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13_ncr:1_{226BAE87-B0B7-44BA-B9D1-7FA0385877C0}" xr6:coauthVersionLast="47" xr6:coauthVersionMax="47" xr10:uidLastSave="{00000000-0000-0000-0000-000000000000}"/>
  <bookViews>
    <workbookView xWindow="28680" yWindow="-120" windowWidth="20730" windowHeight="11160" activeTab="1" xr2:uid="{34FC24C4-E332-4F42-B3C0-574EC1E0DF2D}"/>
  </bookViews>
  <sheets>
    <sheet name="online_course_student_data_1" sheetId="1" r:id="rId1"/>
    <sheet name="Sheet1" sheetId="2" r:id="rId2"/>
  </sheets>
  <definedNames>
    <definedName name="_xlnm._FilterDatabase" localSheetId="1" hidden="1">Sheet1!$A$1:$R$1201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01" i="2" l="1"/>
  <c r="Q1200" i="2"/>
  <c r="Q1199" i="2"/>
  <c r="Q1198" i="2"/>
  <c r="R1198" i="2" s="1" a="1"/>
  <c r="R1198" i="2" s="1"/>
  <c r="Q1197" i="2"/>
  <c r="Q1196" i="2"/>
  <c r="Q1195" i="2"/>
  <c r="Q1194" i="2"/>
  <c r="R1194" i="2" s="1" a="1"/>
  <c r="R1194" i="2" s="1"/>
  <c r="Q1193" i="2"/>
  <c r="Q1192" i="2"/>
  <c r="Q1191" i="2"/>
  <c r="Q1190" i="2"/>
  <c r="R1190" i="2" s="1" a="1"/>
  <c r="R1190" i="2" s="1"/>
  <c r="Q1189" i="2"/>
  <c r="Q1188" i="2"/>
  <c r="Q1187" i="2"/>
  <c r="Q1186" i="2"/>
  <c r="R1186" i="2" s="1" a="1"/>
  <c r="R1186" i="2" s="1"/>
  <c r="Q1185" i="2"/>
  <c r="Q1184" i="2"/>
  <c r="Q1183" i="2"/>
  <c r="Q1182" i="2"/>
  <c r="R1182" i="2" s="1" a="1"/>
  <c r="R1182" i="2" s="1"/>
  <c r="Q1181" i="2"/>
  <c r="Q1180" i="2"/>
  <c r="Q1179" i="2"/>
  <c r="Q1178" i="2"/>
  <c r="R1178" i="2" s="1" a="1"/>
  <c r="R1178" i="2" s="1"/>
  <c r="Q1177" i="2"/>
  <c r="Q1176" i="2"/>
  <c r="Q1175" i="2"/>
  <c r="Q1174" i="2"/>
  <c r="R1174" i="2" s="1" a="1"/>
  <c r="R1174" i="2" s="1"/>
  <c r="Q1173" i="2"/>
  <c r="Q1172" i="2"/>
  <c r="Q1171" i="2"/>
  <c r="Q1170" i="2"/>
  <c r="R1170" i="2" s="1" a="1"/>
  <c r="R1170" i="2" s="1"/>
  <c r="Q1169" i="2"/>
  <c r="Q1168" i="2"/>
  <c r="Q1167" i="2"/>
  <c r="Q1166" i="2"/>
  <c r="R1166" i="2" s="1" a="1"/>
  <c r="R1166" i="2" s="1"/>
  <c r="Q1165" i="2"/>
  <c r="Q1164" i="2"/>
  <c r="Q1163" i="2"/>
  <c r="Q1162" i="2"/>
  <c r="R1162" i="2" s="1" a="1"/>
  <c r="R1162" i="2" s="1"/>
  <c r="Q1161" i="2"/>
  <c r="Q1160" i="2"/>
  <c r="Q1159" i="2"/>
  <c r="Q1158" i="2"/>
  <c r="R1158" i="2" s="1" a="1"/>
  <c r="R1158" i="2" s="1"/>
  <c r="Q1157" i="2"/>
  <c r="Q1156" i="2"/>
  <c r="Q1155" i="2"/>
  <c r="Q1154" i="2"/>
  <c r="R1154" i="2" s="1" a="1"/>
  <c r="R1154" i="2" s="1"/>
  <c r="Q1153" i="2"/>
  <c r="Q1152" i="2"/>
  <c r="Q1151" i="2"/>
  <c r="Q1150" i="2"/>
  <c r="R1150" i="2" s="1" a="1"/>
  <c r="R1150" i="2" s="1"/>
  <c r="Q1149" i="2"/>
  <c r="Q1148" i="2"/>
  <c r="Q1147" i="2"/>
  <c r="Q1146" i="2"/>
  <c r="R1146" i="2" s="1" a="1"/>
  <c r="R1146" i="2" s="1"/>
  <c r="Q1145" i="2"/>
  <c r="Q1144" i="2"/>
  <c r="Q1143" i="2"/>
  <c r="Q1142" i="2"/>
  <c r="R1142" i="2" s="1" a="1"/>
  <c r="R1142" i="2" s="1"/>
  <c r="Q1141" i="2"/>
  <c r="Q1140" i="2"/>
  <c r="Q1139" i="2"/>
  <c r="Q1138" i="2"/>
  <c r="R1138" i="2" s="1" a="1"/>
  <c r="R1138" i="2" s="1"/>
  <c r="Q1137" i="2"/>
  <c r="Q1136" i="2"/>
  <c r="Q1135" i="2"/>
  <c r="Q1134" i="2"/>
  <c r="R1134" i="2" s="1" a="1"/>
  <c r="R1134" i="2" s="1"/>
  <c r="Q1133" i="2"/>
  <c r="Q1132" i="2"/>
  <c r="Q1131" i="2"/>
  <c r="Q1130" i="2"/>
  <c r="R1130" i="2" s="1" a="1"/>
  <c r="R1130" i="2" s="1"/>
  <c r="Q1129" i="2"/>
  <c r="Q1128" i="2"/>
  <c r="Q1127" i="2"/>
  <c r="Q1126" i="2"/>
  <c r="R1126" i="2" s="1" a="1"/>
  <c r="R1126" i="2" s="1"/>
  <c r="Q1125" i="2"/>
  <c r="Q1124" i="2"/>
  <c r="Q1123" i="2"/>
  <c r="Q1122" i="2"/>
  <c r="R1122" i="2" s="1" a="1"/>
  <c r="R1122" i="2" s="1"/>
  <c r="Q1121" i="2"/>
  <c r="Q1120" i="2"/>
  <c r="Q1119" i="2"/>
  <c r="Q1118" i="2"/>
  <c r="R1118" i="2" s="1" a="1"/>
  <c r="R1118" i="2" s="1"/>
  <c r="Q1117" i="2"/>
  <c r="Q1116" i="2"/>
  <c r="Q1115" i="2"/>
  <c r="Q1114" i="2"/>
  <c r="R1114" i="2" s="1" a="1"/>
  <c r="R1114" i="2" s="1"/>
  <c r="Q1113" i="2"/>
  <c r="Q1112" i="2"/>
  <c r="Q1111" i="2"/>
  <c r="Q1110" i="2"/>
  <c r="Q1109" i="2"/>
  <c r="Q1108" i="2"/>
  <c r="Q1107" i="2"/>
  <c r="Q1106" i="2"/>
  <c r="R1106" i="2" s="1" a="1"/>
  <c r="R1106" i="2" s="1"/>
  <c r="Q1105" i="2"/>
  <c r="Q1104" i="2"/>
  <c r="Q1103" i="2"/>
  <c r="Q1102" i="2"/>
  <c r="R1102" i="2" s="1" a="1"/>
  <c r="R1102" i="2" s="1"/>
  <c r="Q1101" i="2"/>
  <c r="Q1100" i="2"/>
  <c r="Q1099" i="2"/>
  <c r="Q1098" i="2"/>
  <c r="Q1097" i="2"/>
  <c r="Q1096" i="2"/>
  <c r="Q1095" i="2"/>
  <c r="Q1094" i="2"/>
  <c r="R1094" i="2" s="1" a="1"/>
  <c r="R1094" i="2" s="1"/>
  <c r="Q1093" i="2"/>
  <c r="Q1092" i="2"/>
  <c r="Q1091" i="2"/>
  <c r="Q1090" i="2"/>
  <c r="R1090" i="2" s="1" a="1"/>
  <c r="R1090" i="2" s="1"/>
  <c r="Q1089" i="2"/>
  <c r="Q1088" i="2"/>
  <c r="Q1087" i="2"/>
  <c r="Q1086" i="2"/>
  <c r="R1086" i="2" s="1" a="1"/>
  <c r="R1086" i="2" s="1"/>
  <c r="Q1085" i="2"/>
  <c r="Q1084" i="2"/>
  <c r="Q1083" i="2"/>
  <c r="Q1082" i="2"/>
  <c r="R1082" i="2" s="1" a="1"/>
  <c r="R1082" i="2" s="1"/>
  <c r="Q1081" i="2"/>
  <c r="Q1080" i="2"/>
  <c r="Q1079" i="2"/>
  <c r="Q1078" i="2"/>
  <c r="R1078" i="2" s="1" a="1"/>
  <c r="R1078" i="2" s="1"/>
  <c r="Q1077" i="2"/>
  <c r="Q1076" i="2"/>
  <c r="Q1075" i="2"/>
  <c r="Q1074" i="2"/>
  <c r="R1074" i="2" s="1" a="1"/>
  <c r="R1074" i="2" s="1"/>
  <c r="Q1073" i="2"/>
  <c r="Q1072" i="2"/>
  <c r="Q1071" i="2"/>
  <c r="Q1070" i="2"/>
  <c r="R1070" i="2" s="1" a="1"/>
  <c r="R1070" i="2" s="1"/>
  <c r="Q1069" i="2"/>
  <c r="Q1068" i="2"/>
  <c r="Q1067" i="2"/>
  <c r="Q1066" i="2"/>
  <c r="R1066" i="2" s="1" a="1"/>
  <c r="R1066" i="2" s="1"/>
  <c r="Q1065" i="2"/>
  <c r="Q1064" i="2"/>
  <c r="Q1063" i="2"/>
  <c r="Q1062" i="2"/>
  <c r="R1062" i="2" s="1" a="1"/>
  <c r="R1062" i="2" s="1"/>
  <c r="Q1061" i="2"/>
  <c r="Q1060" i="2"/>
  <c r="Q1059" i="2"/>
  <c r="Q1058" i="2"/>
  <c r="R1058" i="2" s="1" a="1"/>
  <c r="R1058" i="2" s="1"/>
  <c r="Q1057" i="2"/>
  <c r="Q1056" i="2"/>
  <c r="Q1055" i="2"/>
  <c r="Q1054" i="2"/>
  <c r="R1054" i="2" s="1" a="1"/>
  <c r="R1054" i="2" s="1"/>
  <c r="Q1053" i="2"/>
  <c r="Q1052" i="2"/>
  <c r="Q1051" i="2"/>
  <c r="Q1050" i="2"/>
  <c r="Q1049" i="2"/>
  <c r="Q1048" i="2"/>
  <c r="Q1047" i="2"/>
  <c r="Q1046" i="2"/>
  <c r="R1046" i="2" s="1" a="1"/>
  <c r="R1046" i="2" s="1"/>
  <c r="Q1045" i="2"/>
  <c r="Q1044" i="2"/>
  <c r="Q1043" i="2"/>
  <c r="Q1042" i="2"/>
  <c r="R1042" i="2" s="1" a="1"/>
  <c r="R1042" i="2" s="1"/>
  <c r="Q1041" i="2"/>
  <c r="Q1040" i="2"/>
  <c r="Q1039" i="2"/>
  <c r="Q1038" i="2"/>
  <c r="R1038" i="2" s="1" a="1"/>
  <c r="R1038" i="2" s="1"/>
  <c r="Q1037" i="2"/>
  <c r="Q1036" i="2"/>
  <c r="Q1035" i="2"/>
  <c r="Q1034" i="2"/>
  <c r="R1034" i="2" s="1" a="1"/>
  <c r="R1034" i="2" s="1"/>
  <c r="Q1033" i="2"/>
  <c r="Q1032" i="2"/>
  <c r="Q1031" i="2"/>
  <c r="Q1030" i="2"/>
  <c r="R1030" i="2" s="1" a="1"/>
  <c r="R1030" i="2" s="1"/>
  <c r="Q1029" i="2"/>
  <c r="Q1028" i="2"/>
  <c r="Q1027" i="2"/>
  <c r="Q1026" i="2"/>
  <c r="R1026" i="2" s="1" a="1"/>
  <c r="R1026" i="2" s="1"/>
  <c r="Q1025" i="2"/>
  <c r="Q1024" i="2"/>
  <c r="Q1023" i="2"/>
  <c r="Q1022" i="2"/>
  <c r="R1022" i="2" s="1" a="1"/>
  <c r="R1022" i="2" s="1"/>
  <c r="Q1021" i="2"/>
  <c r="Q1020" i="2"/>
  <c r="Q1019" i="2"/>
  <c r="Q1018" i="2"/>
  <c r="R1018" i="2" s="1" a="1"/>
  <c r="R1018" i="2" s="1"/>
  <c r="Q1017" i="2"/>
  <c r="Q1016" i="2"/>
  <c r="Q1015" i="2"/>
  <c r="Q1014" i="2"/>
  <c r="R1014" i="2" s="1" a="1"/>
  <c r="R1014" i="2" s="1"/>
  <c r="Q1013" i="2"/>
  <c r="Q1012" i="2"/>
  <c r="Q1011" i="2"/>
  <c r="Q1010" i="2"/>
  <c r="R1010" i="2" s="1" a="1"/>
  <c r="R1010" i="2" s="1"/>
  <c r="Q1009" i="2"/>
  <c r="R1009" i="2" s="1" a="1"/>
  <c r="R1009" i="2" s="1"/>
  <c r="Q1008" i="2"/>
  <c r="Q1007" i="2"/>
  <c r="Q1006" i="2"/>
  <c r="R1006" i="2" s="1" a="1"/>
  <c r="R1006" i="2" s="1"/>
  <c r="Q1005" i="2"/>
  <c r="Q1004" i="2"/>
  <c r="Q1003" i="2"/>
  <c r="Q1002" i="2"/>
  <c r="R1002" i="2" s="1" a="1"/>
  <c r="R1002" i="2" s="1"/>
  <c r="Q1001" i="2"/>
  <c r="Q1000" i="2"/>
  <c r="Q999" i="2"/>
  <c r="Q998" i="2"/>
  <c r="R998" i="2" s="1" a="1"/>
  <c r="R998" i="2" s="1"/>
  <c r="Q997" i="2"/>
  <c r="Q996" i="2"/>
  <c r="Q995" i="2"/>
  <c r="Q994" i="2"/>
  <c r="R994" i="2" s="1" a="1"/>
  <c r="R994" i="2" s="1"/>
  <c r="Q993" i="2"/>
  <c r="Q992" i="2"/>
  <c r="Q991" i="2"/>
  <c r="Q990" i="2"/>
  <c r="R990" i="2" s="1" a="1"/>
  <c r="R990" i="2" s="1"/>
  <c r="Q989" i="2"/>
  <c r="Q988" i="2"/>
  <c r="Q987" i="2"/>
  <c r="Q986" i="2"/>
  <c r="R986" i="2" s="1" a="1"/>
  <c r="R986" i="2" s="1"/>
  <c r="Q985" i="2"/>
  <c r="Q984" i="2"/>
  <c r="Q983" i="2"/>
  <c r="Q982" i="2"/>
  <c r="R982" i="2" s="1" a="1"/>
  <c r="R982" i="2" s="1"/>
  <c r="Q981" i="2"/>
  <c r="Q980" i="2"/>
  <c r="Q979" i="2"/>
  <c r="Q978" i="2"/>
  <c r="R978" i="2" s="1" a="1"/>
  <c r="R978" i="2" s="1"/>
  <c r="Q977" i="2"/>
  <c r="R977" i="2" s="1" a="1"/>
  <c r="R977" i="2" s="1"/>
  <c r="Q976" i="2"/>
  <c r="Q975" i="2"/>
  <c r="Q974" i="2"/>
  <c r="R974" i="2" s="1" a="1"/>
  <c r="R974" i="2" s="1"/>
  <c r="Q973" i="2"/>
  <c r="Q972" i="2"/>
  <c r="Q971" i="2"/>
  <c r="Q970" i="2"/>
  <c r="R970" i="2" s="1" a="1"/>
  <c r="R970" i="2" s="1"/>
  <c r="Q969" i="2"/>
  <c r="Q968" i="2"/>
  <c r="Q967" i="2"/>
  <c r="Q966" i="2"/>
  <c r="R966" i="2" s="1" a="1"/>
  <c r="R966" i="2" s="1"/>
  <c r="Q965" i="2"/>
  <c r="Q964" i="2"/>
  <c r="Q963" i="2"/>
  <c r="Q962" i="2"/>
  <c r="R962" i="2" s="1" a="1"/>
  <c r="R962" i="2" s="1"/>
  <c r="Q961" i="2"/>
  <c r="Q960" i="2"/>
  <c r="Q959" i="2"/>
  <c r="Q958" i="2"/>
  <c r="R958" i="2" s="1" a="1"/>
  <c r="R958" i="2" s="1"/>
  <c r="Q957" i="2"/>
  <c r="Q956" i="2"/>
  <c r="Q955" i="2"/>
  <c r="Q954" i="2"/>
  <c r="R954" i="2" s="1" a="1"/>
  <c r="R954" i="2" s="1"/>
  <c r="Q953" i="2"/>
  <c r="Q952" i="2"/>
  <c r="Q951" i="2"/>
  <c r="Q950" i="2"/>
  <c r="Q949" i="2"/>
  <c r="Q948" i="2"/>
  <c r="Q947" i="2"/>
  <c r="Q946" i="2"/>
  <c r="R946" i="2" s="1" a="1"/>
  <c r="R946" i="2" s="1"/>
  <c r="Q945" i="2"/>
  <c r="Q944" i="2"/>
  <c r="Q943" i="2"/>
  <c r="Q942" i="2"/>
  <c r="R942" i="2" s="1" a="1"/>
  <c r="R942" i="2" s="1"/>
  <c r="Q941" i="2"/>
  <c r="Q940" i="2"/>
  <c r="Q939" i="2"/>
  <c r="Q938" i="2"/>
  <c r="R938" i="2" s="1" a="1"/>
  <c r="R938" i="2" s="1"/>
  <c r="Q937" i="2"/>
  <c r="Q936" i="2"/>
  <c r="Q935" i="2"/>
  <c r="Q934" i="2"/>
  <c r="R934" i="2" s="1" a="1"/>
  <c r="R934" i="2" s="1"/>
  <c r="Q933" i="2"/>
  <c r="Q932" i="2"/>
  <c r="Q931" i="2"/>
  <c r="Q930" i="2"/>
  <c r="R930" i="2" s="1" a="1"/>
  <c r="R930" i="2" s="1"/>
  <c r="Q929" i="2"/>
  <c r="Q928" i="2"/>
  <c r="Q927" i="2"/>
  <c r="Q926" i="2"/>
  <c r="R926" i="2" s="1" a="1"/>
  <c r="R926" i="2" s="1"/>
  <c r="Q925" i="2"/>
  <c r="Q924" i="2"/>
  <c r="Q923" i="2"/>
  <c r="Q922" i="2"/>
  <c r="R922" i="2" s="1" a="1"/>
  <c r="R922" i="2" s="1"/>
  <c r="Q921" i="2"/>
  <c r="Q920" i="2"/>
  <c r="Q919" i="2"/>
  <c r="Q918" i="2"/>
  <c r="R918" i="2" s="1" a="1"/>
  <c r="R918" i="2" s="1"/>
  <c r="Q917" i="2"/>
  <c r="Q916" i="2"/>
  <c r="Q915" i="2"/>
  <c r="Q914" i="2"/>
  <c r="R914" i="2" s="1" a="1"/>
  <c r="R914" i="2" s="1"/>
  <c r="Q913" i="2"/>
  <c r="Q912" i="2"/>
  <c r="Q911" i="2"/>
  <c r="Q910" i="2"/>
  <c r="R910" i="2" s="1" a="1"/>
  <c r="R910" i="2" s="1"/>
  <c r="Q909" i="2"/>
  <c r="Q908" i="2"/>
  <c r="Q907" i="2"/>
  <c r="Q906" i="2"/>
  <c r="R906" i="2" s="1" a="1"/>
  <c r="R906" i="2" s="1"/>
  <c r="Q905" i="2"/>
  <c r="Q904" i="2"/>
  <c r="Q903" i="2"/>
  <c r="Q902" i="2"/>
  <c r="R902" i="2" s="1" a="1"/>
  <c r="R902" i="2" s="1"/>
  <c r="Q901" i="2"/>
  <c r="Q900" i="2"/>
  <c r="Q899" i="2"/>
  <c r="Q898" i="2"/>
  <c r="R898" i="2" s="1" a="1"/>
  <c r="R898" i="2" s="1"/>
  <c r="Q897" i="2"/>
  <c r="Q896" i="2"/>
  <c r="Q895" i="2"/>
  <c r="Q894" i="2"/>
  <c r="R894" i="2" s="1" a="1"/>
  <c r="R894" i="2" s="1"/>
  <c r="Q893" i="2"/>
  <c r="Q892" i="2"/>
  <c r="Q891" i="2"/>
  <c r="Q890" i="2"/>
  <c r="R890" i="2" s="1" a="1"/>
  <c r="R890" i="2" s="1"/>
  <c r="Q889" i="2"/>
  <c r="Q888" i="2"/>
  <c r="Q887" i="2"/>
  <c r="Q886" i="2"/>
  <c r="R886" i="2" s="1" a="1"/>
  <c r="R886" i="2" s="1"/>
  <c r="Q885" i="2"/>
  <c r="Q884" i="2"/>
  <c r="Q883" i="2"/>
  <c r="Q882" i="2"/>
  <c r="R882" i="2" s="1" a="1"/>
  <c r="R882" i="2" s="1"/>
  <c r="Q881" i="2"/>
  <c r="Q880" i="2"/>
  <c r="Q879" i="2"/>
  <c r="Q878" i="2"/>
  <c r="R878" i="2" s="1" a="1"/>
  <c r="R878" i="2" s="1"/>
  <c r="Q877" i="2"/>
  <c r="Q876" i="2"/>
  <c r="Q875" i="2"/>
  <c r="Q874" i="2"/>
  <c r="R874" i="2" s="1" a="1"/>
  <c r="R874" i="2" s="1"/>
  <c r="Q873" i="2"/>
  <c r="Q872" i="2"/>
  <c r="Q871" i="2"/>
  <c r="Q870" i="2"/>
  <c r="Q869" i="2"/>
  <c r="Q868" i="2"/>
  <c r="Q867" i="2"/>
  <c r="Q866" i="2"/>
  <c r="R866" i="2" s="1" a="1"/>
  <c r="R866" i="2" s="1"/>
  <c r="Q865" i="2"/>
  <c r="Q864" i="2"/>
  <c r="Q863" i="2"/>
  <c r="Q862" i="2"/>
  <c r="R862" i="2" s="1" a="1"/>
  <c r="R862" i="2" s="1"/>
  <c r="Q861" i="2"/>
  <c r="Q860" i="2"/>
  <c r="Q859" i="2"/>
  <c r="Q858" i="2"/>
  <c r="R858" i="2" s="1" a="1"/>
  <c r="R858" i="2" s="1"/>
  <c r="Q857" i="2"/>
  <c r="Q856" i="2"/>
  <c r="Q855" i="2"/>
  <c r="Q854" i="2"/>
  <c r="R854" i="2" s="1" a="1"/>
  <c r="R854" i="2" s="1"/>
  <c r="Q853" i="2"/>
  <c r="Q852" i="2"/>
  <c r="Q851" i="2"/>
  <c r="Q850" i="2"/>
  <c r="R850" i="2" s="1" a="1"/>
  <c r="R850" i="2" s="1"/>
  <c r="Q849" i="2"/>
  <c r="Q848" i="2"/>
  <c r="Q847" i="2"/>
  <c r="Q846" i="2"/>
  <c r="R846" i="2" s="1" a="1"/>
  <c r="R846" i="2" s="1"/>
  <c r="Q845" i="2"/>
  <c r="Q844" i="2"/>
  <c r="Q843" i="2"/>
  <c r="Q842" i="2"/>
  <c r="R842" i="2" s="1" a="1"/>
  <c r="R842" i="2" s="1"/>
  <c r="Q841" i="2"/>
  <c r="Q840" i="2"/>
  <c r="Q839" i="2"/>
  <c r="Q838" i="2"/>
  <c r="R838" i="2" s="1" a="1"/>
  <c r="R838" i="2" s="1"/>
  <c r="Q837" i="2"/>
  <c r="Q836" i="2"/>
  <c r="Q835" i="2"/>
  <c r="Q834" i="2"/>
  <c r="R834" i="2" s="1" a="1"/>
  <c r="R834" i="2" s="1"/>
  <c r="Q833" i="2"/>
  <c r="Q832" i="2"/>
  <c r="Q831" i="2"/>
  <c r="Q830" i="2"/>
  <c r="R830" i="2" s="1" a="1"/>
  <c r="R830" i="2" s="1"/>
  <c r="Q829" i="2"/>
  <c r="Q828" i="2"/>
  <c r="Q827" i="2"/>
  <c r="Q826" i="2"/>
  <c r="R826" i="2" s="1" a="1"/>
  <c r="R826" i="2" s="1"/>
  <c r="Q825" i="2"/>
  <c r="Q824" i="2"/>
  <c r="Q823" i="2"/>
  <c r="Q822" i="2"/>
  <c r="R822" i="2" s="1" a="1"/>
  <c r="R822" i="2" s="1"/>
  <c r="Q821" i="2"/>
  <c r="Q820" i="2"/>
  <c r="Q819" i="2"/>
  <c r="Q818" i="2"/>
  <c r="R818" i="2" s="1" a="1"/>
  <c r="R818" i="2" s="1"/>
  <c r="Q817" i="2"/>
  <c r="Q816" i="2"/>
  <c r="Q815" i="2"/>
  <c r="Q814" i="2"/>
  <c r="R814" i="2" s="1" a="1"/>
  <c r="R814" i="2" s="1"/>
  <c r="Q813" i="2"/>
  <c r="Q812" i="2"/>
  <c r="Q811" i="2"/>
  <c r="Q810" i="2"/>
  <c r="R810" i="2" s="1" a="1"/>
  <c r="R810" i="2" s="1"/>
  <c r="Q809" i="2"/>
  <c r="Q808" i="2"/>
  <c r="Q807" i="2"/>
  <c r="Q806" i="2"/>
  <c r="R806" i="2" s="1" a="1"/>
  <c r="R806" i="2" s="1"/>
  <c r="Q805" i="2"/>
  <c r="Q804" i="2"/>
  <c r="Q803" i="2"/>
  <c r="Q802" i="2"/>
  <c r="R802" i="2" s="1" a="1"/>
  <c r="R802" i="2" s="1"/>
  <c r="Q801" i="2"/>
  <c r="Q800" i="2"/>
  <c r="Q799" i="2"/>
  <c r="Q798" i="2"/>
  <c r="R798" i="2" s="1" a="1"/>
  <c r="R798" i="2" s="1"/>
  <c r="Q797" i="2"/>
  <c r="Q796" i="2"/>
  <c r="Q795" i="2"/>
  <c r="Q794" i="2"/>
  <c r="R794" i="2" s="1" a="1"/>
  <c r="R794" i="2" s="1"/>
  <c r="Q793" i="2"/>
  <c r="Q792" i="2"/>
  <c r="Q791" i="2"/>
  <c r="Q790" i="2"/>
  <c r="R790" i="2" s="1" a="1"/>
  <c r="R790" i="2" s="1"/>
  <c r="Q789" i="2"/>
  <c r="Q788" i="2"/>
  <c r="Q787" i="2"/>
  <c r="Q786" i="2"/>
  <c r="R786" i="2" s="1" a="1"/>
  <c r="R786" i="2" s="1"/>
  <c r="Q785" i="2"/>
  <c r="Q784" i="2"/>
  <c r="Q783" i="2"/>
  <c r="Q782" i="2"/>
  <c r="R782" i="2" s="1" a="1"/>
  <c r="R782" i="2" s="1"/>
  <c r="Q781" i="2"/>
  <c r="Q780" i="2"/>
  <c r="Q779" i="2"/>
  <c r="Q778" i="2"/>
  <c r="R778" i="2" s="1" a="1"/>
  <c r="R778" i="2" s="1"/>
  <c r="Q777" i="2"/>
  <c r="Q776" i="2"/>
  <c r="Q775" i="2"/>
  <c r="Q774" i="2"/>
  <c r="R774" i="2" s="1" a="1"/>
  <c r="R774" i="2" s="1"/>
  <c r="Q773" i="2"/>
  <c r="Q772" i="2"/>
  <c r="Q771" i="2"/>
  <c r="Q770" i="2"/>
  <c r="R770" i="2" s="1" a="1"/>
  <c r="R770" i="2" s="1"/>
  <c r="Q769" i="2"/>
  <c r="Q768" i="2"/>
  <c r="Q767" i="2"/>
  <c r="Q766" i="2"/>
  <c r="R766" i="2" s="1" a="1"/>
  <c r="R766" i="2" s="1"/>
  <c r="Q765" i="2"/>
  <c r="Q764" i="2"/>
  <c r="Q763" i="2"/>
  <c r="Q762" i="2"/>
  <c r="R762" i="2" s="1" a="1"/>
  <c r="R762" i="2" s="1"/>
  <c r="Q761" i="2"/>
  <c r="Q760" i="2"/>
  <c r="Q759" i="2"/>
  <c r="Q758" i="2"/>
  <c r="R758" i="2" s="1" a="1"/>
  <c r="R758" i="2" s="1"/>
  <c r="Q757" i="2"/>
  <c r="Q756" i="2"/>
  <c r="Q755" i="2"/>
  <c r="Q754" i="2"/>
  <c r="R754" i="2" s="1" a="1"/>
  <c r="R754" i="2" s="1"/>
  <c r="Q753" i="2"/>
  <c r="Q752" i="2"/>
  <c r="Q751" i="2"/>
  <c r="Q750" i="2"/>
  <c r="R750" i="2" s="1" a="1"/>
  <c r="R750" i="2" s="1"/>
  <c r="Q749" i="2"/>
  <c r="Q748" i="2"/>
  <c r="Q747" i="2"/>
  <c r="Q746" i="2"/>
  <c r="R746" i="2" s="1" a="1"/>
  <c r="R746" i="2" s="1"/>
  <c r="Q745" i="2"/>
  <c r="Q744" i="2"/>
  <c r="Q743" i="2"/>
  <c r="Q742" i="2"/>
  <c r="R742" i="2" s="1" a="1"/>
  <c r="R742" i="2" s="1"/>
  <c r="Q741" i="2"/>
  <c r="Q740" i="2"/>
  <c r="Q739" i="2"/>
  <c r="Q738" i="2"/>
  <c r="R738" i="2" s="1" a="1"/>
  <c r="R738" i="2" s="1"/>
  <c r="Q737" i="2"/>
  <c r="Q736" i="2"/>
  <c r="Q735" i="2"/>
  <c r="Q734" i="2"/>
  <c r="Q733" i="2"/>
  <c r="Q732" i="2"/>
  <c r="Q731" i="2"/>
  <c r="Q730" i="2"/>
  <c r="R730" i="2" s="1" a="1"/>
  <c r="R730" i="2" s="1"/>
  <c r="Q729" i="2"/>
  <c r="Q728" i="2"/>
  <c r="Q727" i="2"/>
  <c r="Q726" i="2"/>
  <c r="R726" i="2" s="1" a="1"/>
  <c r="R726" i="2" s="1"/>
  <c r="Q725" i="2"/>
  <c r="Q724" i="2"/>
  <c r="Q723" i="2"/>
  <c r="Q722" i="2"/>
  <c r="R722" i="2" s="1" a="1"/>
  <c r="R722" i="2" s="1"/>
  <c r="Q721" i="2"/>
  <c r="Q720" i="2"/>
  <c r="Q719" i="2"/>
  <c r="Q718" i="2"/>
  <c r="Q717" i="2"/>
  <c r="Q716" i="2"/>
  <c r="Q715" i="2"/>
  <c r="Q714" i="2"/>
  <c r="R714" i="2" s="1" a="1"/>
  <c r="R714" i="2" s="1"/>
  <c r="Q713" i="2"/>
  <c r="Q712" i="2"/>
  <c r="Q711" i="2"/>
  <c r="Q710" i="2"/>
  <c r="R710" i="2" s="1" a="1"/>
  <c r="R710" i="2" s="1"/>
  <c r="Q709" i="2"/>
  <c r="Q708" i="2"/>
  <c r="Q707" i="2"/>
  <c r="Q706" i="2"/>
  <c r="R706" i="2" s="1" a="1"/>
  <c r="R706" i="2" s="1"/>
  <c r="Q705" i="2"/>
  <c r="Q704" i="2"/>
  <c r="Q703" i="2"/>
  <c r="Q702" i="2"/>
  <c r="R702" i="2" s="1" a="1"/>
  <c r="R702" i="2" s="1"/>
  <c r="Q701" i="2"/>
  <c r="Q700" i="2"/>
  <c r="Q699" i="2"/>
  <c r="Q698" i="2"/>
  <c r="R698" i="2" s="1" a="1"/>
  <c r="R698" i="2" s="1"/>
  <c r="Q697" i="2"/>
  <c r="Q696" i="2"/>
  <c r="Q695" i="2"/>
  <c r="Q694" i="2"/>
  <c r="R694" i="2" s="1" a="1"/>
  <c r="R694" i="2" s="1"/>
  <c r="Q693" i="2"/>
  <c r="Q692" i="2"/>
  <c r="Q691" i="2"/>
  <c r="Q690" i="2"/>
  <c r="R690" i="2" s="1" a="1"/>
  <c r="R690" i="2" s="1"/>
  <c r="Q689" i="2"/>
  <c r="Q688" i="2"/>
  <c r="Q687" i="2"/>
  <c r="Q686" i="2"/>
  <c r="R686" i="2" s="1" a="1"/>
  <c r="R686" i="2" s="1"/>
  <c r="Q685" i="2"/>
  <c r="Q684" i="2"/>
  <c r="Q683" i="2"/>
  <c r="Q682" i="2"/>
  <c r="R682" i="2" s="1" a="1"/>
  <c r="R682" i="2" s="1"/>
  <c r="Q681" i="2"/>
  <c r="Q680" i="2"/>
  <c r="Q679" i="2"/>
  <c r="Q678" i="2"/>
  <c r="R678" i="2" s="1" a="1"/>
  <c r="R678" i="2" s="1"/>
  <c r="Q677" i="2"/>
  <c r="Q676" i="2"/>
  <c r="Q675" i="2"/>
  <c r="Q674" i="2"/>
  <c r="R674" i="2" s="1" a="1"/>
  <c r="R674" i="2" s="1"/>
  <c r="Q673" i="2"/>
  <c r="Q672" i="2"/>
  <c r="Q671" i="2"/>
  <c r="Q670" i="2"/>
  <c r="R670" i="2" s="1" a="1"/>
  <c r="R670" i="2" s="1"/>
  <c r="Q669" i="2"/>
  <c r="Q668" i="2"/>
  <c r="Q667" i="2"/>
  <c r="Q666" i="2"/>
  <c r="R666" i="2" s="1" a="1"/>
  <c r="R666" i="2" s="1"/>
  <c r="Q665" i="2"/>
  <c r="Q664" i="2"/>
  <c r="Q663" i="2"/>
  <c r="Q662" i="2"/>
  <c r="R662" i="2" s="1" a="1"/>
  <c r="R662" i="2" s="1"/>
  <c r="Q661" i="2"/>
  <c r="Q660" i="2"/>
  <c r="Q659" i="2"/>
  <c r="Q658" i="2"/>
  <c r="R658" i="2" s="1" a="1"/>
  <c r="R658" i="2" s="1"/>
  <c r="Q657" i="2"/>
  <c r="Q656" i="2"/>
  <c r="Q655" i="2"/>
  <c r="Q654" i="2"/>
  <c r="R654" i="2" s="1" a="1"/>
  <c r="R654" i="2" s="1"/>
  <c r="Q653" i="2"/>
  <c r="Q652" i="2"/>
  <c r="Q651" i="2"/>
  <c r="Q650" i="2"/>
  <c r="R650" i="2" s="1" a="1"/>
  <c r="R650" i="2" s="1"/>
  <c r="Q649" i="2"/>
  <c r="Q648" i="2"/>
  <c r="Q647" i="2"/>
  <c r="Q646" i="2"/>
  <c r="R646" i="2" s="1" a="1"/>
  <c r="R646" i="2" s="1"/>
  <c r="Q645" i="2"/>
  <c r="Q644" i="2"/>
  <c r="Q643" i="2"/>
  <c r="Q642" i="2"/>
  <c r="R642" i="2" s="1" a="1"/>
  <c r="R642" i="2" s="1"/>
  <c r="Q641" i="2"/>
  <c r="Q640" i="2"/>
  <c r="Q639" i="2"/>
  <c r="Q638" i="2"/>
  <c r="R638" i="2" s="1" a="1"/>
  <c r="R638" i="2" s="1"/>
  <c r="Q637" i="2"/>
  <c r="Q636" i="2"/>
  <c r="Q635" i="2"/>
  <c r="Q634" i="2"/>
  <c r="R634" i="2" s="1" a="1"/>
  <c r="R634" i="2" s="1"/>
  <c r="Q633" i="2"/>
  <c r="Q632" i="2"/>
  <c r="Q631" i="2"/>
  <c r="Q630" i="2"/>
  <c r="R630" i="2" s="1" a="1"/>
  <c r="R630" i="2" s="1"/>
  <c r="Q629" i="2"/>
  <c r="Q628" i="2"/>
  <c r="Q627" i="2"/>
  <c r="Q626" i="2"/>
  <c r="R626" i="2" s="1" a="1"/>
  <c r="R626" i="2" s="1"/>
  <c r="Q625" i="2"/>
  <c r="Q624" i="2"/>
  <c r="Q623" i="2"/>
  <c r="Q622" i="2"/>
  <c r="R622" i="2" s="1" a="1"/>
  <c r="R622" i="2" s="1"/>
  <c r="Q621" i="2"/>
  <c r="Q620" i="2"/>
  <c r="Q619" i="2"/>
  <c r="Q618" i="2"/>
  <c r="R618" i="2" s="1" a="1"/>
  <c r="R618" i="2" s="1"/>
  <c r="Q617" i="2"/>
  <c r="Q616" i="2"/>
  <c r="Q615" i="2"/>
  <c r="Q614" i="2"/>
  <c r="R614" i="2" s="1" a="1"/>
  <c r="R614" i="2" s="1"/>
  <c r="Q613" i="2"/>
  <c r="Q612" i="2"/>
  <c r="Q611" i="2"/>
  <c r="Q610" i="2"/>
  <c r="R610" i="2" s="1" a="1"/>
  <c r="R610" i="2" s="1"/>
  <c r="Q609" i="2"/>
  <c r="Q608" i="2"/>
  <c r="Q607" i="2"/>
  <c r="Q606" i="2"/>
  <c r="R606" i="2" s="1" a="1"/>
  <c r="R606" i="2" s="1"/>
  <c r="Q605" i="2"/>
  <c r="Q604" i="2"/>
  <c r="Q603" i="2"/>
  <c r="Q602" i="2"/>
  <c r="R602" i="2" s="1" a="1"/>
  <c r="R602" i="2" s="1"/>
  <c r="Q601" i="2"/>
  <c r="Q600" i="2"/>
  <c r="Q599" i="2"/>
  <c r="Q598" i="2"/>
  <c r="R598" i="2" s="1" a="1"/>
  <c r="R598" i="2" s="1"/>
  <c r="Q597" i="2"/>
  <c r="Q596" i="2"/>
  <c r="Q595" i="2"/>
  <c r="Q594" i="2"/>
  <c r="R594" i="2" s="1" a="1"/>
  <c r="R594" i="2" s="1"/>
  <c r="Q593" i="2"/>
  <c r="Q592" i="2"/>
  <c r="Q591" i="2"/>
  <c r="Q590" i="2"/>
  <c r="R590" i="2" s="1" a="1"/>
  <c r="R590" i="2" s="1"/>
  <c r="Q589" i="2"/>
  <c r="Q588" i="2"/>
  <c r="Q587" i="2"/>
  <c r="Q586" i="2"/>
  <c r="R586" i="2" s="1" a="1"/>
  <c r="R586" i="2" s="1"/>
  <c r="Q585" i="2"/>
  <c r="Q584" i="2"/>
  <c r="Q583" i="2"/>
  <c r="Q582" i="2"/>
  <c r="R582" i="2" s="1" a="1"/>
  <c r="R582" i="2" s="1"/>
  <c r="Q581" i="2"/>
  <c r="Q580" i="2"/>
  <c r="Q579" i="2"/>
  <c r="Q578" i="2"/>
  <c r="Q577" i="2"/>
  <c r="Q576" i="2"/>
  <c r="Q575" i="2"/>
  <c r="Q574" i="2"/>
  <c r="R574" i="2" s="1" a="1"/>
  <c r="R574" i="2" s="1"/>
  <c r="Q573" i="2"/>
  <c r="Q572" i="2"/>
  <c r="Q571" i="2"/>
  <c r="Q570" i="2"/>
  <c r="R570" i="2" s="1" a="1"/>
  <c r="R570" i="2" s="1"/>
  <c r="Q569" i="2"/>
  <c r="Q568" i="2"/>
  <c r="Q567" i="2"/>
  <c r="Q566" i="2"/>
  <c r="R566" i="2" s="1" a="1"/>
  <c r="R566" i="2" s="1"/>
  <c r="Q565" i="2"/>
  <c r="Q564" i="2"/>
  <c r="Q563" i="2"/>
  <c r="Q562" i="2"/>
  <c r="R562" i="2" s="1" a="1"/>
  <c r="R562" i="2" s="1"/>
  <c r="Q561" i="2"/>
  <c r="Q560" i="2"/>
  <c r="Q559" i="2"/>
  <c r="Q558" i="2"/>
  <c r="R558" i="2" s="1" a="1"/>
  <c r="R558" i="2" s="1"/>
  <c r="Q557" i="2"/>
  <c r="Q556" i="2"/>
  <c r="Q555" i="2"/>
  <c r="Q554" i="2"/>
  <c r="R554" i="2" s="1" a="1"/>
  <c r="R554" i="2" s="1"/>
  <c r="Q553" i="2"/>
  <c r="Q552" i="2"/>
  <c r="Q551" i="2"/>
  <c r="Q550" i="2"/>
  <c r="R550" i="2" s="1" a="1"/>
  <c r="R550" i="2" s="1"/>
  <c r="Q549" i="2"/>
  <c r="Q548" i="2"/>
  <c r="Q547" i="2"/>
  <c r="Q546" i="2"/>
  <c r="R546" i="2" s="1" a="1"/>
  <c r="R546" i="2" s="1"/>
  <c r="Q545" i="2"/>
  <c r="Q544" i="2"/>
  <c r="Q543" i="2"/>
  <c r="Q542" i="2"/>
  <c r="R542" i="2" s="1" a="1"/>
  <c r="R542" i="2" s="1"/>
  <c r="Q541" i="2"/>
  <c r="Q540" i="2"/>
  <c r="Q539" i="2"/>
  <c r="Q538" i="2"/>
  <c r="R538" i="2" s="1" a="1"/>
  <c r="R538" i="2" s="1"/>
  <c r="Q537" i="2"/>
  <c r="Q536" i="2"/>
  <c r="Q535" i="2"/>
  <c r="Q534" i="2"/>
  <c r="R534" i="2" s="1" a="1"/>
  <c r="R534" i="2" s="1"/>
  <c r="Q533" i="2"/>
  <c r="Q532" i="2"/>
  <c r="Q531" i="2"/>
  <c r="Q530" i="2"/>
  <c r="R530" i="2" s="1" a="1"/>
  <c r="R530" i="2" s="1"/>
  <c r="Q529" i="2"/>
  <c r="Q528" i="2"/>
  <c r="Q527" i="2"/>
  <c r="Q526" i="2"/>
  <c r="R526" i="2" s="1" a="1"/>
  <c r="R526" i="2" s="1"/>
  <c r="Q525" i="2"/>
  <c r="Q524" i="2"/>
  <c r="Q523" i="2"/>
  <c r="Q522" i="2"/>
  <c r="R522" i="2" s="1" a="1"/>
  <c r="R522" i="2" s="1"/>
  <c r="Q521" i="2"/>
  <c r="Q520" i="2"/>
  <c r="Q519" i="2"/>
  <c r="Q518" i="2"/>
  <c r="R518" i="2" s="1" a="1"/>
  <c r="R518" i="2" s="1"/>
  <c r="Q517" i="2"/>
  <c r="Q516" i="2"/>
  <c r="Q515" i="2"/>
  <c r="Q514" i="2"/>
  <c r="R514" i="2" s="1" a="1"/>
  <c r="R514" i="2" s="1"/>
  <c r="Q513" i="2"/>
  <c r="Q512" i="2"/>
  <c r="Q511" i="2"/>
  <c r="Q510" i="2"/>
  <c r="R510" i="2" s="1" a="1"/>
  <c r="R510" i="2" s="1"/>
  <c r="Q509" i="2"/>
  <c r="Q508" i="2"/>
  <c r="Q507" i="2"/>
  <c r="Q506" i="2"/>
  <c r="R506" i="2" s="1" a="1"/>
  <c r="R506" i="2" s="1"/>
  <c r="Q505" i="2"/>
  <c r="Q504" i="2"/>
  <c r="Q503" i="2"/>
  <c r="Q502" i="2"/>
  <c r="R502" i="2" s="1" a="1"/>
  <c r="R502" i="2" s="1"/>
  <c r="Q501" i="2"/>
  <c r="Q500" i="2"/>
  <c r="Q499" i="2"/>
  <c r="Q498" i="2"/>
  <c r="R498" i="2" s="1" a="1"/>
  <c r="R498" i="2" s="1"/>
  <c r="Q497" i="2"/>
  <c r="Q496" i="2"/>
  <c r="Q495" i="2"/>
  <c r="Q494" i="2"/>
  <c r="R494" i="2" s="1" a="1"/>
  <c r="R494" i="2" s="1"/>
  <c r="Q493" i="2"/>
  <c r="Q492" i="2"/>
  <c r="Q491" i="2"/>
  <c r="Q490" i="2"/>
  <c r="R490" i="2" s="1" a="1"/>
  <c r="R490" i="2" s="1"/>
  <c r="Q489" i="2"/>
  <c r="Q488" i="2"/>
  <c r="Q487" i="2"/>
  <c r="Q486" i="2"/>
  <c r="R486" i="2" s="1" a="1"/>
  <c r="R486" i="2" s="1"/>
  <c r="Q485" i="2"/>
  <c r="Q484" i="2"/>
  <c r="Q483" i="2"/>
  <c r="Q482" i="2"/>
  <c r="R482" i="2" s="1" a="1"/>
  <c r="R482" i="2" s="1"/>
  <c r="Q481" i="2"/>
  <c r="Q480" i="2"/>
  <c r="Q479" i="2"/>
  <c r="Q478" i="2"/>
  <c r="R478" i="2" s="1" a="1"/>
  <c r="R478" i="2" s="1"/>
  <c r="Q477" i="2"/>
  <c r="Q476" i="2"/>
  <c r="Q475" i="2"/>
  <c r="Q474" i="2"/>
  <c r="R474" i="2" s="1" a="1"/>
  <c r="R474" i="2" s="1"/>
  <c r="Q473" i="2"/>
  <c r="Q472" i="2"/>
  <c r="Q471" i="2"/>
  <c r="Q470" i="2"/>
  <c r="R470" i="2" s="1" a="1"/>
  <c r="R470" i="2" s="1"/>
  <c r="Q469" i="2"/>
  <c r="Q468" i="2"/>
  <c r="Q467" i="2"/>
  <c r="Q466" i="2"/>
  <c r="R466" i="2" s="1" a="1"/>
  <c r="R466" i="2" s="1"/>
  <c r="Q465" i="2"/>
  <c r="Q464" i="2"/>
  <c r="Q463" i="2"/>
  <c r="Q462" i="2"/>
  <c r="R462" i="2" s="1" a="1"/>
  <c r="R462" i="2" s="1"/>
  <c r="Q461" i="2"/>
  <c r="Q460" i="2"/>
  <c r="Q459" i="2"/>
  <c r="Q458" i="2"/>
  <c r="R458" i="2" s="1" a="1"/>
  <c r="R458" i="2" s="1"/>
  <c r="Q457" i="2"/>
  <c r="Q456" i="2"/>
  <c r="Q455" i="2"/>
  <c r="Q454" i="2"/>
  <c r="R454" i="2" s="1" a="1"/>
  <c r="R454" i="2" s="1"/>
  <c r="Q453" i="2"/>
  <c r="Q452" i="2"/>
  <c r="Q451" i="2"/>
  <c r="Q450" i="2"/>
  <c r="R450" i="2" s="1" a="1"/>
  <c r="R450" i="2" s="1"/>
  <c r="Q449" i="2"/>
  <c r="Q448" i="2"/>
  <c r="Q447" i="2"/>
  <c r="Q446" i="2"/>
  <c r="R446" i="2" s="1" a="1"/>
  <c r="R446" i="2" s="1"/>
  <c r="Q445" i="2"/>
  <c r="Q444" i="2"/>
  <c r="Q443" i="2"/>
  <c r="Q442" i="2"/>
  <c r="R442" i="2" s="1" a="1"/>
  <c r="R442" i="2" s="1"/>
  <c r="Q441" i="2"/>
  <c r="Q440" i="2"/>
  <c r="Q439" i="2"/>
  <c r="Q438" i="2"/>
  <c r="R438" i="2" s="1" a="1"/>
  <c r="R438" i="2" s="1"/>
  <c r="Q437" i="2"/>
  <c r="Q436" i="2"/>
  <c r="Q435" i="2"/>
  <c r="Q434" i="2"/>
  <c r="Q433" i="2"/>
  <c r="Q432" i="2"/>
  <c r="Q431" i="2"/>
  <c r="Q430" i="2"/>
  <c r="R430" i="2" s="1" a="1"/>
  <c r="R430" i="2" s="1"/>
  <c r="Q429" i="2"/>
  <c r="Q428" i="2"/>
  <c r="Q427" i="2"/>
  <c r="Q426" i="2"/>
  <c r="R426" i="2" s="1" a="1"/>
  <c r="R426" i="2" s="1"/>
  <c r="Q425" i="2"/>
  <c r="Q424" i="2"/>
  <c r="Q423" i="2"/>
  <c r="Q422" i="2"/>
  <c r="R422" i="2" s="1" a="1"/>
  <c r="R422" i="2" s="1"/>
  <c r="Q421" i="2"/>
  <c r="Q420" i="2"/>
  <c r="Q419" i="2"/>
  <c r="Q418" i="2"/>
  <c r="R418" i="2" s="1" a="1"/>
  <c r="R418" i="2" s="1"/>
  <c r="Q417" i="2"/>
  <c r="Q416" i="2"/>
  <c r="Q415" i="2"/>
  <c r="Q414" i="2"/>
  <c r="R414" i="2" s="1" a="1"/>
  <c r="R414" i="2" s="1"/>
  <c r="Q413" i="2"/>
  <c r="Q412" i="2"/>
  <c r="Q411" i="2"/>
  <c r="Q410" i="2"/>
  <c r="R410" i="2" s="1" a="1"/>
  <c r="R410" i="2" s="1"/>
  <c r="Q409" i="2"/>
  <c r="Q408" i="2"/>
  <c r="Q407" i="2"/>
  <c r="Q406" i="2"/>
  <c r="R406" i="2" s="1" a="1"/>
  <c r="R406" i="2" s="1"/>
  <c r="Q405" i="2"/>
  <c r="Q404" i="2"/>
  <c r="Q403" i="2"/>
  <c r="Q402" i="2"/>
  <c r="R402" i="2" s="1" a="1"/>
  <c r="R402" i="2" s="1"/>
  <c r="Q401" i="2"/>
  <c r="Q400" i="2"/>
  <c r="Q399" i="2"/>
  <c r="Q398" i="2"/>
  <c r="R398" i="2" s="1" a="1"/>
  <c r="R398" i="2" s="1"/>
  <c r="Q397" i="2"/>
  <c r="Q396" i="2"/>
  <c r="Q395" i="2"/>
  <c r="Q394" i="2"/>
  <c r="R394" i="2" s="1" a="1"/>
  <c r="R394" i="2" s="1"/>
  <c r="Q393" i="2"/>
  <c r="Q392" i="2"/>
  <c r="Q391" i="2"/>
  <c r="Q390" i="2"/>
  <c r="R390" i="2" s="1" a="1"/>
  <c r="R390" i="2" s="1"/>
  <c r="Q389" i="2"/>
  <c r="Q388" i="2"/>
  <c r="Q387" i="2"/>
  <c r="Q386" i="2"/>
  <c r="R386" i="2" s="1" a="1"/>
  <c r="R386" i="2" s="1"/>
  <c r="Q385" i="2"/>
  <c r="Q384" i="2"/>
  <c r="Q383" i="2"/>
  <c r="Q382" i="2"/>
  <c r="R382" i="2" s="1" a="1"/>
  <c r="R382" i="2" s="1"/>
  <c r="Q381" i="2"/>
  <c r="Q380" i="2"/>
  <c r="Q379" i="2"/>
  <c r="Q378" i="2"/>
  <c r="R378" i="2" s="1" a="1"/>
  <c r="R378" i="2" s="1"/>
  <c r="Q377" i="2"/>
  <c r="Q376" i="2"/>
  <c r="Q375" i="2"/>
  <c r="Q374" i="2"/>
  <c r="R374" i="2" s="1" a="1"/>
  <c r="R374" i="2" s="1"/>
  <c r="Q373" i="2"/>
  <c r="Q372" i="2"/>
  <c r="Q371" i="2"/>
  <c r="Q370" i="2"/>
  <c r="R370" i="2" s="1" a="1"/>
  <c r="R370" i="2" s="1"/>
  <c r="Q369" i="2"/>
  <c r="Q368" i="2"/>
  <c r="Q367" i="2"/>
  <c r="Q366" i="2"/>
  <c r="R366" i="2" s="1" a="1"/>
  <c r="R366" i="2" s="1"/>
  <c r="Q365" i="2"/>
  <c r="Q364" i="2"/>
  <c r="Q363" i="2"/>
  <c r="Q362" i="2"/>
  <c r="R362" i="2" s="1" a="1"/>
  <c r="R362" i="2" s="1"/>
  <c r="Q361" i="2"/>
  <c r="Q360" i="2"/>
  <c r="Q359" i="2"/>
  <c r="Q358" i="2"/>
  <c r="R358" i="2" s="1" a="1"/>
  <c r="R358" i="2" s="1"/>
  <c r="Q357" i="2"/>
  <c r="Q356" i="2"/>
  <c r="Q355" i="2"/>
  <c r="Q354" i="2"/>
  <c r="R354" i="2" s="1" a="1"/>
  <c r="R354" i="2" s="1"/>
  <c r="Q353" i="2"/>
  <c r="Q352" i="2"/>
  <c r="Q351" i="2"/>
  <c r="Q350" i="2"/>
  <c r="R350" i="2" s="1" a="1"/>
  <c r="R350" i="2" s="1"/>
  <c r="Q349" i="2"/>
  <c r="Q348" i="2"/>
  <c r="Q347" i="2"/>
  <c r="Q346" i="2"/>
  <c r="R346" i="2" s="1" a="1"/>
  <c r="R346" i="2" s="1"/>
  <c r="Q345" i="2"/>
  <c r="Q344" i="2"/>
  <c r="Q343" i="2"/>
  <c r="Q342" i="2"/>
  <c r="R342" i="2" s="1" a="1"/>
  <c r="R342" i="2" s="1"/>
  <c r="Q341" i="2"/>
  <c r="Q340" i="2"/>
  <c r="Q339" i="2"/>
  <c r="Q338" i="2"/>
  <c r="R338" i="2" s="1" a="1"/>
  <c r="R338" i="2" s="1"/>
  <c r="Q337" i="2"/>
  <c r="Q336" i="2"/>
  <c r="Q335" i="2"/>
  <c r="Q334" i="2"/>
  <c r="R334" i="2" s="1" a="1"/>
  <c r="R334" i="2" s="1"/>
  <c r="Q333" i="2"/>
  <c r="Q332" i="2"/>
  <c r="Q331" i="2"/>
  <c r="Q330" i="2"/>
  <c r="R330" i="2" s="1" a="1"/>
  <c r="R330" i="2" s="1"/>
  <c r="Q329" i="2"/>
  <c r="Q328" i="2"/>
  <c r="Q327" i="2"/>
  <c r="Q326" i="2"/>
  <c r="R326" i="2" s="1" a="1"/>
  <c r="R326" i="2" s="1"/>
  <c r="Q325" i="2"/>
  <c r="Q324" i="2"/>
  <c r="Q323" i="2"/>
  <c r="Q322" i="2"/>
  <c r="R322" i="2" s="1" a="1"/>
  <c r="R322" i="2" s="1"/>
  <c r="Q321" i="2"/>
  <c r="Q320" i="2"/>
  <c r="Q319" i="2"/>
  <c r="Q318" i="2"/>
  <c r="R318" i="2" s="1" a="1"/>
  <c r="R318" i="2" s="1"/>
  <c r="Q317" i="2"/>
  <c r="Q316" i="2"/>
  <c r="Q315" i="2"/>
  <c r="Q314" i="2"/>
  <c r="R314" i="2" s="1" a="1"/>
  <c r="R314" i="2" s="1"/>
  <c r="Q313" i="2"/>
  <c r="Q312" i="2"/>
  <c r="Q311" i="2"/>
  <c r="Q310" i="2"/>
  <c r="R310" i="2" s="1" a="1"/>
  <c r="R310" i="2" s="1"/>
  <c r="Q309" i="2"/>
  <c r="Q308" i="2"/>
  <c r="Q307" i="2"/>
  <c r="Q306" i="2"/>
  <c r="R306" i="2" s="1" a="1"/>
  <c r="R306" i="2" s="1"/>
  <c r="Q305" i="2"/>
  <c r="Q304" i="2"/>
  <c r="Q303" i="2"/>
  <c r="Q302" i="2"/>
  <c r="R302" i="2" s="1" a="1"/>
  <c r="R302" i="2" s="1"/>
  <c r="Q301" i="2"/>
  <c r="Q300" i="2"/>
  <c r="Q299" i="2"/>
  <c r="Q298" i="2"/>
  <c r="R298" i="2" s="1" a="1"/>
  <c r="R298" i="2" s="1"/>
  <c r="Q297" i="2"/>
  <c r="Q296" i="2"/>
  <c r="Q295" i="2"/>
  <c r="Q294" i="2"/>
  <c r="R294" i="2" s="1" a="1"/>
  <c r="R294" i="2" s="1"/>
  <c r="Q293" i="2"/>
  <c r="Q292" i="2"/>
  <c r="Q291" i="2"/>
  <c r="Q290" i="2"/>
  <c r="R290" i="2" s="1" a="1"/>
  <c r="R290" i="2" s="1"/>
  <c r="Q289" i="2"/>
  <c r="Q288" i="2"/>
  <c r="Q287" i="2"/>
  <c r="Q286" i="2"/>
  <c r="Q285" i="2"/>
  <c r="Q284" i="2"/>
  <c r="Q283" i="2"/>
  <c r="Q282" i="2"/>
  <c r="R282" i="2" s="1" a="1"/>
  <c r="R282" i="2" s="1"/>
  <c r="Q281" i="2"/>
  <c r="Q280" i="2"/>
  <c r="Q279" i="2"/>
  <c r="Q278" i="2"/>
  <c r="R278" i="2" s="1" a="1"/>
  <c r="R278" i="2" s="1"/>
  <c r="Q277" i="2"/>
  <c r="Q276" i="2"/>
  <c r="Q275" i="2"/>
  <c r="Q274" i="2"/>
  <c r="R274" i="2" s="1" a="1"/>
  <c r="R274" i="2" s="1"/>
  <c r="Q273" i="2"/>
  <c r="Q272" i="2"/>
  <c r="Q271" i="2"/>
  <c r="Q270" i="2"/>
  <c r="R270" i="2" s="1" a="1"/>
  <c r="R270" i="2" s="1"/>
  <c r="Q269" i="2"/>
  <c r="Q268" i="2"/>
  <c r="Q267" i="2"/>
  <c r="Q266" i="2"/>
  <c r="R266" i="2" s="1" a="1"/>
  <c r="R266" i="2" s="1"/>
  <c r="Q265" i="2"/>
  <c r="Q264" i="2"/>
  <c r="Q263" i="2"/>
  <c r="Q262" i="2"/>
  <c r="R262" i="2" s="1" a="1"/>
  <c r="R262" i="2" s="1"/>
  <c r="Q261" i="2"/>
  <c r="Q260" i="2"/>
  <c r="Q259" i="2"/>
  <c r="Q258" i="2"/>
  <c r="R258" i="2" s="1" a="1"/>
  <c r="R258" i="2" s="1"/>
  <c r="Q257" i="2"/>
  <c r="Q256" i="2"/>
  <c r="Q255" i="2"/>
  <c r="Q254" i="2"/>
  <c r="R254" i="2" s="1" a="1"/>
  <c r="R254" i="2" s="1"/>
  <c r="Q253" i="2"/>
  <c r="Q252" i="2"/>
  <c r="Q251" i="2"/>
  <c r="Q250" i="2"/>
  <c r="R250" i="2" s="1" a="1"/>
  <c r="R250" i="2" s="1"/>
  <c r="Q249" i="2"/>
  <c r="Q248" i="2"/>
  <c r="Q247" i="2"/>
  <c r="Q246" i="2"/>
  <c r="R246" i="2" s="1" a="1"/>
  <c r="R246" i="2" s="1"/>
  <c r="Q245" i="2"/>
  <c r="Q244" i="2"/>
  <c r="Q243" i="2"/>
  <c r="Q242" i="2"/>
  <c r="R242" i="2" s="1" a="1"/>
  <c r="R242" i="2" s="1"/>
  <c r="Q241" i="2"/>
  <c r="Q240" i="2"/>
  <c r="Q239" i="2"/>
  <c r="Q238" i="2"/>
  <c r="R238" i="2" s="1" a="1"/>
  <c r="R238" i="2" s="1"/>
  <c r="Q237" i="2"/>
  <c r="Q236" i="2"/>
  <c r="Q235" i="2"/>
  <c r="Q234" i="2"/>
  <c r="R234" i="2" s="1" a="1"/>
  <c r="R234" i="2" s="1"/>
  <c r="Q233" i="2"/>
  <c r="Q232" i="2"/>
  <c r="Q231" i="2"/>
  <c r="Q230" i="2"/>
  <c r="R230" i="2" s="1" a="1"/>
  <c r="R230" i="2" s="1"/>
  <c r="Q229" i="2"/>
  <c r="Q228" i="2"/>
  <c r="Q227" i="2"/>
  <c r="Q226" i="2"/>
  <c r="R226" i="2" s="1" a="1"/>
  <c r="R226" i="2" s="1"/>
  <c r="Q225" i="2"/>
  <c r="Q224" i="2"/>
  <c r="Q223" i="2"/>
  <c r="Q222" i="2"/>
  <c r="R222" i="2" s="1" a="1"/>
  <c r="R222" i="2" s="1"/>
  <c r="Q221" i="2"/>
  <c r="Q220" i="2"/>
  <c r="Q219" i="2"/>
  <c r="Q218" i="2"/>
  <c r="R218" i="2" s="1" a="1"/>
  <c r="R218" i="2" s="1"/>
  <c r="Q217" i="2"/>
  <c r="Q216" i="2"/>
  <c r="R216" i="2" s="1" a="1"/>
  <c r="R216" i="2" s="1"/>
  <c r="Q215" i="2"/>
  <c r="Q214" i="2"/>
  <c r="R214" i="2" s="1" a="1"/>
  <c r="R214" i="2" s="1"/>
  <c r="Q213" i="2"/>
  <c r="Q212" i="2"/>
  <c r="Q211" i="2"/>
  <c r="Q210" i="2"/>
  <c r="R210" i="2" s="1" a="1"/>
  <c r="R210" i="2" s="1"/>
  <c r="Q209" i="2"/>
  <c r="Q208" i="2"/>
  <c r="R208" i="2" s="1" a="1"/>
  <c r="R208" i="2" s="1"/>
  <c r="Q207" i="2"/>
  <c r="Q206" i="2"/>
  <c r="R206" i="2" s="1" a="1"/>
  <c r="R206" i="2" s="1"/>
  <c r="Q205" i="2"/>
  <c r="Q204" i="2"/>
  <c r="Q203" i="2"/>
  <c r="Q202" i="2"/>
  <c r="R202" i="2" s="1" a="1"/>
  <c r="R202" i="2" s="1"/>
  <c r="Q201" i="2"/>
  <c r="Q200" i="2"/>
  <c r="R200" i="2" s="1" a="1"/>
  <c r="R200" i="2" s="1"/>
  <c r="Q199" i="2"/>
  <c r="Q198" i="2"/>
  <c r="R198" i="2" s="1" a="1"/>
  <c r="R198" i="2" s="1"/>
  <c r="Q197" i="2"/>
  <c r="Q196" i="2"/>
  <c r="Q195" i="2"/>
  <c r="Q194" i="2"/>
  <c r="R194" i="2" s="1" a="1"/>
  <c r="R194" i="2" s="1"/>
  <c r="Q193" i="2"/>
  <c r="Q192" i="2"/>
  <c r="Q191" i="2"/>
  <c r="Q190" i="2"/>
  <c r="R190" i="2" s="1" a="1"/>
  <c r="R190" i="2" s="1"/>
  <c r="Q189" i="2"/>
  <c r="Q188" i="2"/>
  <c r="Q187" i="2"/>
  <c r="Q186" i="2"/>
  <c r="R186" i="2" s="1" a="1"/>
  <c r="R186" i="2" s="1"/>
  <c r="Q185" i="2"/>
  <c r="Q184" i="2"/>
  <c r="Q183" i="2"/>
  <c r="Q182" i="2"/>
  <c r="R182" i="2" s="1" a="1"/>
  <c r="R182" i="2" s="1"/>
  <c r="Q181" i="2"/>
  <c r="Q180" i="2"/>
  <c r="R180" i="2" s="1" a="1"/>
  <c r="R180" i="2" s="1"/>
  <c r="Q179" i="2"/>
  <c r="Q178" i="2"/>
  <c r="R178" i="2" s="1" a="1"/>
  <c r="R178" i="2" s="1"/>
  <c r="Q177" i="2"/>
  <c r="Q176" i="2"/>
  <c r="Q175" i="2"/>
  <c r="Q174" i="2"/>
  <c r="R174" i="2" s="1" a="1"/>
  <c r="R174" i="2" s="1"/>
  <c r="Q173" i="2"/>
  <c r="Q172" i="2"/>
  <c r="R172" i="2" s="1" a="1"/>
  <c r="R172" i="2" s="1"/>
  <c r="Q171" i="2"/>
  <c r="Q170" i="2"/>
  <c r="R170" i="2" s="1" a="1"/>
  <c r="R170" i="2" s="1"/>
  <c r="Q169" i="2"/>
  <c r="Q168" i="2"/>
  <c r="Q167" i="2"/>
  <c r="Q166" i="2"/>
  <c r="R166" i="2" s="1" a="1"/>
  <c r="R166" i="2" s="1"/>
  <c r="Q165" i="2"/>
  <c r="Q164" i="2"/>
  <c r="Q163" i="2"/>
  <c r="Q162" i="2"/>
  <c r="R162" i="2" s="1" a="1"/>
  <c r="R162" i="2" s="1"/>
  <c r="Q161" i="2"/>
  <c r="Q160" i="2"/>
  <c r="Q159" i="2"/>
  <c r="Q158" i="2"/>
  <c r="R158" i="2" s="1" a="1"/>
  <c r="R158" i="2" s="1"/>
  <c r="Q157" i="2"/>
  <c r="Q156" i="2"/>
  <c r="Q155" i="2"/>
  <c r="Q154" i="2"/>
  <c r="R154" i="2" s="1" a="1"/>
  <c r="R154" i="2" s="1"/>
  <c r="Q153" i="2"/>
  <c r="Q152" i="2"/>
  <c r="Q151" i="2"/>
  <c r="Q150" i="2"/>
  <c r="R150" i="2" s="1" a="1"/>
  <c r="R150" i="2" s="1"/>
  <c r="Q149" i="2"/>
  <c r="Q148" i="2"/>
  <c r="Q147" i="2"/>
  <c r="Q146" i="2"/>
  <c r="R146" i="2" s="1" a="1"/>
  <c r="R146" i="2" s="1"/>
  <c r="Q145" i="2"/>
  <c r="Q144" i="2"/>
  <c r="Q143" i="2"/>
  <c r="Q142" i="2"/>
  <c r="R142" i="2" s="1" a="1"/>
  <c r="R142" i="2" s="1"/>
  <c r="Q141" i="2"/>
  <c r="Q140" i="2"/>
  <c r="Q139" i="2"/>
  <c r="Q138" i="2"/>
  <c r="Q137" i="2"/>
  <c r="Q136" i="2"/>
  <c r="Q135" i="2"/>
  <c r="Q134" i="2"/>
  <c r="R134" i="2" s="1" a="1"/>
  <c r="R134" i="2" s="1"/>
  <c r="Q133" i="2"/>
  <c r="Q132" i="2"/>
  <c r="Q131" i="2"/>
  <c r="Q130" i="2"/>
  <c r="R130" i="2" s="1" a="1"/>
  <c r="R130" i="2" s="1"/>
  <c r="Q129" i="2"/>
  <c r="Q128" i="2"/>
  <c r="R128" i="2" s="1" a="1"/>
  <c r="R128" i="2" s="1"/>
  <c r="Q127" i="2"/>
  <c r="Q126" i="2"/>
  <c r="R126" i="2" s="1" a="1"/>
  <c r="R126" i="2" s="1"/>
  <c r="Q125" i="2"/>
  <c r="Q124" i="2"/>
  <c r="Q123" i="2"/>
  <c r="Q122" i="2"/>
  <c r="R122" i="2" s="1" a="1"/>
  <c r="R122" i="2" s="1"/>
  <c r="Q121" i="2"/>
  <c r="Q120" i="2"/>
  <c r="Q119" i="2"/>
  <c r="Q118" i="2"/>
  <c r="R118" i="2" s="1" a="1"/>
  <c r="R118" i="2" s="1"/>
  <c r="Q117" i="2"/>
  <c r="Q116" i="2"/>
  <c r="R116" i="2" s="1" a="1"/>
  <c r="R116" i="2" s="1"/>
  <c r="Q115" i="2"/>
  <c r="Q114" i="2"/>
  <c r="R114" i="2" s="1" a="1"/>
  <c r="R114" i="2" s="1"/>
  <c r="Q113" i="2"/>
  <c r="Q112" i="2"/>
  <c r="Q111" i="2"/>
  <c r="Q110" i="2"/>
  <c r="R110" i="2" s="1" a="1"/>
  <c r="R110" i="2" s="1"/>
  <c r="Q109" i="2"/>
  <c r="Q108" i="2"/>
  <c r="Q107" i="2"/>
  <c r="Q106" i="2"/>
  <c r="R106" i="2" s="1" a="1"/>
  <c r="R106" i="2" s="1"/>
  <c r="Q105" i="2"/>
  <c r="Q104" i="2"/>
  <c r="Q103" i="2"/>
  <c r="Q102" i="2"/>
  <c r="R102" i="2" s="1" a="1"/>
  <c r="R102" i="2" s="1"/>
  <c r="Q101" i="2"/>
  <c r="Q100" i="2"/>
  <c r="Q99" i="2"/>
  <c r="Q98" i="2"/>
  <c r="R98" i="2" s="1" a="1"/>
  <c r="R98" i="2" s="1"/>
  <c r="Q97" i="2"/>
  <c r="Q96" i="2"/>
  <c r="Q95" i="2"/>
  <c r="Q94" i="2"/>
  <c r="R94" i="2" s="1" a="1"/>
  <c r="R94" i="2" s="1"/>
  <c r="Q93" i="2"/>
  <c r="Q92" i="2"/>
  <c r="Q91" i="2"/>
  <c r="Q90" i="2"/>
  <c r="R90" i="2" s="1" a="1"/>
  <c r="R90" i="2" s="1"/>
  <c r="Q89" i="2"/>
  <c r="Q88" i="2"/>
  <c r="Q87" i="2"/>
  <c r="Q86" i="2"/>
  <c r="R86" i="2" s="1" a="1"/>
  <c r="R86" i="2" s="1"/>
  <c r="Q85" i="2"/>
  <c r="Q84" i="2"/>
  <c r="Q83" i="2"/>
  <c r="Q82" i="2"/>
  <c r="R82" i="2" s="1" a="1"/>
  <c r="R82" i="2" s="1"/>
  <c r="Q81" i="2"/>
  <c r="Q80" i="2"/>
  <c r="Q79" i="2"/>
  <c r="Q78" i="2"/>
  <c r="R78" i="2" s="1" a="1"/>
  <c r="R78" i="2" s="1"/>
  <c r="Q77" i="2"/>
  <c r="Q76" i="2"/>
  <c r="Q75" i="2"/>
  <c r="Q74" i="2"/>
  <c r="R74" i="2" s="1" a="1"/>
  <c r="R74" i="2" s="1"/>
  <c r="Q73" i="2"/>
  <c r="Q72" i="2"/>
  <c r="R72" i="2" s="1" a="1"/>
  <c r="R72" i="2" s="1"/>
  <c r="Q71" i="2"/>
  <c r="Q70" i="2"/>
  <c r="R70" i="2" s="1" a="1"/>
  <c r="R70" i="2" s="1"/>
  <c r="Q69" i="2"/>
  <c r="Q68" i="2"/>
  <c r="Q67" i="2"/>
  <c r="Q66" i="2"/>
  <c r="R66" i="2" s="1" a="1"/>
  <c r="R66" i="2" s="1"/>
  <c r="Q65" i="2"/>
  <c r="Q64" i="2"/>
  <c r="R64" i="2" s="1" a="1"/>
  <c r="R64" i="2" s="1"/>
  <c r="Q63" i="2"/>
  <c r="Q62" i="2"/>
  <c r="R62" i="2" s="1" a="1"/>
  <c r="R62" i="2" s="1"/>
  <c r="Q61" i="2"/>
  <c r="Q60" i="2"/>
  <c r="R60" i="2" s="1" a="1"/>
  <c r="R60" i="2" s="1"/>
  <c r="Q59" i="2"/>
  <c r="Q58" i="2"/>
  <c r="R58" i="2" s="1" a="1"/>
  <c r="R58" i="2" s="1"/>
  <c r="Q57" i="2"/>
  <c r="Q56" i="2"/>
  <c r="R56" i="2" s="1" a="1"/>
  <c r="R56" i="2" s="1"/>
  <c r="Q55" i="2"/>
  <c r="Q54" i="2"/>
  <c r="R54" i="2" s="1" a="1"/>
  <c r="R54" i="2" s="1"/>
  <c r="Q53" i="2"/>
  <c r="Q52" i="2"/>
  <c r="Q51" i="2"/>
  <c r="Q50" i="2"/>
  <c r="R50" i="2" s="1" a="1"/>
  <c r="R50" i="2" s="1"/>
  <c r="Q49" i="2"/>
  <c r="Q48" i="2"/>
  <c r="R48" i="2" s="1" a="1"/>
  <c r="R48" i="2" s="1"/>
  <c r="Q47" i="2"/>
  <c r="Q46" i="2"/>
  <c r="R46" i="2" s="1" a="1"/>
  <c r="R46" i="2" s="1"/>
  <c r="Q45" i="2"/>
  <c r="Q44" i="2"/>
  <c r="Q43" i="2"/>
  <c r="Q42" i="2"/>
  <c r="R42" i="2" s="1" a="1"/>
  <c r="R42" i="2" s="1"/>
  <c r="Q41" i="2"/>
  <c r="Q40" i="2"/>
  <c r="R40" i="2" s="1" a="1"/>
  <c r="R40" i="2" s="1"/>
  <c r="Q39" i="2"/>
  <c r="Q38" i="2"/>
  <c r="R38" i="2" s="1" a="1"/>
  <c r="R38" i="2" s="1"/>
  <c r="Q37" i="2"/>
  <c r="Q36" i="2"/>
  <c r="Q35" i="2"/>
  <c r="Q34" i="2"/>
  <c r="R34" i="2" s="1" a="1"/>
  <c r="R34" i="2" s="1"/>
  <c r="Q33" i="2"/>
  <c r="Q32" i="2"/>
  <c r="Q31" i="2"/>
  <c r="Q30" i="2"/>
  <c r="R30" i="2" s="1" a="1"/>
  <c r="R30" i="2" s="1"/>
  <c r="Q29" i="2"/>
  <c r="Q28" i="2"/>
  <c r="Q27" i="2"/>
  <c r="Q26" i="2"/>
  <c r="R26" i="2" s="1" a="1"/>
  <c r="R26" i="2" s="1"/>
  <c r="Q25" i="2"/>
  <c r="Q24" i="2"/>
  <c r="Q23" i="2"/>
  <c r="Q22" i="2"/>
  <c r="R22" i="2" s="1" a="1"/>
  <c r="R22" i="2" s="1"/>
  <c r="Q21" i="2"/>
  <c r="Q20" i="2"/>
  <c r="Q19" i="2"/>
  <c r="Q18" i="2"/>
  <c r="R18" i="2" s="1" a="1"/>
  <c r="R18" i="2" s="1"/>
  <c r="Q17" i="2"/>
  <c r="Q16" i="2"/>
  <c r="Q15" i="2"/>
  <c r="Q14" i="2"/>
  <c r="R14" i="2" s="1" a="1"/>
  <c r="R14" i="2" s="1"/>
  <c r="Q13" i="2"/>
  <c r="Q12" i="2"/>
  <c r="R12" i="2" s="1" a="1"/>
  <c r="R12" i="2" s="1"/>
  <c r="Q11" i="2"/>
  <c r="Q10" i="2"/>
  <c r="R10" i="2" s="1" a="1"/>
  <c r="R10" i="2" s="1"/>
  <c r="Q9" i="2"/>
  <c r="Q8" i="2"/>
  <c r="Q7" i="2"/>
  <c r="Q6" i="2"/>
  <c r="Q5" i="2"/>
  <c r="Q4" i="2"/>
  <c r="R4" i="2" s="1" a="1"/>
  <c r="R4" i="2" s="1"/>
  <c r="Q3" i="2"/>
  <c r="R6" i="2" a="1"/>
  <c r="R6" i="2" s="1"/>
  <c r="R138" i="2" a="1"/>
  <c r="R138" i="2" s="1"/>
  <c r="R286" i="2" a="1"/>
  <c r="R286" i="2" s="1"/>
  <c r="R434" i="2" a="1"/>
  <c r="R434" i="2" s="1"/>
  <c r="R578" i="2" a="1"/>
  <c r="R578" i="2" s="1"/>
  <c r="R734" i="2" a="1"/>
  <c r="R734" i="2" s="1"/>
  <c r="R870" i="2" a="1"/>
  <c r="R870" i="2" s="1"/>
  <c r="R985" i="2" a="1"/>
  <c r="R985" i="2" s="1"/>
  <c r="R997" i="2" a="1"/>
  <c r="R997" i="2" s="1"/>
  <c r="R1021" i="2" a="1"/>
  <c r="R1021" i="2" s="1"/>
  <c r="R1029" i="2" a="1"/>
  <c r="R1029" i="2" s="1"/>
  <c r="R1037" i="2" a="1"/>
  <c r="R1037" i="2" s="1"/>
  <c r="R1049" i="2" a="1"/>
  <c r="R1049" i="2" s="1"/>
  <c r="R1050" i="2" a="1"/>
  <c r="R1050" i="2" s="1"/>
  <c r="R1061" i="2" a="1"/>
  <c r="R1061" i="2" s="1"/>
  <c r="R1073" i="2" a="1"/>
  <c r="R1073" i="2" s="1"/>
  <c r="R1089" i="2" a="1"/>
  <c r="R1089" i="2" s="1"/>
  <c r="R1093" i="2" a="1"/>
  <c r="R1093" i="2" s="1"/>
  <c r="R1098" i="2" a="1"/>
  <c r="R1098" i="2" s="1"/>
  <c r="R1101" i="2" a="1"/>
  <c r="R1101" i="2" s="1"/>
  <c r="R1109" i="2" a="1"/>
  <c r="R1109" i="2" s="1"/>
  <c r="R1110" i="2" a="1"/>
  <c r="R1110" i="2" s="1"/>
  <c r="R1141" i="2" a="1"/>
  <c r="R1141" i="2" s="1"/>
  <c r="R1153" i="2" a="1"/>
  <c r="R1153" i="2" s="1"/>
  <c r="R1157" i="2" a="1"/>
  <c r="R1157" i="2" s="1"/>
  <c r="R1165" i="2" a="1"/>
  <c r="R1165" i="2" s="1"/>
  <c r="R1173" i="2" a="1"/>
  <c r="R1173" i="2" s="1"/>
  <c r="O1196" i="2"/>
  <c r="O1186" i="2"/>
  <c r="O1176" i="2"/>
  <c r="O1169" i="2"/>
  <c r="O1168" i="2"/>
  <c r="O1167" i="2"/>
  <c r="O1166" i="2"/>
  <c r="O1165" i="2"/>
  <c r="O1164" i="2"/>
  <c r="O1163" i="2"/>
  <c r="O1162" i="2"/>
  <c r="O1161" i="2"/>
  <c r="O1160" i="2"/>
  <c r="O1156" i="2"/>
  <c r="O1146" i="2"/>
  <c r="O1136" i="2"/>
  <c r="O1126" i="2"/>
  <c r="O1116" i="2"/>
  <c r="O1106" i="2"/>
  <c r="O1096" i="2"/>
  <c r="O1086" i="2"/>
  <c r="O1076" i="2"/>
  <c r="O1069" i="2"/>
  <c r="O1068" i="2"/>
  <c r="O1067" i="2"/>
  <c r="O1066" i="2"/>
  <c r="O1065" i="2"/>
  <c r="O1064" i="2"/>
  <c r="O1063" i="2"/>
  <c r="O1062" i="2"/>
  <c r="O1061" i="2"/>
  <c r="O1060" i="2"/>
  <c r="O1056" i="2"/>
  <c r="O1046" i="2"/>
  <c r="O1036" i="2"/>
  <c r="O1026" i="2"/>
  <c r="O1016" i="2"/>
  <c r="O1006" i="2"/>
  <c r="O996" i="2"/>
  <c r="O986" i="2"/>
  <c r="O976" i="2"/>
  <c r="O969" i="2"/>
  <c r="O968" i="2"/>
  <c r="O967" i="2"/>
  <c r="O966" i="2"/>
  <c r="O965" i="2"/>
  <c r="O964" i="2"/>
  <c r="O963" i="2"/>
  <c r="O962" i="2"/>
  <c r="O961" i="2"/>
  <c r="O960" i="2"/>
  <c r="O956" i="2"/>
  <c r="O946" i="2"/>
  <c r="O936" i="2"/>
  <c r="O926" i="2"/>
  <c r="O916" i="2"/>
  <c r="O906" i="2"/>
  <c r="O896" i="2"/>
  <c r="O886" i="2"/>
  <c r="O876" i="2"/>
  <c r="O869" i="2"/>
  <c r="O868" i="2"/>
  <c r="O867" i="2"/>
  <c r="O866" i="2"/>
  <c r="O865" i="2"/>
  <c r="O864" i="2"/>
  <c r="O863" i="2"/>
  <c r="O862" i="2"/>
  <c r="O861" i="2"/>
  <c r="O860" i="2"/>
  <c r="O856" i="2"/>
  <c r="O846" i="2"/>
  <c r="O836" i="2"/>
  <c r="O826" i="2"/>
  <c r="O816" i="2"/>
  <c r="O806" i="2"/>
  <c r="O796" i="2"/>
  <c r="O786" i="2"/>
  <c r="O776" i="2"/>
  <c r="O769" i="2"/>
  <c r="O768" i="2"/>
  <c r="O767" i="2"/>
  <c r="O766" i="2"/>
  <c r="O765" i="2"/>
  <c r="O764" i="2"/>
  <c r="O763" i="2"/>
  <c r="O762" i="2"/>
  <c r="O761" i="2"/>
  <c r="O760" i="2"/>
  <c r="O756" i="2"/>
  <c r="O746" i="2"/>
  <c r="O736" i="2"/>
  <c r="O726" i="2"/>
  <c r="O716" i="2"/>
  <c r="O706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6" i="2"/>
  <c r="O586" i="2"/>
  <c r="O576" i="2"/>
  <c r="O569" i="2"/>
  <c r="O568" i="2"/>
  <c r="O567" i="2"/>
  <c r="O566" i="2"/>
  <c r="O565" i="2"/>
  <c r="O564" i="2"/>
  <c r="O563" i="2"/>
  <c r="O562" i="2"/>
  <c r="O561" i="2"/>
  <c r="O560" i="2"/>
  <c r="O556" i="2"/>
  <c r="O546" i="2"/>
  <c r="O536" i="2"/>
  <c r="O526" i="2"/>
  <c r="O516" i="2"/>
  <c r="O506" i="2"/>
  <c r="O496" i="2"/>
  <c r="O486" i="2"/>
  <c r="O476" i="2"/>
  <c r="O469" i="2"/>
  <c r="O468" i="2"/>
  <c r="O467" i="2"/>
  <c r="O466" i="2"/>
  <c r="O465" i="2"/>
  <c r="O464" i="2"/>
  <c r="O463" i="2"/>
  <c r="O462" i="2"/>
  <c r="O461" i="2"/>
  <c r="O460" i="2"/>
  <c r="O456" i="2"/>
  <c r="O446" i="2"/>
  <c r="O436" i="2"/>
  <c r="O426" i="2"/>
  <c r="O416" i="2"/>
  <c r="O406" i="2"/>
  <c r="O396" i="2"/>
  <c r="O386" i="2"/>
  <c r="O376" i="2"/>
  <c r="O369" i="2"/>
  <c r="O368" i="2"/>
  <c r="O367" i="2"/>
  <c r="O366" i="2"/>
  <c r="O365" i="2"/>
  <c r="O364" i="2"/>
  <c r="O363" i="2"/>
  <c r="O362" i="2"/>
  <c r="O361" i="2"/>
  <c r="O360" i="2"/>
  <c r="O356" i="2"/>
  <c r="O346" i="2"/>
  <c r="O336" i="2"/>
  <c r="O326" i="2"/>
  <c r="O316" i="2"/>
  <c r="O306" i="2"/>
  <c r="O296" i="2"/>
  <c r="O286" i="2"/>
  <c r="O276" i="2"/>
  <c r="O269" i="2"/>
  <c r="O268" i="2"/>
  <c r="O267" i="2"/>
  <c r="O266" i="2"/>
  <c r="O265" i="2"/>
  <c r="O264" i="2"/>
  <c r="O263" i="2"/>
  <c r="O262" i="2"/>
  <c r="O261" i="2"/>
  <c r="O260" i="2"/>
  <c r="O256" i="2"/>
  <c r="O246" i="2"/>
  <c r="O236" i="2"/>
  <c r="O226" i="2"/>
  <c r="O216" i="2"/>
  <c r="O206" i="2"/>
  <c r="O196" i="2"/>
  <c r="O186" i="2"/>
  <c r="O176" i="2"/>
  <c r="O169" i="2"/>
  <c r="O168" i="2"/>
  <c r="O167" i="2"/>
  <c r="O166" i="2"/>
  <c r="O165" i="2"/>
  <c r="O164" i="2"/>
  <c r="O163" i="2"/>
  <c r="O162" i="2"/>
  <c r="O161" i="2"/>
  <c r="O160" i="2"/>
  <c r="O156" i="2"/>
  <c r="O146" i="2"/>
  <c r="O136" i="2"/>
  <c r="O126" i="2"/>
  <c r="O116" i="2"/>
  <c r="O106" i="2"/>
  <c r="O96" i="2"/>
  <c r="O86" i="2"/>
  <c r="O76" i="2"/>
  <c r="O69" i="2"/>
  <c r="O68" i="2"/>
  <c r="O67" i="2"/>
  <c r="O66" i="2"/>
  <c r="O65" i="2"/>
  <c r="O64" i="2"/>
  <c r="O63" i="2"/>
  <c r="O62" i="2"/>
  <c r="O61" i="2"/>
  <c r="O60" i="2"/>
  <c r="O56" i="2"/>
  <c r="O46" i="2"/>
  <c r="O36" i="2"/>
  <c r="O26" i="2"/>
  <c r="O16" i="2"/>
  <c r="O6" i="2"/>
  <c r="R5" i="2" a="1"/>
  <c r="R5" i="2" s="1"/>
  <c r="R9" i="2" a="1"/>
  <c r="R9" i="2" s="1"/>
  <c r="R17" i="2" a="1"/>
  <c r="R17" i="2" s="1"/>
  <c r="R21" i="2" a="1"/>
  <c r="R21" i="2" s="1"/>
  <c r="R25" i="2" a="1"/>
  <c r="R25" i="2" s="1"/>
  <c r="R29" i="2" a="1"/>
  <c r="R29" i="2" s="1"/>
  <c r="R33" i="2" a="1"/>
  <c r="R33" i="2" s="1"/>
  <c r="R41" i="2" a="1"/>
  <c r="R41" i="2" s="1"/>
  <c r="R45" i="2" a="1"/>
  <c r="R45" i="2" s="1"/>
  <c r="R57" i="2" a="1"/>
  <c r="R57" i="2" s="1"/>
  <c r="R69" i="2" a="1"/>
  <c r="R69" i="2" s="1"/>
  <c r="R73" i="2" a="1"/>
  <c r="R73" i="2" s="1"/>
  <c r="R81" i="2" a="1"/>
  <c r="R81" i="2" s="1"/>
  <c r="R85" i="2" a="1"/>
  <c r="R85" i="2" s="1"/>
  <c r="R89" i="2" a="1"/>
  <c r="R89" i="2" s="1"/>
  <c r="R93" i="2" a="1"/>
  <c r="R93" i="2" s="1"/>
  <c r="R97" i="2" a="1"/>
  <c r="R97" i="2" s="1"/>
  <c r="R101" i="2" a="1"/>
  <c r="R101" i="2" s="1"/>
  <c r="R105" i="2" a="1"/>
  <c r="R105" i="2" s="1"/>
  <c r="R109" i="2" a="1"/>
  <c r="R109" i="2" s="1"/>
  <c r="R121" i="2" a="1"/>
  <c r="R121" i="2" s="1"/>
  <c r="R133" i="2" a="1"/>
  <c r="R133" i="2" s="1"/>
  <c r="R137" i="2" a="1"/>
  <c r="R137" i="2" s="1"/>
  <c r="R141" i="2" a="1"/>
  <c r="R141" i="2" s="1"/>
  <c r="R145" i="2" a="1"/>
  <c r="R145" i="2" s="1"/>
  <c r="R149" i="2" a="1"/>
  <c r="R149" i="2" s="1"/>
  <c r="R153" i="2" a="1"/>
  <c r="R153" i="2" s="1"/>
  <c r="R157" i="2" a="1"/>
  <c r="R157" i="2" s="1"/>
  <c r="R161" i="2" a="1"/>
  <c r="R161" i="2" s="1"/>
  <c r="R169" i="2" a="1"/>
  <c r="R169" i="2" s="1"/>
  <c r="R173" i="2" a="1"/>
  <c r="R173" i="2" s="1"/>
  <c r="R177" i="2" a="1"/>
  <c r="R177" i="2" s="1"/>
  <c r="R181" i="2" a="1"/>
  <c r="R181" i="2" s="1"/>
  <c r="R189" i="2" a="1"/>
  <c r="R189" i="2" s="1"/>
  <c r="R193" i="2" a="1"/>
  <c r="R193" i="2" s="1"/>
  <c r="R201" i="2" a="1"/>
  <c r="R201" i="2" s="1"/>
  <c r="R205" i="2" a="1"/>
  <c r="R205" i="2" s="1"/>
  <c r="R209" i="2" a="1"/>
  <c r="R209" i="2" s="1"/>
  <c r="R213" i="2" a="1"/>
  <c r="R213" i="2" s="1"/>
  <c r="R221" i="2" a="1"/>
  <c r="R221" i="2" s="1"/>
  <c r="R225" i="2" a="1"/>
  <c r="R225" i="2" s="1"/>
  <c r="R233" i="2" a="1"/>
  <c r="R233" i="2" s="1"/>
  <c r="R237" i="2" a="1"/>
  <c r="R237" i="2" s="1"/>
  <c r="R241" i="2" a="1"/>
  <c r="R241" i="2" s="1"/>
  <c r="R245" i="2" a="1"/>
  <c r="R245" i="2" s="1"/>
  <c r="R253" i="2" a="1"/>
  <c r="R253" i="2" s="1"/>
  <c r="R257" i="2" a="1"/>
  <c r="R257" i="2" s="1"/>
  <c r="R265" i="2" a="1"/>
  <c r="R265" i="2" s="1"/>
  <c r="R269" i="2" a="1"/>
  <c r="R269" i="2" s="1"/>
  <c r="R273" i="2" a="1"/>
  <c r="R273" i="2" s="1"/>
  <c r="R277" i="2" a="1"/>
  <c r="R277" i="2" s="1"/>
  <c r="R285" i="2" a="1"/>
  <c r="R285" i="2" s="1"/>
  <c r="R289" i="2" a="1"/>
  <c r="R289" i="2" s="1"/>
  <c r="R297" i="2" a="1"/>
  <c r="R297" i="2" s="1"/>
  <c r="R301" i="2" a="1"/>
  <c r="R301" i="2" s="1"/>
  <c r="R305" i="2" a="1"/>
  <c r="R305" i="2" s="1"/>
  <c r="R309" i="2" a="1"/>
  <c r="R309" i="2" s="1"/>
  <c r="R317" i="2" a="1"/>
  <c r="R317" i="2" s="1"/>
  <c r="R321" i="2" a="1"/>
  <c r="R321" i="2" s="1"/>
  <c r="R329" i="2" a="1"/>
  <c r="R329" i="2" s="1"/>
  <c r="R333" i="2" a="1"/>
  <c r="R333" i="2" s="1"/>
  <c r="R337" i="2" a="1"/>
  <c r="R337" i="2" s="1"/>
  <c r="R341" i="2" a="1"/>
  <c r="R341" i="2" s="1"/>
  <c r="R349" i="2" a="1"/>
  <c r="R349" i="2" s="1"/>
  <c r="R353" i="2" a="1"/>
  <c r="R353" i="2" s="1"/>
  <c r="R361" i="2" a="1"/>
  <c r="R361" i="2" s="1"/>
  <c r="R365" i="2" a="1"/>
  <c r="R365" i="2" s="1"/>
  <c r="R369" i="2" a="1"/>
  <c r="R369" i="2" s="1"/>
  <c r="R373" i="2" a="1"/>
  <c r="R373" i="2" s="1"/>
  <c r="R381" i="2" a="1"/>
  <c r="R381" i="2" s="1"/>
  <c r="R385" i="2" a="1"/>
  <c r="R385" i="2" s="1"/>
  <c r="R393" i="2" a="1"/>
  <c r="R393" i="2" s="1"/>
  <c r="R397" i="2" a="1"/>
  <c r="R397" i="2" s="1"/>
  <c r="R401" i="2" a="1"/>
  <c r="R401" i="2" s="1"/>
  <c r="R405" i="2" a="1"/>
  <c r="R405" i="2" s="1"/>
  <c r="R413" i="2" a="1"/>
  <c r="R413" i="2" s="1"/>
  <c r="R417" i="2" a="1"/>
  <c r="R417" i="2" s="1"/>
  <c r="R425" i="2" a="1"/>
  <c r="R425" i="2" s="1"/>
  <c r="R429" i="2" a="1"/>
  <c r="R429" i="2" s="1"/>
  <c r="R433" i="2" a="1"/>
  <c r="R433" i="2" s="1"/>
  <c r="R437" i="2" a="1"/>
  <c r="R437" i="2" s="1"/>
  <c r="R445" i="2" a="1"/>
  <c r="R445" i="2" s="1"/>
  <c r="R449" i="2" a="1"/>
  <c r="R449" i="2" s="1"/>
  <c r="R457" i="2" a="1"/>
  <c r="R457" i="2" s="1"/>
  <c r="R461" i="2" a="1"/>
  <c r="R461" i="2" s="1"/>
  <c r="R465" i="2" a="1"/>
  <c r="R465" i="2" s="1"/>
  <c r="R469" i="2" a="1"/>
  <c r="R469" i="2" s="1"/>
  <c r="R477" i="2" a="1"/>
  <c r="R477" i="2" s="1"/>
  <c r="R481" i="2" a="1"/>
  <c r="R481" i="2" s="1"/>
  <c r="R489" i="2" a="1"/>
  <c r="R489" i="2" s="1"/>
  <c r="R493" i="2" a="1"/>
  <c r="R493" i="2" s="1"/>
  <c r="R497" i="2" a="1"/>
  <c r="R497" i="2" s="1"/>
  <c r="R501" i="2" a="1"/>
  <c r="R501" i="2" s="1"/>
  <c r="R509" i="2" a="1"/>
  <c r="R509" i="2" s="1"/>
  <c r="R513" i="2" a="1"/>
  <c r="R513" i="2" s="1"/>
  <c r="R521" i="2" a="1"/>
  <c r="R521" i="2" s="1"/>
  <c r="R525" i="2" a="1"/>
  <c r="R525" i="2" s="1"/>
  <c r="R529" i="2" a="1"/>
  <c r="R529" i="2" s="1"/>
  <c r="R533" i="2" a="1"/>
  <c r="R533" i="2" s="1"/>
  <c r="R541" i="2" a="1"/>
  <c r="R541" i="2" s="1"/>
  <c r="R545" i="2" a="1"/>
  <c r="R545" i="2" s="1"/>
  <c r="R553" i="2" a="1"/>
  <c r="R553" i="2" s="1"/>
  <c r="R557" i="2" a="1"/>
  <c r="R557" i="2" s="1"/>
  <c r="R561" i="2" a="1"/>
  <c r="R561" i="2" s="1"/>
  <c r="R565" i="2" a="1"/>
  <c r="R565" i="2" s="1"/>
  <c r="R573" i="2" a="1"/>
  <c r="R573" i="2" s="1"/>
  <c r="R577" i="2" a="1"/>
  <c r="R577" i="2" s="1"/>
  <c r="R585" i="2" a="1"/>
  <c r="R585" i="2" s="1"/>
  <c r="R589" i="2" a="1"/>
  <c r="R589" i="2" s="1"/>
  <c r="R593" i="2" a="1"/>
  <c r="R593" i="2" s="1"/>
  <c r="R597" i="2" a="1"/>
  <c r="R597" i="2" s="1"/>
  <c r="R605" i="2" a="1"/>
  <c r="R605" i="2" s="1"/>
  <c r="R609" i="2" a="1"/>
  <c r="R609" i="2" s="1"/>
  <c r="R617" i="2" a="1"/>
  <c r="R617" i="2" s="1"/>
  <c r="R621" i="2" a="1"/>
  <c r="R621" i="2" s="1"/>
  <c r="R625" i="2" a="1"/>
  <c r="R625" i="2" s="1"/>
  <c r="R629" i="2" a="1"/>
  <c r="R629" i="2" s="1"/>
  <c r="R637" i="2" a="1"/>
  <c r="R637" i="2" s="1"/>
  <c r="R641" i="2" a="1"/>
  <c r="R641" i="2" s="1"/>
  <c r="R649" i="2" a="1"/>
  <c r="R649" i="2" s="1"/>
  <c r="R653" i="2" a="1"/>
  <c r="R653" i="2" s="1"/>
  <c r="R657" i="2" a="1"/>
  <c r="R657" i="2" s="1"/>
  <c r="R661" i="2" a="1"/>
  <c r="R661" i="2" s="1"/>
  <c r="R669" i="2" a="1"/>
  <c r="R669" i="2" s="1"/>
  <c r="R673" i="2" a="1"/>
  <c r="R673" i="2" s="1"/>
  <c r="R681" i="2" a="1"/>
  <c r="R681" i="2" s="1"/>
  <c r="R685" i="2" a="1"/>
  <c r="R685" i="2" s="1"/>
  <c r="R689" i="2" a="1"/>
  <c r="R689" i="2" s="1"/>
  <c r="R693" i="2" a="1"/>
  <c r="R693" i="2" s="1"/>
  <c r="R701" i="2" a="1"/>
  <c r="R701" i="2" s="1"/>
  <c r="R705" i="2" a="1"/>
  <c r="R705" i="2" s="1"/>
  <c r="R713" i="2" a="1"/>
  <c r="R713" i="2" s="1"/>
  <c r="R717" i="2" a="1"/>
  <c r="R717" i="2" s="1"/>
  <c r="R718" i="2" a="1"/>
  <c r="R718" i="2" s="1"/>
  <c r="R721" i="2" a="1"/>
  <c r="R721" i="2" s="1"/>
  <c r="R725" i="2" a="1"/>
  <c r="R725" i="2" s="1"/>
  <c r="R733" i="2" a="1"/>
  <c r="R733" i="2" s="1"/>
  <c r="R737" i="2" a="1"/>
  <c r="R737" i="2" s="1"/>
  <c r="R745" i="2" a="1"/>
  <c r="R745" i="2" s="1"/>
  <c r="R749" i="2" a="1"/>
  <c r="R749" i="2" s="1"/>
  <c r="R753" i="2" a="1"/>
  <c r="R753" i="2" s="1"/>
  <c r="R757" i="2" a="1"/>
  <c r="R757" i="2" s="1"/>
  <c r="R769" i="2" a="1"/>
  <c r="R769" i="2" s="1"/>
  <c r="R773" i="2" a="1"/>
  <c r="R773" i="2" s="1"/>
  <c r="R781" i="2" a="1"/>
  <c r="R781" i="2" s="1"/>
  <c r="R785" i="2" a="1"/>
  <c r="R785" i="2" s="1"/>
  <c r="R789" i="2" a="1"/>
  <c r="R789" i="2" s="1"/>
  <c r="R793" i="2" a="1"/>
  <c r="R793" i="2" s="1"/>
  <c r="R801" i="2" a="1"/>
  <c r="R801" i="2" s="1"/>
  <c r="R805" i="2" a="1"/>
  <c r="R805" i="2" s="1"/>
  <c r="R813" i="2" a="1"/>
  <c r="R813" i="2" s="1"/>
  <c r="R817" i="2" a="1"/>
  <c r="R817" i="2" s="1"/>
  <c r="R821" i="2" a="1"/>
  <c r="R821" i="2" s="1"/>
  <c r="R825" i="2" a="1"/>
  <c r="R825" i="2" s="1"/>
  <c r="R833" i="2" a="1"/>
  <c r="R833" i="2" s="1"/>
  <c r="R837" i="2" a="1"/>
  <c r="R837" i="2" s="1"/>
  <c r="R845" i="2" a="1"/>
  <c r="R845" i="2" s="1"/>
  <c r="R849" i="2" a="1"/>
  <c r="R849" i="2" s="1"/>
  <c r="R853" i="2" a="1"/>
  <c r="R853" i="2" s="1"/>
  <c r="R857" i="2" a="1"/>
  <c r="R857" i="2" s="1"/>
  <c r="R865" i="2" a="1"/>
  <c r="R865" i="2" s="1"/>
  <c r="R869" i="2" a="1"/>
  <c r="R869" i="2" s="1"/>
  <c r="R877" i="2" a="1"/>
  <c r="R877" i="2" s="1"/>
  <c r="R881" i="2" a="1"/>
  <c r="R881" i="2" s="1"/>
  <c r="R885" i="2" a="1"/>
  <c r="R885" i="2" s="1"/>
  <c r="R889" i="2" a="1"/>
  <c r="R889" i="2" s="1"/>
  <c r="R897" i="2" a="1"/>
  <c r="R897" i="2" s="1"/>
  <c r="R901" i="2" a="1"/>
  <c r="R901" i="2" s="1"/>
  <c r="R909" i="2" a="1"/>
  <c r="R909" i="2" s="1"/>
  <c r="R913" i="2" a="1"/>
  <c r="R913" i="2" s="1"/>
  <c r="R917" i="2" a="1"/>
  <c r="R917" i="2" s="1"/>
  <c r="R921" i="2" a="1"/>
  <c r="R921" i="2" s="1"/>
  <c r="R929" i="2" a="1"/>
  <c r="R929" i="2" s="1"/>
  <c r="R933" i="2" a="1"/>
  <c r="R933" i="2" s="1"/>
  <c r="R941" i="2" a="1"/>
  <c r="R941" i="2" s="1"/>
  <c r="R945" i="2" a="1"/>
  <c r="R945" i="2" s="1"/>
  <c r="R949" i="2" a="1"/>
  <c r="R949" i="2" s="1"/>
  <c r="R950" i="2" a="1"/>
  <c r="R950" i="2" s="1"/>
  <c r="R953" i="2" a="1"/>
  <c r="R953" i="2" s="1"/>
  <c r="R961" i="2" a="1"/>
  <c r="R961" i="2" s="1"/>
  <c r="R965" i="2" a="1"/>
  <c r="R965" i="2" s="1"/>
  <c r="R973" i="2" a="1"/>
  <c r="R973" i="2" s="1"/>
  <c r="R981" i="2" a="1"/>
  <c r="R981" i="2" s="1"/>
  <c r="R1013" i="2" a="1"/>
  <c r="R1013" i="2" s="1"/>
  <c r="R1025" i="2" a="1"/>
  <c r="R1025" i="2" s="1"/>
  <c r="R1033" i="2" a="1"/>
  <c r="R1033" i="2" s="1"/>
  <c r="R1045" i="2" a="1"/>
  <c r="R1045" i="2" s="1"/>
  <c r="R1077" i="2" a="1"/>
  <c r="R1077" i="2" s="1"/>
  <c r="R1085" i="2" a="1"/>
  <c r="R1085" i="2" s="1"/>
  <c r="R1097" i="2" a="1"/>
  <c r="R1097" i="2" s="1"/>
  <c r="R1113" i="2" a="1"/>
  <c r="R1113" i="2" s="1"/>
  <c r="R1125" i="2" a="1"/>
  <c r="R1125" i="2" s="1"/>
  <c r="R1137" i="2" a="1"/>
  <c r="R1137" i="2" s="1"/>
  <c r="R1149" i="2" a="1"/>
  <c r="R1149" i="2" s="1"/>
  <c r="R1161" i="2" a="1"/>
  <c r="R1161" i="2" s="1"/>
  <c r="R1177" i="2" a="1"/>
  <c r="R1177" i="2" s="1"/>
  <c r="R1189" i="2" a="1"/>
  <c r="R1189" i="2" s="1"/>
  <c r="R1201" i="2" a="1"/>
  <c r="R1201" i="2" s="1"/>
  <c r="Q2" i="2"/>
  <c r="R2" i="2" s="1" a="1"/>
  <c r="R2" i="2" s="1"/>
  <c r="R3" i="2" a="1"/>
  <c r="R3" i="2" s="1"/>
  <c r="R7" i="2" a="1"/>
  <c r="R7" i="2" s="1"/>
  <c r="R8" i="2" a="1"/>
  <c r="R8" i="2" s="1"/>
  <c r="R11" i="2" a="1"/>
  <c r="R11" i="2" s="1"/>
  <c r="R13" i="2" a="1"/>
  <c r="R13" i="2" s="1"/>
  <c r="R15" i="2" a="1"/>
  <c r="R15" i="2" s="1"/>
  <c r="R16" i="2" a="1"/>
  <c r="R16" i="2" s="1"/>
  <c r="R19" i="2" a="1"/>
  <c r="R19" i="2" s="1"/>
  <c r="R20" i="2" a="1"/>
  <c r="R20" i="2" s="1"/>
  <c r="R23" i="2" a="1"/>
  <c r="R23" i="2" s="1"/>
  <c r="R24" i="2" a="1"/>
  <c r="R24" i="2" s="1"/>
  <c r="R27" i="2" a="1"/>
  <c r="R27" i="2" s="1"/>
  <c r="R28" i="2" a="1"/>
  <c r="R28" i="2" s="1"/>
  <c r="R31" i="2" a="1"/>
  <c r="R31" i="2" s="1"/>
  <c r="R32" i="2" a="1"/>
  <c r="R32" i="2" s="1"/>
  <c r="R35" i="2" a="1"/>
  <c r="R35" i="2" s="1"/>
  <c r="R36" i="2" a="1"/>
  <c r="R36" i="2" s="1"/>
  <c r="R37" i="2" a="1"/>
  <c r="R37" i="2" s="1"/>
  <c r="R39" i="2" a="1"/>
  <c r="R39" i="2" s="1"/>
  <c r="R43" i="2" a="1"/>
  <c r="R43" i="2" s="1"/>
  <c r="R44" i="2" a="1"/>
  <c r="R44" i="2" s="1"/>
  <c r="R47" i="2" a="1"/>
  <c r="R47" i="2" s="1"/>
  <c r="R49" i="2" a="1"/>
  <c r="R49" i="2" s="1"/>
  <c r="R51" i="2" a="1"/>
  <c r="R51" i="2" s="1"/>
  <c r="R52" i="2" a="1"/>
  <c r="R52" i="2" s="1"/>
  <c r="R53" i="2" a="1"/>
  <c r="R53" i="2" s="1"/>
  <c r="R55" i="2" a="1"/>
  <c r="R55" i="2" s="1"/>
  <c r="R59" i="2" a="1"/>
  <c r="R59" i="2" s="1"/>
  <c r="R61" i="2" a="1"/>
  <c r="R61" i="2" s="1"/>
  <c r="R63" i="2" a="1"/>
  <c r="R63" i="2" s="1"/>
  <c r="R65" i="2" a="1"/>
  <c r="R65" i="2" s="1"/>
  <c r="R67" i="2" a="1"/>
  <c r="R67" i="2" s="1"/>
  <c r="R68" i="2" a="1"/>
  <c r="R68" i="2" s="1"/>
  <c r="R71" i="2" a="1"/>
  <c r="R71" i="2" s="1"/>
  <c r="R75" i="2" a="1"/>
  <c r="R75" i="2" s="1"/>
  <c r="R76" i="2" a="1"/>
  <c r="R76" i="2" s="1"/>
  <c r="R77" i="2" a="1"/>
  <c r="R77" i="2" s="1"/>
  <c r="R79" i="2" a="1"/>
  <c r="R79" i="2" s="1"/>
  <c r="R80" i="2" a="1"/>
  <c r="R80" i="2" s="1"/>
  <c r="R83" i="2" a="1"/>
  <c r="R83" i="2" s="1"/>
  <c r="R84" i="2" a="1"/>
  <c r="R84" i="2" s="1"/>
  <c r="R87" i="2" a="1"/>
  <c r="R87" i="2" s="1"/>
  <c r="R88" i="2" a="1"/>
  <c r="R88" i="2" s="1"/>
  <c r="R91" i="2" a="1"/>
  <c r="R91" i="2" s="1"/>
  <c r="R92" i="2" a="1"/>
  <c r="R92" i="2" s="1"/>
  <c r="R95" i="2" a="1"/>
  <c r="R95" i="2" s="1"/>
  <c r="R96" i="2" a="1"/>
  <c r="R96" i="2" s="1"/>
  <c r="R99" i="2" a="1"/>
  <c r="R99" i="2" s="1"/>
  <c r="R100" i="2" a="1"/>
  <c r="R100" i="2" s="1"/>
  <c r="R103" i="2" a="1"/>
  <c r="R103" i="2" s="1"/>
  <c r="R104" i="2" a="1"/>
  <c r="R104" i="2" s="1"/>
  <c r="R107" i="2" a="1"/>
  <c r="R107" i="2" s="1"/>
  <c r="R108" i="2" a="1"/>
  <c r="R108" i="2" s="1"/>
  <c r="R111" i="2" a="1"/>
  <c r="R111" i="2" s="1"/>
  <c r="R112" i="2" a="1"/>
  <c r="R112" i="2" s="1"/>
  <c r="R113" i="2" a="1"/>
  <c r="R113" i="2" s="1"/>
  <c r="R115" i="2" a="1"/>
  <c r="R115" i="2" s="1"/>
  <c r="R117" i="2" a="1"/>
  <c r="R117" i="2" s="1"/>
  <c r="R119" i="2" a="1"/>
  <c r="R119" i="2" s="1"/>
  <c r="R120" i="2" a="1"/>
  <c r="R120" i="2" s="1"/>
  <c r="R123" i="2" a="1"/>
  <c r="R123" i="2" s="1"/>
  <c r="R124" i="2" a="1"/>
  <c r="R124" i="2" s="1"/>
  <c r="R125" i="2" a="1"/>
  <c r="R125" i="2" s="1"/>
  <c r="R127" i="2" a="1"/>
  <c r="R127" i="2" s="1"/>
  <c r="R129" i="2" a="1"/>
  <c r="R129" i="2" s="1"/>
  <c r="R131" i="2" a="1"/>
  <c r="R131" i="2" s="1"/>
  <c r="R132" i="2" a="1"/>
  <c r="R132" i="2" s="1"/>
  <c r="R135" i="2" a="1"/>
  <c r="R135" i="2" s="1"/>
  <c r="R136" i="2" a="1"/>
  <c r="R136" i="2" s="1"/>
  <c r="R139" i="2" a="1"/>
  <c r="R139" i="2" s="1"/>
  <c r="R140" i="2" a="1"/>
  <c r="R140" i="2" s="1"/>
  <c r="R143" i="2" a="1"/>
  <c r="R143" i="2" s="1"/>
  <c r="R144" i="2" a="1"/>
  <c r="R144" i="2" s="1"/>
  <c r="R147" i="2" a="1"/>
  <c r="R147" i="2" s="1"/>
  <c r="R148" i="2" a="1"/>
  <c r="R148" i="2" s="1"/>
  <c r="R151" i="2" a="1"/>
  <c r="R151" i="2" s="1"/>
  <c r="R152" i="2" a="1"/>
  <c r="R152" i="2" s="1"/>
  <c r="R155" i="2" a="1"/>
  <c r="R155" i="2" s="1"/>
  <c r="R156" i="2" a="1"/>
  <c r="R156" i="2" s="1"/>
  <c r="R159" i="2" a="1"/>
  <c r="R159" i="2" s="1"/>
  <c r="R160" i="2" a="1"/>
  <c r="R160" i="2" s="1"/>
  <c r="R163" i="2" a="1"/>
  <c r="R163" i="2" s="1"/>
  <c r="R164" i="2" a="1"/>
  <c r="R164" i="2" s="1"/>
  <c r="R165" i="2" a="1"/>
  <c r="R165" i="2" s="1"/>
  <c r="R167" i="2" a="1"/>
  <c r="R167" i="2" s="1"/>
  <c r="R168" i="2" a="1"/>
  <c r="R168" i="2" s="1"/>
  <c r="R171" i="2" a="1"/>
  <c r="R171" i="2" s="1"/>
  <c r="R175" i="2" a="1"/>
  <c r="R175" i="2" s="1"/>
  <c r="R176" i="2" a="1"/>
  <c r="R176" i="2" s="1"/>
  <c r="R179" i="2" a="1"/>
  <c r="R179" i="2" s="1"/>
  <c r="R183" i="2" a="1"/>
  <c r="R183" i="2" s="1"/>
  <c r="R184" i="2" a="1"/>
  <c r="R184" i="2" s="1"/>
  <c r="R185" i="2" a="1"/>
  <c r="R185" i="2" s="1"/>
  <c r="R187" i="2" a="1"/>
  <c r="R187" i="2" s="1"/>
  <c r="R188" i="2" a="1"/>
  <c r="R188" i="2" s="1"/>
  <c r="R191" i="2" a="1"/>
  <c r="R191" i="2" s="1"/>
  <c r="R192" i="2" a="1"/>
  <c r="R192" i="2" s="1"/>
  <c r="R195" i="2" a="1"/>
  <c r="R195" i="2" s="1"/>
  <c r="R196" i="2" a="1"/>
  <c r="R196" i="2" s="1"/>
  <c r="R197" i="2" a="1"/>
  <c r="R197" i="2" s="1"/>
  <c r="R199" i="2" a="1"/>
  <c r="R199" i="2" s="1"/>
  <c r="R203" i="2" a="1"/>
  <c r="R203" i="2" s="1"/>
  <c r="R204" i="2" a="1"/>
  <c r="R204" i="2" s="1"/>
  <c r="R207" i="2" a="1"/>
  <c r="R207" i="2" s="1"/>
  <c r="R211" i="2" a="1"/>
  <c r="R211" i="2" s="1"/>
  <c r="R212" i="2" a="1"/>
  <c r="R212" i="2" s="1"/>
  <c r="R215" i="2" a="1"/>
  <c r="R215" i="2" s="1"/>
  <c r="R217" i="2" a="1"/>
  <c r="R217" i="2" s="1"/>
  <c r="R219" i="2" a="1"/>
  <c r="R219" i="2" s="1"/>
  <c r="R220" i="2" a="1"/>
  <c r="R220" i="2" s="1"/>
  <c r="R223" i="2" a="1"/>
  <c r="R223" i="2" s="1"/>
  <c r="R224" i="2" a="1"/>
  <c r="R224" i="2" s="1"/>
  <c r="R227" i="2" a="1"/>
  <c r="R227" i="2" s="1"/>
  <c r="R228" i="2" a="1"/>
  <c r="R228" i="2" s="1"/>
  <c r="R229" i="2" a="1"/>
  <c r="R229" i="2" s="1"/>
  <c r="R231" i="2" a="1"/>
  <c r="R231" i="2" s="1"/>
  <c r="R232" i="2" a="1"/>
  <c r="R232" i="2" s="1"/>
  <c r="R235" i="2" a="1"/>
  <c r="R235" i="2" s="1"/>
  <c r="R236" i="2" a="1"/>
  <c r="R236" i="2" s="1"/>
  <c r="R239" i="2" a="1"/>
  <c r="R239" i="2" s="1"/>
  <c r="R240" i="2" a="1"/>
  <c r="R240" i="2" s="1"/>
  <c r="R243" i="2" a="1"/>
  <c r="R243" i="2" s="1"/>
  <c r="R244" i="2" a="1"/>
  <c r="R244" i="2" s="1"/>
  <c r="R247" i="2" a="1"/>
  <c r="R247" i="2" s="1"/>
  <c r="R248" i="2" a="1"/>
  <c r="R248" i="2" s="1"/>
  <c r="R249" i="2" a="1"/>
  <c r="R249" i="2" s="1"/>
  <c r="R251" i="2" a="1"/>
  <c r="R251" i="2" s="1"/>
  <c r="R252" i="2" a="1"/>
  <c r="R252" i="2" s="1"/>
  <c r="R255" i="2" a="1"/>
  <c r="R255" i="2" s="1"/>
  <c r="R256" i="2" a="1"/>
  <c r="R256" i="2" s="1"/>
  <c r="R259" i="2" a="1"/>
  <c r="R259" i="2" s="1"/>
  <c r="R260" i="2" a="1"/>
  <c r="R260" i="2" s="1"/>
  <c r="R261" i="2" a="1"/>
  <c r="R261" i="2" s="1"/>
  <c r="R263" i="2" a="1"/>
  <c r="R263" i="2" s="1"/>
  <c r="R264" i="2" a="1"/>
  <c r="R264" i="2" s="1"/>
  <c r="R267" i="2" a="1"/>
  <c r="R267" i="2" s="1"/>
  <c r="R268" i="2" a="1"/>
  <c r="R268" i="2" s="1"/>
  <c r="R271" i="2" a="1"/>
  <c r="R271" i="2" s="1"/>
  <c r="R272" i="2" a="1"/>
  <c r="R272" i="2" s="1"/>
  <c r="R275" i="2" a="1"/>
  <c r="R275" i="2" s="1"/>
  <c r="R276" i="2" a="1"/>
  <c r="R276" i="2" s="1"/>
  <c r="R279" i="2" a="1"/>
  <c r="R279" i="2" s="1"/>
  <c r="R280" i="2" a="1"/>
  <c r="R280" i="2" s="1"/>
  <c r="R281" i="2" a="1"/>
  <c r="R281" i="2" s="1"/>
  <c r="R283" i="2" a="1"/>
  <c r="R283" i="2" s="1"/>
  <c r="R284" i="2" a="1"/>
  <c r="R284" i="2" s="1"/>
  <c r="R287" i="2" a="1"/>
  <c r="R287" i="2" s="1"/>
  <c r="R288" i="2" a="1"/>
  <c r="R288" i="2" s="1"/>
  <c r="R291" i="2" a="1"/>
  <c r="R291" i="2" s="1"/>
  <c r="R292" i="2" a="1"/>
  <c r="R292" i="2" s="1"/>
  <c r="R293" i="2" a="1"/>
  <c r="R293" i="2" s="1"/>
  <c r="R295" i="2" a="1"/>
  <c r="R295" i="2" s="1"/>
  <c r="R296" i="2" a="1"/>
  <c r="R296" i="2" s="1"/>
  <c r="R299" i="2" a="1"/>
  <c r="R299" i="2" s="1"/>
  <c r="R300" i="2" a="1"/>
  <c r="R300" i="2" s="1"/>
  <c r="R303" i="2" a="1"/>
  <c r="R303" i="2" s="1"/>
  <c r="R304" i="2" a="1"/>
  <c r="R304" i="2" s="1"/>
  <c r="R307" i="2" a="1"/>
  <c r="R307" i="2" s="1"/>
  <c r="R308" i="2" a="1"/>
  <c r="R308" i="2" s="1"/>
  <c r="R311" i="2" a="1"/>
  <c r="R311" i="2" s="1"/>
  <c r="R312" i="2" a="1"/>
  <c r="R312" i="2" s="1"/>
  <c r="R313" i="2" a="1"/>
  <c r="R313" i="2" s="1"/>
  <c r="R315" i="2" a="1"/>
  <c r="R315" i="2" s="1"/>
  <c r="R316" i="2" a="1"/>
  <c r="R316" i="2" s="1"/>
  <c r="R319" i="2" a="1"/>
  <c r="R319" i="2" s="1"/>
  <c r="R320" i="2" a="1"/>
  <c r="R320" i="2" s="1"/>
  <c r="R323" i="2" a="1"/>
  <c r="R323" i="2" s="1"/>
  <c r="R324" i="2" a="1"/>
  <c r="R324" i="2" s="1"/>
  <c r="R325" i="2" a="1"/>
  <c r="R325" i="2" s="1"/>
  <c r="R327" i="2" a="1"/>
  <c r="R327" i="2" s="1"/>
  <c r="R328" i="2" a="1"/>
  <c r="R328" i="2" s="1"/>
  <c r="R331" i="2" a="1"/>
  <c r="R331" i="2" s="1"/>
  <c r="R332" i="2" a="1"/>
  <c r="R332" i="2" s="1"/>
  <c r="R335" i="2" a="1"/>
  <c r="R335" i="2" s="1"/>
  <c r="R336" i="2" a="1"/>
  <c r="R336" i="2" s="1"/>
  <c r="R339" i="2" a="1"/>
  <c r="R339" i="2" s="1"/>
  <c r="R340" i="2" a="1"/>
  <c r="R340" i="2" s="1"/>
  <c r="R343" i="2" a="1"/>
  <c r="R343" i="2" s="1"/>
  <c r="R344" i="2" a="1"/>
  <c r="R344" i="2" s="1"/>
  <c r="R345" i="2" a="1"/>
  <c r="R345" i="2" s="1"/>
  <c r="R347" i="2" a="1"/>
  <c r="R347" i="2" s="1"/>
  <c r="R348" i="2" a="1"/>
  <c r="R348" i="2" s="1"/>
  <c r="R351" i="2" a="1"/>
  <c r="R351" i="2" s="1"/>
  <c r="R352" i="2" a="1"/>
  <c r="R352" i="2" s="1"/>
  <c r="R355" i="2" a="1"/>
  <c r="R355" i="2" s="1"/>
  <c r="R356" i="2" a="1"/>
  <c r="R356" i="2" s="1"/>
  <c r="R357" i="2" a="1"/>
  <c r="R357" i="2" s="1"/>
  <c r="R359" i="2" a="1"/>
  <c r="R359" i="2" s="1"/>
  <c r="R360" i="2" a="1"/>
  <c r="R360" i="2" s="1"/>
  <c r="R363" i="2" a="1"/>
  <c r="R363" i="2" s="1"/>
  <c r="R364" i="2" a="1"/>
  <c r="R364" i="2" s="1"/>
  <c r="R367" i="2" a="1"/>
  <c r="R367" i="2" s="1"/>
  <c r="R368" i="2" a="1"/>
  <c r="R368" i="2" s="1"/>
  <c r="R371" i="2" a="1"/>
  <c r="R371" i="2" s="1"/>
  <c r="R372" i="2" a="1"/>
  <c r="R372" i="2" s="1"/>
  <c r="R375" i="2" a="1"/>
  <c r="R375" i="2" s="1"/>
  <c r="R376" i="2" a="1"/>
  <c r="R376" i="2" s="1"/>
  <c r="R377" i="2" a="1"/>
  <c r="R377" i="2" s="1"/>
  <c r="R379" i="2" a="1"/>
  <c r="R379" i="2" s="1"/>
  <c r="R380" i="2" a="1"/>
  <c r="R380" i="2" s="1"/>
  <c r="R383" i="2" a="1"/>
  <c r="R383" i="2" s="1"/>
  <c r="R384" i="2" a="1"/>
  <c r="R384" i="2" s="1"/>
  <c r="R387" i="2" a="1"/>
  <c r="R387" i="2" s="1"/>
  <c r="R388" i="2" a="1"/>
  <c r="R388" i="2" s="1"/>
  <c r="R389" i="2" a="1"/>
  <c r="R389" i="2" s="1"/>
  <c r="R391" i="2" a="1"/>
  <c r="R391" i="2" s="1"/>
  <c r="R392" i="2" a="1"/>
  <c r="R392" i="2" s="1"/>
  <c r="R395" i="2" a="1"/>
  <c r="R395" i="2" s="1"/>
  <c r="R396" i="2" a="1"/>
  <c r="R396" i="2" s="1"/>
  <c r="R399" i="2" a="1"/>
  <c r="R399" i="2" s="1"/>
  <c r="R400" i="2" a="1"/>
  <c r="R400" i="2" s="1"/>
  <c r="R403" i="2" a="1"/>
  <c r="R403" i="2" s="1"/>
  <c r="R404" i="2" a="1"/>
  <c r="R404" i="2" s="1"/>
  <c r="R407" i="2" a="1"/>
  <c r="R407" i="2" s="1"/>
  <c r="R408" i="2" a="1"/>
  <c r="R408" i="2" s="1"/>
  <c r="R409" i="2" a="1"/>
  <c r="R409" i="2" s="1"/>
  <c r="R411" i="2" a="1"/>
  <c r="R411" i="2" s="1"/>
  <c r="R412" i="2" a="1"/>
  <c r="R412" i="2" s="1"/>
  <c r="R415" i="2" a="1"/>
  <c r="R415" i="2" s="1"/>
  <c r="R416" i="2" a="1"/>
  <c r="R416" i="2" s="1"/>
  <c r="R419" i="2" a="1"/>
  <c r="R419" i="2" s="1"/>
  <c r="R420" i="2" a="1"/>
  <c r="R420" i="2" s="1"/>
  <c r="R421" i="2" a="1"/>
  <c r="R421" i="2" s="1"/>
  <c r="R423" i="2" a="1"/>
  <c r="R423" i="2" s="1"/>
  <c r="R424" i="2" a="1"/>
  <c r="R424" i="2" s="1"/>
  <c r="R427" i="2" a="1"/>
  <c r="R427" i="2" s="1"/>
  <c r="R428" i="2" a="1"/>
  <c r="R428" i="2" s="1"/>
  <c r="R431" i="2" a="1"/>
  <c r="R431" i="2" s="1"/>
  <c r="R432" i="2" a="1"/>
  <c r="R432" i="2" s="1"/>
  <c r="R435" i="2" a="1"/>
  <c r="R435" i="2" s="1"/>
  <c r="R436" i="2" a="1"/>
  <c r="R436" i="2" s="1"/>
  <c r="R439" i="2" a="1"/>
  <c r="R439" i="2" s="1"/>
  <c r="R440" i="2" a="1"/>
  <c r="R440" i="2" s="1"/>
  <c r="R441" i="2" a="1"/>
  <c r="R441" i="2" s="1"/>
  <c r="R443" i="2" a="1"/>
  <c r="R443" i="2" s="1"/>
  <c r="R444" i="2" a="1"/>
  <c r="R444" i="2" s="1"/>
  <c r="R447" i="2" a="1"/>
  <c r="R447" i="2" s="1"/>
  <c r="R448" i="2" a="1"/>
  <c r="R448" i="2" s="1"/>
  <c r="R451" i="2" a="1"/>
  <c r="R451" i="2" s="1"/>
  <c r="R452" i="2" a="1"/>
  <c r="R452" i="2" s="1"/>
  <c r="R453" i="2" a="1"/>
  <c r="R453" i="2" s="1"/>
  <c r="R455" i="2" a="1"/>
  <c r="R455" i="2" s="1"/>
  <c r="R456" i="2" a="1"/>
  <c r="R456" i="2" s="1"/>
  <c r="R459" i="2" a="1"/>
  <c r="R459" i="2" s="1"/>
  <c r="R460" i="2" a="1"/>
  <c r="R460" i="2" s="1"/>
  <c r="R463" i="2" a="1"/>
  <c r="R463" i="2" s="1"/>
  <c r="R464" i="2" a="1"/>
  <c r="R464" i="2" s="1"/>
  <c r="R467" i="2" a="1"/>
  <c r="R467" i="2" s="1"/>
  <c r="R468" i="2" a="1"/>
  <c r="R468" i="2" s="1"/>
  <c r="R471" i="2" a="1"/>
  <c r="R471" i="2" s="1"/>
  <c r="R472" i="2" a="1"/>
  <c r="R472" i="2" s="1"/>
  <c r="R473" i="2" a="1"/>
  <c r="R473" i="2" s="1"/>
  <c r="R475" i="2" a="1"/>
  <c r="R475" i="2" s="1"/>
  <c r="R476" i="2" a="1"/>
  <c r="R476" i="2" s="1"/>
  <c r="R479" i="2" a="1"/>
  <c r="R479" i="2" s="1"/>
  <c r="R480" i="2" a="1"/>
  <c r="R480" i="2" s="1"/>
  <c r="R483" i="2" a="1"/>
  <c r="R483" i="2" s="1"/>
  <c r="R484" i="2" a="1"/>
  <c r="R484" i="2" s="1"/>
  <c r="R485" i="2" a="1"/>
  <c r="R485" i="2" s="1"/>
  <c r="R487" i="2" a="1"/>
  <c r="R487" i="2" s="1"/>
  <c r="R488" i="2" a="1"/>
  <c r="R488" i="2" s="1"/>
  <c r="R491" i="2" a="1"/>
  <c r="R491" i="2" s="1"/>
  <c r="R492" i="2" a="1"/>
  <c r="R492" i="2" s="1"/>
  <c r="R495" i="2" a="1"/>
  <c r="R495" i="2" s="1"/>
  <c r="R496" i="2" a="1"/>
  <c r="R496" i="2" s="1"/>
  <c r="R499" i="2" a="1"/>
  <c r="R499" i="2" s="1"/>
  <c r="R500" i="2" a="1"/>
  <c r="R500" i="2" s="1"/>
  <c r="R503" i="2" a="1"/>
  <c r="R503" i="2" s="1"/>
  <c r="R504" i="2" a="1"/>
  <c r="R504" i="2" s="1"/>
  <c r="R505" i="2" a="1"/>
  <c r="R505" i="2" s="1"/>
  <c r="R507" i="2" a="1"/>
  <c r="R507" i="2" s="1"/>
  <c r="R508" i="2" a="1"/>
  <c r="R508" i="2" s="1"/>
  <c r="R511" i="2" a="1"/>
  <c r="R511" i="2" s="1"/>
  <c r="R512" i="2" a="1"/>
  <c r="R512" i="2" s="1"/>
  <c r="R515" i="2" a="1"/>
  <c r="R515" i="2" s="1"/>
  <c r="R516" i="2" a="1"/>
  <c r="R516" i="2" s="1"/>
  <c r="R517" i="2" a="1"/>
  <c r="R517" i="2" s="1"/>
  <c r="R519" i="2" a="1"/>
  <c r="R519" i="2" s="1"/>
  <c r="R520" i="2" a="1"/>
  <c r="R520" i="2" s="1"/>
  <c r="R523" i="2" a="1"/>
  <c r="R523" i="2" s="1"/>
  <c r="R524" i="2" a="1"/>
  <c r="R524" i="2" s="1"/>
  <c r="R527" i="2" a="1"/>
  <c r="R527" i="2" s="1"/>
  <c r="R528" i="2" a="1"/>
  <c r="R528" i="2" s="1"/>
  <c r="R531" i="2" a="1"/>
  <c r="R531" i="2" s="1"/>
  <c r="R532" i="2" a="1"/>
  <c r="R532" i="2" s="1"/>
  <c r="R535" i="2" a="1"/>
  <c r="R535" i="2" s="1"/>
  <c r="R536" i="2" a="1"/>
  <c r="R536" i="2" s="1"/>
  <c r="R537" i="2" a="1"/>
  <c r="R537" i="2" s="1"/>
  <c r="R539" i="2" a="1"/>
  <c r="R539" i="2" s="1"/>
  <c r="R540" i="2" a="1"/>
  <c r="R540" i="2" s="1"/>
  <c r="R543" i="2" a="1"/>
  <c r="R543" i="2" s="1"/>
  <c r="R544" i="2" a="1"/>
  <c r="R544" i="2" s="1"/>
  <c r="R547" i="2" a="1"/>
  <c r="R547" i="2" s="1"/>
  <c r="R548" i="2" a="1"/>
  <c r="R548" i="2" s="1"/>
  <c r="R549" i="2" a="1"/>
  <c r="R549" i="2" s="1"/>
  <c r="R551" i="2" a="1"/>
  <c r="R551" i="2" s="1"/>
  <c r="R552" i="2" a="1"/>
  <c r="R552" i="2" s="1"/>
  <c r="R555" i="2" a="1"/>
  <c r="R555" i="2" s="1"/>
  <c r="R556" i="2" a="1"/>
  <c r="R556" i="2" s="1"/>
  <c r="R559" i="2" a="1"/>
  <c r="R559" i="2" s="1"/>
  <c r="R560" i="2" a="1"/>
  <c r="R560" i="2" s="1"/>
  <c r="R563" i="2" a="1"/>
  <c r="R563" i="2" s="1"/>
  <c r="R564" i="2" a="1"/>
  <c r="R564" i="2" s="1"/>
  <c r="R567" i="2" a="1"/>
  <c r="R567" i="2" s="1"/>
  <c r="R568" i="2" a="1"/>
  <c r="R568" i="2" s="1"/>
  <c r="R569" i="2" a="1"/>
  <c r="R569" i="2" s="1"/>
  <c r="R571" i="2" a="1"/>
  <c r="R571" i="2" s="1"/>
  <c r="R572" i="2" a="1"/>
  <c r="R572" i="2" s="1"/>
  <c r="R575" i="2" a="1"/>
  <c r="R575" i="2" s="1"/>
  <c r="R576" i="2" a="1"/>
  <c r="R576" i="2" s="1"/>
  <c r="R579" i="2" a="1"/>
  <c r="R579" i="2" s="1"/>
  <c r="R580" i="2" a="1"/>
  <c r="R580" i="2" s="1"/>
  <c r="R581" i="2" a="1"/>
  <c r="R581" i="2" s="1"/>
  <c r="R583" i="2" a="1"/>
  <c r="R583" i="2" s="1"/>
  <c r="R584" i="2" a="1"/>
  <c r="R584" i="2" s="1"/>
  <c r="R587" i="2" a="1"/>
  <c r="R587" i="2" s="1"/>
  <c r="R588" i="2" a="1"/>
  <c r="R588" i="2" s="1"/>
  <c r="R591" i="2" a="1"/>
  <c r="R591" i="2" s="1"/>
  <c r="R592" i="2" a="1"/>
  <c r="R592" i="2" s="1"/>
  <c r="R595" i="2" a="1"/>
  <c r="R595" i="2" s="1"/>
  <c r="R596" i="2" a="1"/>
  <c r="R596" i="2" s="1"/>
  <c r="R599" i="2" a="1"/>
  <c r="R599" i="2" s="1"/>
  <c r="R600" i="2" a="1"/>
  <c r="R600" i="2" s="1"/>
  <c r="R601" i="2" a="1"/>
  <c r="R601" i="2" s="1"/>
  <c r="R603" i="2" a="1"/>
  <c r="R603" i="2" s="1"/>
  <c r="R604" i="2" a="1"/>
  <c r="R604" i="2" s="1"/>
  <c r="R607" i="2" a="1"/>
  <c r="R607" i="2" s="1"/>
  <c r="R608" i="2" a="1"/>
  <c r="R608" i="2" s="1"/>
  <c r="R611" i="2" a="1"/>
  <c r="R611" i="2" s="1"/>
  <c r="R612" i="2" a="1"/>
  <c r="R612" i="2" s="1"/>
  <c r="R613" i="2" a="1"/>
  <c r="R613" i="2" s="1"/>
  <c r="R615" i="2" a="1"/>
  <c r="R615" i="2" s="1"/>
  <c r="R616" i="2" a="1"/>
  <c r="R616" i="2" s="1"/>
  <c r="R619" i="2" a="1"/>
  <c r="R619" i="2" s="1"/>
  <c r="R620" i="2" a="1"/>
  <c r="R620" i="2" s="1"/>
  <c r="R623" i="2" a="1"/>
  <c r="R623" i="2" s="1"/>
  <c r="R624" i="2" a="1"/>
  <c r="R624" i="2" s="1"/>
  <c r="R627" i="2" a="1"/>
  <c r="R627" i="2" s="1"/>
  <c r="R628" i="2" a="1"/>
  <c r="R628" i="2" s="1"/>
  <c r="R631" i="2" a="1"/>
  <c r="R631" i="2" s="1"/>
  <c r="R632" i="2" a="1"/>
  <c r="R632" i="2" s="1"/>
  <c r="R633" i="2" a="1"/>
  <c r="R633" i="2" s="1"/>
  <c r="R635" i="2" a="1"/>
  <c r="R635" i="2" s="1"/>
  <c r="R636" i="2" a="1"/>
  <c r="R636" i="2" s="1"/>
  <c r="R639" i="2" a="1"/>
  <c r="R639" i="2" s="1"/>
  <c r="R640" i="2" a="1"/>
  <c r="R640" i="2" s="1"/>
  <c r="R643" i="2" a="1"/>
  <c r="R643" i="2" s="1"/>
  <c r="R644" i="2" a="1"/>
  <c r="R644" i="2" s="1"/>
  <c r="R645" i="2" a="1"/>
  <c r="R645" i="2" s="1"/>
  <c r="R647" i="2" a="1"/>
  <c r="R647" i="2" s="1"/>
  <c r="R648" i="2" a="1"/>
  <c r="R648" i="2" s="1"/>
  <c r="R651" i="2" a="1"/>
  <c r="R651" i="2" s="1"/>
  <c r="R652" i="2" a="1"/>
  <c r="R652" i="2" s="1"/>
  <c r="R655" i="2" a="1"/>
  <c r="R655" i="2" s="1"/>
  <c r="R656" i="2" a="1"/>
  <c r="R656" i="2" s="1"/>
  <c r="R659" i="2" a="1"/>
  <c r="R659" i="2" s="1"/>
  <c r="R660" i="2" a="1"/>
  <c r="R660" i="2" s="1"/>
  <c r="R663" i="2" a="1"/>
  <c r="R663" i="2" s="1"/>
  <c r="R664" i="2" a="1"/>
  <c r="R664" i="2" s="1"/>
  <c r="R665" i="2" a="1"/>
  <c r="R665" i="2" s="1"/>
  <c r="R667" i="2" a="1"/>
  <c r="R667" i="2" s="1"/>
  <c r="R668" i="2" a="1"/>
  <c r="R668" i="2" s="1"/>
  <c r="R671" i="2" a="1"/>
  <c r="R671" i="2" s="1"/>
  <c r="R672" i="2" a="1"/>
  <c r="R672" i="2" s="1"/>
  <c r="R675" i="2" a="1"/>
  <c r="R675" i="2" s="1"/>
  <c r="R676" i="2" a="1"/>
  <c r="R676" i="2" s="1"/>
  <c r="R677" i="2" a="1"/>
  <c r="R677" i="2" s="1"/>
  <c r="R679" i="2" a="1"/>
  <c r="R679" i="2" s="1"/>
  <c r="R680" i="2" a="1"/>
  <c r="R680" i="2" s="1"/>
  <c r="R683" i="2" a="1"/>
  <c r="R683" i="2" s="1"/>
  <c r="R684" i="2" a="1"/>
  <c r="R684" i="2" s="1"/>
  <c r="R687" i="2" a="1"/>
  <c r="R687" i="2" s="1"/>
  <c r="R688" i="2" a="1"/>
  <c r="R688" i="2" s="1"/>
  <c r="R691" i="2" a="1"/>
  <c r="R691" i="2" s="1"/>
  <c r="R692" i="2" a="1"/>
  <c r="R692" i="2" s="1"/>
  <c r="R695" i="2" a="1"/>
  <c r="R695" i="2" s="1"/>
  <c r="R696" i="2" a="1"/>
  <c r="R696" i="2" s="1"/>
  <c r="R697" i="2" a="1"/>
  <c r="R697" i="2" s="1"/>
  <c r="R699" i="2" a="1"/>
  <c r="R699" i="2" s="1"/>
  <c r="R700" i="2" a="1"/>
  <c r="R700" i="2" s="1"/>
  <c r="R703" i="2" a="1"/>
  <c r="R703" i="2" s="1"/>
  <c r="R704" i="2" a="1"/>
  <c r="R704" i="2" s="1"/>
  <c r="R707" i="2" a="1"/>
  <c r="R707" i="2" s="1"/>
  <c r="R708" i="2" a="1"/>
  <c r="R708" i="2" s="1"/>
  <c r="R709" i="2" a="1"/>
  <c r="R709" i="2" s="1"/>
  <c r="R711" i="2" a="1"/>
  <c r="R711" i="2" s="1"/>
  <c r="R712" i="2" a="1"/>
  <c r="R712" i="2" s="1"/>
  <c r="R715" i="2" a="1"/>
  <c r="R715" i="2" s="1"/>
  <c r="R716" i="2" a="1"/>
  <c r="R716" i="2" s="1"/>
  <c r="R719" i="2" a="1"/>
  <c r="R719" i="2" s="1"/>
  <c r="R720" i="2" a="1"/>
  <c r="R720" i="2" s="1"/>
  <c r="R723" i="2" a="1"/>
  <c r="R723" i="2" s="1"/>
  <c r="R724" i="2" a="1"/>
  <c r="R724" i="2" s="1"/>
  <c r="R727" i="2" a="1"/>
  <c r="R727" i="2" s="1"/>
  <c r="R728" i="2" a="1"/>
  <c r="R728" i="2" s="1"/>
  <c r="R729" i="2" a="1"/>
  <c r="R729" i="2" s="1"/>
  <c r="R731" i="2" a="1"/>
  <c r="R731" i="2" s="1"/>
  <c r="R732" i="2" a="1"/>
  <c r="R732" i="2" s="1"/>
  <c r="R735" i="2" a="1"/>
  <c r="R735" i="2" s="1"/>
  <c r="R736" i="2" a="1"/>
  <c r="R736" i="2" s="1"/>
  <c r="R739" i="2" a="1"/>
  <c r="R739" i="2" s="1"/>
  <c r="R740" i="2" a="1"/>
  <c r="R740" i="2" s="1"/>
  <c r="R741" i="2" a="1"/>
  <c r="R741" i="2" s="1"/>
  <c r="R743" i="2" a="1"/>
  <c r="R743" i="2" s="1"/>
  <c r="R744" i="2" a="1"/>
  <c r="R744" i="2" s="1"/>
  <c r="R747" i="2" a="1"/>
  <c r="R747" i="2" s="1"/>
  <c r="R748" i="2" a="1"/>
  <c r="R748" i="2" s="1"/>
  <c r="R751" i="2" a="1"/>
  <c r="R751" i="2" s="1"/>
  <c r="R752" i="2" a="1"/>
  <c r="R752" i="2" s="1"/>
  <c r="R755" i="2" a="1"/>
  <c r="R755" i="2" s="1"/>
  <c r="R756" i="2" a="1"/>
  <c r="R756" i="2" s="1"/>
  <c r="R759" i="2" a="1"/>
  <c r="R759" i="2" s="1"/>
  <c r="R760" i="2" a="1"/>
  <c r="R760" i="2" s="1"/>
  <c r="R761" i="2" a="1"/>
  <c r="R761" i="2" s="1"/>
  <c r="R763" i="2" a="1"/>
  <c r="R763" i="2" s="1"/>
  <c r="R764" i="2" a="1"/>
  <c r="R764" i="2" s="1"/>
  <c r="R765" i="2" a="1"/>
  <c r="R765" i="2" s="1"/>
  <c r="R767" i="2" a="1"/>
  <c r="R767" i="2" s="1"/>
  <c r="R768" i="2" a="1"/>
  <c r="R768" i="2" s="1"/>
  <c r="R771" i="2" a="1"/>
  <c r="R771" i="2" s="1"/>
  <c r="R772" i="2" a="1"/>
  <c r="R772" i="2" s="1"/>
  <c r="R775" i="2" a="1"/>
  <c r="R775" i="2" s="1"/>
  <c r="R776" i="2" a="1"/>
  <c r="R776" i="2" s="1"/>
  <c r="R777" i="2" a="1"/>
  <c r="R777" i="2" s="1"/>
  <c r="R779" i="2" a="1"/>
  <c r="R779" i="2" s="1"/>
  <c r="R780" i="2" a="1"/>
  <c r="R780" i="2" s="1"/>
  <c r="R783" i="2" a="1"/>
  <c r="R783" i="2" s="1"/>
  <c r="R784" i="2" a="1"/>
  <c r="R784" i="2" s="1"/>
  <c r="R787" i="2" a="1"/>
  <c r="R787" i="2" s="1"/>
  <c r="R788" i="2" a="1"/>
  <c r="R788" i="2" s="1"/>
  <c r="R791" i="2" a="1"/>
  <c r="R791" i="2" s="1"/>
  <c r="R792" i="2" a="1"/>
  <c r="R792" i="2" s="1"/>
  <c r="R795" i="2" a="1"/>
  <c r="R795" i="2" s="1"/>
  <c r="R796" i="2" a="1"/>
  <c r="R796" i="2" s="1"/>
  <c r="R797" i="2" a="1"/>
  <c r="R797" i="2" s="1"/>
  <c r="R799" i="2" a="1"/>
  <c r="R799" i="2" s="1"/>
  <c r="R800" i="2" a="1"/>
  <c r="R800" i="2" s="1"/>
  <c r="R803" i="2" a="1"/>
  <c r="R803" i="2" s="1"/>
  <c r="R804" i="2" a="1"/>
  <c r="R804" i="2" s="1"/>
  <c r="R807" i="2" a="1"/>
  <c r="R807" i="2" s="1"/>
  <c r="R808" i="2" a="1"/>
  <c r="R808" i="2" s="1"/>
  <c r="R809" i="2" a="1"/>
  <c r="R809" i="2" s="1"/>
  <c r="R811" i="2" a="1"/>
  <c r="R811" i="2" s="1"/>
  <c r="R812" i="2" a="1"/>
  <c r="R812" i="2" s="1"/>
  <c r="R815" i="2" a="1"/>
  <c r="R815" i="2" s="1"/>
  <c r="R816" i="2" a="1"/>
  <c r="R816" i="2" s="1"/>
  <c r="R819" i="2" a="1"/>
  <c r="R819" i="2" s="1"/>
  <c r="R820" i="2" a="1"/>
  <c r="R820" i="2" s="1"/>
  <c r="R823" i="2" a="1"/>
  <c r="R823" i="2" s="1"/>
  <c r="R824" i="2" a="1"/>
  <c r="R824" i="2" s="1"/>
  <c r="R827" i="2" a="1"/>
  <c r="R827" i="2" s="1"/>
  <c r="R828" i="2" a="1"/>
  <c r="R828" i="2" s="1"/>
  <c r="R829" i="2" a="1"/>
  <c r="R829" i="2" s="1"/>
  <c r="R831" i="2" a="1"/>
  <c r="R831" i="2" s="1"/>
  <c r="R832" i="2" a="1"/>
  <c r="R832" i="2" s="1"/>
  <c r="R835" i="2" a="1"/>
  <c r="R835" i="2" s="1"/>
  <c r="R836" i="2" a="1"/>
  <c r="R836" i="2" s="1"/>
  <c r="R839" i="2" a="1"/>
  <c r="R839" i="2" s="1"/>
  <c r="R840" i="2" a="1"/>
  <c r="R840" i="2" s="1"/>
  <c r="R841" i="2" a="1"/>
  <c r="R841" i="2" s="1"/>
  <c r="R843" i="2" a="1"/>
  <c r="R843" i="2" s="1"/>
  <c r="R844" i="2" a="1"/>
  <c r="R844" i="2" s="1"/>
  <c r="R847" i="2" a="1"/>
  <c r="R847" i="2" s="1"/>
  <c r="R848" i="2" a="1"/>
  <c r="R848" i="2" s="1"/>
  <c r="R851" i="2" a="1"/>
  <c r="R851" i="2" s="1"/>
  <c r="R852" i="2" a="1"/>
  <c r="R852" i="2" s="1"/>
  <c r="R855" i="2" a="1"/>
  <c r="R855" i="2" s="1"/>
  <c r="R856" i="2" a="1"/>
  <c r="R856" i="2" s="1"/>
  <c r="R859" i="2" a="1"/>
  <c r="R859" i="2" s="1"/>
  <c r="R860" i="2" a="1"/>
  <c r="R860" i="2" s="1"/>
  <c r="R861" i="2" a="1"/>
  <c r="R861" i="2" s="1"/>
  <c r="R863" i="2" a="1"/>
  <c r="R863" i="2" s="1"/>
  <c r="R864" i="2" a="1"/>
  <c r="R864" i="2" s="1"/>
  <c r="R867" i="2" a="1"/>
  <c r="R867" i="2" s="1"/>
  <c r="R868" i="2" a="1"/>
  <c r="R868" i="2" s="1"/>
  <c r="R871" i="2" a="1"/>
  <c r="R871" i="2" s="1"/>
  <c r="R872" i="2" a="1"/>
  <c r="R872" i="2" s="1"/>
  <c r="R873" i="2" a="1"/>
  <c r="R873" i="2" s="1"/>
  <c r="R875" i="2" a="1"/>
  <c r="R875" i="2" s="1"/>
  <c r="R876" i="2" a="1"/>
  <c r="R876" i="2" s="1"/>
  <c r="R879" i="2" a="1"/>
  <c r="R879" i="2" s="1"/>
  <c r="R880" i="2" a="1"/>
  <c r="R880" i="2" s="1"/>
  <c r="R883" i="2" a="1"/>
  <c r="R883" i="2" s="1"/>
  <c r="R884" i="2" a="1"/>
  <c r="R884" i="2" s="1"/>
  <c r="R887" i="2" a="1"/>
  <c r="R887" i="2" s="1"/>
  <c r="R888" i="2" a="1"/>
  <c r="R888" i="2" s="1"/>
  <c r="R891" i="2" a="1"/>
  <c r="R891" i="2" s="1"/>
  <c r="R892" i="2" a="1"/>
  <c r="R892" i="2" s="1"/>
  <c r="R893" i="2" a="1"/>
  <c r="R893" i="2" s="1"/>
  <c r="R895" i="2" a="1"/>
  <c r="R895" i="2" s="1"/>
  <c r="R896" i="2" a="1"/>
  <c r="R896" i="2" s="1"/>
  <c r="R899" i="2" a="1"/>
  <c r="R899" i="2" s="1"/>
  <c r="R900" i="2" a="1"/>
  <c r="R900" i="2" s="1"/>
  <c r="R903" i="2" a="1"/>
  <c r="R903" i="2" s="1"/>
  <c r="R904" i="2" a="1"/>
  <c r="R904" i="2" s="1"/>
  <c r="R905" i="2" a="1"/>
  <c r="R905" i="2" s="1"/>
  <c r="R907" i="2" a="1"/>
  <c r="R907" i="2" s="1"/>
  <c r="R908" i="2" a="1"/>
  <c r="R908" i="2" s="1"/>
  <c r="R911" i="2" a="1"/>
  <c r="R911" i="2" s="1"/>
  <c r="R912" i="2" a="1"/>
  <c r="R912" i="2" s="1"/>
  <c r="R915" i="2" a="1"/>
  <c r="R915" i="2" s="1"/>
  <c r="R916" i="2" a="1"/>
  <c r="R916" i="2" s="1"/>
  <c r="R919" i="2" a="1"/>
  <c r="R919" i="2" s="1"/>
  <c r="R920" i="2" a="1"/>
  <c r="R920" i="2" s="1"/>
  <c r="R923" i="2" a="1"/>
  <c r="R923" i="2" s="1"/>
  <c r="R924" i="2" a="1"/>
  <c r="R924" i="2" s="1"/>
  <c r="R925" i="2" a="1"/>
  <c r="R925" i="2" s="1"/>
  <c r="R927" i="2" a="1"/>
  <c r="R927" i="2" s="1"/>
  <c r="R928" i="2" a="1"/>
  <c r="R928" i="2" s="1"/>
  <c r="R931" i="2" a="1"/>
  <c r="R931" i="2" s="1"/>
  <c r="R932" i="2" a="1"/>
  <c r="R932" i="2" s="1"/>
  <c r="R935" i="2" a="1"/>
  <c r="R935" i="2" s="1"/>
  <c r="R936" i="2" a="1"/>
  <c r="R936" i="2" s="1"/>
  <c r="R937" i="2" a="1"/>
  <c r="R937" i="2" s="1"/>
  <c r="R939" i="2" a="1"/>
  <c r="R939" i="2" s="1"/>
  <c r="R940" i="2" a="1"/>
  <c r="R940" i="2" s="1"/>
  <c r="R943" i="2" a="1"/>
  <c r="R943" i="2" s="1"/>
  <c r="R944" i="2" a="1"/>
  <c r="R944" i="2" s="1"/>
  <c r="R947" i="2" a="1"/>
  <c r="R947" i="2" s="1"/>
  <c r="R948" i="2" a="1"/>
  <c r="R948" i="2" s="1"/>
  <c r="R951" i="2" a="1"/>
  <c r="R951" i="2" s="1"/>
  <c r="R952" i="2" a="1"/>
  <c r="R952" i="2" s="1"/>
  <c r="R955" i="2" a="1"/>
  <c r="R955" i="2" s="1"/>
  <c r="R956" i="2" a="1"/>
  <c r="R956" i="2" s="1"/>
  <c r="R957" i="2" a="1"/>
  <c r="R957" i="2" s="1"/>
  <c r="R959" i="2" a="1"/>
  <c r="R959" i="2" s="1"/>
  <c r="R960" i="2" a="1"/>
  <c r="R960" i="2" s="1"/>
  <c r="R963" i="2" a="1"/>
  <c r="R963" i="2" s="1"/>
  <c r="R964" i="2" a="1"/>
  <c r="R964" i="2" s="1"/>
  <c r="R967" i="2" a="1"/>
  <c r="R967" i="2" s="1"/>
  <c r="R968" i="2" a="1"/>
  <c r="R968" i="2" s="1"/>
  <c r="R969" i="2" a="1"/>
  <c r="R969" i="2" s="1"/>
  <c r="R971" i="2" a="1"/>
  <c r="R971" i="2" s="1"/>
  <c r="R972" i="2" a="1"/>
  <c r="R972" i="2" s="1"/>
  <c r="R975" i="2" a="1"/>
  <c r="R975" i="2" s="1"/>
  <c r="R976" i="2" a="1"/>
  <c r="R976" i="2" s="1"/>
  <c r="R979" i="2" a="1"/>
  <c r="R979" i="2" s="1"/>
  <c r="R980" i="2" a="1"/>
  <c r="R980" i="2" s="1"/>
  <c r="R983" i="2" a="1"/>
  <c r="R983" i="2" s="1"/>
  <c r="R984" i="2" a="1"/>
  <c r="R984" i="2" s="1"/>
  <c r="R987" i="2" a="1"/>
  <c r="R987" i="2" s="1"/>
  <c r="R988" i="2" a="1"/>
  <c r="R988" i="2" s="1"/>
  <c r="R989" i="2" a="1"/>
  <c r="R989" i="2" s="1"/>
  <c r="R991" i="2" a="1"/>
  <c r="R991" i="2" s="1"/>
  <c r="R992" i="2" a="1"/>
  <c r="R992" i="2" s="1"/>
  <c r="R993" i="2" a="1"/>
  <c r="R993" i="2" s="1"/>
  <c r="R995" i="2" a="1"/>
  <c r="R995" i="2" s="1"/>
  <c r="R996" i="2" a="1"/>
  <c r="R996" i="2" s="1"/>
  <c r="R999" i="2" a="1"/>
  <c r="R999" i="2" s="1"/>
  <c r="R1000" i="2" a="1"/>
  <c r="R1000" i="2" s="1"/>
  <c r="R1001" i="2" a="1"/>
  <c r="R1001" i="2" s="1"/>
  <c r="R1003" i="2" a="1"/>
  <c r="R1003" i="2" s="1"/>
  <c r="R1004" i="2" a="1"/>
  <c r="R1004" i="2" s="1"/>
  <c r="R1005" i="2" a="1"/>
  <c r="R1005" i="2" s="1"/>
  <c r="R1007" i="2" a="1"/>
  <c r="R1007" i="2" s="1"/>
  <c r="R1008" i="2" a="1"/>
  <c r="R1008" i="2" s="1"/>
  <c r="R1011" i="2" a="1"/>
  <c r="R1011" i="2" s="1"/>
  <c r="R1012" i="2" a="1"/>
  <c r="R1012" i="2" s="1"/>
  <c r="R1015" i="2" a="1"/>
  <c r="R1015" i="2" s="1"/>
  <c r="R1016" i="2" a="1"/>
  <c r="R1016" i="2" s="1"/>
  <c r="R1017" i="2" a="1"/>
  <c r="R1017" i="2" s="1"/>
  <c r="R1019" i="2" a="1"/>
  <c r="R1019" i="2" s="1"/>
  <c r="R1020" i="2" a="1"/>
  <c r="R1020" i="2" s="1"/>
  <c r="R1023" i="2" a="1"/>
  <c r="R1023" i="2" s="1"/>
  <c r="R1024" i="2" a="1"/>
  <c r="R1024" i="2" s="1"/>
  <c r="R1027" i="2" a="1"/>
  <c r="R1027" i="2" s="1"/>
  <c r="R1028" i="2" a="1"/>
  <c r="R1028" i="2" s="1"/>
  <c r="R1031" i="2" a="1"/>
  <c r="R1031" i="2" s="1"/>
  <c r="R1032" i="2" a="1"/>
  <c r="R1032" i="2" s="1"/>
  <c r="R1035" i="2" a="1"/>
  <c r="R1035" i="2" s="1"/>
  <c r="R1036" i="2" a="1"/>
  <c r="R1036" i="2" s="1"/>
  <c r="R1039" i="2" a="1"/>
  <c r="R1039" i="2" s="1"/>
  <c r="R1040" i="2" a="1"/>
  <c r="R1040" i="2" s="1"/>
  <c r="R1041" i="2" a="1"/>
  <c r="R1041" i="2" s="1"/>
  <c r="R1043" i="2" a="1"/>
  <c r="R1043" i="2" s="1"/>
  <c r="R1044" i="2" a="1"/>
  <c r="R1044" i="2" s="1"/>
  <c r="R1047" i="2" a="1"/>
  <c r="R1047" i="2" s="1"/>
  <c r="R1048" i="2" a="1"/>
  <c r="R1048" i="2" s="1"/>
  <c r="R1051" i="2" a="1"/>
  <c r="R1051" i="2" s="1"/>
  <c r="R1052" i="2" a="1"/>
  <c r="R1052" i="2" s="1"/>
  <c r="R1053" i="2" a="1"/>
  <c r="R1053" i="2" s="1"/>
  <c r="R1055" i="2" a="1"/>
  <c r="R1055" i="2" s="1"/>
  <c r="R1056" i="2" a="1"/>
  <c r="R1056" i="2" s="1"/>
  <c r="R1057" i="2" a="1"/>
  <c r="R1057" i="2" s="1"/>
  <c r="R1059" i="2" a="1"/>
  <c r="R1059" i="2" s="1"/>
  <c r="R1060" i="2" a="1"/>
  <c r="R1060" i="2" s="1"/>
  <c r="R1063" i="2" a="1"/>
  <c r="R1063" i="2" s="1"/>
  <c r="R1064" i="2" a="1"/>
  <c r="R1064" i="2" s="1"/>
  <c r="R1065" i="2" a="1"/>
  <c r="R1065" i="2" s="1"/>
  <c r="R1067" i="2" a="1"/>
  <c r="R1067" i="2" s="1"/>
  <c r="R1068" i="2" a="1"/>
  <c r="R1068" i="2" s="1"/>
  <c r="R1069" i="2" a="1"/>
  <c r="R1069" i="2" s="1"/>
  <c r="R1071" i="2" a="1"/>
  <c r="R1071" i="2" s="1"/>
  <c r="R1072" i="2" a="1"/>
  <c r="R1072" i="2" s="1"/>
  <c r="R1075" i="2" a="1"/>
  <c r="R1075" i="2" s="1"/>
  <c r="R1076" i="2" a="1"/>
  <c r="R1076" i="2" s="1"/>
  <c r="R1079" i="2" a="1"/>
  <c r="R1079" i="2" s="1"/>
  <c r="R1080" i="2" a="1"/>
  <c r="R1080" i="2" s="1"/>
  <c r="R1081" i="2" a="1"/>
  <c r="R1081" i="2" s="1"/>
  <c r="R1083" i="2" a="1"/>
  <c r="R1083" i="2" s="1"/>
  <c r="R1084" i="2" a="1"/>
  <c r="R1084" i="2" s="1"/>
  <c r="R1087" i="2" a="1"/>
  <c r="R1087" i="2" s="1"/>
  <c r="R1088" i="2" a="1"/>
  <c r="R1088" i="2" s="1"/>
  <c r="R1091" i="2" a="1"/>
  <c r="R1091" i="2" s="1"/>
  <c r="R1092" i="2" a="1"/>
  <c r="R1092" i="2" s="1"/>
  <c r="R1095" i="2" a="1"/>
  <c r="R1095" i="2" s="1"/>
  <c r="R1096" i="2" a="1"/>
  <c r="R1096" i="2" s="1"/>
  <c r="R1099" i="2" a="1"/>
  <c r="R1099" i="2" s="1"/>
  <c r="R1100" i="2" a="1"/>
  <c r="R1100" i="2" s="1"/>
  <c r="R1103" i="2" a="1"/>
  <c r="R1103" i="2" s="1"/>
  <c r="R1104" i="2" a="1"/>
  <c r="R1104" i="2" s="1"/>
  <c r="R1105" i="2" a="1"/>
  <c r="R1105" i="2" s="1"/>
  <c r="R1107" i="2" a="1"/>
  <c r="R1107" i="2" s="1"/>
  <c r="R1108" i="2" a="1"/>
  <c r="R1108" i="2" s="1"/>
  <c r="R1111" i="2" a="1"/>
  <c r="R1111" i="2" s="1"/>
  <c r="R1112" i="2" a="1"/>
  <c r="R1112" i="2" s="1"/>
  <c r="R1115" i="2" a="1"/>
  <c r="R1115" i="2" s="1"/>
  <c r="R1116" i="2" a="1"/>
  <c r="R1116" i="2" s="1"/>
  <c r="R1117" i="2" a="1"/>
  <c r="R1117" i="2" s="1"/>
  <c r="R1119" i="2" a="1"/>
  <c r="R1119" i="2" s="1"/>
  <c r="R1120" i="2" a="1"/>
  <c r="R1120" i="2" s="1"/>
  <c r="R1121" i="2" a="1"/>
  <c r="R1121" i="2" s="1"/>
  <c r="R1123" i="2" a="1"/>
  <c r="R1123" i="2" s="1"/>
  <c r="R1124" i="2" a="1"/>
  <c r="R1124" i="2" s="1"/>
  <c r="R1127" i="2" a="1"/>
  <c r="R1127" i="2" s="1"/>
  <c r="R1128" i="2" a="1"/>
  <c r="R1128" i="2" s="1"/>
  <c r="R1129" i="2" a="1"/>
  <c r="R1129" i="2" s="1"/>
  <c r="R1131" i="2" a="1"/>
  <c r="R1131" i="2" s="1"/>
  <c r="R1132" i="2" a="1"/>
  <c r="R1132" i="2" s="1"/>
  <c r="R1133" i="2" a="1"/>
  <c r="R1133" i="2" s="1"/>
  <c r="R1135" i="2" a="1"/>
  <c r="R1135" i="2" s="1"/>
  <c r="R1136" i="2" a="1"/>
  <c r="R1136" i="2" s="1"/>
  <c r="R1139" i="2" a="1"/>
  <c r="R1139" i="2" s="1"/>
  <c r="R1140" i="2" a="1"/>
  <c r="R1140" i="2" s="1"/>
  <c r="R1143" i="2" a="1"/>
  <c r="R1143" i="2" s="1"/>
  <c r="R1144" i="2" a="1"/>
  <c r="R1144" i="2" s="1"/>
  <c r="R1145" i="2" a="1"/>
  <c r="R1145" i="2" s="1"/>
  <c r="R1147" i="2" a="1"/>
  <c r="R1147" i="2" s="1"/>
  <c r="R1148" i="2" a="1"/>
  <c r="R1148" i="2" s="1"/>
  <c r="R1151" i="2" a="1"/>
  <c r="R1151" i="2" s="1"/>
  <c r="R1152" i="2" a="1"/>
  <c r="R1152" i="2" s="1"/>
  <c r="R1155" i="2" a="1"/>
  <c r="R1155" i="2" s="1"/>
  <c r="R1156" i="2" a="1"/>
  <c r="R1156" i="2" s="1"/>
  <c r="R1159" i="2" a="1"/>
  <c r="R1159" i="2" s="1"/>
  <c r="R1160" i="2" a="1"/>
  <c r="R1160" i="2" s="1"/>
  <c r="R1163" i="2" a="1"/>
  <c r="R1163" i="2" s="1"/>
  <c r="R1164" i="2" a="1"/>
  <c r="R1164" i="2" s="1"/>
  <c r="R1167" i="2" a="1"/>
  <c r="R1167" i="2" s="1"/>
  <c r="R1168" i="2" a="1"/>
  <c r="R1168" i="2" s="1"/>
  <c r="R1169" i="2" a="1"/>
  <c r="R1169" i="2" s="1"/>
  <c r="R1171" i="2" a="1"/>
  <c r="R1171" i="2" s="1"/>
  <c r="R1172" i="2" a="1"/>
  <c r="R1172" i="2" s="1"/>
  <c r="R1175" i="2" a="1"/>
  <c r="R1175" i="2" s="1"/>
  <c r="R1176" i="2" a="1"/>
  <c r="R1176" i="2" s="1"/>
  <c r="R1179" i="2" a="1"/>
  <c r="R1179" i="2" s="1"/>
  <c r="R1180" i="2" a="1"/>
  <c r="R1180" i="2" s="1"/>
  <c r="R1181" i="2" a="1"/>
  <c r="R1181" i="2" s="1"/>
  <c r="R1183" i="2" a="1"/>
  <c r="R1183" i="2" s="1"/>
  <c r="R1184" i="2" a="1"/>
  <c r="R1184" i="2" s="1"/>
  <c r="R1185" i="2" a="1"/>
  <c r="R1185" i="2" s="1"/>
  <c r="R1187" i="2" a="1"/>
  <c r="R1187" i="2" s="1"/>
  <c r="R1188" i="2" a="1"/>
  <c r="R1188" i="2" s="1"/>
  <c r="R1191" i="2" a="1"/>
  <c r="R1191" i="2" s="1"/>
  <c r="R1192" i="2" a="1"/>
  <c r="R1192" i="2" s="1"/>
  <c r="R1193" i="2" a="1"/>
  <c r="R1193" i="2" s="1"/>
  <c r="R1195" i="2" a="1"/>
  <c r="R1195" i="2" s="1"/>
  <c r="R1196" i="2" a="1"/>
  <c r="R1196" i="2" s="1"/>
  <c r="R1197" i="2" a="1"/>
  <c r="R1197" i="2" s="1"/>
  <c r="R1199" i="2" a="1"/>
  <c r="R1199" i="2" s="1"/>
  <c r="R1200" i="2" a="1"/>
  <c r="R1200" i="2" s="1"/>
  <c r="P3" i="2" a="1"/>
  <c r="P3" i="2" s="1"/>
  <c r="P4" i="2" a="1"/>
  <c r="P4" i="2"/>
  <c r="P5" i="2" a="1"/>
  <c r="P5" i="2" s="1"/>
  <c r="P6" i="2" a="1"/>
  <c r="P6" i="2" s="1"/>
  <c r="P7" i="2" a="1"/>
  <c r="P7" i="2" s="1"/>
  <c r="P8" i="2" a="1"/>
  <c r="P8" i="2" s="1"/>
  <c r="P9" i="2" a="1"/>
  <c r="P9" i="2" s="1"/>
  <c r="P10" i="2" a="1"/>
  <c r="P10" i="2" s="1"/>
  <c r="P11" i="2" a="1"/>
  <c r="P11" i="2" s="1"/>
  <c r="P12" i="2" a="1"/>
  <c r="P12" i="2" s="1"/>
  <c r="P13" i="2" a="1"/>
  <c r="P13" i="2" s="1"/>
  <c r="P14" i="2" a="1"/>
  <c r="P14" i="2"/>
  <c r="P15" i="2" a="1"/>
  <c r="P15" i="2" s="1"/>
  <c r="P16" i="2" a="1"/>
  <c r="P16" i="2" s="1"/>
  <c r="P17" i="2" a="1"/>
  <c r="P17" i="2" s="1"/>
  <c r="P18" i="2" a="1"/>
  <c r="P18" i="2" s="1"/>
  <c r="P19" i="2" a="1"/>
  <c r="P19" i="2" s="1"/>
  <c r="P20" i="2" a="1"/>
  <c r="P20" i="2" s="1"/>
  <c r="P21" i="2" a="1"/>
  <c r="P21" i="2" s="1"/>
  <c r="P22" i="2" a="1"/>
  <c r="P22" i="2"/>
  <c r="P23" i="2" a="1"/>
  <c r="P23" i="2" s="1"/>
  <c r="P24" i="2" a="1"/>
  <c r="P24" i="2" s="1"/>
  <c r="P25" i="2" a="1"/>
  <c r="P25" i="2" s="1"/>
  <c r="P26" i="2" a="1"/>
  <c r="P26" i="2" s="1"/>
  <c r="P27" i="2" a="1"/>
  <c r="P27" i="2" s="1"/>
  <c r="P28" i="2" a="1"/>
  <c r="P28" i="2" s="1"/>
  <c r="P29" i="2" a="1"/>
  <c r="P29" i="2" s="1"/>
  <c r="P30" i="2" a="1"/>
  <c r="P30" i="2"/>
  <c r="P31" i="2" a="1"/>
  <c r="P31" i="2" s="1"/>
  <c r="P32" i="2" a="1"/>
  <c r="P32" i="2" s="1"/>
  <c r="P33" i="2" a="1"/>
  <c r="P33" i="2" s="1"/>
  <c r="P34" i="2" a="1"/>
  <c r="P34" i="2" s="1"/>
  <c r="P35" i="2" a="1"/>
  <c r="P35" i="2" s="1"/>
  <c r="P36" i="2" a="1"/>
  <c r="P36" i="2" s="1"/>
  <c r="P37" i="2" a="1"/>
  <c r="P37" i="2" s="1"/>
  <c r="P38" i="2" a="1"/>
  <c r="P38" i="2"/>
  <c r="P39" i="2" a="1"/>
  <c r="P39" i="2" s="1"/>
  <c r="P40" i="2" a="1"/>
  <c r="P40" i="2" s="1"/>
  <c r="P41" i="2" a="1"/>
  <c r="P41" i="2" s="1"/>
  <c r="P42" i="2" a="1"/>
  <c r="P42" i="2" s="1"/>
  <c r="P43" i="2" a="1"/>
  <c r="P43" i="2" s="1"/>
  <c r="P44" i="2" a="1"/>
  <c r="P44" i="2" s="1"/>
  <c r="P45" i="2" a="1"/>
  <c r="P45" i="2" s="1"/>
  <c r="P46" i="2" a="1"/>
  <c r="P46" i="2"/>
  <c r="P47" i="2" a="1"/>
  <c r="P47" i="2" s="1"/>
  <c r="P48" i="2" a="1"/>
  <c r="P48" i="2" s="1"/>
  <c r="P49" i="2" a="1"/>
  <c r="P49" i="2" s="1"/>
  <c r="P50" i="2" a="1"/>
  <c r="P50" i="2" s="1"/>
  <c r="P51" i="2" a="1"/>
  <c r="P51" i="2" s="1"/>
  <c r="P52" i="2" a="1"/>
  <c r="P52" i="2" s="1"/>
  <c r="P53" i="2" a="1"/>
  <c r="P53" i="2" s="1"/>
  <c r="P54" i="2" a="1"/>
  <c r="P54" i="2"/>
  <c r="P55" i="2" a="1"/>
  <c r="P55" i="2" s="1"/>
  <c r="P56" i="2" a="1"/>
  <c r="P56" i="2" s="1"/>
  <c r="P57" i="2" a="1"/>
  <c r="P57" i="2" s="1"/>
  <c r="P58" i="2" a="1"/>
  <c r="P58" i="2" s="1"/>
  <c r="P59" i="2" a="1"/>
  <c r="P59" i="2" s="1"/>
  <c r="P60" i="2" a="1"/>
  <c r="P60" i="2" s="1"/>
  <c r="P61" i="2" a="1"/>
  <c r="P61" i="2" s="1"/>
  <c r="P62" i="2" a="1"/>
  <c r="P62" i="2"/>
  <c r="P63" i="2" a="1"/>
  <c r="P63" i="2" s="1"/>
  <c r="P64" i="2" a="1"/>
  <c r="P64" i="2" s="1"/>
  <c r="P65" i="2" a="1"/>
  <c r="P65" i="2" s="1"/>
  <c r="P66" i="2" a="1"/>
  <c r="P66" i="2" s="1"/>
  <c r="P67" i="2" a="1"/>
  <c r="P67" i="2" s="1"/>
  <c r="P68" i="2" a="1"/>
  <c r="P68" i="2" s="1"/>
  <c r="P69" i="2" a="1"/>
  <c r="P69" i="2" s="1"/>
  <c r="P70" i="2" a="1"/>
  <c r="P70" i="2"/>
  <c r="P71" i="2" a="1"/>
  <c r="P71" i="2" s="1"/>
  <c r="P72" i="2" a="1"/>
  <c r="P72" i="2" s="1"/>
  <c r="P73" i="2" a="1"/>
  <c r="P73" i="2" s="1"/>
  <c r="P74" i="2" a="1"/>
  <c r="P74" i="2" s="1"/>
  <c r="P75" i="2" a="1"/>
  <c r="P75" i="2" s="1"/>
  <c r="P76" i="2" a="1"/>
  <c r="P76" i="2" s="1"/>
  <c r="P77" i="2" a="1"/>
  <c r="P77" i="2" s="1"/>
  <c r="P78" i="2" a="1"/>
  <c r="P78" i="2"/>
  <c r="P79" i="2" a="1"/>
  <c r="P79" i="2" s="1"/>
  <c r="P80" i="2" a="1"/>
  <c r="P80" i="2" s="1"/>
  <c r="P81" i="2" a="1"/>
  <c r="P81" i="2" s="1"/>
  <c r="P82" i="2" a="1"/>
  <c r="P82" i="2" s="1"/>
  <c r="P83" i="2" a="1"/>
  <c r="P83" i="2" s="1"/>
  <c r="P84" i="2" a="1"/>
  <c r="P84" i="2" s="1"/>
  <c r="P85" i="2" a="1"/>
  <c r="P85" i="2" s="1"/>
  <c r="P86" i="2" a="1"/>
  <c r="P86" i="2"/>
  <c r="P87" i="2" a="1"/>
  <c r="P87" i="2" s="1"/>
  <c r="P88" i="2" a="1"/>
  <c r="P88" i="2" s="1"/>
  <c r="P89" i="2" a="1"/>
  <c r="P89" i="2" s="1"/>
  <c r="P90" i="2" a="1"/>
  <c r="P90" i="2" s="1"/>
  <c r="P91" i="2" a="1"/>
  <c r="P91" i="2" s="1"/>
  <c r="P92" i="2" a="1"/>
  <c r="P92" i="2" s="1"/>
  <c r="P93" i="2" a="1"/>
  <c r="P93" i="2" s="1"/>
  <c r="P94" i="2" a="1"/>
  <c r="P94" i="2"/>
  <c r="P95" i="2" a="1"/>
  <c r="P95" i="2" s="1"/>
  <c r="P96" i="2" a="1"/>
  <c r="P96" i="2" s="1"/>
  <c r="P97" i="2" a="1"/>
  <c r="P97" i="2" s="1"/>
  <c r="P98" i="2" a="1"/>
  <c r="P98" i="2" s="1"/>
  <c r="P99" i="2" a="1"/>
  <c r="P99" i="2" s="1"/>
  <c r="P100" i="2" a="1"/>
  <c r="P100" i="2" s="1"/>
  <c r="P101" i="2" a="1"/>
  <c r="P101" i="2" s="1"/>
  <c r="P102" i="2" a="1"/>
  <c r="P102" i="2"/>
  <c r="P103" i="2" a="1"/>
  <c r="P103" i="2" s="1"/>
  <c r="P104" i="2" a="1"/>
  <c r="P104" i="2" s="1"/>
  <c r="P105" i="2" a="1"/>
  <c r="P105" i="2" s="1"/>
  <c r="P106" i="2" a="1"/>
  <c r="P106" i="2" s="1"/>
  <c r="P107" i="2" a="1"/>
  <c r="P107" i="2" s="1"/>
  <c r="P108" i="2" a="1"/>
  <c r="P108" i="2" s="1"/>
  <c r="P109" i="2" a="1"/>
  <c r="P109" i="2" s="1"/>
  <c r="P110" i="2" a="1"/>
  <c r="P110" i="2"/>
  <c r="P111" i="2" a="1"/>
  <c r="P111" i="2" s="1"/>
  <c r="P112" i="2" a="1"/>
  <c r="P112" i="2" s="1"/>
  <c r="P113" i="2" a="1"/>
  <c r="P113" i="2" s="1"/>
  <c r="P114" i="2" a="1"/>
  <c r="P114" i="2" s="1"/>
  <c r="P115" i="2" a="1"/>
  <c r="P115" i="2" s="1"/>
  <c r="P116" i="2" a="1"/>
  <c r="P116" i="2" s="1"/>
  <c r="P117" i="2" a="1"/>
  <c r="P117" i="2" s="1"/>
  <c r="P118" i="2" a="1"/>
  <c r="P118" i="2"/>
  <c r="P119" i="2" a="1"/>
  <c r="P119" i="2" s="1"/>
  <c r="P120" i="2" a="1"/>
  <c r="P120" i="2" s="1"/>
  <c r="P121" i="2" a="1"/>
  <c r="P121" i="2" s="1"/>
  <c r="P122" i="2" a="1"/>
  <c r="P122" i="2" s="1"/>
  <c r="P123" i="2" a="1"/>
  <c r="P123" i="2" s="1"/>
  <c r="P124" i="2" a="1"/>
  <c r="P124" i="2" s="1"/>
  <c r="P125" i="2" a="1"/>
  <c r="P125" i="2" s="1"/>
  <c r="P126" i="2" a="1"/>
  <c r="P126" i="2"/>
  <c r="P127" i="2" a="1"/>
  <c r="P127" i="2" s="1"/>
  <c r="P128" i="2" a="1"/>
  <c r="P128" i="2" s="1"/>
  <c r="P129" i="2" a="1"/>
  <c r="P129" i="2" s="1"/>
  <c r="P130" i="2" a="1"/>
  <c r="P130" i="2" s="1"/>
  <c r="P131" i="2" a="1"/>
  <c r="P131" i="2" s="1"/>
  <c r="P132" i="2" a="1"/>
  <c r="P132" i="2" s="1"/>
  <c r="P133" i="2" a="1"/>
  <c r="P133" i="2" s="1"/>
  <c r="P134" i="2" a="1"/>
  <c r="P134" i="2"/>
  <c r="P135" i="2" a="1"/>
  <c r="P135" i="2" s="1"/>
  <c r="P136" i="2" a="1"/>
  <c r="P136" i="2" s="1"/>
  <c r="P137" i="2" a="1"/>
  <c r="P137" i="2" s="1"/>
  <c r="P138" i="2" a="1"/>
  <c r="P138" i="2" s="1"/>
  <c r="P139" i="2" a="1"/>
  <c r="P139" i="2" s="1"/>
  <c r="P140" i="2" a="1"/>
  <c r="P140" i="2" s="1"/>
  <c r="P141" i="2" a="1"/>
  <c r="P141" i="2" s="1"/>
  <c r="P142" i="2" a="1"/>
  <c r="P142" i="2"/>
  <c r="P143" i="2" a="1"/>
  <c r="P143" i="2" s="1"/>
  <c r="P144" i="2" a="1"/>
  <c r="P144" i="2" s="1"/>
  <c r="P145" i="2" a="1"/>
  <c r="P145" i="2" s="1"/>
  <c r="P146" i="2" a="1"/>
  <c r="P146" i="2" s="1"/>
  <c r="P147" i="2" a="1"/>
  <c r="P147" i="2" s="1"/>
  <c r="P148" i="2" a="1"/>
  <c r="P148" i="2" s="1"/>
  <c r="P149" i="2" a="1"/>
  <c r="P149" i="2" s="1"/>
  <c r="P150" i="2" a="1"/>
  <c r="P150" i="2"/>
  <c r="P151" i="2" a="1"/>
  <c r="P151" i="2" s="1"/>
  <c r="P152" i="2" a="1"/>
  <c r="P152" i="2" s="1"/>
  <c r="P153" i="2" a="1"/>
  <c r="P153" i="2" s="1"/>
  <c r="P154" i="2" a="1"/>
  <c r="P154" i="2" s="1"/>
  <c r="P155" i="2" a="1"/>
  <c r="P155" i="2" s="1"/>
  <c r="P156" i="2" a="1"/>
  <c r="P156" i="2" s="1"/>
  <c r="P157" i="2" a="1"/>
  <c r="P157" i="2" s="1"/>
  <c r="P158" i="2" a="1"/>
  <c r="P158" i="2"/>
  <c r="P159" i="2" a="1"/>
  <c r="P159" i="2" s="1"/>
  <c r="P160" i="2" a="1"/>
  <c r="P160" i="2" s="1"/>
  <c r="P161" i="2" a="1"/>
  <c r="P161" i="2" s="1"/>
  <c r="P162" i="2" a="1"/>
  <c r="P162" i="2" s="1"/>
  <c r="P163" i="2" a="1"/>
  <c r="P163" i="2" s="1"/>
  <c r="P164" i="2" a="1"/>
  <c r="P164" i="2" s="1"/>
  <c r="P165" i="2" a="1"/>
  <c r="P165" i="2" s="1"/>
  <c r="P166" i="2" a="1"/>
  <c r="P166" i="2"/>
  <c r="P167" i="2" a="1"/>
  <c r="P167" i="2" s="1"/>
  <c r="P168" i="2" a="1"/>
  <c r="P168" i="2" s="1"/>
  <c r="P169" i="2" a="1"/>
  <c r="P169" i="2" s="1"/>
  <c r="P170" i="2" a="1"/>
  <c r="P170" i="2" s="1"/>
  <c r="P171" i="2" a="1"/>
  <c r="P171" i="2" s="1"/>
  <c r="P172" i="2" a="1"/>
  <c r="P172" i="2" s="1"/>
  <c r="P173" i="2" a="1"/>
  <c r="P173" i="2" s="1"/>
  <c r="P174" i="2" a="1"/>
  <c r="P174" i="2" s="1"/>
  <c r="P175" i="2" a="1"/>
  <c r="P175" i="2" s="1"/>
  <c r="P176" i="2" a="1"/>
  <c r="P176" i="2" s="1"/>
  <c r="P177" i="2" a="1"/>
  <c r="P177" i="2" s="1"/>
  <c r="P178" i="2" a="1"/>
  <c r="P178" i="2" s="1"/>
  <c r="P179" i="2" a="1"/>
  <c r="P179" i="2" s="1"/>
  <c r="P180" i="2" a="1"/>
  <c r="P180" i="2" s="1"/>
  <c r="P181" i="2" a="1"/>
  <c r="P181" i="2" s="1"/>
  <c r="P182" i="2" a="1"/>
  <c r="P182" i="2" s="1"/>
  <c r="P183" i="2" a="1"/>
  <c r="P183" i="2" s="1"/>
  <c r="P184" i="2" a="1"/>
  <c r="P184" i="2" s="1"/>
  <c r="P185" i="2" a="1"/>
  <c r="P185" i="2" s="1"/>
  <c r="P186" i="2" a="1"/>
  <c r="P186" i="2" s="1"/>
  <c r="P187" i="2" a="1"/>
  <c r="P187" i="2" s="1"/>
  <c r="P188" i="2" a="1"/>
  <c r="P188" i="2" s="1"/>
  <c r="P189" i="2" a="1"/>
  <c r="P189" i="2" s="1"/>
  <c r="P190" i="2" a="1"/>
  <c r="P190" i="2" s="1"/>
  <c r="P191" i="2" a="1"/>
  <c r="P191" i="2" s="1"/>
  <c r="P192" i="2" a="1"/>
  <c r="P192" i="2" s="1"/>
  <c r="P193" i="2" a="1"/>
  <c r="P193" i="2" s="1"/>
  <c r="P194" i="2" a="1"/>
  <c r="P194" i="2" s="1"/>
  <c r="P195" i="2" a="1"/>
  <c r="P195" i="2" s="1"/>
  <c r="P196" i="2" a="1"/>
  <c r="P196" i="2" s="1"/>
  <c r="P197" i="2" a="1"/>
  <c r="P197" i="2" s="1"/>
  <c r="P198" i="2" a="1"/>
  <c r="P198" i="2" s="1"/>
  <c r="P199" i="2" a="1"/>
  <c r="P199" i="2" s="1"/>
  <c r="P200" i="2" a="1"/>
  <c r="P200" i="2" s="1"/>
  <c r="P201" i="2" a="1"/>
  <c r="P201" i="2" s="1"/>
  <c r="P202" i="2" a="1"/>
  <c r="P202" i="2" s="1"/>
  <c r="P203" i="2" a="1"/>
  <c r="P203" i="2" s="1"/>
  <c r="P204" i="2" a="1"/>
  <c r="P204" i="2" s="1"/>
  <c r="P205" i="2" a="1"/>
  <c r="P205" i="2" s="1"/>
  <c r="P206" i="2" a="1"/>
  <c r="P206" i="2" s="1"/>
  <c r="P207" i="2" a="1"/>
  <c r="P207" i="2" s="1"/>
  <c r="P208" i="2" a="1"/>
  <c r="P208" i="2" s="1"/>
  <c r="P209" i="2" a="1"/>
  <c r="P209" i="2" s="1"/>
  <c r="P210" i="2" a="1"/>
  <c r="P210" i="2" s="1"/>
  <c r="P211" i="2" a="1"/>
  <c r="P211" i="2" s="1"/>
  <c r="P212" i="2" a="1"/>
  <c r="P212" i="2" s="1"/>
  <c r="P213" i="2" a="1"/>
  <c r="P213" i="2" s="1"/>
  <c r="P214" i="2" a="1"/>
  <c r="P214" i="2" s="1"/>
  <c r="P215" i="2" a="1"/>
  <c r="P215" i="2" s="1"/>
  <c r="P216" i="2" a="1"/>
  <c r="P216" i="2" s="1"/>
  <c r="P217" i="2" a="1"/>
  <c r="P217" i="2" s="1"/>
  <c r="P218" i="2" a="1"/>
  <c r="P218" i="2" s="1"/>
  <c r="P219" i="2" a="1"/>
  <c r="P219" i="2" s="1"/>
  <c r="P220" i="2" a="1"/>
  <c r="P220" i="2" s="1"/>
  <c r="P221" i="2" a="1"/>
  <c r="P221" i="2" s="1"/>
  <c r="P222" i="2" a="1"/>
  <c r="P222" i="2" s="1"/>
  <c r="P223" i="2" a="1"/>
  <c r="P223" i="2" s="1"/>
  <c r="P224" i="2" a="1"/>
  <c r="P224" i="2" s="1"/>
  <c r="P225" i="2" a="1"/>
  <c r="P225" i="2" s="1"/>
  <c r="P226" i="2" a="1"/>
  <c r="P226" i="2" s="1"/>
  <c r="P227" i="2" a="1"/>
  <c r="P227" i="2" s="1"/>
  <c r="P228" i="2" a="1"/>
  <c r="P228" i="2" s="1"/>
  <c r="P229" i="2" a="1"/>
  <c r="P229" i="2" s="1"/>
  <c r="P230" i="2" a="1"/>
  <c r="P230" i="2" s="1"/>
  <c r="P231" i="2" a="1"/>
  <c r="P231" i="2" s="1"/>
  <c r="P232" i="2" a="1"/>
  <c r="P232" i="2" s="1"/>
  <c r="P233" i="2" a="1"/>
  <c r="P233" i="2" s="1"/>
  <c r="P234" i="2" a="1"/>
  <c r="P234" i="2" s="1"/>
  <c r="P235" i="2" a="1"/>
  <c r="P235" i="2" s="1"/>
  <c r="P236" i="2" a="1"/>
  <c r="P236" i="2" s="1"/>
  <c r="P237" i="2" a="1"/>
  <c r="P237" i="2" s="1"/>
  <c r="P238" i="2" a="1"/>
  <c r="P238" i="2" s="1"/>
  <c r="P239" i="2" a="1"/>
  <c r="P239" i="2" s="1"/>
  <c r="P240" i="2" a="1"/>
  <c r="P240" i="2" s="1"/>
  <c r="P241" i="2" a="1"/>
  <c r="P241" i="2" s="1"/>
  <c r="P242" i="2" a="1"/>
  <c r="P242" i="2" s="1"/>
  <c r="P243" i="2" a="1"/>
  <c r="P243" i="2" s="1"/>
  <c r="P244" i="2" a="1"/>
  <c r="P244" i="2" s="1"/>
  <c r="P245" i="2" a="1"/>
  <c r="P245" i="2" s="1"/>
  <c r="P246" i="2" a="1"/>
  <c r="P246" i="2" s="1"/>
  <c r="P247" i="2" a="1"/>
  <c r="P247" i="2" s="1"/>
  <c r="P248" i="2" a="1"/>
  <c r="P248" i="2" s="1"/>
  <c r="P249" i="2" a="1"/>
  <c r="P249" i="2" s="1"/>
  <c r="P250" i="2" a="1"/>
  <c r="P250" i="2" s="1"/>
  <c r="P251" i="2" a="1"/>
  <c r="P251" i="2" s="1"/>
  <c r="P252" i="2" a="1"/>
  <c r="P252" i="2" s="1"/>
  <c r="P253" i="2" a="1"/>
  <c r="P253" i="2" s="1"/>
  <c r="P254" i="2" a="1"/>
  <c r="P254" i="2" s="1"/>
  <c r="P255" i="2" a="1"/>
  <c r="P255" i="2" s="1"/>
  <c r="P256" i="2" a="1"/>
  <c r="P256" i="2" s="1"/>
  <c r="P257" i="2" a="1"/>
  <c r="P257" i="2" s="1"/>
  <c r="P258" i="2" a="1"/>
  <c r="P258" i="2" s="1"/>
  <c r="P259" i="2" a="1"/>
  <c r="P259" i="2" s="1"/>
  <c r="P260" i="2" a="1"/>
  <c r="P260" i="2" s="1"/>
  <c r="P261" i="2" a="1"/>
  <c r="P261" i="2" s="1"/>
  <c r="P262" i="2" a="1"/>
  <c r="P262" i="2" s="1"/>
  <c r="P263" i="2" a="1"/>
  <c r="P263" i="2" s="1"/>
  <c r="P264" i="2" a="1"/>
  <c r="P264" i="2" s="1"/>
  <c r="P265" i="2" a="1"/>
  <c r="P265" i="2" s="1"/>
  <c r="P266" i="2" a="1"/>
  <c r="P266" i="2" s="1"/>
  <c r="P267" i="2" a="1"/>
  <c r="P267" i="2" s="1"/>
  <c r="P268" i="2" a="1"/>
  <c r="P268" i="2" s="1"/>
  <c r="P269" i="2" a="1"/>
  <c r="P269" i="2" s="1"/>
  <c r="P270" i="2" a="1"/>
  <c r="P270" i="2" s="1"/>
  <c r="P271" i="2" a="1"/>
  <c r="P271" i="2" s="1"/>
  <c r="P272" i="2" a="1"/>
  <c r="P272" i="2" s="1"/>
  <c r="P273" i="2" a="1"/>
  <c r="P273" i="2" s="1"/>
  <c r="P274" i="2" a="1"/>
  <c r="P274" i="2" s="1"/>
  <c r="P275" i="2" a="1"/>
  <c r="P275" i="2" s="1"/>
  <c r="P276" i="2" a="1"/>
  <c r="P276" i="2" s="1"/>
  <c r="P277" i="2" a="1"/>
  <c r="P277" i="2" s="1"/>
  <c r="P278" i="2" a="1"/>
  <c r="P278" i="2" s="1"/>
  <c r="P279" i="2" a="1"/>
  <c r="P279" i="2" s="1"/>
  <c r="P280" i="2" a="1"/>
  <c r="P280" i="2" s="1"/>
  <c r="P281" i="2" a="1"/>
  <c r="P281" i="2" s="1"/>
  <c r="P282" i="2" a="1"/>
  <c r="P282" i="2" s="1"/>
  <c r="P283" i="2" a="1"/>
  <c r="P283" i="2" s="1"/>
  <c r="P284" i="2" a="1"/>
  <c r="P284" i="2" s="1"/>
  <c r="P285" i="2" a="1"/>
  <c r="P285" i="2" s="1"/>
  <c r="P286" i="2" a="1"/>
  <c r="P286" i="2" s="1"/>
  <c r="P287" i="2" a="1"/>
  <c r="P287" i="2" s="1"/>
  <c r="P288" i="2" a="1"/>
  <c r="P288" i="2" s="1"/>
  <c r="P289" i="2" a="1"/>
  <c r="P289" i="2" s="1"/>
  <c r="P290" i="2" a="1"/>
  <c r="P290" i="2" s="1"/>
  <c r="P291" i="2" a="1"/>
  <c r="P291" i="2" s="1"/>
  <c r="P292" i="2" a="1"/>
  <c r="P292" i="2" s="1"/>
  <c r="P293" i="2" a="1"/>
  <c r="P293" i="2" s="1"/>
  <c r="P294" i="2" a="1"/>
  <c r="P294" i="2" s="1"/>
  <c r="P295" i="2" a="1"/>
  <c r="P295" i="2" s="1"/>
  <c r="P296" i="2" a="1"/>
  <c r="P296" i="2" s="1"/>
  <c r="P297" i="2" a="1"/>
  <c r="P297" i="2" s="1"/>
  <c r="P298" i="2" a="1"/>
  <c r="P298" i="2" s="1"/>
  <c r="P299" i="2" a="1"/>
  <c r="P299" i="2" s="1"/>
  <c r="P300" i="2" a="1"/>
  <c r="P300" i="2" s="1"/>
  <c r="P301" i="2" a="1"/>
  <c r="P301" i="2" s="1"/>
  <c r="P302" i="2" a="1"/>
  <c r="P302" i="2"/>
  <c r="P303" i="2" a="1"/>
  <c r="P303" i="2" s="1"/>
  <c r="P304" i="2" a="1"/>
  <c r="P304" i="2" s="1"/>
  <c r="P305" i="2" a="1"/>
  <c r="P305" i="2" s="1"/>
  <c r="P306" i="2" a="1"/>
  <c r="P306" i="2"/>
  <c r="P307" i="2" a="1"/>
  <c r="P307" i="2" s="1"/>
  <c r="P308" i="2" a="1"/>
  <c r="P308" i="2" s="1"/>
  <c r="P309" i="2" a="1"/>
  <c r="P309" i="2" s="1"/>
  <c r="P310" i="2" a="1"/>
  <c r="P310" i="2"/>
  <c r="P311" i="2" a="1"/>
  <c r="P311" i="2" s="1"/>
  <c r="P312" i="2" a="1"/>
  <c r="P312" i="2" s="1"/>
  <c r="P313" i="2" a="1"/>
  <c r="P313" i="2" s="1"/>
  <c r="P314" i="2" a="1"/>
  <c r="P314" i="2"/>
  <c r="P315" i="2" a="1"/>
  <c r="P315" i="2" s="1"/>
  <c r="P316" i="2" a="1"/>
  <c r="P316" i="2" s="1"/>
  <c r="P317" i="2" a="1"/>
  <c r="P317" i="2" s="1"/>
  <c r="P318" i="2" a="1"/>
  <c r="P318" i="2"/>
  <c r="P319" i="2" a="1"/>
  <c r="P319" i="2" s="1"/>
  <c r="P320" i="2" a="1"/>
  <c r="P320" i="2" s="1"/>
  <c r="P321" i="2" a="1"/>
  <c r="P321" i="2" s="1"/>
  <c r="P322" i="2" a="1"/>
  <c r="P322" i="2" s="1"/>
  <c r="P323" i="2" a="1"/>
  <c r="P323" i="2" s="1"/>
  <c r="P324" i="2" a="1"/>
  <c r="P324" i="2"/>
  <c r="P325" i="2" a="1"/>
  <c r="P325" i="2" s="1"/>
  <c r="P326" i="2" a="1"/>
  <c r="P326" i="2" s="1"/>
  <c r="P327" i="2" a="1"/>
  <c r="P327" i="2" s="1"/>
  <c r="P328" i="2" a="1"/>
  <c r="P328" i="2" s="1"/>
  <c r="P329" i="2" a="1"/>
  <c r="P329" i="2" s="1"/>
  <c r="P330" i="2" a="1"/>
  <c r="P330" i="2" s="1"/>
  <c r="P331" i="2" a="1"/>
  <c r="P331" i="2" s="1"/>
  <c r="P332" i="2" a="1"/>
  <c r="P332" i="2"/>
  <c r="P333" i="2" a="1"/>
  <c r="P333" i="2" s="1"/>
  <c r="P334" i="2" a="1"/>
  <c r="P334" i="2" s="1"/>
  <c r="P335" i="2" a="1"/>
  <c r="P335" i="2" s="1"/>
  <c r="P336" i="2" a="1"/>
  <c r="P336" i="2" s="1"/>
  <c r="P337" i="2" a="1"/>
  <c r="P337" i="2" s="1"/>
  <c r="P338" i="2" a="1"/>
  <c r="P338" i="2" s="1"/>
  <c r="P339" i="2" a="1"/>
  <c r="P339" i="2" s="1"/>
  <c r="P340" i="2" a="1"/>
  <c r="P340" i="2"/>
  <c r="P341" i="2" a="1"/>
  <c r="P341" i="2" s="1"/>
  <c r="P342" i="2" a="1"/>
  <c r="P342" i="2" s="1"/>
  <c r="P343" i="2" a="1"/>
  <c r="P343" i="2" s="1"/>
  <c r="P344" i="2" a="1"/>
  <c r="P344" i="2" s="1"/>
  <c r="P345" i="2" a="1"/>
  <c r="P345" i="2" s="1"/>
  <c r="P346" i="2" a="1"/>
  <c r="P346" i="2" s="1"/>
  <c r="P347" i="2" a="1"/>
  <c r="P347" i="2" s="1"/>
  <c r="P348" i="2" a="1"/>
  <c r="P348" i="2"/>
  <c r="P349" i="2" a="1"/>
  <c r="P349" i="2" s="1"/>
  <c r="P350" i="2" a="1"/>
  <c r="P350" i="2" s="1"/>
  <c r="P351" i="2" a="1"/>
  <c r="P351" i="2" s="1"/>
  <c r="P352" i="2" a="1"/>
  <c r="P352" i="2" s="1"/>
  <c r="P353" i="2" a="1"/>
  <c r="P353" i="2" s="1"/>
  <c r="P354" i="2" a="1"/>
  <c r="P354" i="2" s="1"/>
  <c r="P355" i="2" a="1"/>
  <c r="P355" i="2" s="1"/>
  <c r="P356" i="2" a="1"/>
  <c r="P356" i="2"/>
  <c r="P357" i="2" a="1"/>
  <c r="P357" i="2" s="1"/>
  <c r="P358" i="2" a="1"/>
  <c r="P358" i="2" s="1"/>
  <c r="P359" i="2" a="1"/>
  <c r="P359" i="2" s="1"/>
  <c r="P360" i="2" a="1"/>
  <c r="P360" i="2" s="1"/>
  <c r="P361" i="2" a="1"/>
  <c r="P361" i="2" s="1"/>
  <c r="P362" i="2" a="1"/>
  <c r="P362" i="2" s="1"/>
  <c r="P363" i="2" a="1"/>
  <c r="P363" i="2" s="1"/>
  <c r="P364" i="2" a="1"/>
  <c r="P364" i="2"/>
  <c r="P365" i="2" a="1"/>
  <c r="P365" i="2" s="1"/>
  <c r="P366" i="2" a="1"/>
  <c r="P366" i="2" s="1"/>
  <c r="P367" i="2" a="1"/>
  <c r="P367" i="2" s="1"/>
  <c r="P368" i="2" a="1"/>
  <c r="P368" i="2" s="1"/>
  <c r="P369" i="2" a="1"/>
  <c r="P369" i="2" s="1"/>
  <c r="P370" i="2" a="1"/>
  <c r="P370" i="2" s="1"/>
  <c r="P371" i="2" a="1"/>
  <c r="P371" i="2" s="1"/>
  <c r="P372" i="2" a="1"/>
  <c r="P372" i="2"/>
  <c r="P373" i="2" a="1"/>
  <c r="P373" i="2" s="1"/>
  <c r="P374" i="2" a="1"/>
  <c r="P374" i="2" s="1"/>
  <c r="P375" i="2" a="1"/>
  <c r="P375" i="2" s="1"/>
  <c r="P376" i="2" a="1"/>
  <c r="P376" i="2" s="1"/>
  <c r="P377" i="2" a="1"/>
  <c r="P377" i="2" s="1"/>
  <c r="P378" i="2" a="1"/>
  <c r="P378" i="2" s="1"/>
  <c r="P379" i="2" a="1"/>
  <c r="P379" i="2" s="1"/>
  <c r="P380" i="2" a="1"/>
  <c r="P380" i="2"/>
  <c r="P381" i="2" a="1"/>
  <c r="P381" i="2" s="1"/>
  <c r="P382" i="2" a="1"/>
  <c r="P382" i="2" s="1"/>
  <c r="P383" i="2" a="1"/>
  <c r="P383" i="2" s="1"/>
  <c r="P384" i="2" a="1"/>
  <c r="P384" i="2" s="1"/>
  <c r="P385" i="2" a="1"/>
  <c r="P385" i="2" s="1"/>
  <c r="P386" i="2" a="1"/>
  <c r="P386" i="2" s="1"/>
  <c r="P387" i="2" a="1"/>
  <c r="P387" i="2" s="1"/>
  <c r="P388" i="2" a="1"/>
  <c r="P388" i="2"/>
  <c r="P389" i="2" a="1"/>
  <c r="P389" i="2" s="1"/>
  <c r="P390" i="2" a="1"/>
  <c r="P390" i="2" s="1"/>
  <c r="P391" i="2" a="1"/>
  <c r="P391" i="2" s="1"/>
  <c r="P392" i="2" a="1"/>
  <c r="P392" i="2" s="1"/>
  <c r="P393" i="2" a="1"/>
  <c r="P393" i="2" s="1"/>
  <c r="P394" i="2" a="1"/>
  <c r="P394" i="2" s="1"/>
  <c r="P395" i="2" a="1"/>
  <c r="P395" i="2" s="1"/>
  <c r="P396" i="2" a="1"/>
  <c r="P396" i="2"/>
  <c r="P397" i="2" a="1"/>
  <c r="P397" i="2" s="1"/>
  <c r="P398" i="2" a="1"/>
  <c r="P398" i="2" s="1"/>
  <c r="P399" i="2" a="1"/>
  <c r="P399" i="2" s="1"/>
  <c r="P400" i="2" a="1"/>
  <c r="P400" i="2" s="1"/>
  <c r="P401" i="2" a="1"/>
  <c r="P401" i="2" s="1"/>
  <c r="P402" i="2" a="1"/>
  <c r="P402" i="2" s="1"/>
  <c r="P403" i="2" a="1"/>
  <c r="P403" i="2" s="1"/>
  <c r="P404" i="2" a="1"/>
  <c r="P404" i="2"/>
  <c r="P405" i="2" a="1"/>
  <c r="P405" i="2" s="1"/>
  <c r="P406" i="2" a="1"/>
  <c r="P406" i="2" s="1"/>
  <c r="P407" i="2" a="1"/>
  <c r="P407" i="2" s="1"/>
  <c r="P408" i="2" a="1"/>
  <c r="P408" i="2" s="1"/>
  <c r="P409" i="2" a="1"/>
  <c r="P409" i="2" s="1"/>
  <c r="P410" i="2" a="1"/>
  <c r="P410" i="2" s="1"/>
  <c r="P411" i="2" a="1"/>
  <c r="P411" i="2" s="1"/>
  <c r="P412" i="2" a="1"/>
  <c r="P412" i="2"/>
  <c r="P413" i="2" a="1"/>
  <c r="P413" i="2" s="1"/>
  <c r="P414" i="2" a="1"/>
  <c r="P414" i="2" s="1"/>
  <c r="P415" i="2" a="1"/>
  <c r="P415" i="2" s="1"/>
  <c r="P416" i="2" a="1"/>
  <c r="P416" i="2" s="1"/>
  <c r="P417" i="2" a="1"/>
  <c r="P417" i="2" s="1"/>
  <c r="P418" i="2" a="1"/>
  <c r="P418" i="2" s="1"/>
  <c r="P419" i="2" a="1"/>
  <c r="P419" i="2" s="1"/>
  <c r="P420" i="2" a="1"/>
  <c r="P420" i="2"/>
  <c r="P421" i="2" a="1"/>
  <c r="P421" i="2" s="1"/>
  <c r="P422" i="2" a="1"/>
  <c r="P422" i="2" s="1"/>
  <c r="P423" i="2" a="1"/>
  <c r="P423" i="2" s="1"/>
  <c r="P424" i="2" a="1"/>
  <c r="P424" i="2" s="1"/>
  <c r="P425" i="2" a="1"/>
  <c r="P425" i="2" s="1"/>
  <c r="P426" i="2" a="1"/>
  <c r="P426" i="2" s="1"/>
  <c r="P427" i="2" a="1"/>
  <c r="P427" i="2" s="1"/>
  <c r="P428" i="2" a="1"/>
  <c r="P428" i="2"/>
  <c r="P429" i="2" a="1"/>
  <c r="P429" i="2" s="1"/>
  <c r="P430" i="2" a="1"/>
  <c r="P430" i="2" s="1"/>
  <c r="P431" i="2" a="1"/>
  <c r="P431" i="2" s="1"/>
  <c r="P432" i="2" a="1"/>
  <c r="P432" i="2" s="1"/>
  <c r="P433" i="2" a="1"/>
  <c r="P433" i="2" s="1"/>
  <c r="P434" i="2" a="1"/>
  <c r="P434" i="2" s="1"/>
  <c r="P435" i="2" a="1"/>
  <c r="P435" i="2" s="1"/>
  <c r="P436" i="2" a="1"/>
  <c r="P436" i="2"/>
  <c r="P437" i="2" a="1"/>
  <c r="P437" i="2" s="1"/>
  <c r="P438" i="2" a="1"/>
  <c r="P438" i="2" s="1"/>
  <c r="P439" i="2" a="1"/>
  <c r="P439" i="2" s="1"/>
  <c r="P440" i="2" a="1"/>
  <c r="P440" i="2" s="1"/>
  <c r="P441" i="2" a="1"/>
  <c r="P441" i="2" s="1"/>
  <c r="P442" i="2" a="1"/>
  <c r="P442" i="2" s="1"/>
  <c r="P443" i="2" a="1"/>
  <c r="P443" i="2" s="1"/>
  <c r="P444" i="2" a="1"/>
  <c r="P444" i="2"/>
  <c r="P445" i="2" a="1"/>
  <c r="P445" i="2" s="1"/>
  <c r="P446" i="2" a="1"/>
  <c r="P446" i="2" s="1"/>
  <c r="P447" i="2" a="1"/>
  <c r="P447" i="2" s="1"/>
  <c r="P448" i="2" a="1"/>
  <c r="P448" i="2" s="1"/>
  <c r="P449" i="2" a="1"/>
  <c r="P449" i="2" s="1"/>
  <c r="P450" i="2" a="1"/>
  <c r="P450" i="2" s="1"/>
  <c r="P451" i="2" a="1"/>
  <c r="P451" i="2" s="1"/>
  <c r="P452" i="2" a="1"/>
  <c r="P452" i="2"/>
  <c r="P453" i="2" a="1"/>
  <c r="P453" i="2" s="1"/>
  <c r="P454" i="2" a="1"/>
  <c r="P454" i="2" s="1"/>
  <c r="P455" i="2" a="1"/>
  <c r="P455" i="2" s="1"/>
  <c r="P456" i="2" a="1"/>
  <c r="P456" i="2" s="1"/>
  <c r="P457" i="2" a="1"/>
  <c r="P457" i="2" s="1"/>
  <c r="P458" i="2" a="1"/>
  <c r="P458" i="2" s="1"/>
  <c r="P459" i="2" a="1"/>
  <c r="P459" i="2" s="1"/>
  <c r="P460" i="2" a="1"/>
  <c r="P460" i="2"/>
  <c r="P461" i="2" a="1"/>
  <c r="P461" i="2" s="1"/>
  <c r="P462" i="2" a="1"/>
  <c r="P462" i="2" s="1"/>
  <c r="P463" i="2" a="1"/>
  <c r="P463" i="2" s="1"/>
  <c r="P464" i="2" a="1"/>
  <c r="P464" i="2" s="1"/>
  <c r="P465" i="2" a="1"/>
  <c r="P465" i="2" s="1"/>
  <c r="P466" i="2" a="1"/>
  <c r="P466" i="2" s="1"/>
  <c r="P467" i="2" a="1"/>
  <c r="P467" i="2" s="1"/>
  <c r="P468" i="2" a="1"/>
  <c r="P468" i="2"/>
  <c r="P469" i="2" a="1"/>
  <c r="P469" i="2" s="1"/>
  <c r="P470" i="2" a="1"/>
  <c r="P470" i="2" s="1"/>
  <c r="P471" i="2" a="1"/>
  <c r="P471" i="2" s="1"/>
  <c r="P472" i="2" a="1"/>
  <c r="P472" i="2" s="1"/>
  <c r="P473" i="2" a="1"/>
  <c r="P473" i="2" s="1"/>
  <c r="P474" i="2" a="1"/>
  <c r="P474" i="2" s="1"/>
  <c r="P475" i="2" a="1"/>
  <c r="P475" i="2" s="1"/>
  <c r="P476" i="2" a="1"/>
  <c r="P476" i="2"/>
  <c r="P477" i="2" a="1"/>
  <c r="P477" i="2" s="1"/>
  <c r="P478" i="2" a="1"/>
  <c r="P478" i="2" s="1"/>
  <c r="P479" i="2" a="1"/>
  <c r="P479" i="2" s="1"/>
  <c r="P480" i="2" a="1"/>
  <c r="P480" i="2" s="1"/>
  <c r="P481" i="2" a="1"/>
  <c r="P481" i="2" s="1"/>
  <c r="P482" i="2" a="1"/>
  <c r="P482" i="2" s="1"/>
  <c r="P483" i="2" a="1"/>
  <c r="P483" i="2" s="1"/>
  <c r="P484" i="2" a="1"/>
  <c r="P484" i="2"/>
  <c r="P485" i="2" a="1"/>
  <c r="P485" i="2" s="1"/>
  <c r="P486" i="2" a="1"/>
  <c r="P486" i="2" s="1"/>
  <c r="P487" i="2" a="1"/>
  <c r="P487" i="2" s="1"/>
  <c r="P488" i="2" a="1"/>
  <c r="P488" i="2" s="1"/>
  <c r="P489" i="2" a="1"/>
  <c r="P489" i="2" s="1"/>
  <c r="P490" i="2" a="1"/>
  <c r="P490" i="2" s="1"/>
  <c r="P491" i="2" a="1"/>
  <c r="P491" i="2" s="1"/>
  <c r="P492" i="2" a="1"/>
  <c r="P492" i="2"/>
  <c r="P493" i="2" a="1"/>
  <c r="P493" i="2" s="1"/>
  <c r="P494" i="2" a="1"/>
  <c r="P494" i="2" s="1"/>
  <c r="P495" i="2" a="1"/>
  <c r="P495" i="2" s="1"/>
  <c r="P496" i="2" a="1"/>
  <c r="P496" i="2" s="1"/>
  <c r="P497" i="2" a="1"/>
  <c r="P497" i="2" s="1"/>
  <c r="P498" i="2" a="1"/>
  <c r="P498" i="2" s="1"/>
  <c r="P499" i="2" a="1"/>
  <c r="P499" i="2" s="1"/>
  <c r="P500" i="2" a="1"/>
  <c r="P500" i="2"/>
  <c r="P501" i="2" a="1"/>
  <c r="P501" i="2" s="1"/>
  <c r="P502" i="2" a="1"/>
  <c r="P502" i="2" s="1"/>
  <c r="P503" i="2" a="1"/>
  <c r="P503" i="2" s="1"/>
  <c r="P504" i="2" a="1"/>
  <c r="P504" i="2" s="1"/>
  <c r="P505" i="2" a="1"/>
  <c r="P505" i="2" s="1"/>
  <c r="P506" i="2" a="1"/>
  <c r="P506" i="2" s="1"/>
  <c r="P507" i="2" a="1"/>
  <c r="P507" i="2" s="1"/>
  <c r="P508" i="2" a="1"/>
  <c r="P508" i="2"/>
  <c r="P509" i="2" a="1"/>
  <c r="P509" i="2" s="1"/>
  <c r="P510" i="2" a="1"/>
  <c r="P510" i="2" s="1"/>
  <c r="P511" i="2" a="1"/>
  <c r="P511" i="2" s="1"/>
  <c r="P512" i="2" a="1"/>
  <c r="P512" i="2" s="1"/>
  <c r="P513" i="2" a="1"/>
  <c r="P513" i="2" s="1"/>
  <c r="P514" i="2" a="1"/>
  <c r="P514" i="2" s="1"/>
  <c r="P515" i="2" a="1"/>
  <c r="P515" i="2" s="1"/>
  <c r="P516" i="2" a="1"/>
  <c r="P516" i="2"/>
  <c r="P517" i="2" a="1"/>
  <c r="P517" i="2" s="1"/>
  <c r="P518" i="2" a="1"/>
  <c r="P518" i="2" s="1"/>
  <c r="P519" i="2" a="1"/>
  <c r="P519" i="2" s="1"/>
  <c r="P520" i="2" a="1"/>
  <c r="P520" i="2" s="1"/>
  <c r="P521" i="2" a="1"/>
  <c r="P521" i="2" s="1"/>
  <c r="P522" i="2" a="1"/>
  <c r="P522" i="2" s="1"/>
  <c r="P523" i="2" a="1"/>
  <c r="P523" i="2" s="1"/>
  <c r="P524" i="2" a="1"/>
  <c r="P524" i="2"/>
  <c r="P525" i="2" a="1"/>
  <c r="P525" i="2" s="1"/>
  <c r="P526" i="2" a="1"/>
  <c r="P526" i="2" s="1"/>
  <c r="P527" i="2" a="1"/>
  <c r="P527" i="2" s="1"/>
  <c r="P528" i="2" a="1"/>
  <c r="P528" i="2" s="1"/>
  <c r="P529" i="2" a="1"/>
  <c r="P529" i="2" s="1"/>
  <c r="P530" i="2" a="1"/>
  <c r="P530" i="2" s="1"/>
  <c r="P531" i="2" a="1"/>
  <c r="P531" i="2" s="1"/>
  <c r="P532" i="2" a="1"/>
  <c r="P532" i="2"/>
  <c r="P533" i="2" a="1"/>
  <c r="P533" i="2" s="1"/>
  <c r="P534" i="2" a="1"/>
  <c r="P534" i="2" s="1"/>
  <c r="P535" i="2" a="1"/>
  <c r="P535" i="2" s="1"/>
  <c r="P536" i="2" a="1"/>
  <c r="P536" i="2" s="1"/>
  <c r="P537" i="2" a="1"/>
  <c r="P537" i="2" s="1"/>
  <c r="P538" i="2" a="1"/>
  <c r="P538" i="2" s="1"/>
  <c r="P539" i="2" a="1"/>
  <c r="P539" i="2" s="1"/>
  <c r="P540" i="2" a="1"/>
  <c r="P540" i="2"/>
  <c r="P541" i="2" a="1"/>
  <c r="P541" i="2" s="1"/>
  <c r="P542" i="2" a="1"/>
  <c r="P542" i="2" s="1"/>
  <c r="P543" i="2" a="1"/>
  <c r="P543" i="2" s="1"/>
  <c r="P544" i="2" a="1"/>
  <c r="P544" i="2" s="1"/>
  <c r="P545" i="2" a="1"/>
  <c r="P545" i="2" s="1"/>
  <c r="P546" i="2" a="1"/>
  <c r="P546" i="2" s="1"/>
  <c r="P547" i="2" a="1"/>
  <c r="P547" i="2" s="1"/>
  <c r="P548" i="2" a="1"/>
  <c r="P548" i="2"/>
  <c r="P549" i="2" a="1"/>
  <c r="P549" i="2" s="1"/>
  <c r="P550" i="2" a="1"/>
  <c r="P550" i="2" s="1"/>
  <c r="P551" i="2" a="1"/>
  <c r="P551" i="2" s="1"/>
  <c r="P552" i="2" a="1"/>
  <c r="P552" i="2" s="1"/>
  <c r="P553" i="2" a="1"/>
  <c r="P553" i="2" s="1"/>
  <c r="P554" i="2" a="1"/>
  <c r="P554" i="2" s="1"/>
  <c r="P555" i="2" a="1"/>
  <c r="P555" i="2" s="1"/>
  <c r="P556" i="2" a="1"/>
  <c r="P556" i="2"/>
  <c r="P557" i="2" a="1"/>
  <c r="P557" i="2" s="1"/>
  <c r="P558" i="2" a="1"/>
  <c r="P558" i="2" s="1"/>
  <c r="P559" i="2" a="1"/>
  <c r="P559" i="2" s="1"/>
  <c r="P560" i="2" a="1"/>
  <c r="P560" i="2" s="1"/>
  <c r="P561" i="2" a="1"/>
  <c r="P561" i="2" s="1"/>
  <c r="P562" i="2" a="1"/>
  <c r="P562" i="2" s="1"/>
  <c r="P563" i="2" a="1"/>
  <c r="P563" i="2" s="1"/>
  <c r="P564" i="2" a="1"/>
  <c r="P564" i="2"/>
  <c r="P565" i="2" a="1"/>
  <c r="P565" i="2" s="1"/>
  <c r="P566" i="2" a="1"/>
  <c r="P566" i="2" s="1"/>
  <c r="P567" i="2" a="1"/>
  <c r="P567" i="2" s="1"/>
  <c r="P568" i="2" a="1"/>
  <c r="P568" i="2" s="1"/>
  <c r="P569" i="2" a="1"/>
  <c r="P569" i="2" s="1"/>
  <c r="P570" i="2" a="1"/>
  <c r="P570" i="2" s="1"/>
  <c r="P571" i="2" a="1"/>
  <c r="P571" i="2" s="1"/>
  <c r="P572" i="2" a="1"/>
  <c r="P572" i="2"/>
  <c r="P573" i="2" a="1"/>
  <c r="P573" i="2" s="1"/>
  <c r="P574" i="2" a="1"/>
  <c r="P574" i="2" s="1"/>
  <c r="P575" i="2" a="1"/>
  <c r="P575" i="2" s="1"/>
  <c r="P576" i="2" a="1"/>
  <c r="P576" i="2" s="1"/>
  <c r="P577" i="2" a="1"/>
  <c r="P577" i="2" s="1"/>
  <c r="P578" i="2" a="1"/>
  <c r="P578" i="2" s="1"/>
  <c r="P579" i="2" a="1"/>
  <c r="P579" i="2" s="1"/>
  <c r="P580" i="2" a="1"/>
  <c r="P580" i="2"/>
  <c r="P581" i="2" a="1"/>
  <c r="P581" i="2" s="1"/>
  <c r="P582" i="2" a="1"/>
  <c r="P582" i="2" s="1"/>
  <c r="P583" i="2" a="1"/>
  <c r="P583" i="2" s="1"/>
  <c r="P584" i="2" a="1"/>
  <c r="P584" i="2" s="1"/>
  <c r="P585" i="2" a="1"/>
  <c r="P585" i="2" s="1"/>
  <c r="P586" i="2" a="1"/>
  <c r="P586" i="2" s="1"/>
  <c r="P587" i="2" a="1"/>
  <c r="P587" i="2" s="1"/>
  <c r="P588" i="2" a="1"/>
  <c r="P588" i="2"/>
  <c r="P589" i="2" a="1"/>
  <c r="P589" i="2" s="1"/>
  <c r="P590" i="2" a="1"/>
  <c r="P590" i="2" s="1"/>
  <c r="P591" i="2" a="1"/>
  <c r="P591" i="2" s="1"/>
  <c r="P592" i="2" a="1"/>
  <c r="P592" i="2" s="1"/>
  <c r="P593" i="2" a="1"/>
  <c r="P593" i="2" s="1"/>
  <c r="P594" i="2" a="1"/>
  <c r="P594" i="2" s="1"/>
  <c r="P595" i="2" a="1"/>
  <c r="P595" i="2" s="1"/>
  <c r="P596" i="2" a="1"/>
  <c r="P596" i="2"/>
  <c r="P597" i="2" a="1"/>
  <c r="P597" i="2" s="1"/>
  <c r="P598" i="2" a="1"/>
  <c r="P598" i="2" s="1"/>
  <c r="P599" i="2" a="1"/>
  <c r="P599" i="2" s="1"/>
  <c r="P600" i="2" a="1"/>
  <c r="P600" i="2" s="1"/>
  <c r="P601" i="2" a="1"/>
  <c r="P601" i="2" s="1"/>
  <c r="P602" i="2" a="1"/>
  <c r="P602" i="2" s="1"/>
  <c r="P603" i="2" a="1"/>
  <c r="P603" i="2" s="1"/>
  <c r="P604" i="2" a="1"/>
  <c r="P604" i="2"/>
  <c r="P605" i="2" a="1"/>
  <c r="P605" i="2" s="1"/>
  <c r="P606" i="2" a="1"/>
  <c r="P606" i="2" s="1"/>
  <c r="P607" i="2" a="1"/>
  <c r="P607" i="2" s="1"/>
  <c r="P608" i="2" a="1"/>
  <c r="P608" i="2" s="1"/>
  <c r="P609" i="2" a="1"/>
  <c r="P609" i="2" s="1"/>
  <c r="P610" i="2" a="1"/>
  <c r="P610" i="2" s="1"/>
  <c r="P611" i="2" a="1"/>
  <c r="P611" i="2" s="1"/>
  <c r="P612" i="2" a="1"/>
  <c r="P612" i="2"/>
  <c r="P613" i="2" a="1"/>
  <c r="P613" i="2" s="1"/>
  <c r="P614" i="2" a="1"/>
  <c r="P614" i="2" s="1"/>
  <c r="P615" i="2" a="1"/>
  <c r="P615" i="2" s="1"/>
  <c r="P616" i="2" a="1"/>
  <c r="P616" i="2" s="1"/>
  <c r="P617" i="2" a="1"/>
  <c r="P617" i="2" s="1"/>
  <c r="P618" i="2" a="1"/>
  <c r="P618" i="2" s="1"/>
  <c r="P619" i="2" a="1"/>
  <c r="P619" i="2" s="1"/>
  <c r="P620" i="2" a="1"/>
  <c r="P620" i="2"/>
  <c r="P621" i="2" a="1"/>
  <c r="P621" i="2" s="1"/>
  <c r="P622" i="2" a="1"/>
  <c r="P622" i="2" s="1"/>
  <c r="P623" i="2" a="1"/>
  <c r="P623" i="2" s="1"/>
  <c r="P624" i="2" a="1"/>
  <c r="P624" i="2" s="1"/>
  <c r="P625" i="2" a="1"/>
  <c r="P625" i="2" s="1"/>
  <c r="P626" i="2" a="1"/>
  <c r="P626" i="2" s="1"/>
  <c r="P627" i="2" a="1"/>
  <c r="P627" i="2" s="1"/>
  <c r="P628" i="2" a="1"/>
  <c r="P628" i="2"/>
  <c r="P629" i="2" a="1"/>
  <c r="P629" i="2" s="1"/>
  <c r="P630" i="2" a="1"/>
  <c r="P630" i="2" s="1"/>
  <c r="P631" i="2" a="1"/>
  <c r="P631" i="2" s="1"/>
  <c r="P632" i="2" a="1"/>
  <c r="P632" i="2" s="1"/>
  <c r="P633" i="2" a="1"/>
  <c r="P633" i="2" s="1"/>
  <c r="P634" i="2" a="1"/>
  <c r="P634" i="2" s="1"/>
  <c r="P635" i="2" a="1"/>
  <c r="P635" i="2" s="1"/>
  <c r="P636" i="2" a="1"/>
  <c r="P636" i="2"/>
  <c r="P637" i="2" a="1"/>
  <c r="P637" i="2" s="1"/>
  <c r="P638" i="2" a="1"/>
  <c r="P638" i="2" s="1"/>
  <c r="P639" i="2" a="1"/>
  <c r="P639" i="2" s="1"/>
  <c r="P640" i="2" a="1"/>
  <c r="P640" i="2" s="1"/>
  <c r="P641" i="2" a="1"/>
  <c r="P641" i="2" s="1"/>
  <c r="P642" i="2" a="1"/>
  <c r="P642" i="2" s="1"/>
  <c r="P643" i="2" a="1"/>
  <c r="P643" i="2" s="1"/>
  <c r="P644" i="2" a="1"/>
  <c r="P644" i="2" s="1"/>
  <c r="P645" i="2" a="1"/>
  <c r="P645" i="2" s="1"/>
  <c r="P646" i="2" a="1"/>
  <c r="P646" i="2" s="1"/>
  <c r="P647" i="2" a="1"/>
  <c r="P647" i="2" s="1"/>
  <c r="P648" i="2" a="1"/>
  <c r="P648" i="2" s="1"/>
  <c r="P649" i="2" a="1"/>
  <c r="P649" i="2" s="1"/>
  <c r="P650" i="2" a="1"/>
  <c r="P650" i="2" s="1"/>
  <c r="P651" i="2" a="1"/>
  <c r="P651" i="2" s="1"/>
  <c r="P652" i="2" a="1"/>
  <c r="P652" i="2" s="1"/>
  <c r="P653" i="2" a="1"/>
  <c r="P653" i="2" s="1"/>
  <c r="P654" i="2" a="1"/>
  <c r="P654" i="2" s="1"/>
  <c r="P655" i="2" a="1"/>
  <c r="P655" i="2"/>
  <c r="P656" i="2" a="1"/>
  <c r="P656" i="2" s="1"/>
  <c r="P657" i="2" a="1"/>
  <c r="P657" i="2" s="1"/>
  <c r="P658" i="2" a="1"/>
  <c r="P658" i="2" s="1"/>
  <c r="P659" i="2" a="1"/>
  <c r="P659" i="2"/>
  <c r="P660" i="2" a="1"/>
  <c r="P660" i="2" s="1"/>
  <c r="P661" i="2" a="1"/>
  <c r="P661" i="2" s="1"/>
  <c r="P662" i="2" a="1"/>
  <c r="P662" i="2" s="1"/>
  <c r="P663" i="2" a="1"/>
  <c r="P663" i="2"/>
  <c r="P664" i="2" a="1"/>
  <c r="P664" i="2" s="1"/>
  <c r="P665" i="2" a="1"/>
  <c r="P665" i="2" s="1"/>
  <c r="P666" i="2" a="1"/>
  <c r="P666" i="2" s="1"/>
  <c r="P667" i="2" a="1"/>
  <c r="P667" i="2"/>
  <c r="P668" i="2" a="1"/>
  <c r="P668" i="2" s="1"/>
  <c r="P669" i="2" a="1"/>
  <c r="P669" i="2" s="1"/>
  <c r="P670" i="2" a="1"/>
  <c r="P670" i="2" s="1"/>
  <c r="P671" i="2" a="1"/>
  <c r="P671" i="2"/>
  <c r="P672" i="2" a="1"/>
  <c r="P672" i="2" s="1"/>
  <c r="P673" i="2" a="1"/>
  <c r="P673" i="2" s="1"/>
  <c r="P674" i="2" a="1"/>
  <c r="P674" i="2" s="1"/>
  <c r="P675" i="2" a="1"/>
  <c r="P675" i="2"/>
  <c r="P676" i="2" a="1"/>
  <c r="P676" i="2" s="1"/>
  <c r="P677" i="2" a="1"/>
  <c r="P677" i="2" s="1"/>
  <c r="P678" i="2" a="1"/>
  <c r="P678" i="2" s="1"/>
  <c r="P679" i="2" a="1"/>
  <c r="P679" i="2"/>
  <c r="P680" i="2" a="1"/>
  <c r="P680" i="2" s="1"/>
  <c r="P681" i="2" a="1"/>
  <c r="P681" i="2" s="1"/>
  <c r="P682" i="2" a="1"/>
  <c r="P682" i="2" s="1"/>
  <c r="P683" i="2" a="1"/>
  <c r="P683" i="2"/>
  <c r="P684" i="2" a="1"/>
  <c r="P684" i="2" s="1"/>
  <c r="P685" i="2" a="1"/>
  <c r="P685" i="2" s="1"/>
  <c r="P686" i="2" a="1"/>
  <c r="P686" i="2" s="1"/>
  <c r="P687" i="2" a="1"/>
  <c r="P687" i="2"/>
  <c r="P688" i="2" a="1"/>
  <c r="P688" i="2" s="1"/>
  <c r="P689" i="2" a="1"/>
  <c r="P689" i="2" s="1"/>
  <c r="P690" i="2" a="1"/>
  <c r="P690" i="2" s="1"/>
  <c r="P691" i="2" a="1"/>
  <c r="P691" i="2"/>
  <c r="P692" i="2" a="1"/>
  <c r="P692" i="2" s="1"/>
  <c r="P693" i="2" a="1"/>
  <c r="P693" i="2" s="1"/>
  <c r="P694" i="2" a="1"/>
  <c r="P694" i="2" s="1"/>
  <c r="P695" i="2" a="1"/>
  <c r="P695" i="2"/>
  <c r="P696" i="2" a="1"/>
  <c r="P696" i="2" s="1"/>
  <c r="P697" i="2" a="1"/>
  <c r="P697" i="2" s="1"/>
  <c r="P698" i="2" a="1"/>
  <c r="P698" i="2" s="1"/>
  <c r="P699" i="2" a="1"/>
  <c r="P699" i="2" s="1"/>
  <c r="P700" i="2" a="1"/>
  <c r="P700" i="2" s="1"/>
  <c r="P701" i="2" a="1"/>
  <c r="P701" i="2"/>
  <c r="P702" i="2" a="1"/>
  <c r="P702" i="2" s="1"/>
  <c r="P703" i="2" a="1"/>
  <c r="P703" i="2"/>
  <c r="P704" i="2" a="1"/>
  <c r="P704" i="2" s="1"/>
  <c r="P705" i="2" a="1"/>
  <c r="P705" i="2" s="1"/>
  <c r="P706" i="2" a="1"/>
  <c r="P706" i="2" s="1"/>
  <c r="P707" i="2" a="1"/>
  <c r="P707" i="2"/>
  <c r="P708" i="2" a="1"/>
  <c r="P708" i="2" s="1"/>
  <c r="P709" i="2" a="1"/>
  <c r="P709" i="2" s="1"/>
  <c r="P710" i="2" a="1"/>
  <c r="P710" i="2" s="1"/>
  <c r="P711" i="2" a="1"/>
  <c r="P711" i="2"/>
  <c r="P712" i="2" a="1"/>
  <c r="P712" i="2" s="1"/>
  <c r="P713" i="2" a="1"/>
  <c r="P713" i="2" s="1"/>
  <c r="P714" i="2" a="1"/>
  <c r="P714" i="2" s="1"/>
  <c r="P715" i="2" a="1"/>
  <c r="P715" i="2" s="1"/>
  <c r="P716" i="2" a="1"/>
  <c r="P716" i="2" s="1"/>
  <c r="P717" i="2" a="1"/>
  <c r="P717" i="2"/>
  <c r="P718" i="2" a="1"/>
  <c r="P718" i="2" s="1"/>
  <c r="P719" i="2" a="1"/>
  <c r="P719" i="2"/>
  <c r="P720" i="2" a="1"/>
  <c r="P720" i="2" s="1"/>
  <c r="P721" i="2" a="1"/>
  <c r="P721" i="2" s="1"/>
  <c r="P722" i="2" a="1"/>
  <c r="P722" i="2" s="1"/>
  <c r="P723" i="2" a="1"/>
  <c r="P723" i="2"/>
  <c r="P724" i="2" a="1"/>
  <c r="P724" i="2" s="1"/>
  <c r="P725" i="2" a="1"/>
  <c r="P725" i="2" s="1"/>
  <c r="P726" i="2" a="1"/>
  <c r="P726" i="2" s="1"/>
  <c r="P727" i="2" a="1"/>
  <c r="P727" i="2"/>
  <c r="P728" i="2" a="1"/>
  <c r="P728" i="2" s="1"/>
  <c r="P729" i="2" a="1"/>
  <c r="P729" i="2" s="1"/>
  <c r="P730" i="2" a="1"/>
  <c r="P730" i="2" s="1"/>
  <c r="P731" i="2" a="1"/>
  <c r="P731" i="2" s="1"/>
  <c r="P732" i="2" a="1"/>
  <c r="P732" i="2" s="1"/>
  <c r="P733" i="2" a="1"/>
  <c r="P733" i="2"/>
  <c r="P734" i="2" a="1"/>
  <c r="P734" i="2" s="1"/>
  <c r="P735" i="2" a="1"/>
  <c r="P735" i="2"/>
  <c r="P736" i="2" a="1"/>
  <c r="P736" i="2" s="1"/>
  <c r="P737" i="2" a="1"/>
  <c r="P737" i="2" s="1"/>
  <c r="P738" i="2" a="1"/>
  <c r="P738" i="2" s="1"/>
  <c r="P739" i="2" a="1"/>
  <c r="P739" i="2"/>
  <c r="P740" i="2" a="1"/>
  <c r="P740" i="2" s="1"/>
  <c r="P741" i="2" a="1"/>
  <c r="P741" i="2" s="1"/>
  <c r="P742" i="2" a="1"/>
  <c r="P742" i="2" s="1"/>
  <c r="P743" i="2" a="1"/>
  <c r="P743" i="2"/>
  <c r="P744" i="2" a="1"/>
  <c r="P744" i="2" s="1"/>
  <c r="P745" i="2" a="1"/>
  <c r="P745" i="2" s="1"/>
  <c r="P746" i="2" a="1"/>
  <c r="P746" i="2" s="1"/>
  <c r="P747" i="2" a="1"/>
  <c r="P747" i="2" s="1"/>
  <c r="P748" i="2" a="1"/>
  <c r="P748" i="2" s="1"/>
  <c r="P749" i="2" a="1"/>
  <c r="P749" i="2"/>
  <c r="P750" i="2" a="1"/>
  <c r="P750" i="2" s="1"/>
  <c r="P751" i="2" a="1"/>
  <c r="P751" i="2"/>
  <c r="P752" i="2" a="1"/>
  <c r="P752" i="2" s="1"/>
  <c r="P753" i="2" a="1"/>
  <c r="P753" i="2" s="1"/>
  <c r="P754" i="2" a="1"/>
  <c r="P754" i="2" s="1"/>
  <c r="P755" i="2" a="1"/>
  <c r="P755" i="2"/>
  <c r="P756" i="2" a="1"/>
  <c r="P756" i="2" s="1"/>
  <c r="P757" i="2" a="1"/>
  <c r="P757" i="2" s="1"/>
  <c r="P758" i="2" a="1"/>
  <c r="P758" i="2" s="1"/>
  <c r="P759" i="2" a="1"/>
  <c r="P759" i="2"/>
  <c r="P760" i="2" a="1"/>
  <c r="P760" i="2" s="1"/>
  <c r="P761" i="2" a="1"/>
  <c r="P761" i="2" s="1"/>
  <c r="P762" i="2" a="1"/>
  <c r="P762" i="2" s="1"/>
  <c r="P763" i="2" a="1"/>
  <c r="P763" i="2" s="1"/>
  <c r="P764" i="2" a="1"/>
  <c r="P764" i="2" s="1"/>
  <c r="P765" i="2" a="1"/>
  <c r="P765" i="2"/>
  <c r="P766" i="2" a="1"/>
  <c r="P766" i="2" s="1"/>
  <c r="P767" i="2" a="1"/>
  <c r="P767" i="2"/>
  <c r="P768" i="2" a="1"/>
  <c r="P768" i="2" s="1"/>
  <c r="P769" i="2" a="1"/>
  <c r="P769" i="2" s="1"/>
  <c r="P770" i="2" a="1"/>
  <c r="P770" i="2" s="1"/>
  <c r="P771" i="2" a="1"/>
  <c r="P771" i="2"/>
  <c r="P772" i="2" a="1"/>
  <c r="P772" i="2" s="1"/>
  <c r="P773" i="2" a="1"/>
  <c r="P773" i="2" s="1"/>
  <c r="P774" i="2" a="1"/>
  <c r="P774" i="2" s="1"/>
  <c r="P775" i="2" a="1"/>
  <c r="P775" i="2"/>
  <c r="P776" i="2" a="1"/>
  <c r="P776" i="2" s="1"/>
  <c r="P777" i="2" a="1"/>
  <c r="P777" i="2" s="1"/>
  <c r="P778" i="2" a="1"/>
  <c r="P778" i="2" s="1"/>
  <c r="P779" i="2" a="1"/>
  <c r="P779" i="2" s="1"/>
  <c r="P780" i="2" a="1"/>
  <c r="P780" i="2" s="1"/>
  <c r="P781" i="2" a="1"/>
  <c r="P781" i="2"/>
  <c r="P782" i="2" a="1"/>
  <c r="P782" i="2" s="1"/>
  <c r="P783" i="2" a="1"/>
  <c r="P783" i="2"/>
  <c r="P784" i="2" a="1"/>
  <c r="P784" i="2" s="1"/>
  <c r="P785" i="2" a="1"/>
  <c r="P785" i="2" s="1"/>
  <c r="P786" i="2" a="1"/>
  <c r="P786" i="2" s="1"/>
  <c r="P787" i="2" a="1"/>
  <c r="P787" i="2"/>
  <c r="P788" i="2" a="1"/>
  <c r="P788" i="2" s="1"/>
  <c r="P789" i="2" a="1"/>
  <c r="P789" i="2" s="1"/>
  <c r="P790" i="2" a="1"/>
  <c r="P790" i="2" s="1"/>
  <c r="P791" i="2" a="1"/>
  <c r="P791" i="2"/>
  <c r="P792" i="2" a="1"/>
  <c r="P792" i="2" s="1"/>
  <c r="P793" i="2" a="1"/>
  <c r="P793" i="2" s="1"/>
  <c r="P794" i="2" a="1"/>
  <c r="P794" i="2" s="1"/>
  <c r="P795" i="2" a="1"/>
  <c r="P795" i="2" s="1"/>
  <c r="P796" i="2" a="1"/>
  <c r="P796" i="2" s="1"/>
  <c r="P797" i="2" a="1"/>
  <c r="P797" i="2"/>
  <c r="P798" i="2" a="1"/>
  <c r="P798" i="2" s="1"/>
  <c r="P799" i="2" a="1"/>
  <c r="P799" i="2"/>
  <c r="P800" i="2" a="1"/>
  <c r="P800" i="2" s="1"/>
  <c r="P801" i="2" a="1"/>
  <c r="P801" i="2" s="1"/>
  <c r="P802" i="2" a="1"/>
  <c r="P802" i="2" s="1"/>
  <c r="P803" i="2" a="1"/>
  <c r="P803" i="2"/>
  <c r="P804" i="2" a="1"/>
  <c r="P804" i="2" s="1"/>
  <c r="P805" i="2" a="1"/>
  <c r="P805" i="2" s="1"/>
  <c r="P806" i="2" a="1"/>
  <c r="P806" i="2" s="1"/>
  <c r="P807" i="2" a="1"/>
  <c r="P807" i="2"/>
  <c r="P808" i="2" a="1"/>
  <c r="P808" i="2" s="1"/>
  <c r="P809" i="2" a="1"/>
  <c r="P809" i="2" s="1"/>
  <c r="P810" i="2" a="1"/>
  <c r="P810" i="2" s="1"/>
  <c r="P811" i="2" a="1"/>
  <c r="P811" i="2" s="1"/>
  <c r="P812" i="2" a="1"/>
  <c r="P812" i="2" s="1"/>
  <c r="P813" i="2" a="1"/>
  <c r="P813" i="2"/>
  <c r="P814" i="2" a="1"/>
  <c r="P814" i="2" s="1"/>
  <c r="P815" i="2" a="1"/>
  <c r="P815" i="2"/>
  <c r="P816" i="2" a="1"/>
  <c r="P816" i="2" s="1"/>
  <c r="P817" i="2" a="1"/>
  <c r="P817" i="2" s="1"/>
  <c r="P818" i="2" a="1"/>
  <c r="P818" i="2" s="1"/>
  <c r="P819" i="2" a="1"/>
  <c r="P819" i="2"/>
  <c r="P820" i="2" a="1"/>
  <c r="P820" i="2" s="1"/>
  <c r="P821" i="2" a="1"/>
  <c r="P821" i="2" s="1"/>
  <c r="P822" i="2" a="1"/>
  <c r="P822" i="2" s="1"/>
  <c r="P823" i="2" a="1"/>
  <c r="P823" i="2"/>
  <c r="P824" i="2" a="1"/>
  <c r="P824" i="2" s="1"/>
  <c r="P825" i="2" a="1"/>
  <c r="P825" i="2" s="1"/>
  <c r="P826" i="2" a="1"/>
  <c r="P826" i="2" s="1"/>
  <c r="P827" i="2" a="1"/>
  <c r="P827" i="2" s="1"/>
  <c r="P828" i="2" a="1"/>
  <c r="P828" i="2" s="1"/>
  <c r="P829" i="2" a="1"/>
  <c r="P829" i="2"/>
  <c r="P830" i="2" a="1"/>
  <c r="P830" i="2" s="1"/>
  <c r="P831" i="2" a="1"/>
  <c r="P831" i="2"/>
  <c r="P832" i="2" a="1"/>
  <c r="P832" i="2" s="1"/>
  <c r="P833" i="2" a="1"/>
  <c r="P833" i="2" s="1"/>
  <c r="P834" i="2" a="1"/>
  <c r="P834" i="2" s="1"/>
  <c r="P835" i="2" a="1"/>
  <c r="P835" i="2"/>
  <c r="P836" i="2" a="1"/>
  <c r="P836" i="2" s="1"/>
  <c r="P837" i="2" a="1"/>
  <c r="P837" i="2" s="1"/>
  <c r="P838" i="2" a="1"/>
  <c r="P838" i="2" s="1"/>
  <c r="P839" i="2" a="1"/>
  <c r="P839" i="2"/>
  <c r="P840" i="2" a="1"/>
  <c r="P840" i="2" s="1"/>
  <c r="P841" i="2" a="1"/>
  <c r="P841" i="2" s="1"/>
  <c r="P842" i="2" a="1"/>
  <c r="P842" i="2" s="1"/>
  <c r="P843" i="2" a="1"/>
  <c r="P843" i="2" s="1"/>
  <c r="P844" i="2" a="1"/>
  <c r="P844" i="2" s="1"/>
  <c r="P845" i="2" a="1"/>
  <c r="P845" i="2"/>
  <c r="P846" i="2" a="1"/>
  <c r="P846" i="2" s="1"/>
  <c r="P847" i="2" a="1"/>
  <c r="P847" i="2"/>
  <c r="P848" i="2" a="1"/>
  <c r="P848" i="2" s="1"/>
  <c r="P849" i="2" a="1"/>
  <c r="P849" i="2" s="1"/>
  <c r="P850" i="2" a="1"/>
  <c r="P850" i="2" s="1"/>
  <c r="P851" i="2" a="1"/>
  <c r="P851" i="2"/>
  <c r="P852" i="2" a="1"/>
  <c r="P852" i="2" s="1"/>
  <c r="P853" i="2" a="1"/>
  <c r="P853" i="2" s="1"/>
  <c r="P854" i="2" a="1"/>
  <c r="P854" i="2" s="1"/>
  <c r="P855" i="2" a="1"/>
  <c r="P855" i="2"/>
  <c r="P856" i="2" a="1"/>
  <c r="P856" i="2" s="1"/>
  <c r="P857" i="2" a="1"/>
  <c r="P857" i="2" s="1"/>
  <c r="P858" i="2" a="1"/>
  <c r="P858" i="2" s="1"/>
  <c r="P859" i="2" a="1"/>
  <c r="P859" i="2" s="1"/>
  <c r="P860" i="2" a="1"/>
  <c r="P860" i="2" s="1"/>
  <c r="P861" i="2" a="1"/>
  <c r="P861" i="2"/>
  <c r="P862" i="2" a="1"/>
  <c r="P862" i="2" s="1"/>
  <c r="P863" i="2" a="1"/>
  <c r="P863" i="2"/>
  <c r="P864" i="2" a="1"/>
  <c r="P864" i="2" s="1"/>
  <c r="P865" i="2" a="1"/>
  <c r="P865" i="2" s="1"/>
  <c r="P866" i="2" a="1"/>
  <c r="P866" i="2" s="1"/>
  <c r="P867" i="2" a="1"/>
  <c r="P867" i="2"/>
  <c r="P868" i="2" a="1"/>
  <c r="P868" i="2" s="1"/>
  <c r="P869" i="2" a="1"/>
  <c r="P869" i="2" s="1"/>
  <c r="P870" i="2" a="1"/>
  <c r="P870" i="2" s="1"/>
  <c r="P871" i="2" a="1"/>
  <c r="P871" i="2"/>
  <c r="P872" i="2" a="1"/>
  <c r="P872" i="2" s="1"/>
  <c r="P873" i="2" a="1"/>
  <c r="P873" i="2" s="1"/>
  <c r="P874" i="2" a="1"/>
  <c r="P874" i="2" s="1"/>
  <c r="P875" i="2" a="1"/>
  <c r="P875" i="2" s="1"/>
  <c r="P876" i="2" a="1"/>
  <c r="P876" i="2" s="1"/>
  <c r="P877" i="2" a="1"/>
  <c r="P877" i="2"/>
  <c r="P878" i="2" a="1"/>
  <c r="P878" i="2" s="1"/>
  <c r="P879" i="2" a="1"/>
  <c r="P879" i="2"/>
  <c r="P880" i="2" a="1"/>
  <c r="P880" i="2" s="1"/>
  <c r="P881" i="2" a="1"/>
  <c r="P881" i="2" s="1"/>
  <c r="P882" i="2" a="1"/>
  <c r="P882" i="2" s="1"/>
  <c r="P883" i="2" a="1"/>
  <c r="P883" i="2"/>
  <c r="P884" i="2" a="1"/>
  <c r="P884" i="2" s="1"/>
  <c r="P885" i="2" a="1"/>
  <c r="P885" i="2" s="1"/>
  <c r="P886" i="2" a="1"/>
  <c r="P886" i="2" s="1"/>
  <c r="P887" i="2" a="1"/>
  <c r="P887" i="2"/>
  <c r="P888" i="2" a="1"/>
  <c r="P888" i="2" s="1"/>
  <c r="P889" i="2" a="1"/>
  <c r="P889" i="2" s="1"/>
  <c r="P890" i="2" a="1"/>
  <c r="P890" i="2" s="1"/>
  <c r="P891" i="2" a="1"/>
  <c r="P891" i="2" s="1"/>
  <c r="P892" i="2" a="1"/>
  <c r="P892" i="2" s="1"/>
  <c r="P893" i="2" a="1"/>
  <c r="P893" i="2"/>
  <c r="P894" i="2" a="1"/>
  <c r="P894" i="2" s="1"/>
  <c r="P895" i="2" a="1"/>
  <c r="P895" i="2"/>
  <c r="P896" i="2" a="1"/>
  <c r="P896" i="2" s="1"/>
  <c r="P897" i="2" a="1"/>
  <c r="P897" i="2" s="1"/>
  <c r="P898" i="2" a="1"/>
  <c r="P898" i="2" s="1"/>
  <c r="P899" i="2" a="1"/>
  <c r="P899" i="2"/>
  <c r="P900" i="2" a="1"/>
  <c r="P900" i="2" s="1"/>
  <c r="P901" i="2" a="1"/>
  <c r="P901" i="2" s="1"/>
  <c r="P902" i="2" a="1"/>
  <c r="P902" i="2" s="1"/>
  <c r="P903" i="2" a="1"/>
  <c r="P903" i="2"/>
  <c r="P904" i="2" a="1"/>
  <c r="P904" i="2" s="1"/>
  <c r="P905" i="2" a="1"/>
  <c r="P905" i="2" s="1"/>
  <c r="P906" i="2" a="1"/>
  <c r="P906" i="2" s="1"/>
  <c r="P907" i="2" a="1"/>
  <c r="P907" i="2" s="1"/>
  <c r="P908" i="2" a="1"/>
  <c r="P908" i="2" s="1"/>
  <c r="P909" i="2" a="1"/>
  <c r="P909" i="2"/>
  <c r="P910" i="2" a="1"/>
  <c r="P910" i="2" s="1"/>
  <c r="P911" i="2" a="1"/>
  <c r="P911" i="2"/>
  <c r="P912" i="2" a="1"/>
  <c r="P912" i="2" s="1"/>
  <c r="P913" i="2" a="1"/>
  <c r="P913" i="2" s="1"/>
  <c r="P914" i="2" a="1"/>
  <c r="P914" i="2" s="1"/>
  <c r="P915" i="2" a="1"/>
  <c r="P915" i="2"/>
  <c r="P916" i="2" a="1"/>
  <c r="P916" i="2" s="1"/>
  <c r="P917" i="2" a="1"/>
  <c r="P917" i="2" s="1"/>
  <c r="P918" i="2" a="1"/>
  <c r="P918" i="2" s="1"/>
  <c r="P919" i="2" a="1"/>
  <c r="P919" i="2"/>
  <c r="P920" i="2" a="1"/>
  <c r="P920" i="2" s="1"/>
  <c r="P921" i="2" a="1"/>
  <c r="P921" i="2" s="1"/>
  <c r="P922" i="2" a="1"/>
  <c r="P922" i="2" s="1"/>
  <c r="P923" i="2" a="1"/>
  <c r="P923" i="2" s="1"/>
  <c r="P924" i="2" a="1"/>
  <c r="P924" i="2" s="1"/>
  <c r="P925" i="2" a="1"/>
  <c r="P925" i="2"/>
  <c r="P926" i="2" a="1"/>
  <c r="P926" i="2" s="1"/>
  <c r="P927" i="2" a="1"/>
  <c r="P927" i="2"/>
  <c r="P928" i="2" a="1"/>
  <c r="P928" i="2" s="1"/>
  <c r="P929" i="2" a="1"/>
  <c r="P929" i="2" s="1"/>
  <c r="P930" i="2" a="1"/>
  <c r="P930" i="2" s="1"/>
  <c r="P931" i="2" a="1"/>
  <c r="P931" i="2"/>
  <c r="P932" i="2" a="1"/>
  <c r="P932" i="2" s="1"/>
  <c r="P933" i="2" a="1"/>
  <c r="P933" i="2" s="1"/>
  <c r="P934" i="2" a="1"/>
  <c r="P934" i="2" s="1"/>
  <c r="P935" i="2" a="1"/>
  <c r="P935" i="2"/>
  <c r="P936" i="2" a="1"/>
  <c r="P936" i="2" s="1"/>
  <c r="P937" i="2" a="1"/>
  <c r="P937" i="2" s="1"/>
  <c r="P938" i="2" a="1"/>
  <c r="P938" i="2" s="1"/>
  <c r="P939" i="2" a="1"/>
  <c r="P939" i="2" s="1"/>
  <c r="P940" i="2" a="1"/>
  <c r="P940" i="2" s="1"/>
  <c r="P941" i="2" a="1"/>
  <c r="P941" i="2"/>
  <c r="P942" i="2" a="1"/>
  <c r="P942" i="2" s="1"/>
  <c r="P943" i="2" a="1"/>
  <c r="P943" i="2" s="1"/>
  <c r="P944" i="2" a="1"/>
  <c r="P944" i="2" s="1"/>
  <c r="P945" i="2" a="1"/>
  <c r="P945" i="2"/>
  <c r="P946" i="2" a="1"/>
  <c r="P946" i="2" s="1"/>
  <c r="P947" i="2" a="1"/>
  <c r="P947" i="2" s="1"/>
  <c r="P948" i="2" a="1"/>
  <c r="P948" i="2" s="1"/>
  <c r="P949" i="2" a="1"/>
  <c r="P949" i="2"/>
  <c r="P950" i="2" a="1"/>
  <c r="P950" i="2" s="1"/>
  <c r="P951" i="2" a="1"/>
  <c r="P951" i="2" s="1"/>
  <c r="P952" i="2" a="1"/>
  <c r="P952" i="2" s="1"/>
  <c r="P953" i="2" a="1"/>
  <c r="P953" i="2"/>
  <c r="P954" i="2" a="1"/>
  <c r="P954" i="2" s="1"/>
  <c r="P955" i="2" a="1"/>
  <c r="P955" i="2" s="1"/>
  <c r="P956" i="2" a="1"/>
  <c r="P956" i="2" s="1"/>
  <c r="P957" i="2" a="1"/>
  <c r="P957" i="2"/>
  <c r="P958" i="2" a="1"/>
  <c r="P958" i="2" s="1"/>
  <c r="P959" i="2" a="1"/>
  <c r="P959" i="2" s="1"/>
  <c r="P960" i="2" a="1"/>
  <c r="P960" i="2" s="1"/>
  <c r="P961" i="2" a="1"/>
  <c r="P961" i="2"/>
  <c r="P962" i="2" a="1"/>
  <c r="P962" i="2" s="1"/>
  <c r="P963" i="2" a="1"/>
  <c r="P963" i="2" s="1"/>
  <c r="P964" i="2" a="1"/>
  <c r="P964" i="2" s="1"/>
  <c r="P965" i="2" a="1"/>
  <c r="P965" i="2"/>
  <c r="P966" i="2" a="1"/>
  <c r="P966" i="2" s="1"/>
  <c r="P967" i="2" a="1"/>
  <c r="P967" i="2" s="1"/>
  <c r="P968" i="2" a="1"/>
  <c r="P968" i="2" s="1"/>
  <c r="P969" i="2" a="1"/>
  <c r="P969" i="2"/>
  <c r="P970" i="2" a="1"/>
  <c r="P970" i="2" s="1"/>
  <c r="P971" i="2" a="1"/>
  <c r="P971" i="2" s="1"/>
  <c r="P972" i="2" a="1"/>
  <c r="P972" i="2" s="1"/>
  <c r="P973" i="2" a="1"/>
  <c r="P973" i="2"/>
  <c r="P974" i="2" a="1"/>
  <c r="P974" i="2" s="1"/>
  <c r="P975" i="2" a="1"/>
  <c r="P975" i="2" s="1"/>
  <c r="P976" i="2" a="1"/>
  <c r="P976" i="2" s="1"/>
  <c r="P977" i="2" a="1"/>
  <c r="P977" i="2"/>
  <c r="P978" i="2" a="1"/>
  <c r="P978" i="2" s="1"/>
  <c r="P979" i="2" a="1"/>
  <c r="P979" i="2" s="1"/>
  <c r="P980" i="2" a="1"/>
  <c r="P980" i="2" s="1"/>
  <c r="P981" i="2" a="1"/>
  <c r="P981" i="2"/>
  <c r="P982" i="2" a="1"/>
  <c r="P982" i="2" s="1"/>
  <c r="P983" i="2" a="1"/>
  <c r="P983" i="2" s="1"/>
  <c r="P984" i="2" a="1"/>
  <c r="P984" i="2" s="1"/>
  <c r="P985" i="2" a="1"/>
  <c r="P985" i="2"/>
  <c r="P986" i="2" a="1"/>
  <c r="P986" i="2" s="1"/>
  <c r="P987" i="2" a="1"/>
  <c r="P987" i="2" s="1"/>
  <c r="P988" i="2" a="1"/>
  <c r="P988" i="2" s="1"/>
  <c r="P989" i="2" a="1"/>
  <c r="P989" i="2"/>
  <c r="P990" i="2" a="1"/>
  <c r="P990" i="2" s="1"/>
  <c r="P991" i="2" a="1"/>
  <c r="P991" i="2" s="1"/>
  <c r="P992" i="2" a="1"/>
  <c r="P992" i="2" s="1"/>
  <c r="P993" i="2" a="1"/>
  <c r="P993" i="2"/>
  <c r="P994" i="2" a="1"/>
  <c r="P994" i="2" s="1"/>
  <c r="P995" i="2" a="1"/>
  <c r="P995" i="2" s="1"/>
  <c r="P996" i="2" a="1"/>
  <c r="P996" i="2" s="1"/>
  <c r="P997" i="2" a="1"/>
  <c r="P997" i="2"/>
  <c r="P998" i="2" a="1"/>
  <c r="P998" i="2" s="1"/>
  <c r="P999" i="2" a="1"/>
  <c r="P999" i="2" s="1"/>
  <c r="P1000" i="2" a="1"/>
  <c r="P1000" i="2" s="1"/>
  <c r="P1001" i="2" a="1"/>
  <c r="P1001" i="2"/>
  <c r="P1002" i="2" a="1"/>
  <c r="P1002" i="2" s="1"/>
  <c r="P1003" i="2" a="1"/>
  <c r="P1003" i="2" s="1"/>
  <c r="P1004" i="2" a="1"/>
  <c r="P1004" i="2" s="1"/>
  <c r="P1005" i="2" a="1"/>
  <c r="P1005" i="2"/>
  <c r="P1006" i="2" a="1"/>
  <c r="P1006" i="2" s="1"/>
  <c r="P1007" i="2" a="1"/>
  <c r="P1007" i="2" s="1"/>
  <c r="P1008" i="2" a="1"/>
  <c r="P1008" i="2" s="1"/>
  <c r="P1009" i="2" a="1"/>
  <c r="P1009" i="2"/>
  <c r="P1010" i="2" a="1"/>
  <c r="P1010" i="2" s="1"/>
  <c r="P1011" i="2" a="1"/>
  <c r="P1011" i="2" s="1"/>
  <c r="P1012" i="2" a="1"/>
  <c r="P1012" i="2" s="1"/>
  <c r="P1013" i="2" a="1"/>
  <c r="P1013" i="2"/>
  <c r="P1014" i="2" a="1"/>
  <c r="P1014" i="2" s="1"/>
  <c r="P1015" i="2" a="1"/>
  <c r="P1015" i="2" s="1"/>
  <c r="P1016" i="2" a="1"/>
  <c r="P1016" i="2" s="1"/>
  <c r="P1017" i="2" a="1"/>
  <c r="P1017" i="2"/>
  <c r="P1018" i="2" a="1"/>
  <c r="P1018" i="2" s="1"/>
  <c r="P1019" i="2" a="1"/>
  <c r="P1019" i="2" s="1"/>
  <c r="P1020" i="2" a="1"/>
  <c r="P1020" i="2" s="1"/>
  <c r="P1021" i="2" a="1"/>
  <c r="P1021" i="2"/>
  <c r="P1022" i="2" a="1"/>
  <c r="P1022" i="2" s="1"/>
  <c r="P1023" i="2" a="1"/>
  <c r="P1023" i="2" s="1"/>
  <c r="P1024" i="2" a="1"/>
  <c r="P1024" i="2" s="1"/>
  <c r="P1025" i="2" a="1"/>
  <c r="P1025" i="2"/>
  <c r="P1026" i="2" a="1"/>
  <c r="P1026" i="2" s="1"/>
  <c r="P1027" i="2" a="1"/>
  <c r="P1027" i="2" s="1"/>
  <c r="P1028" i="2" a="1"/>
  <c r="P1028" i="2" s="1"/>
  <c r="P1029" i="2" a="1"/>
  <c r="P1029" i="2"/>
  <c r="P1030" i="2" a="1"/>
  <c r="P1030" i="2" s="1"/>
  <c r="P1031" i="2" a="1"/>
  <c r="P1031" i="2" s="1"/>
  <c r="P1032" i="2" a="1"/>
  <c r="P1032" i="2" s="1"/>
  <c r="P1033" i="2" a="1"/>
  <c r="P1033" i="2"/>
  <c r="P1034" i="2" a="1"/>
  <c r="P1034" i="2" s="1"/>
  <c r="P1035" i="2" a="1"/>
  <c r="P1035" i="2" s="1"/>
  <c r="P1036" i="2" a="1"/>
  <c r="P1036" i="2" s="1"/>
  <c r="P1037" i="2" a="1"/>
  <c r="P1037" i="2"/>
  <c r="P1038" i="2" a="1"/>
  <c r="P1038" i="2" s="1"/>
  <c r="P1039" i="2" a="1"/>
  <c r="P1039" i="2" s="1"/>
  <c r="P1040" i="2" a="1"/>
  <c r="P1040" i="2" s="1"/>
  <c r="P1041" i="2" a="1"/>
  <c r="P1041" i="2"/>
  <c r="P1042" i="2" a="1"/>
  <c r="P1042" i="2" s="1"/>
  <c r="P1043" i="2" a="1"/>
  <c r="P1043" i="2" s="1"/>
  <c r="P1044" i="2" a="1"/>
  <c r="P1044" i="2" s="1"/>
  <c r="P1045" i="2" a="1"/>
  <c r="P1045" i="2"/>
  <c r="P1046" i="2" a="1"/>
  <c r="P1046" i="2" s="1"/>
  <c r="P1047" i="2" a="1"/>
  <c r="P1047" i="2" s="1"/>
  <c r="P1048" i="2" a="1"/>
  <c r="P1048" i="2" s="1"/>
  <c r="P1049" i="2" a="1"/>
  <c r="P1049" i="2"/>
  <c r="P1050" i="2" a="1"/>
  <c r="P1050" i="2" s="1"/>
  <c r="P1051" i="2" a="1"/>
  <c r="P1051" i="2" s="1"/>
  <c r="P1052" i="2" a="1"/>
  <c r="P1052" i="2" s="1"/>
  <c r="P1053" i="2" a="1"/>
  <c r="P1053" i="2"/>
  <c r="P1054" i="2" a="1"/>
  <c r="P1054" i="2" s="1"/>
  <c r="P1055" i="2" a="1"/>
  <c r="P1055" i="2" s="1"/>
  <c r="P1056" i="2" a="1"/>
  <c r="P1056" i="2" s="1"/>
  <c r="P1057" i="2" a="1"/>
  <c r="P1057" i="2"/>
  <c r="P1058" i="2" a="1"/>
  <c r="P1058" i="2" s="1"/>
  <c r="P1059" i="2" a="1"/>
  <c r="P1059" i="2" s="1"/>
  <c r="P1060" i="2" a="1"/>
  <c r="P1060" i="2" s="1"/>
  <c r="P1061" i="2" a="1"/>
  <c r="P1061" i="2"/>
  <c r="P1062" i="2" a="1"/>
  <c r="P1062" i="2" s="1"/>
  <c r="P1063" i="2" a="1"/>
  <c r="P1063" i="2" s="1"/>
  <c r="P1064" i="2" a="1"/>
  <c r="P1064" i="2" s="1"/>
  <c r="P1065" i="2" a="1"/>
  <c r="P1065" i="2"/>
  <c r="P1066" i="2" a="1"/>
  <c r="P1066" i="2" s="1"/>
  <c r="P1067" i="2" a="1"/>
  <c r="P1067" i="2" s="1"/>
  <c r="P1068" i="2" a="1"/>
  <c r="P1068" i="2" s="1"/>
  <c r="P1069" i="2" a="1"/>
  <c r="P1069" i="2"/>
  <c r="P1070" i="2" a="1"/>
  <c r="P1070" i="2" s="1"/>
  <c r="P1071" i="2" a="1"/>
  <c r="P1071" i="2" s="1"/>
  <c r="P1072" i="2" a="1"/>
  <c r="P1072" i="2" s="1"/>
  <c r="P1073" i="2" a="1"/>
  <c r="P1073" i="2"/>
  <c r="P1074" i="2" a="1"/>
  <c r="P1074" i="2" s="1"/>
  <c r="P1075" i="2" a="1"/>
  <c r="P1075" i="2" s="1"/>
  <c r="P1076" i="2" a="1"/>
  <c r="P1076" i="2" s="1"/>
  <c r="P1077" i="2" a="1"/>
  <c r="P1077" i="2"/>
  <c r="P1078" i="2" a="1"/>
  <c r="P1078" i="2" s="1"/>
  <c r="P1079" i="2" a="1"/>
  <c r="P1079" i="2" s="1"/>
  <c r="P1080" i="2" a="1"/>
  <c r="P1080" i="2" s="1"/>
  <c r="P1081" i="2" a="1"/>
  <c r="P1081" i="2"/>
  <c r="P1082" i="2" a="1"/>
  <c r="P1082" i="2" s="1"/>
  <c r="P1083" i="2" a="1"/>
  <c r="P1083" i="2" s="1"/>
  <c r="P1084" i="2" a="1"/>
  <c r="P1084" i="2" s="1"/>
  <c r="P1085" i="2" a="1"/>
  <c r="P1085" i="2"/>
  <c r="P1086" i="2" a="1"/>
  <c r="P1086" i="2" s="1"/>
  <c r="P1087" i="2" a="1"/>
  <c r="P1087" i="2" s="1"/>
  <c r="P1088" i="2" a="1"/>
  <c r="P1088" i="2" s="1"/>
  <c r="P1089" i="2" a="1"/>
  <c r="P1089" i="2"/>
  <c r="P1090" i="2" a="1"/>
  <c r="P1090" i="2" s="1"/>
  <c r="P1091" i="2" a="1"/>
  <c r="P1091" i="2" s="1"/>
  <c r="P1092" i="2" a="1"/>
  <c r="P1092" i="2" s="1"/>
  <c r="P1093" i="2" a="1"/>
  <c r="P1093" i="2"/>
  <c r="P1094" i="2" a="1"/>
  <c r="P1094" i="2" s="1"/>
  <c r="P1095" i="2" a="1"/>
  <c r="P1095" i="2" s="1"/>
  <c r="P1096" i="2" a="1"/>
  <c r="P1096" i="2" s="1"/>
  <c r="P1097" i="2" a="1"/>
  <c r="P1097" i="2"/>
  <c r="P1098" i="2" a="1"/>
  <c r="P1098" i="2" s="1"/>
  <c r="P1099" i="2" a="1"/>
  <c r="P1099" i="2" s="1"/>
  <c r="P1100" i="2" a="1"/>
  <c r="P1100" i="2" s="1"/>
  <c r="P1101" i="2" a="1"/>
  <c r="P1101" i="2"/>
  <c r="P1102" i="2" a="1"/>
  <c r="P1102" i="2" s="1"/>
  <c r="P1103" i="2" a="1"/>
  <c r="P1103" i="2" s="1"/>
  <c r="P1104" i="2" a="1"/>
  <c r="P1104" i="2" s="1"/>
  <c r="P1105" i="2" a="1"/>
  <c r="P1105" i="2"/>
  <c r="P1106" i="2" a="1"/>
  <c r="P1106" i="2" s="1"/>
  <c r="P1107" i="2" a="1"/>
  <c r="P1107" i="2" s="1"/>
  <c r="P1108" i="2" a="1"/>
  <c r="P1108" i="2" s="1"/>
  <c r="P1109" i="2" a="1"/>
  <c r="P1109" i="2"/>
  <c r="P1110" i="2" a="1"/>
  <c r="P1110" i="2" s="1"/>
  <c r="P1111" i="2" a="1"/>
  <c r="P1111" i="2" s="1"/>
  <c r="P1112" i="2" a="1"/>
  <c r="P1112" i="2" s="1"/>
  <c r="P1113" i="2" a="1"/>
  <c r="P1113" i="2"/>
  <c r="P1114" i="2" a="1"/>
  <c r="P1114" i="2" s="1"/>
  <c r="P1115" i="2" a="1"/>
  <c r="P1115" i="2" s="1"/>
  <c r="P1116" i="2" a="1"/>
  <c r="P1116" i="2" s="1"/>
  <c r="P1117" i="2" a="1"/>
  <c r="P1117" i="2"/>
  <c r="P1118" i="2" a="1"/>
  <c r="P1118" i="2" s="1"/>
  <c r="P1119" i="2" a="1"/>
  <c r="P1119" i="2" s="1"/>
  <c r="P1120" i="2" a="1"/>
  <c r="P1120" i="2" s="1"/>
  <c r="P1121" i="2" a="1"/>
  <c r="P1121" i="2"/>
  <c r="P1122" i="2" a="1"/>
  <c r="P1122" i="2" s="1"/>
  <c r="P1123" i="2" a="1"/>
  <c r="P1123" i="2" s="1"/>
  <c r="P1124" i="2" a="1"/>
  <c r="P1124" i="2" s="1"/>
  <c r="P1125" i="2" a="1"/>
  <c r="P1125" i="2"/>
  <c r="P1126" i="2" a="1"/>
  <c r="P1126" i="2" s="1"/>
  <c r="P1127" i="2" a="1"/>
  <c r="P1127" i="2" s="1"/>
  <c r="P1128" i="2" a="1"/>
  <c r="P1128" i="2" s="1"/>
  <c r="P1129" i="2" a="1"/>
  <c r="P1129" i="2"/>
  <c r="P1130" i="2" a="1"/>
  <c r="P1130" i="2" s="1"/>
  <c r="P1131" i="2" a="1"/>
  <c r="P1131" i="2" s="1"/>
  <c r="P1132" i="2" a="1"/>
  <c r="P1132" i="2" s="1"/>
  <c r="P1133" i="2" a="1"/>
  <c r="P1133" i="2"/>
  <c r="P1134" i="2" a="1"/>
  <c r="P1134" i="2" s="1"/>
  <c r="P1135" i="2" a="1"/>
  <c r="P1135" i="2" s="1"/>
  <c r="P1136" i="2" a="1"/>
  <c r="P1136" i="2" s="1"/>
  <c r="P1137" i="2" a="1"/>
  <c r="P1137" i="2"/>
  <c r="P1138" i="2" a="1"/>
  <c r="P1138" i="2" s="1"/>
  <c r="P1139" i="2" a="1"/>
  <c r="P1139" i="2" s="1"/>
  <c r="P1140" i="2" a="1"/>
  <c r="P1140" i="2" s="1"/>
  <c r="P1141" i="2" a="1"/>
  <c r="P1141" i="2"/>
  <c r="P1142" i="2" a="1"/>
  <c r="P1142" i="2" s="1"/>
  <c r="P1143" i="2" a="1"/>
  <c r="P1143" i="2" s="1"/>
  <c r="P1144" i="2" a="1"/>
  <c r="P1144" i="2" s="1"/>
  <c r="P1145" i="2" a="1"/>
  <c r="P1145" i="2"/>
  <c r="P1146" i="2" a="1"/>
  <c r="P1146" i="2" s="1"/>
  <c r="P1147" i="2" a="1"/>
  <c r="P1147" i="2" s="1"/>
  <c r="P1148" i="2" a="1"/>
  <c r="P1148" i="2" s="1"/>
  <c r="P1149" i="2" a="1"/>
  <c r="P1149" i="2"/>
  <c r="P1150" i="2" a="1"/>
  <c r="P1150" i="2" s="1"/>
  <c r="P1151" i="2" a="1"/>
  <c r="P1151" i="2" s="1"/>
  <c r="P1152" i="2" a="1"/>
  <c r="P1152" i="2" s="1"/>
  <c r="P1153" i="2" a="1"/>
  <c r="P1153" i="2"/>
  <c r="P1154" i="2" a="1"/>
  <c r="P1154" i="2" s="1"/>
  <c r="P1155" i="2" a="1"/>
  <c r="P1155" i="2" s="1"/>
  <c r="P1156" i="2" a="1"/>
  <c r="P1156" i="2" s="1"/>
  <c r="P1157" i="2" a="1"/>
  <c r="P1157" i="2"/>
  <c r="P1158" i="2" a="1"/>
  <c r="P1158" i="2" s="1"/>
  <c r="P1159" i="2" a="1"/>
  <c r="P1159" i="2" s="1"/>
  <c r="P1160" i="2" a="1"/>
  <c r="P1160" i="2" s="1"/>
  <c r="P1161" i="2" a="1"/>
  <c r="P1161" i="2"/>
  <c r="P1162" i="2" a="1"/>
  <c r="P1162" i="2" s="1"/>
  <c r="P1163" i="2" a="1"/>
  <c r="P1163" i="2" s="1"/>
  <c r="P1164" i="2" a="1"/>
  <c r="P1164" i="2" s="1"/>
  <c r="P1165" i="2" a="1"/>
  <c r="P1165" i="2"/>
  <c r="P1166" i="2" a="1"/>
  <c r="P1166" i="2" s="1"/>
  <c r="P1167" i="2" a="1"/>
  <c r="P1167" i="2" s="1"/>
  <c r="P1168" i="2" a="1"/>
  <c r="P1168" i="2" s="1"/>
  <c r="P1169" i="2" a="1"/>
  <c r="P1169" i="2"/>
  <c r="P1170" i="2" a="1"/>
  <c r="P1170" i="2" s="1"/>
  <c r="P1171" i="2" a="1"/>
  <c r="P1171" i="2" s="1"/>
  <c r="P1172" i="2" a="1"/>
  <c r="P1172" i="2" s="1"/>
  <c r="P1173" i="2" a="1"/>
  <c r="P1173" i="2"/>
  <c r="P1174" i="2" a="1"/>
  <c r="P1174" i="2" s="1"/>
  <c r="P1175" i="2" a="1"/>
  <c r="P1175" i="2" s="1"/>
  <c r="P1176" i="2" a="1"/>
  <c r="P1176" i="2" s="1"/>
  <c r="P1177" i="2" a="1"/>
  <c r="P1177" i="2"/>
  <c r="P1178" i="2" a="1"/>
  <c r="P1178" i="2" s="1"/>
  <c r="P1179" i="2" a="1"/>
  <c r="P1179" i="2" s="1"/>
  <c r="P1180" i="2" a="1"/>
  <c r="P1180" i="2" s="1"/>
  <c r="P1181" i="2" a="1"/>
  <c r="P1181" i="2"/>
  <c r="P1182" i="2" a="1"/>
  <c r="P1182" i="2" s="1"/>
  <c r="P1183" i="2" a="1"/>
  <c r="P1183" i="2" s="1"/>
  <c r="P1184" i="2" a="1"/>
  <c r="P1184" i="2" s="1"/>
  <c r="P1185" i="2" a="1"/>
  <c r="P1185" i="2"/>
  <c r="P1186" i="2" a="1"/>
  <c r="P1186" i="2" s="1"/>
  <c r="P1187" i="2" a="1"/>
  <c r="P1187" i="2" s="1"/>
  <c r="P1188" i="2" a="1"/>
  <c r="P1188" i="2" s="1"/>
  <c r="P1189" i="2" a="1"/>
  <c r="P1189" i="2"/>
  <c r="P1190" i="2" a="1"/>
  <c r="P1190" i="2" s="1"/>
  <c r="P1191" i="2" a="1"/>
  <c r="P1191" i="2" s="1"/>
  <c r="P1192" i="2" a="1"/>
  <c r="P1192" i="2" s="1"/>
  <c r="P1193" i="2" a="1"/>
  <c r="P1193" i="2"/>
  <c r="P1194" i="2" a="1"/>
  <c r="P1194" i="2" s="1"/>
  <c r="P1195" i="2" a="1"/>
  <c r="P1195" i="2" s="1"/>
  <c r="P1196" i="2" a="1"/>
  <c r="P1196" i="2" s="1"/>
  <c r="P1197" i="2" a="1"/>
  <c r="P1197" i="2"/>
  <c r="P1198" i="2" a="1"/>
  <c r="P1198" i="2" s="1"/>
  <c r="P1199" i="2" a="1"/>
  <c r="P1199" i="2" s="1"/>
  <c r="P1200" i="2" a="1"/>
  <c r="P1200" i="2" s="1"/>
  <c r="P1201" i="2" a="1"/>
  <c r="P1201" i="2"/>
  <c r="P2" i="2" a="1"/>
  <c r="P2" i="2" s="1"/>
  <c r="O3" i="2"/>
  <c r="O4" i="2"/>
  <c r="O5" i="2"/>
  <c r="O7" i="2"/>
  <c r="O8" i="2"/>
  <c r="O9" i="2"/>
  <c r="O10" i="2"/>
  <c r="O11" i="2"/>
  <c r="O12" i="2"/>
  <c r="O13" i="2"/>
  <c r="O14" i="2"/>
  <c r="O15" i="2"/>
  <c r="O17" i="2"/>
  <c r="O18" i="2"/>
  <c r="O19" i="2"/>
  <c r="O20" i="2"/>
  <c r="O21" i="2"/>
  <c r="O22" i="2"/>
  <c r="O23" i="2"/>
  <c r="O24" i="2"/>
  <c r="O25" i="2"/>
  <c r="O27" i="2"/>
  <c r="O28" i="2"/>
  <c r="O29" i="2"/>
  <c r="O30" i="2"/>
  <c r="O31" i="2"/>
  <c r="O32" i="2"/>
  <c r="O33" i="2"/>
  <c r="O34" i="2"/>
  <c r="O35" i="2"/>
  <c r="O37" i="2"/>
  <c r="O38" i="2"/>
  <c r="O39" i="2"/>
  <c r="O40" i="2"/>
  <c r="O41" i="2"/>
  <c r="O42" i="2"/>
  <c r="O43" i="2"/>
  <c r="O44" i="2"/>
  <c r="O45" i="2"/>
  <c r="O47" i="2"/>
  <c r="O48" i="2"/>
  <c r="O49" i="2"/>
  <c r="O50" i="2"/>
  <c r="O51" i="2"/>
  <c r="O52" i="2"/>
  <c r="O53" i="2"/>
  <c r="O54" i="2"/>
  <c r="O55" i="2"/>
  <c r="O57" i="2"/>
  <c r="O58" i="2"/>
  <c r="O59" i="2"/>
  <c r="O70" i="2"/>
  <c r="O71" i="2"/>
  <c r="O72" i="2"/>
  <c r="O73" i="2"/>
  <c r="O74" i="2"/>
  <c r="O75" i="2"/>
  <c r="O77" i="2"/>
  <c r="O78" i="2"/>
  <c r="O79" i="2"/>
  <c r="O80" i="2"/>
  <c r="O81" i="2"/>
  <c r="O82" i="2"/>
  <c r="O83" i="2"/>
  <c r="O84" i="2"/>
  <c r="O85" i="2"/>
  <c r="O87" i="2"/>
  <c r="O88" i="2"/>
  <c r="O89" i="2"/>
  <c r="O90" i="2"/>
  <c r="O91" i="2"/>
  <c r="O92" i="2"/>
  <c r="O93" i="2"/>
  <c r="O94" i="2"/>
  <c r="O95" i="2"/>
  <c r="O97" i="2"/>
  <c r="O98" i="2"/>
  <c r="O99" i="2"/>
  <c r="O100" i="2"/>
  <c r="O101" i="2"/>
  <c r="O102" i="2"/>
  <c r="O103" i="2"/>
  <c r="O104" i="2"/>
  <c r="O105" i="2"/>
  <c r="O107" i="2"/>
  <c r="O108" i="2"/>
  <c r="O109" i="2"/>
  <c r="O110" i="2"/>
  <c r="O111" i="2"/>
  <c r="O112" i="2"/>
  <c r="O113" i="2"/>
  <c r="O114" i="2"/>
  <c r="O115" i="2"/>
  <c r="O117" i="2"/>
  <c r="O118" i="2"/>
  <c r="O119" i="2"/>
  <c r="O120" i="2"/>
  <c r="O121" i="2"/>
  <c r="O122" i="2"/>
  <c r="O123" i="2"/>
  <c r="O124" i="2"/>
  <c r="O125" i="2"/>
  <c r="O127" i="2"/>
  <c r="O128" i="2"/>
  <c r="O129" i="2"/>
  <c r="O130" i="2"/>
  <c r="O131" i="2"/>
  <c r="O132" i="2"/>
  <c r="O133" i="2"/>
  <c r="O134" i="2"/>
  <c r="O135" i="2"/>
  <c r="O137" i="2"/>
  <c r="O138" i="2"/>
  <c r="O139" i="2"/>
  <c r="O140" i="2"/>
  <c r="O141" i="2"/>
  <c r="O142" i="2"/>
  <c r="O143" i="2"/>
  <c r="O144" i="2"/>
  <c r="O145" i="2"/>
  <c r="O147" i="2"/>
  <c r="O148" i="2"/>
  <c r="O149" i="2"/>
  <c r="O150" i="2"/>
  <c r="O151" i="2"/>
  <c r="O152" i="2"/>
  <c r="O153" i="2"/>
  <c r="O154" i="2"/>
  <c r="O155" i="2"/>
  <c r="O157" i="2"/>
  <c r="O158" i="2"/>
  <c r="O159" i="2"/>
  <c r="O170" i="2"/>
  <c r="O171" i="2"/>
  <c r="O172" i="2"/>
  <c r="O173" i="2"/>
  <c r="O174" i="2"/>
  <c r="O175" i="2"/>
  <c r="O177" i="2"/>
  <c r="O178" i="2"/>
  <c r="O179" i="2"/>
  <c r="O180" i="2"/>
  <c r="O181" i="2"/>
  <c r="O182" i="2"/>
  <c r="O183" i="2"/>
  <c r="O184" i="2"/>
  <c r="O185" i="2"/>
  <c r="O187" i="2"/>
  <c r="O188" i="2"/>
  <c r="O189" i="2"/>
  <c r="O190" i="2"/>
  <c r="O191" i="2"/>
  <c r="O192" i="2"/>
  <c r="O193" i="2"/>
  <c r="O194" i="2"/>
  <c r="O195" i="2"/>
  <c r="O197" i="2"/>
  <c r="O198" i="2"/>
  <c r="O199" i="2"/>
  <c r="O200" i="2"/>
  <c r="O201" i="2"/>
  <c r="O202" i="2"/>
  <c r="O203" i="2"/>
  <c r="O204" i="2"/>
  <c r="O205" i="2"/>
  <c r="O207" i="2"/>
  <c r="O208" i="2"/>
  <c r="O209" i="2"/>
  <c r="O210" i="2"/>
  <c r="O211" i="2"/>
  <c r="O212" i="2"/>
  <c r="O213" i="2"/>
  <c r="O214" i="2"/>
  <c r="O215" i="2"/>
  <c r="O217" i="2"/>
  <c r="O218" i="2"/>
  <c r="O219" i="2"/>
  <c r="O220" i="2"/>
  <c r="O221" i="2"/>
  <c r="O222" i="2"/>
  <c r="O223" i="2"/>
  <c r="O224" i="2"/>
  <c r="O225" i="2"/>
  <c r="O227" i="2"/>
  <c r="O228" i="2"/>
  <c r="O229" i="2"/>
  <c r="O230" i="2"/>
  <c r="O231" i="2"/>
  <c r="O232" i="2"/>
  <c r="O233" i="2"/>
  <c r="O234" i="2"/>
  <c r="O235" i="2"/>
  <c r="O237" i="2"/>
  <c r="O238" i="2"/>
  <c r="O239" i="2"/>
  <c r="O240" i="2"/>
  <c r="O241" i="2"/>
  <c r="O242" i="2"/>
  <c r="O243" i="2"/>
  <c r="O244" i="2"/>
  <c r="O245" i="2"/>
  <c r="O247" i="2"/>
  <c r="O248" i="2"/>
  <c r="O249" i="2"/>
  <c r="O250" i="2"/>
  <c r="O251" i="2"/>
  <c r="O252" i="2"/>
  <c r="O253" i="2"/>
  <c r="O254" i="2"/>
  <c r="O255" i="2"/>
  <c r="O257" i="2"/>
  <c r="O258" i="2"/>
  <c r="O259" i="2"/>
  <c r="O270" i="2"/>
  <c r="O271" i="2"/>
  <c r="O272" i="2"/>
  <c r="O273" i="2"/>
  <c r="O274" i="2"/>
  <c r="O275" i="2"/>
  <c r="O277" i="2"/>
  <c r="O278" i="2"/>
  <c r="O279" i="2"/>
  <c r="O280" i="2"/>
  <c r="O281" i="2"/>
  <c r="O282" i="2"/>
  <c r="O283" i="2"/>
  <c r="O284" i="2"/>
  <c r="O285" i="2"/>
  <c r="O287" i="2"/>
  <c r="O288" i="2"/>
  <c r="O289" i="2"/>
  <c r="O290" i="2"/>
  <c r="O291" i="2"/>
  <c r="O292" i="2"/>
  <c r="O293" i="2"/>
  <c r="O294" i="2"/>
  <c r="O295" i="2"/>
  <c r="O297" i="2"/>
  <c r="O298" i="2"/>
  <c r="O299" i="2"/>
  <c r="O300" i="2"/>
  <c r="O301" i="2"/>
  <c r="O302" i="2"/>
  <c r="O303" i="2"/>
  <c r="O304" i="2"/>
  <c r="O305" i="2"/>
  <c r="O307" i="2"/>
  <c r="O308" i="2"/>
  <c r="O309" i="2"/>
  <c r="O310" i="2"/>
  <c r="O311" i="2"/>
  <c r="O312" i="2"/>
  <c r="O313" i="2"/>
  <c r="O314" i="2"/>
  <c r="O315" i="2"/>
  <c r="O317" i="2"/>
  <c r="O318" i="2"/>
  <c r="O319" i="2"/>
  <c r="O320" i="2"/>
  <c r="O321" i="2"/>
  <c r="O322" i="2"/>
  <c r="O323" i="2"/>
  <c r="O324" i="2"/>
  <c r="O325" i="2"/>
  <c r="O327" i="2"/>
  <c r="O328" i="2"/>
  <c r="O329" i="2"/>
  <c r="O330" i="2"/>
  <c r="O331" i="2"/>
  <c r="O332" i="2"/>
  <c r="O333" i="2"/>
  <c r="O334" i="2"/>
  <c r="O335" i="2"/>
  <c r="O337" i="2"/>
  <c r="O338" i="2"/>
  <c r="O339" i="2"/>
  <c r="O340" i="2"/>
  <c r="O341" i="2"/>
  <c r="O342" i="2"/>
  <c r="O343" i="2"/>
  <c r="O344" i="2"/>
  <c r="O345" i="2"/>
  <c r="O347" i="2"/>
  <c r="O348" i="2"/>
  <c r="O349" i="2"/>
  <c r="O350" i="2"/>
  <c r="O351" i="2"/>
  <c r="O352" i="2"/>
  <c r="O353" i="2"/>
  <c r="O354" i="2"/>
  <c r="O355" i="2"/>
  <c r="O357" i="2"/>
  <c r="O358" i="2"/>
  <c r="O359" i="2"/>
  <c r="O370" i="2"/>
  <c r="O371" i="2"/>
  <c r="O372" i="2"/>
  <c r="O373" i="2"/>
  <c r="O374" i="2"/>
  <c r="O375" i="2"/>
  <c r="O377" i="2"/>
  <c r="O378" i="2"/>
  <c r="O379" i="2"/>
  <c r="O380" i="2"/>
  <c r="O381" i="2"/>
  <c r="O382" i="2"/>
  <c r="O383" i="2"/>
  <c r="O384" i="2"/>
  <c r="O385" i="2"/>
  <c r="O387" i="2"/>
  <c r="O388" i="2"/>
  <c r="O389" i="2"/>
  <c r="O390" i="2"/>
  <c r="O391" i="2"/>
  <c r="O392" i="2"/>
  <c r="O393" i="2"/>
  <c r="O394" i="2"/>
  <c r="O395" i="2"/>
  <c r="O397" i="2"/>
  <c r="O398" i="2"/>
  <c r="O399" i="2"/>
  <c r="O400" i="2"/>
  <c r="O401" i="2"/>
  <c r="O402" i="2"/>
  <c r="O403" i="2"/>
  <c r="O404" i="2"/>
  <c r="O405" i="2"/>
  <c r="O407" i="2"/>
  <c r="O408" i="2"/>
  <c r="O409" i="2"/>
  <c r="O410" i="2"/>
  <c r="O411" i="2"/>
  <c r="O412" i="2"/>
  <c r="O413" i="2"/>
  <c r="O414" i="2"/>
  <c r="O415" i="2"/>
  <c r="O417" i="2"/>
  <c r="O418" i="2"/>
  <c r="O419" i="2"/>
  <c r="O420" i="2"/>
  <c r="O421" i="2"/>
  <c r="O422" i="2"/>
  <c r="O423" i="2"/>
  <c r="O424" i="2"/>
  <c r="O425" i="2"/>
  <c r="O427" i="2"/>
  <c r="O428" i="2"/>
  <c r="O429" i="2"/>
  <c r="O430" i="2"/>
  <c r="O431" i="2"/>
  <c r="O432" i="2"/>
  <c r="O433" i="2"/>
  <c r="O434" i="2"/>
  <c r="O435" i="2"/>
  <c r="O437" i="2"/>
  <c r="O438" i="2"/>
  <c r="O439" i="2"/>
  <c r="O440" i="2"/>
  <c r="O441" i="2"/>
  <c r="O442" i="2"/>
  <c r="O443" i="2"/>
  <c r="O444" i="2"/>
  <c r="O445" i="2"/>
  <c r="O447" i="2"/>
  <c r="O448" i="2"/>
  <c r="O449" i="2"/>
  <c r="O450" i="2"/>
  <c r="O451" i="2"/>
  <c r="O452" i="2"/>
  <c r="O453" i="2"/>
  <c r="O454" i="2"/>
  <c r="O455" i="2"/>
  <c r="O457" i="2"/>
  <c r="O458" i="2"/>
  <c r="O459" i="2"/>
  <c r="O470" i="2"/>
  <c r="O471" i="2"/>
  <c r="O472" i="2"/>
  <c r="O473" i="2"/>
  <c r="O474" i="2"/>
  <c r="O475" i="2"/>
  <c r="O477" i="2"/>
  <c r="O478" i="2"/>
  <c r="O479" i="2"/>
  <c r="O480" i="2"/>
  <c r="O481" i="2"/>
  <c r="O482" i="2"/>
  <c r="O483" i="2"/>
  <c r="O484" i="2"/>
  <c r="O485" i="2"/>
  <c r="O487" i="2"/>
  <c r="O488" i="2"/>
  <c r="O489" i="2"/>
  <c r="O490" i="2"/>
  <c r="O491" i="2"/>
  <c r="O492" i="2"/>
  <c r="O493" i="2"/>
  <c r="O494" i="2"/>
  <c r="O495" i="2"/>
  <c r="O497" i="2"/>
  <c r="O498" i="2"/>
  <c r="O499" i="2"/>
  <c r="O500" i="2"/>
  <c r="O501" i="2"/>
  <c r="O502" i="2"/>
  <c r="O503" i="2"/>
  <c r="O504" i="2"/>
  <c r="O505" i="2"/>
  <c r="O507" i="2"/>
  <c r="O508" i="2"/>
  <c r="O509" i="2"/>
  <c r="O510" i="2"/>
  <c r="O511" i="2"/>
  <c r="O512" i="2"/>
  <c r="O513" i="2"/>
  <c r="O514" i="2"/>
  <c r="O515" i="2"/>
  <c r="O517" i="2"/>
  <c r="O518" i="2"/>
  <c r="O519" i="2"/>
  <c r="O520" i="2"/>
  <c r="O521" i="2"/>
  <c r="O522" i="2"/>
  <c r="O523" i="2"/>
  <c r="O524" i="2"/>
  <c r="O525" i="2"/>
  <c r="O527" i="2"/>
  <c r="O528" i="2"/>
  <c r="O529" i="2"/>
  <c r="O530" i="2"/>
  <c r="O531" i="2"/>
  <c r="O532" i="2"/>
  <c r="O533" i="2"/>
  <c r="O534" i="2"/>
  <c r="O535" i="2"/>
  <c r="O537" i="2"/>
  <c r="O538" i="2"/>
  <c r="O539" i="2"/>
  <c r="O540" i="2"/>
  <c r="O541" i="2"/>
  <c r="O542" i="2"/>
  <c r="O543" i="2"/>
  <c r="O544" i="2"/>
  <c r="O545" i="2"/>
  <c r="O547" i="2"/>
  <c r="O548" i="2"/>
  <c r="O549" i="2"/>
  <c r="O550" i="2"/>
  <c r="O551" i="2"/>
  <c r="O552" i="2"/>
  <c r="O553" i="2"/>
  <c r="O554" i="2"/>
  <c r="O555" i="2"/>
  <c r="O557" i="2"/>
  <c r="O558" i="2"/>
  <c r="O559" i="2"/>
  <c r="O570" i="2"/>
  <c r="O571" i="2"/>
  <c r="O572" i="2"/>
  <c r="O573" i="2"/>
  <c r="O574" i="2"/>
  <c r="O575" i="2"/>
  <c r="O577" i="2"/>
  <c r="O578" i="2"/>
  <c r="O579" i="2"/>
  <c r="O580" i="2"/>
  <c r="O581" i="2"/>
  <c r="O582" i="2"/>
  <c r="O583" i="2"/>
  <c r="O584" i="2"/>
  <c r="O585" i="2"/>
  <c r="O587" i="2"/>
  <c r="O588" i="2"/>
  <c r="O589" i="2"/>
  <c r="O590" i="2"/>
  <c r="O591" i="2"/>
  <c r="O592" i="2"/>
  <c r="O593" i="2"/>
  <c r="O594" i="2"/>
  <c r="O595" i="2"/>
  <c r="O597" i="2"/>
  <c r="O598" i="2"/>
  <c r="O599" i="2"/>
  <c r="O700" i="2"/>
  <c r="O701" i="2"/>
  <c r="O702" i="2"/>
  <c r="O703" i="2"/>
  <c r="O704" i="2"/>
  <c r="O705" i="2"/>
  <c r="O707" i="2"/>
  <c r="O708" i="2"/>
  <c r="O709" i="2"/>
  <c r="O710" i="2"/>
  <c r="O711" i="2"/>
  <c r="O712" i="2"/>
  <c r="O713" i="2"/>
  <c r="O714" i="2"/>
  <c r="O715" i="2"/>
  <c r="O717" i="2"/>
  <c r="O718" i="2"/>
  <c r="O719" i="2"/>
  <c r="O720" i="2"/>
  <c r="O721" i="2"/>
  <c r="O722" i="2"/>
  <c r="O723" i="2"/>
  <c r="O724" i="2"/>
  <c r="O725" i="2"/>
  <c r="O727" i="2"/>
  <c r="O728" i="2"/>
  <c r="O729" i="2"/>
  <c r="O730" i="2"/>
  <c r="O731" i="2"/>
  <c r="O732" i="2"/>
  <c r="O733" i="2"/>
  <c r="O734" i="2"/>
  <c r="O735" i="2"/>
  <c r="O737" i="2"/>
  <c r="O738" i="2"/>
  <c r="O739" i="2"/>
  <c r="O740" i="2"/>
  <c r="O741" i="2"/>
  <c r="O742" i="2"/>
  <c r="O743" i="2"/>
  <c r="O744" i="2"/>
  <c r="O745" i="2"/>
  <c r="O747" i="2"/>
  <c r="O748" i="2"/>
  <c r="O749" i="2"/>
  <c r="O750" i="2"/>
  <c r="O751" i="2"/>
  <c r="O752" i="2"/>
  <c r="O753" i="2"/>
  <c r="O754" i="2"/>
  <c r="O755" i="2"/>
  <c r="O757" i="2"/>
  <c r="O758" i="2"/>
  <c r="O759" i="2"/>
  <c r="O770" i="2"/>
  <c r="O771" i="2"/>
  <c r="O772" i="2"/>
  <c r="O773" i="2"/>
  <c r="O774" i="2"/>
  <c r="O775" i="2"/>
  <c r="O777" i="2"/>
  <c r="O778" i="2"/>
  <c r="O779" i="2"/>
  <c r="O780" i="2"/>
  <c r="O781" i="2"/>
  <c r="O782" i="2"/>
  <c r="O783" i="2"/>
  <c r="O784" i="2"/>
  <c r="O785" i="2"/>
  <c r="O787" i="2"/>
  <c r="O788" i="2"/>
  <c r="O789" i="2"/>
  <c r="O790" i="2"/>
  <c r="O791" i="2"/>
  <c r="O792" i="2"/>
  <c r="O793" i="2"/>
  <c r="O794" i="2"/>
  <c r="O795" i="2"/>
  <c r="O797" i="2"/>
  <c r="O798" i="2"/>
  <c r="O799" i="2"/>
  <c r="O800" i="2"/>
  <c r="O801" i="2"/>
  <c r="O802" i="2"/>
  <c r="O803" i="2"/>
  <c r="O804" i="2"/>
  <c r="O805" i="2"/>
  <c r="O807" i="2"/>
  <c r="O808" i="2"/>
  <c r="O809" i="2"/>
  <c r="O810" i="2"/>
  <c r="O811" i="2"/>
  <c r="O812" i="2"/>
  <c r="O813" i="2"/>
  <c r="O814" i="2"/>
  <c r="O815" i="2"/>
  <c r="O817" i="2"/>
  <c r="O818" i="2"/>
  <c r="O819" i="2"/>
  <c r="O820" i="2"/>
  <c r="O821" i="2"/>
  <c r="O822" i="2"/>
  <c r="O823" i="2"/>
  <c r="O824" i="2"/>
  <c r="O825" i="2"/>
  <c r="O827" i="2"/>
  <c r="O828" i="2"/>
  <c r="O829" i="2"/>
  <c r="O830" i="2"/>
  <c r="O831" i="2"/>
  <c r="O832" i="2"/>
  <c r="O833" i="2"/>
  <c r="O834" i="2"/>
  <c r="O835" i="2"/>
  <c r="O837" i="2"/>
  <c r="O838" i="2"/>
  <c r="O839" i="2"/>
  <c r="O840" i="2"/>
  <c r="O841" i="2"/>
  <c r="O842" i="2"/>
  <c r="O843" i="2"/>
  <c r="O844" i="2"/>
  <c r="O845" i="2"/>
  <c r="O847" i="2"/>
  <c r="O848" i="2"/>
  <c r="O849" i="2"/>
  <c r="O850" i="2"/>
  <c r="O851" i="2"/>
  <c r="O852" i="2"/>
  <c r="O853" i="2"/>
  <c r="O854" i="2"/>
  <c r="O855" i="2"/>
  <c r="O857" i="2"/>
  <c r="O858" i="2"/>
  <c r="O859" i="2"/>
  <c r="O870" i="2"/>
  <c r="O871" i="2"/>
  <c r="O872" i="2"/>
  <c r="O873" i="2"/>
  <c r="O874" i="2"/>
  <c r="O875" i="2"/>
  <c r="O877" i="2"/>
  <c r="O878" i="2"/>
  <c r="O879" i="2"/>
  <c r="O880" i="2"/>
  <c r="O881" i="2"/>
  <c r="O882" i="2"/>
  <c r="O883" i="2"/>
  <c r="O884" i="2"/>
  <c r="O885" i="2"/>
  <c r="O887" i="2"/>
  <c r="O888" i="2"/>
  <c r="O889" i="2"/>
  <c r="O890" i="2"/>
  <c r="O891" i="2"/>
  <c r="O892" i="2"/>
  <c r="O893" i="2"/>
  <c r="O894" i="2"/>
  <c r="O895" i="2"/>
  <c r="O897" i="2"/>
  <c r="O898" i="2"/>
  <c r="O899" i="2"/>
  <c r="O900" i="2"/>
  <c r="O901" i="2"/>
  <c r="O902" i="2"/>
  <c r="O903" i="2"/>
  <c r="O904" i="2"/>
  <c r="O905" i="2"/>
  <c r="O907" i="2"/>
  <c r="O908" i="2"/>
  <c r="O909" i="2"/>
  <c r="O910" i="2"/>
  <c r="O911" i="2"/>
  <c r="O912" i="2"/>
  <c r="O913" i="2"/>
  <c r="O914" i="2"/>
  <c r="O915" i="2"/>
  <c r="O917" i="2"/>
  <c r="O918" i="2"/>
  <c r="O919" i="2"/>
  <c r="O920" i="2"/>
  <c r="O921" i="2"/>
  <c r="O922" i="2"/>
  <c r="O923" i="2"/>
  <c r="O924" i="2"/>
  <c r="O925" i="2"/>
  <c r="O927" i="2"/>
  <c r="O928" i="2"/>
  <c r="O929" i="2"/>
  <c r="O930" i="2"/>
  <c r="O931" i="2"/>
  <c r="O932" i="2"/>
  <c r="O933" i="2"/>
  <c r="O934" i="2"/>
  <c r="O935" i="2"/>
  <c r="O937" i="2"/>
  <c r="O938" i="2"/>
  <c r="O939" i="2"/>
  <c r="O940" i="2"/>
  <c r="O941" i="2"/>
  <c r="O942" i="2"/>
  <c r="O943" i="2"/>
  <c r="O944" i="2"/>
  <c r="O945" i="2"/>
  <c r="O947" i="2"/>
  <c r="O948" i="2"/>
  <c r="O949" i="2"/>
  <c r="O950" i="2"/>
  <c r="O951" i="2"/>
  <c r="O952" i="2"/>
  <c r="O953" i="2"/>
  <c r="O954" i="2"/>
  <c r="O955" i="2"/>
  <c r="O957" i="2"/>
  <c r="O958" i="2"/>
  <c r="O959" i="2"/>
  <c r="O970" i="2"/>
  <c r="O971" i="2"/>
  <c r="O972" i="2"/>
  <c r="O973" i="2"/>
  <c r="O974" i="2"/>
  <c r="O975" i="2"/>
  <c r="O977" i="2"/>
  <c r="O978" i="2"/>
  <c r="O979" i="2"/>
  <c r="O980" i="2"/>
  <c r="O981" i="2"/>
  <c r="O982" i="2"/>
  <c r="O983" i="2"/>
  <c r="O984" i="2"/>
  <c r="O985" i="2"/>
  <c r="O987" i="2"/>
  <c r="O988" i="2"/>
  <c r="O989" i="2"/>
  <c r="O990" i="2"/>
  <c r="O991" i="2"/>
  <c r="O992" i="2"/>
  <c r="O993" i="2"/>
  <c r="O994" i="2"/>
  <c r="O995" i="2"/>
  <c r="O997" i="2"/>
  <c r="O998" i="2"/>
  <c r="O999" i="2"/>
  <c r="O1000" i="2"/>
  <c r="O1001" i="2"/>
  <c r="O1002" i="2"/>
  <c r="O1003" i="2"/>
  <c r="O1004" i="2"/>
  <c r="O1005" i="2"/>
  <c r="O1007" i="2"/>
  <c r="O1008" i="2"/>
  <c r="O1009" i="2"/>
  <c r="O1010" i="2"/>
  <c r="O1011" i="2"/>
  <c r="O1012" i="2"/>
  <c r="O1013" i="2"/>
  <c r="O1014" i="2"/>
  <c r="O1015" i="2"/>
  <c r="O1017" i="2"/>
  <c r="O1018" i="2"/>
  <c r="O1019" i="2"/>
  <c r="O1020" i="2"/>
  <c r="O1021" i="2"/>
  <c r="O1022" i="2"/>
  <c r="O1023" i="2"/>
  <c r="O1024" i="2"/>
  <c r="O1025" i="2"/>
  <c r="O1027" i="2"/>
  <c r="O1028" i="2"/>
  <c r="O1029" i="2"/>
  <c r="O1030" i="2"/>
  <c r="O1031" i="2"/>
  <c r="O1032" i="2"/>
  <c r="O1033" i="2"/>
  <c r="O1034" i="2"/>
  <c r="O1035" i="2"/>
  <c r="O1037" i="2"/>
  <c r="O1038" i="2"/>
  <c r="O1039" i="2"/>
  <c r="O1040" i="2"/>
  <c r="O1041" i="2"/>
  <c r="O1042" i="2"/>
  <c r="O1043" i="2"/>
  <c r="O1044" i="2"/>
  <c r="O1045" i="2"/>
  <c r="O1047" i="2"/>
  <c r="O1048" i="2"/>
  <c r="O1049" i="2"/>
  <c r="O1050" i="2"/>
  <c r="O1051" i="2"/>
  <c r="O1052" i="2"/>
  <c r="O1053" i="2"/>
  <c r="O1054" i="2"/>
  <c r="O1055" i="2"/>
  <c r="O1057" i="2"/>
  <c r="O1058" i="2"/>
  <c r="O1059" i="2"/>
  <c r="O1070" i="2"/>
  <c r="O1071" i="2"/>
  <c r="O1072" i="2"/>
  <c r="O1073" i="2"/>
  <c r="O1074" i="2"/>
  <c r="O1075" i="2"/>
  <c r="O1077" i="2"/>
  <c r="O1078" i="2"/>
  <c r="O1079" i="2"/>
  <c r="O1080" i="2"/>
  <c r="O1081" i="2"/>
  <c r="O1082" i="2"/>
  <c r="O1083" i="2"/>
  <c r="O1084" i="2"/>
  <c r="O1085" i="2"/>
  <c r="O1087" i="2"/>
  <c r="O1088" i="2"/>
  <c r="O1089" i="2"/>
  <c r="O1090" i="2"/>
  <c r="O1091" i="2"/>
  <c r="O1092" i="2"/>
  <c r="O1093" i="2"/>
  <c r="O1094" i="2"/>
  <c r="O1095" i="2"/>
  <c r="O1097" i="2"/>
  <c r="O1098" i="2"/>
  <c r="O1099" i="2"/>
  <c r="O1100" i="2"/>
  <c r="O1101" i="2"/>
  <c r="O1102" i="2"/>
  <c r="O1103" i="2"/>
  <c r="O1104" i="2"/>
  <c r="O1105" i="2"/>
  <c r="O1107" i="2"/>
  <c r="O1108" i="2"/>
  <c r="O1109" i="2"/>
  <c r="O1110" i="2"/>
  <c r="O1111" i="2"/>
  <c r="O1112" i="2"/>
  <c r="O1113" i="2"/>
  <c r="O1114" i="2"/>
  <c r="O1115" i="2"/>
  <c r="O1117" i="2"/>
  <c r="O1118" i="2"/>
  <c r="O1119" i="2"/>
  <c r="O1120" i="2"/>
  <c r="O1121" i="2"/>
  <c r="O1122" i="2"/>
  <c r="O1123" i="2"/>
  <c r="O1124" i="2"/>
  <c r="O1125" i="2"/>
  <c r="O1127" i="2"/>
  <c r="O1128" i="2"/>
  <c r="O1129" i="2"/>
  <c r="O1130" i="2"/>
  <c r="O1131" i="2"/>
  <c r="O1132" i="2"/>
  <c r="O1133" i="2"/>
  <c r="O1134" i="2"/>
  <c r="O1135" i="2"/>
  <c r="O1137" i="2"/>
  <c r="O1138" i="2"/>
  <c r="O1139" i="2"/>
  <c r="O1140" i="2"/>
  <c r="O1141" i="2"/>
  <c r="O1142" i="2"/>
  <c r="O1143" i="2"/>
  <c r="O1144" i="2"/>
  <c r="O1145" i="2"/>
  <c r="O1147" i="2"/>
  <c r="O1148" i="2"/>
  <c r="O1149" i="2"/>
  <c r="O1150" i="2"/>
  <c r="O1151" i="2"/>
  <c r="O1152" i="2"/>
  <c r="O1153" i="2"/>
  <c r="O1154" i="2"/>
  <c r="O1155" i="2"/>
  <c r="O1157" i="2"/>
  <c r="O1158" i="2"/>
  <c r="O1159" i="2"/>
  <c r="O1170" i="2"/>
  <c r="O1171" i="2"/>
  <c r="O1172" i="2"/>
  <c r="O1173" i="2"/>
  <c r="O1174" i="2"/>
  <c r="O1175" i="2"/>
  <c r="O1177" i="2"/>
  <c r="O1178" i="2"/>
  <c r="O1179" i="2"/>
  <c r="O1180" i="2"/>
  <c r="O1181" i="2"/>
  <c r="O1182" i="2"/>
  <c r="O1183" i="2"/>
  <c r="O1184" i="2"/>
  <c r="O1185" i="2"/>
  <c r="O1187" i="2"/>
  <c r="O1188" i="2"/>
  <c r="O1189" i="2"/>
  <c r="O1190" i="2"/>
  <c r="O1191" i="2"/>
  <c r="O1192" i="2"/>
  <c r="O1193" i="2"/>
  <c r="O1194" i="2"/>
  <c r="O1195" i="2"/>
  <c r="O1197" i="2"/>
  <c r="O1198" i="2"/>
  <c r="O1199" i="2"/>
  <c r="O1200" i="2"/>
  <c r="O1201" i="2"/>
  <c r="O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4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<sst xmlns="http://schemas.openxmlformats.org/spreadsheetml/2006/main" count="21595" uniqueCount="5809">
  <si>
    <t>Student_ID</t>
  </si>
  <si>
    <t>Name</t>
  </si>
  <si>
    <t>Email</t>
  </si>
  <si>
    <t>Gender</t>
  </si>
  <si>
    <t>Country</t>
  </si>
  <si>
    <t>Age</t>
  </si>
  <si>
    <t>Enrollment_Date</t>
  </si>
  <si>
    <t>Course_Name</t>
  </si>
  <si>
    <t>Course_Category</t>
  </si>
  <si>
    <t>Progress (%)</t>
  </si>
  <si>
    <t>Time_Spent (hrs)</t>
  </si>
  <si>
    <t>Completed</t>
  </si>
  <si>
    <t>Feedback_Rating</t>
  </si>
  <si>
    <t>Session_Attendance</t>
  </si>
  <si>
    <t>46685257-bdd6-40fb-8667-1ad11c80317f</t>
  </si>
  <si>
    <t>charles garcia</t>
  </si>
  <si>
    <t>fjohnson@hall.com</t>
  </si>
  <si>
    <t>Female</t>
  </si>
  <si>
    <t>us</t>
  </si>
  <si>
    <t>Python for Data Science</t>
  </si>
  <si>
    <t>Data Science</t>
  </si>
  <si>
    <t>90 mins</t>
  </si>
  <si>
    <t>N</t>
  </si>
  <si>
    <t>2024-12-25, 2025-01-01, 2025-01-08, 2025-01-15, 2025-01-22</t>
  </si>
  <si>
    <t>b38a088c-a65e-4389-b74d-0fb132e70629</t>
  </si>
  <si>
    <t>connie lawrence</t>
  </si>
  <si>
    <t>helenpeterson@lewis.com</t>
  </si>
  <si>
    <t>male</t>
  </si>
  <si>
    <t>India</t>
  </si>
  <si>
    <t>Social Media Strategy</t>
  </si>
  <si>
    <t>Marketing</t>
  </si>
  <si>
    <t>Yes</t>
  </si>
  <si>
    <t>d8f56413-5be6-428e-98c2-67976142ea7d</t>
  </si>
  <si>
    <t>dennis williams</t>
  </si>
  <si>
    <t>dudleynicholas@hotmail.com</t>
  </si>
  <si>
    <t>Startup Strategy</t>
  </si>
  <si>
    <t>Business</t>
  </si>
  <si>
    <t>No</t>
  </si>
  <si>
    <t>2022-08-29, 2022-09-05, 2022-09-12, 2022-09-19</t>
  </si>
  <si>
    <t>e2acf72f-9e57-4f7a-a0ee-89aed453dd32</t>
  </si>
  <si>
    <t>LAURA BUSH</t>
  </si>
  <si>
    <t>kendragalloway@delacruz.com</t>
  </si>
  <si>
    <t>F</t>
  </si>
  <si>
    <t>Canada</t>
  </si>
  <si>
    <t>Data Visualization with R</t>
  </si>
  <si>
    <t>1 hour</t>
  </si>
  <si>
    <t>2023-07-06, 2023-07-13, 2023-07-20, 2023-07-27, 2023-08-03</t>
  </si>
  <si>
    <t>29a3b2e9-5d65-4441-9588-42dea2bc372f</t>
  </si>
  <si>
    <t>DANIEL ADAMS</t>
  </si>
  <si>
    <t>amandasanchez@gray-mayo.net</t>
  </si>
  <si>
    <t>UK</t>
  </si>
  <si>
    <t>Project Management Essentials</t>
  </si>
  <si>
    <t>2024-03-11, 2024-03-18, 2024-03-25, 2024-04-01, 2024-04-08, 2024-04-15</t>
  </si>
  <si>
    <t>c4b032cc-d7c5-44a5-9304-317faf42e12f</t>
  </si>
  <si>
    <t>CRYSTAL JOHNSON</t>
  </si>
  <si>
    <t>nadams@hotmail.com</t>
  </si>
  <si>
    <t>female</t>
  </si>
  <si>
    <t>UI/UX Fundamentals</t>
  </si>
  <si>
    <t>Design</t>
  </si>
  <si>
    <t>2023-03-14, 2023-03-21, 2023-03-28, 2023-04-04</t>
  </si>
  <si>
    <t>654821d0-7fcd-4eb1-a7ca-d415366eb16f</t>
  </si>
  <si>
    <t>MARIA THOMAS</t>
  </si>
  <si>
    <t>julieryan@richards.com</t>
  </si>
  <si>
    <t>120 minutes</t>
  </si>
  <si>
    <t>2023-08-08, 2023-08-15, 2023-08-22, 2023-08-29, 2023-09-05, 2023-09-12, 2023-09-19, 2023-09-26</t>
  </si>
  <si>
    <t>c17af08a-1745-46d8-be57-0ddf827050a8</t>
  </si>
  <si>
    <t>BRIAN BURTON</t>
  </si>
  <si>
    <t>cruzcaitlin@yahoo.com</t>
  </si>
  <si>
    <t>SEO Fundamentals</t>
  </si>
  <si>
    <t>2022-11-07, 2022-11-14</t>
  </si>
  <si>
    <t>dc5c0eed-8da0-465b-b898-97b9405cacec</t>
  </si>
  <si>
    <t>melanie wilson</t>
  </si>
  <si>
    <t>daniel62@yahoo.com</t>
  </si>
  <si>
    <t>USA</t>
  </si>
  <si>
    <t>Finance 101</t>
  </si>
  <si>
    <t>Y</t>
  </si>
  <si>
    <t>b83cfe0b-e037-45ed-b8db-0672f42d47cc</t>
  </si>
  <si>
    <t>jonathan white</t>
  </si>
  <si>
    <t>meagan89@hernandez.net</t>
  </si>
  <si>
    <t>2022-04-12, 2022-04-19, 2022-04-26</t>
  </si>
  <si>
    <t>52fbe43b-9954-4eb4-8025-7ad1eb2263dd</t>
  </si>
  <si>
    <t>brian cox dvm</t>
  </si>
  <si>
    <t>brianhumphrey@gmail.com</t>
  </si>
  <si>
    <t>2024-07-08, 2024-07-15, 2024-07-22, 2024-07-29, 2024-08-05, 2024-08-12</t>
  </si>
  <si>
    <t>11b7e948-d0e6-4660-bc69-dee1bb5e4bcf</t>
  </si>
  <si>
    <t>KIM MARTINEZ</t>
  </si>
  <si>
    <t>josephbrennan@yahoo.com</t>
  </si>
  <si>
    <t>MALE</t>
  </si>
  <si>
    <t>Germany</t>
  </si>
  <si>
    <t>Digital Marketing 101</t>
  </si>
  <si>
    <t>2022-08-18, 2022-08-25, 2022-09-01</t>
  </si>
  <si>
    <t>badcc32a-c159-4f53-8a0f-4efbedcd465e</t>
  </si>
  <si>
    <t>MICHELLE ROSS</t>
  </si>
  <si>
    <t>clam@gmail.com</t>
  </si>
  <si>
    <t>Male</t>
  </si>
  <si>
    <t>india</t>
  </si>
  <si>
    <t>2023-03-02, 2023-03-09, 2023-03-16, 2023-03-23, 2023-03-30, 2023-04-06</t>
  </si>
  <si>
    <t>05628059-568c-469b-9064-005c3985c3cf</t>
  </si>
  <si>
    <t>CRYSTAL ROBINSON</t>
  </si>
  <si>
    <t>perezrebecca@jones-young.info</t>
  </si>
  <si>
    <t>2023-04-27, 2023-05-04</t>
  </si>
  <si>
    <t>ef7ddc76-b92d-422b-a1df-306f8a0b3c33</t>
  </si>
  <si>
    <t>LAURA SANCHEZ</t>
  </si>
  <si>
    <t>glee@hotmail.com</t>
  </si>
  <si>
    <t>2023-03-05, 2023-03-12, 2023-03-19, 2023-03-26</t>
  </si>
  <si>
    <t>778eedb3-693d-4fbc-ac6f-a6115ab33edf</t>
  </si>
  <si>
    <t>AMY VALDEZ</t>
  </si>
  <si>
    <t>powellmatthew@wright.net</t>
  </si>
  <si>
    <t>M</t>
  </si>
  <si>
    <t>2024-02-05, 2024-02-12, 2024-02-19, 2024-02-26, 2024-03-04, 2024-03-11, 2024-03-18</t>
  </si>
  <si>
    <t>474ebc19-2ef9-4276-ac00-6f6123e2fcb4</t>
  </si>
  <si>
    <t>SHANNON JONES</t>
  </si>
  <si>
    <t>pearsonamber@novak.com</t>
  </si>
  <si>
    <t>Adobe Illustrator Mastery</t>
  </si>
  <si>
    <t>2024-03-03, 2024-03-10</t>
  </si>
  <si>
    <t>dd59ba71-36b8-4481-bb3a-4e3e7c52fa17</t>
  </si>
  <si>
    <t>anthony gray</t>
  </si>
  <si>
    <t>sara74@yahoo.com</t>
  </si>
  <si>
    <t>FEMALE</t>
  </si>
  <si>
    <t>2023-12-29, 2024-01-05, 2024-01-12, 2024-01-19, 2024-01-26, 2024-02-02, 2024-02-09</t>
  </si>
  <si>
    <t>c88a618e-fed4-457d-bb02-6576f512c4c3</t>
  </si>
  <si>
    <t>michelle moore</t>
  </si>
  <si>
    <t>tanyariley@hotmail.com</t>
  </si>
  <si>
    <t>0cd620c2-0ea2-422b-9048-67babf7b539b</t>
  </si>
  <si>
    <t>kathryn farrell</t>
  </si>
  <si>
    <t>invalid-email</t>
  </si>
  <si>
    <t>2022-07-10, 2022-07-17, 2022-07-24, 2022-07-31</t>
  </si>
  <si>
    <t>14822f53-8201-4c62-b5f5-9b220e8fa8e0</t>
  </si>
  <si>
    <t>andrea jones</t>
  </si>
  <si>
    <t>kwilson@riley.org</t>
  </si>
  <si>
    <t>2022-12-07, 2022-12-14, 2022-12-21, 2022-12-28, 2023-01-04, 2023-01-11</t>
  </si>
  <si>
    <t>90b2b633-956b-4c0c-a849-9b926b5252e3</t>
  </si>
  <si>
    <t>taylor harris</t>
  </si>
  <si>
    <t>josephanderson@hotmail.com</t>
  </si>
  <si>
    <t>Uk</t>
  </si>
  <si>
    <t>2022-08-12, 2022-08-19, 2022-08-26, 2022-09-02</t>
  </si>
  <si>
    <t>c07a30f2-edd4-453b-90f0-fd0a750cab75</t>
  </si>
  <si>
    <t>ALEXANDRA HOWELL</t>
  </si>
  <si>
    <t>medinawilliam@mahoney.com</t>
  </si>
  <si>
    <t>2023-07-17, 2023-07-24, 2023-07-31, 2023-08-07, 2023-08-14</t>
  </si>
  <si>
    <t>d5704f32-702c-4d20-a862-18b848f4ef12</t>
  </si>
  <si>
    <t>elizabeth riggs</t>
  </si>
  <si>
    <t>sarah12@wilson-rodriguez.net</t>
  </si>
  <si>
    <t>React for Beginners</t>
  </si>
  <si>
    <t>Web Development</t>
  </si>
  <si>
    <t>2023-11-02, 2023-11-09, 2023-11-16, 2023-11-23, 2023-11-30</t>
  </si>
  <si>
    <t>35ebd32d-9ad6-40ab-8821-2ddb45b89cd9</t>
  </si>
  <si>
    <t>CHRISTINA WALTERS</t>
  </si>
  <si>
    <t>dking@gmail.com</t>
  </si>
  <si>
    <t>2022-12-04, 2022-12-11, 2022-12-18, 2022-12-25, 2023-01-01, 2023-01-08, 2023-01-15, 2023-01-22</t>
  </si>
  <si>
    <t>0b49452d-46d4-43f3-9450-281c6c6f7633</t>
  </si>
  <si>
    <t>RAY WALSH</t>
  </si>
  <si>
    <t>joycearnold@yahoo.com</t>
  </si>
  <si>
    <t>IN</t>
  </si>
  <si>
    <t>Graphic Design Basics</t>
  </si>
  <si>
    <t>f1eedba3-1343-4e61-9ca3-c4480279b6a6</t>
  </si>
  <si>
    <t>STEPHANIE GARDNER</t>
  </si>
  <si>
    <t>russellwilliams@yahoo.com</t>
  </si>
  <si>
    <t>2024-08-25, 2024-09-01, 2024-09-08</t>
  </si>
  <si>
    <t>ae9bec36-35c7-436c-9b99-62c6e61fecc0</t>
  </si>
  <si>
    <t>BRIAN DELEON</t>
  </si>
  <si>
    <t>sarayoung@gmail.com</t>
  </si>
  <si>
    <t>2022-06-07, 2022-06-14</t>
  </si>
  <si>
    <t>2dea9493-0658-463a-a98c-206fe1a47e10</t>
  </si>
  <si>
    <t>evelyn galvan</t>
  </si>
  <si>
    <t>erik16@garrison.com</t>
  </si>
  <si>
    <t>JavaScript Bootcamp</t>
  </si>
  <si>
    <t>2023-01-07, 2023-01-14, 2023-01-21, 2023-01-28, 2023-02-04, 2023-02-11</t>
  </si>
  <si>
    <t>cb9bc326-d20e-4c17-8e20-fd1a598336e3</t>
  </si>
  <si>
    <t>courtney keller</t>
  </si>
  <si>
    <t>joshua14@yahoo.com</t>
  </si>
  <si>
    <t>2024-03-22, 2024-03-29, 2024-04-05, 2024-04-12, 2024-04-19, 2024-04-26, 2024-05-03</t>
  </si>
  <si>
    <t>fb2ca025-adf4-462d-a651-529e8268690b</t>
  </si>
  <si>
    <t>erin johnson</t>
  </si>
  <si>
    <t>beverlyterrell@gmail.com</t>
  </si>
  <si>
    <t>2024-12-28, 2025-01-04, 2025-01-11, 2025-01-18</t>
  </si>
  <si>
    <t>ba81edd9-587e-4344-af3f-920c98b8e4cc</t>
  </si>
  <si>
    <t>jessica joyce</t>
  </si>
  <si>
    <t>mlam@williams-graham.net</t>
  </si>
  <si>
    <t>2022-09-22, 2022-09-29, 2022-10-06, 2022-10-13, 2022-10-20</t>
  </si>
  <si>
    <t>bdf070aa-f0b5-456b-b82c-9074afd5dea5</t>
  </si>
  <si>
    <t>christina reynolds</t>
  </si>
  <si>
    <t>elizabeth14@hotmail.com</t>
  </si>
  <si>
    <t>2024-07-21, 2024-07-28, 2024-08-04, 2024-08-11, 2024-08-18, 2024-08-25, 2024-09-01</t>
  </si>
  <si>
    <t>6703b636-5380-4904-a88c-7015aab97e49</t>
  </si>
  <si>
    <t>KRISTEN LEE</t>
  </si>
  <si>
    <t>2023-07-31, 2023-08-07</t>
  </si>
  <si>
    <t>bf85bf0e-ad64-456c-a10f-aa3ff0bbac67</t>
  </si>
  <si>
    <t>lisa turner</t>
  </si>
  <si>
    <t>justin69@pena.com</t>
  </si>
  <si>
    <t>2025-02-02, 2025-02-09, 2025-02-16, 2025-02-23, 2025-03-02, 2025-03-09, 2025-03-16</t>
  </si>
  <si>
    <t>f5b78cc7-e6b3-4944-8b32-3e357922bac2</t>
  </si>
  <si>
    <t>CAROLYN MILLER</t>
  </si>
  <si>
    <t>cardenaskaren@hotmail.com</t>
  </si>
  <si>
    <t>25b8fd4b-32fa-4de8-8e7a-e7f639820cff</t>
  </si>
  <si>
    <t>david alvarez</t>
  </si>
  <si>
    <t>operry@lee.com</t>
  </si>
  <si>
    <t>2023-08-02, 2023-08-09, 2023-08-16</t>
  </si>
  <si>
    <t>e4855aa1-016b-4287-b008-05cca7f36ae9</t>
  </si>
  <si>
    <t>PATRICIA RODRIGUEZ</t>
  </si>
  <si>
    <t>gregoryrubio@hotmail.com</t>
  </si>
  <si>
    <t>2022-11-22, 2022-11-29, 2022-12-06, 2022-12-13, 2022-12-20</t>
  </si>
  <si>
    <t>eadf5085-3fcb-4546-8eb2-25790cdb1ca4</t>
  </si>
  <si>
    <t>joyce solis</t>
  </si>
  <si>
    <t>usalazar@hotmail.com</t>
  </si>
  <si>
    <t>2024-03-28, 2024-04-04, 2024-04-11, 2024-04-18, 2024-04-25, 2024-05-02, 2024-05-09, 2024-05-16</t>
  </si>
  <si>
    <t>722764e6-8c41-461b-a827-a1b9d4a02e53</t>
  </si>
  <si>
    <t>NATASHA WELLS</t>
  </si>
  <si>
    <t>maryramirez@hotmail.com</t>
  </si>
  <si>
    <t>2024-01-29, 2024-02-05, 2024-02-12, 2024-02-19</t>
  </si>
  <si>
    <t>709b7d97-464c-44af-bd3f-3799a07295e9</t>
  </si>
  <si>
    <t>dustin nelson</t>
  </si>
  <si>
    <t>taylorjesse@hotmail.com</t>
  </si>
  <si>
    <t>2024-04-28, 2024-05-05, 2024-05-12, 2024-05-19, 2024-05-26, 2024-06-02, 2024-06-09</t>
  </si>
  <si>
    <t>6a34c854-1071-4d51-b6c5-9dacb4d7e28e</t>
  </si>
  <si>
    <t>joshua perry</t>
  </si>
  <si>
    <t>xprice@shah.org</t>
  </si>
  <si>
    <t>2022-11-30, 2022-12-07, 2022-12-14, 2022-12-21, 2022-12-28, 2023-01-04</t>
  </si>
  <si>
    <t>5a0cdd7c-f157-4470-8182-67c47a1b5806</t>
  </si>
  <si>
    <t>JAMES SNOW</t>
  </si>
  <si>
    <t>tracynelson@yahoo.com</t>
  </si>
  <si>
    <t>2023-11-18, 2023-11-25, 2023-12-02, 2023-12-09</t>
  </si>
  <si>
    <t>addc3e13-ab3b-4d37-960c-95ee638c254c</t>
  </si>
  <si>
    <t>MISTY PITTMAN</t>
  </si>
  <si>
    <t>meadowsbrittany@johnson.info</t>
  </si>
  <si>
    <t>2022-05-22, 2022-05-29</t>
  </si>
  <si>
    <t>53cd6268-610c-4373-8299-9aa40cdf742b</t>
  </si>
  <si>
    <t>gabriel juarez</t>
  </si>
  <si>
    <t>karen64@gmail.com</t>
  </si>
  <si>
    <t>HTML &amp; CSS Basics</t>
  </si>
  <si>
    <t>2023-01-14, 2023-01-21, 2023-01-28, 2023-02-04, 2023-02-11</t>
  </si>
  <si>
    <t>0d557b61-8a17-4dfe-bfc0-0dc804f64d86</t>
  </si>
  <si>
    <t>mrs. marie harrington dds</t>
  </si>
  <si>
    <t>jamessmith@allen.com</t>
  </si>
  <si>
    <t>2024-04-06, 2024-04-13, 2024-04-20, 2024-04-27, 2024-05-04, 2024-05-11, 2024-05-18</t>
  </si>
  <si>
    <t>b31022f0-770c-4798-b7cc-863bf2a03459</t>
  </si>
  <si>
    <t>JACOB OBRIEN</t>
  </si>
  <si>
    <t>tamirodriguez@hickman.biz</t>
  </si>
  <si>
    <t>2024-08-30, 2024-09-06, 2024-09-13, 2024-09-20, 2024-09-27, 2024-10-04, 2024-10-11, 2024-10-18</t>
  </si>
  <si>
    <t>13748146-32c5-4d89-b70b-3420f1043785</t>
  </si>
  <si>
    <t>sandra sanchez</t>
  </si>
  <si>
    <t>hoganashlee@gmail.com</t>
  </si>
  <si>
    <t>2023-12-14, 2023-12-21, 2023-12-28, 2024-01-04, 2024-01-11, 2024-01-18, 2024-01-25</t>
  </si>
  <si>
    <t>5eddbbbf-a959-4663-adaa-2e688861fe18</t>
  </si>
  <si>
    <t>matthew smith</t>
  </si>
  <si>
    <t>xgarcia@hotmail.com</t>
  </si>
  <si>
    <t>2023-09-28, 2023-10-05, 2023-10-12, 2023-10-19</t>
  </si>
  <si>
    <t>2d174fc9-6f7c-45ea-a72a-6d8eb5122df8</t>
  </si>
  <si>
    <t>tracie nelson</t>
  </si>
  <si>
    <t>ugraham@hotmail.com</t>
  </si>
  <si>
    <t>2024-03-21, 2024-03-28, 2024-04-04, 2024-04-11</t>
  </si>
  <si>
    <t>d4aac9a3-3ed8-456c-9a09-dfa052828d80</t>
  </si>
  <si>
    <t>diana hayes</t>
  </si>
  <si>
    <t>frogers@yahoo.com</t>
  </si>
  <si>
    <t>2023-05-28, 2023-06-04, 2023-06-11, 2023-06-18</t>
  </si>
  <si>
    <t>cc3ebdde-5ad5-4f06-b64d-7c877cd0129d</t>
  </si>
  <si>
    <t>douglas carlson</t>
  </si>
  <si>
    <t>blackjames@gmail.com</t>
  </si>
  <si>
    <t>2023-01-14, 2023-01-21</t>
  </si>
  <si>
    <t>3d85de89-c217-4429-8e20-07247d137018</t>
  </si>
  <si>
    <t>maria henry</t>
  </si>
  <si>
    <t>phillipsrichard@torres.com</t>
  </si>
  <si>
    <t>2023-12-29, 2024-01-05, 2024-01-12, 2024-01-19, 2024-01-26, 2024-02-02, 2024-02-09, 2024-02-16</t>
  </si>
  <si>
    <t>6cedd15d-5800-4c02-87ea-7ff58db06746</t>
  </si>
  <si>
    <t>KRISTA BELL MD</t>
  </si>
  <si>
    <t>jerry35@gmail.com</t>
  </si>
  <si>
    <t>2024-04-11, 2024-04-18</t>
  </si>
  <si>
    <t>2f65fafa-b0ae-4f08-831e-dbbcf36cb62b</t>
  </si>
  <si>
    <t>parker hill</t>
  </si>
  <si>
    <t>wallkenneth@yahoo.com</t>
  </si>
  <si>
    <t>2024-07-17, 2024-07-24, 2024-07-31, 2024-08-07</t>
  </si>
  <si>
    <t>88bd13d1-b540-430e-839f-3a254d6168bd</t>
  </si>
  <si>
    <t>ANGEL BROWN</t>
  </si>
  <si>
    <t>danamullins@gmail.com</t>
  </si>
  <si>
    <t>2023-01-10, 2023-01-17</t>
  </si>
  <si>
    <t>7a8d03aa-782a-45e0-88ca-765192f5df7b</t>
  </si>
  <si>
    <t>cody williams</t>
  </si>
  <si>
    <t>shortrichard@gmail.com</t>
  </si>
  <si>
    <t>2022-04-26, 2022-05-03, 2022-05-10, 2022-05-17</t>
  </si>
  <si>
    <t>26d794d3-0db9-4301-afbb-411aa1235a8c</t>
  </si>
  <si>
    <t>justin torres</t>
  </si>
  <si>
    <t>grantrobert@gibbs.info</t>
  </si>
  <si>
    <t>fd72b050-96a9-454f-9c33-e1f94c1f55ab</t>
  </si>
  <si>
    <t>keith brown</t>
  </si>
  <si>
    <t>colleenbaker@moore.net</t>
  </si>
  <si>
    <t>2024-02-23, 2024-03-01, 2024-03-08, 2024-03-15, 2024-03-22, 2024-03-29, 2024-04-05, 2024-04-12</t>
  </si>
  <si>
    <t>735435ea-6894-4b8d-80af-5b3a2812859a</t>
  </si>
  <si>
    <t>julie johnson</t>
  </si>
  <si>
    <t>jacqueline71@hotmail.com</t>
  </si>
  <si>
    <t>2022-08-01, 2022-08-08, 2022-08-15, 2022-08-22, 2022-08-29</t>
  </si>
  <si>
    <t>ca8f3653-c9af-48f8-83b9-da13ec856f37</t>
  </si>
  <si>
    <t>mary peck</t>
  </si>
  <si>
    <t>stephensdeborah@yahoo.com</t>
  </si>
  <si>
    <t>Machine Learning A-Z</t>
  </si>
  <si>
    <t>2023-04-04, 2023-04-11, 2023-04-18, 2023-04-25, 2023-05-02, 2023-05-09</t>
  </si>
  <si>
    <t>cae9b4a7-2a79-4a68-8f44-704f1247ea4e</t>
  </si>
  <si>
    <t>paul carroll</t>
  </si>
  <si>
    <t>smartinez@yahoo.com</t>
  </si>
  <si>
    <t>2022-11-13, 2022-11-20</t>
  </si>
  <si>
    <t>801ef1da-45b1-4d25-b153-3ae8670acc5c</t>
  </si>
  <si>
    <t>JESSICA GEORGE</t>
  </si>
  <si>
    <t>cassandra01@gmail.com</t>
  </si>
  <si>
    <t>2025-03-28, 2025-04-04, 2025-04-11, 2025-04-18, 2025-04-25, 2025-05-02, 2025-05-09, 2025-05-16</t>
  </si>
  <si>
    <t>964db03f-9340-4fad-9c4a-d56bd6016237</t>
  </si>
  <si>
    <t>YVONNE CHAMBERS</t>
  </si>
  <si>
    <t>hinesgregory@hotmail.com</t>
  </si>
  <si>
    <t>2025-02-17, 2025-02-24, 2025-03-03</t>
  </si>
  <si>
    <t>2e76128b-4735-44f9-aa83-bf007135f221</t>
  </si>
  <si>
    <t>jessica olsen dvm</t>
  </si>
  <si>
    <t>ricky51@gmail.com</t>
  </si>
  <si>
    <t>2025-01-13, 2025-01-20, 2025-01-27, 2025-02-03, 2025-02-10</t>
  </si>
  <si>
    <t>49c8a43f-7ed7-4ed7-b194-990b6961929e</t>
  </si>
  <si>
    <t>jennifer hodges</t>
  </si>
  <si>
    <t>qmiller@wilson-barton.net</t>
  </si>
  <si>
    <t>2023-09-01, 2023-09-08, 2023-09-15, 2023-09-22, 2023-09-29</t>
  </si>
  <si>
    <t>764414fd-8ae7-49ed-9e8e-de0ba85c6e4a</t>
  </si>
  <si>
    <t>CODY COX</t>
  </si>
  <si>
    <t>nwolf@yahoo.com</t>
  </si>
  <si>
    <t>2022-04-08, 2022-04-15, 2022-04-22, 2022-04-29, 2022-05-06, 2022-05-13, 2022-05-20</t>
  </si>
  <si>
    <t>70286046-49bc-473f-ad7b-f656218a1536</t>
  </si>
  <si>
    <t>kari johnson</t>
  </si>
  <si>
    <t>lancesmith@davis-gay.com</t>
  </si>
  <si>
    <t>2024-08-07, 2024-08-14, 2024-08-21</t>
  </si>
  <si>
    <t>d50755d9-a5d0-4d53-9e12-42e3f27292b6</t>
  </si>
  <si>
    <t>timothy carter</t>
  </si>
  <si>
    <t>edavenport@gmail.com</t>
  </si>
  <si>
    <t>2024-03-23, 2024-03-30, 2024-04-06</t>
  </si>
  <si>
    <t>30cbd755-6232-417a-a507-41818d1fb540</t>
  </si>
  <si>
    <t>katie suarez</t>
  </si>
  <si>
    <t>kendra65@adams.org</t>
  </si>
  <si>
    <t>2024-03-16, 2024-03-23, 2024-03-30, 2024-04-06, 2024-04-13, 2024-04-20, 2024-04-27, 2024-05-04</t>
  </si>
  <si>
    <t>dd81b7f5-7d59-41c6-a8f1-e091ffb8102d</t>
  </si>
  <si>
    <t>joshua reed</t>
  </si>
  <si>
    <t>mcantu@hotmail.com</t>
  </si>
  <si>
    <t>2024-09-23, 2024-09-30, 2024-10-07</t>
  </si>
  <si>
    <t>db23aa8c-3bca-4f85-a20a-60ac9261549d</t>
  </si>
  <si>
    <t>amanda garner</t>
  </si>
  <si>
    <t>ymcneil@hotmail.com</t>
  </si>
  <si>
    <t>2023-04-12, 2023-04-19, 2023-04-26</t>
  </si>
  <si>
    <t>2051acef-097a-4e10-b6fe-bc0e7ecddbaf</t>
  </si>
  <si>
    <t>LESLIE KANE</t>
  </si>
  <si>
    <t>foxstephen@hotmail.com</t>
  </si>
  <si>
    <t>f84f16b3-a79f-4faf-9ef5-768968f45bce</t>
  </si>
  <si>
    <t>john costa</t>
  </si>
  <si>
    <t>vsantos@hotmail.com</t>
  </si>
  <si>
    <t>2022-11-16, 2022-11-23, 2022-11-30, 2022-12-07, 2022-12-14, 2022-12-21, 2022-12-28</t>
  </si>
  <si>
    <t>a075e927-5110-4492-b442-7e0b61484bb3</t>
  </si>
  <si>
    <t>olivia brennan</t>
  </si>
  <si>
    <t>younggabrielle@bright-francis.biz</t>
  </si>
  <si>
    <t>df615a5c-b432-4070-a23d-4c2fc2a79689</t>
  </si>
  <si>
    <t>christopher evans</t>
  </si>
  <si>
    <t>nguyenbrian@brooks-thomas.net</t>
  </si>
  <si>
    <t>2022-09-06, 2022-09-13</t>
  </si>
  <si>
    <t>2e183554-cae2-4e66-ae8a-781390e0a95b</t>
  </si>
  <si>
    <t>BOB PITTS</t>
  </si>
  <si>
    <t>jdurham@murray.info</t>
  </si>
  <si>
    <t>2024-01-07, 2024-01-14, 2024-01-21, 2024-01-28, 2024-02-04, 2024-02-11</t>
  </si>
  <si>
    <t>cdfc6ee0-e61e-4e90-8267-deb3aab612c9</t>
  </si>
  <si>
    <t>dwayne payne</t>
  </si>
  <si>
    <t>llandry@fowler-coleman.com</t>
  </si>
  <si>
    <t>2023-05-08, 2023-05-15, 2023-05-22, 2023-05-29</t>
  </si>
  <si>
    <t>ffd6f232-32ff-4294-8d57-d880d865d69a</t>
  </si>
  <si>
    <t>JOHN YOUNG</t>
  </si>
  <si>
    <t>2024-03-16, 2024-03-23, 2024-03-30, 2024-04-06, 2024-04-13, 2024-04-20, 2024-04-27</t>
  </si>
  <si>
    <t>fe2110d0-4bbe-4aff-9326-dffd5be4bf51</t>
  </si>
  <si>
    <t>alison greer</t>
  </si>
  <si>
    <t>alan09@hotmail.com</t>
  </si>
  <si>
    <t>2024-09-11, 2024-09-18, 2024-09-25, 2024-10-02, 2024-10-09, 2024-10-16, 2024-10-23</t>
  </si>
  <si>
    <t>4944051b-e726-4e23-a776-b886d534ee1d</t>
  </si>
  <si>
    <t>crystal pham</t>
  </si>
  <si>
    <t>christinebyrd@saunders.com</t>
  </si>
  <si>
    <t>2024-05-17, 2024-05-24, 2024-05-31</t>
  </si>
  <si>
    <t>c9e26074-4f16-49a0-8a17-991ea5769411</t>
  </si>
  <si>
    <t>KEVIN OCONNOR</t>
  </si>
  <si>
    <t>mark62@anderson.com</t>
  </si>
  <si>
    <t>2024-12-06, 2024-12-13, 2024-12-20, 2024-12-27, 2025-01-03, 2025-01-10</t>
  </si>
  <si>
    <t>d499da99-45c4-4a3e-a9da-484a80759f1f</t>
  </si>
  <si>
    <t>thomas raymond</t>
  </si>
  <si>
    <t>linda71@gmail.com</t>
  </si>
  <si>
    <t>aca5e2fd-b966-442a-ad23-8d36dc322c97</t>
  </si>
  <si>
    <t>tracy ballard</t>
  </si>
  <si>
    <t>gibbsalexander@hotmail.com</t>
  </si>
  <si>
    <t>2023-03-23, 2023-03-30, 2023-04-06, 2023-04-13, 2023-04-20</t>
  </si>
  <si>
    <t>bfbf397b-ac3e-4b0d-9e5b-a13d746cdb77</t>
  </si>
  <si>
    <t>lauren carson</t>
  </si>
  <si>
    <t>leonardthomas@hotmail.com</t>
  </si>
  <si>
    <t>38ab854c-9c2e-48de-aa4e-361753f8382b</t>
  </si>
  <si>
    <t>madison marshall</t>
  </si>
  <si>
    <t>cwilson@gmail.com</t>
  </si>
  <si>
    <t>2024-08-26, 2024-09-02, 2024-09-09, 2024-09-16</t>
  </si>
  <si>
    <t>18e19331-1dba-4267-be1c-a5a1fef518a6</t>
  </si>
  <si>
    <t>JOSHUA PRICE</t>
  </si>
  <si>
    <t>umatthews@gmail.com</t>
  </si>
  <si>
    <t>2023-07-23, 2023-07-30, 2023-08-06, 2023-08-13, 2023-08-20, 2023-08-27, 2023-09-03, 2023-09-10</t>
  </si>
  <si>
    <t>7d45d8ef-d56c-48ea-9959-7b5aa7a8f636</t>
  </si>
  <si>
    <t>teresa ramirez</t>
  </si>
  <si>
    <t>scottsampson@yahoo.com</t>
  </si>
  <si>
    <t>2024-01-11, 2024-01-18</t>
  </si>
  <si>
    <t>8b621d41-5e09-49ee-af88-bdecfb1e143b</t>
  </si>
  <si>
    <t>maria brown</t>
  </si>
  <si>
    <t>tammyrush@yahoo.com</t>
  </si>
  <si>
    <t>2022-09-08, 2022-09-15</t>
  </si>
  <si>
    <t>a3b5cece-a446-4e72-b64c-911aa9ab364a</t>
  </si>
  <si>
    <t>alison buchanan</t>
  </si>
  <si>
    <t>kristinharris@clark.com</t>
  </si>
  <si>
    <t>00b9d4a3-9892-40ac-a689-33a9c9e48e8c</t>
  </si>
  <si>
    <t>WILLIAM HUERTA</t>
  </si>
  <si>
    <t>danieldelacruz@gmail.com</t>
  </si>
  <si>
    <t>2022-11-22, 2022-11-29, 2022-12-06, 2022-12-13</t>
  </si>
  <si>
    <t>3ce915e7-c9d6-463b-8a3c-6f5f5bb5c40c</t>
  </si>
  <si>
    <t>ALEXIS BAKER</t>
  </si>
  <si>
    <t>vfox@alvarez.net</t>
  </si>
  <si>
    <t>38b77c07-80fb-4296-b3b6-a09b1beaf6ac</t>
  </si>
  <si>
    <t>AMANDA LOGAN</t>
  </si>
  <si>
    <t>bschneider@gmail.com</t>
  </si>
  <si>
    <t>2024-10-15, 2024-10-22, 2024-10-29, 2024-11-05, 2024-11-12, 2024-11-19, 2024-11-26</t>
  </si>
  <si>
    <t>afa415e5-6d20-4496-a6d0-6371d8e88ebb</t>
  </si>
  <si>
    <t>MICHEAL WALLACE</t>
  </si>
  <si>
    <t>charlene12@weber-richards.com</t>
  </si>
  <si>
    <t>2024-04-20, 2024-04-27</t>
  </si>
  <si>
    <t>4b7e6b3c-87d2-42a6-98ee-ac2bfe9fecaa</t>
  </si>
  <si>
    <t>larry garcia</t>
  </si>
  <si>
    <t>russellbeasley@morgan-chavez.biz</t>
  </si>
  <si>
    <t>2023-11-19, 2023-11-26</t>
  </si>
  <si>
    <t>aa448259-5001-4b7b-ad40-67f450032b35</t>
  </si>
  <si>
    <t>TROY MCDANIEL</t>
  </si>
  <si>
    <t>davischristopher@yahoo.com</t>
  </si>
  <si>
    <t>2022-09-01, 2022-09-08, 2022-09-15, 2022-09-22, 2022-09-29</t>
  </si>
  <si>
    <t>cfd01cbd-5f65-48ce-bd21-bc11be9d61ee</t>
  </si>
  <si>
    <t>anthony frye</t>
  </si>
  <si>
    <t>jenkinsmorgan@yahoo.com</t>
  </si>
  <si>
    <t>2022-09-04, 2022-09-11, 2022-09-18, 2022-09-25, 2022-10-02, 2022-10-09</t>
  </si>
  <si>
    <t>4ffca6b1-99b4-49d4-89a2-14aef7e8f8e5</t>
  </si>
  <si>
    <t>kenneth lewis</t>
  </si>
  <si>
    <t>melaniebell@hotmail.com</t>
  </si>
  <si>
    <t>2022-06-25, 2022-07-02</t>
  </si>
  <si>
    <t>92f837d4-4750-4f1d-833a-1f6c1d691fba</t>
  </si>
  <si>
    <t>JEFFREY HOFFMAN</t>
  </si>
  <si>
    <t>anthony44@bell-white.com</t>
  </si>
  <si>
    <t>2023-10-29, 2023-11-05</t>
  </si>
  <si>
    <t>2451e5a4-11d0-49b2-a699-cd99a847bce7</t>
  </si>
  <si>
    <t>VALERIE DAVIS</t>
  </si>
  <si>
    <t>vbarnes@wood.com</t>
  </si>
  <si>
    <t>2024-09-02, 2024-09-09, 2024-09-16</t>
  </si>
  <si>
    <t>0d77c5a0-e222-46a6-95bf-be9798a21f1c</t>
  </si>
  <si>
    <t>paul williams</t>
  </si>
  <si>
    <t>scott67@ramos.com</t>
  </si>
  <si>
    <t>2024-09-04, 2024-09-11, 2024-09-18, 2024-09-25, 2024-10-02, 2024-10-09</t>
  </si>
  <si>
    <t>ad9fb00d-4882-473c-9c63-45ab6e0ed1e8</t>
  </si>
  <si>
    <t>katelyn estrada</t>
  </si>
  <si>
    <t>randallgreene@harris.com</t>
  </si>
  <si>
    <t>01fa964e-1eb7-4b56-93ff-d3a24a193501</t>
  </si>
  <si>
    <t>jeffrey anderson md</t>
  </si>
  <si>
    <t>charles06@stevens.com</t>
  </si>
  <si>
    <t>b5a1b949-6788-4209-92ca-525a6de59332</t>
  </si>
  <si>
    <t>donna sullivan</t>
  </si>
  <si>
    <t>lauriemontgomery@hotmail.com</t>
  </si>
  <si>
    <t>2024-09-17, 2024-09-24, 2024-10-01</t>
  </si>
  <si>
    <t>1b19d8b8-d830-4081-afcc-57dd168fae12</t>
  </si>
  <si>
    <t>KEVIN WARREN</t>
  </si>
  <si>
    <t>julie35@gmail.com</t>
  </si>
  <si>
    <t>2023-10-21, 2023-10-28, 2023-11-04, 2023-11-11, 2023-11-18</t>
  </si>
  <si>
    <t>87d5b7be-1d30-4990-a21b-030782af085c</t>
  </si>
  <si>
    <t>susan bailey</t>
  </si>
  <si>
    <t>curtisscott@morrison.com</t>
  </si>
  <si>
    <t>2022-08-03, 2022-08-10</t>
  </si>
  <si>
    <t>7e7e7419-a0c1-4035-85d9-5f51f387e1bd</t>
  </si>
  <si>
    <t>JUSTIN RILEY</t>
  </si>
  <si>
    <t>edward17@yahoo.com</t>
  </si>
  <si>
    <t>97674900-4651-4367-8bdc-43184d85a3d2</t>
  </si>
  <si>
    <t>JORDAN COLLINS</t>
  </si>
  <si>
    <t>brownmarie@gmail.com</t>
  </si>
  <si>
    <t>2024-12-12, 2024-12-19, 2024-12-26, 2025-01-02, 2025-01-09, 2025-01-16</t>
  </si>
  <si>
    <t>171dabf9-daf4-41a7-ba34-d2e8dd3f7d7e</t>
  </si>
  <si>
    <t>KATIE FORD</t>
  </si>
  <si>
    <t>kstout@lopez.com</t>
  </si>
  <si>
    <t>2025-01-02, 2025-01-09, 2025-01-16, 2025-01-23, 2025-01-30</t>
  </si>
  <si>
    <t>d65e59dd-e62d-4d06-8f9b-85581a7f195b</t>
  </si>
  <si>
    <t>MIGUEL WAGNER</t>
  </si>
  <si>
    <t>wrightsamuel@warren-bishop.com</t>
  </si>
  <si>
    <t>2024-03-06, 2024-03-13, 2024-03-20, 2024-03-27, 2024-04-03, 2024-04-10, 2024-04-17</t>
  </si>
  <si>
    <t>68a51c68-632d-4b5e-886b-b6bfeafde7d9</t>
  </si>
  <si>
    <t>meghan williams</t>
  </si>
  <si>
    <t>riveraangela@yahoo.com</t>
  </si>
  <si>
    <t>2023-11-07, 2023-11-14</t>
  </si>
  <si>
    <t>a8149562-da00-4f16-b946-9bcf4082cbb9</t>
  </si>
  <si>
    <t>lindsey hernandez</t>
  </si>
  <si>
    <t>2023-06-22, 2023-06-29, 2023-07-06, 2023-07-13, 2023-07-20, 2023-07-27, 2023-08-03</t>
  </si>
  <si>
    <t>eaafe543-2434-4678-a9e2-7ba9952e6abb</t>
  </si>
  <si>
    <t>walter hale</t>
  </si>
  <si>
    <t>2022-08-11, 2022-08-18, 2022-08-25</t>
  </si>
  <si>
    <t>f020e992-b576-455e-9854-9f222102f9c9</t>
  </si>
  <si>
    <t>justin schneider</t>
  </si>
  <si>
    <t>elizabethcalderon@hotmail.com</t>
  </si>
  <si>
    <t>2023-12-06, 2023-12-13, 2023-12-20, 2023-12-27</t>
  </si>
  <si>
    <t>a561e1e9-17ec-489c-86c1-b6cbe99630f7</t>
  </si>
  <si>
    <t>katie smith</t>
  </si>
  <si>
    <t>stephaniepeterson@yahoo.com</t>
  </si>
  <si>
    <t>2025-03-06, 2025-03-13, 2025-03-20, 2025-03-27</t>
  </si>
  <si>
    <t>27aa7cbc-2337-4bbc-bffe-77c839feb99c</t>
  </si>
  <si>
    <t>ryan garcia</t>
  </si>
  <si>
    <t>nancy92@bennett.org</t>
  </si>
  <si>
    <t>692e07b6-0b2f-4d5c-b00b-5d5fb89f72f3</t>
  </si>
  <si>
    <t>nathan montes</t>
  </si>
  <si>
    <t>pyoung@yahoo.com</t>
  </si>
  <si>
    <t>2022-12-20, 2022-12-27, 2023-01-03, 2023-01-10, 2023-01-17, 2023-01-24</t>
  </si>
  <si>
    <t>5e2ad32d-31ab-4b56-95c9-fdc7e76adca9</t>
  </si>
  <si>
    <t>laura alexander</t>
  </si>
  <si>
    <t>ashaw@gmail.com</t>
  </si>
  <si>
    <t>2024-04-04, 2024-04-11, 2024-04-18, 2024-04-25, 2024-05-02</t>
  </si>
  <si>
    <t>df7d0dd7-236e-4608-9acb-394acd1f5318</t>
  </si>
  <si>
    <t>MARTIN SAWYER</t>
  </si>
  <si>
    <t>mitchellkathryn@cole-palmer.biz</t>
  </si>
  <si>
    <t>2023-02-11, 2023-02-18, 2023-02-25, 2023-03-04, 2023-03-11, 2023-03-18</t>
  </si>
  <si>
    <t>d11376e0-38d7-4b9a-a916-da57f24823ab</t>
  </si>
  <si>
    <t>gregory johnson</t>
  </si>
  <si>
    <t>pshaw@vang-brooks.com</t>
  </si>
  <si>
    <t>2022-08-27, 2022-09-03, 2022-09-10, 2022-09-17, 2022-09-24</t>
  </si>
  <si>
    <t>b6f6dbf1-d6d4-41cc-995d-82f8ee4a9b5d</t>
  </si>
  <si>
    <t>RAVEN TAYLOR</t>
  </si>
  <si>
    <t>ihorton@hotmail.com</t>
  </si>
  <si>
    <t>2023-08-15, 2023-08-22, 2023-08-29, 2023-09-05, 2023-09-12, 2023-09-19, 2023-09-26</t>
  </si>
  <si>
    <t>e7e646c7-0158-4463-9d87-76a072d78bdd</t>
  </si>
  <si>
    <t>DAVID CONLEY</t>
  </si>
  <si>
    <t>2024-04-04, 2024-04-11, 2024-04-18, 2024-04-25, 2024-05-02, 2024-05-09, 2024-05-16</t>
  </si>
  <si>
    <t>871c0884-9bdf-40f2-ba2c-0f19f0b2a5d1</t>
  </si>
  <si>
    <t>ricardo young</t>
  </si>
  <si>
    <t>allendanielle@bryant.org</t>
  </si>
  <si>
    <t>2024-08-06, 2024-08-13, 2024-08-20, 2024-08-27, 2024-09-03, 2024-09-10, 2024-09-17</t>
  </si>
  <si>
    <t>93364f7e-83ef-49f3-a1c7-cc8a04351b64</t>
  </si>
  <si>
    <t>CHARLES PATTERSON</t>
  </si>
  <si>
    <t>ashleylopez@hotmail.com</t>
  </si>
  <si>
    <t>2024-07-17, 2024-07-24, 2024-07-31, 2024-08-07, 2024-08-14</t>
  </si>
  <si>
    <t>11536e99-5c50-4720-b982-f4e08603156a</t>
  </si>
  <si>
    <t>KIMBERLY HARTMAN</t>
  </si>
  <si>
    <t>cmarks@hughes.com</t>
  </si>
  <si>
    <t>2022-08-17, 2022-08-24, 2022-08-31, 2022-09-07, 2022-09-14, 2022-09-21, 2022-09-28, 2022-10-05</t>
  </si>
  <si>
    <t>a837fe68-bba2-45ca-bdba-6da85844f9fc</t>
  </si>
  <si>
    <t>PATRICIA MOSS</t>
  </si>
  <si>
    <t>bradleypayne@hotmail.com</t>
  </si>
  <si>
    <t>2022-07-20, 2022-07-27, 2022-08-03, 2022-08-10, 2022-08-17</t>
  </si>
  <si>
    <t>76f186ab-af47-4b49-8775-e395d49405f0</t>
  </si>
  <si>
    <t>mrs. catherine taylor</t>
  </si>
  <si>
    <t>carterbradley@gmail.com</t>
  </si>
  <si>
    <t>2023-01-03, 2023-01-10, 2023-01-17, 2023-01-24, 2023-01-31, 2023-02-07</t>
  </si>
  <si>
    <t>83f02dc7-4f61-4217-aef1-669450cae32d</t>
  </si>
  <si>
    <t>robert kennedy</t>
  </si>
  <si>
    <t>justinatkins@glenn.com</t>
  </si>
  <si>
    <t>2022-06-11, 2022-06-18</t>
  </si>
  <si>
    <t>e3b56360-6fdc-4bad-9e36-8127cca1b45c</t>
  </si>
  <si>
    <t>JEREMIAH HUBER</t>
  </si>
  <si>
    <t>tylerjimenez@hotmail.com</t>
  </si>
  <si>
    <t>6cac028c-ba22-4065-9526-0718cd180a82</t>
  </si>
  <si>
    <t>LANCE SHORT</t>
  </si>
  <si>
    <t>curtis54@yahoo.com</t>
  </si>
  <si>
    <t>2023-05-26, 2023-06-02, 2023-06-09, 2023-06-16, 2023-06-23</t>
  </si>
  <si>
    <t>2aa93b43-6d15-416f-b7b8-c1a59a45693d</t>
  </si>
  <si>
    <t>heather williams</t>
  </si>
  <si>
    <t>yhill@gmail.com</t>
  </si>
  <si>
    <t>5d01f55f-67fd-44c4-a334-058aabd2b512</t>
  </si>
  <si>
    <t>nicole moore</t>
  </si>
  <si>
    <t>melindagregory@johnson-jones.com</t>
  </si>
  <si>
    <t>2022-08-01, 2022-08-08, 2022-08-15, 2022-08-22</t>
  </si>
  <si>
    <t>084a6780-9136-41f8-b310-46dc6202bee6</t>
  </si>
  <si>
    <t>MEGHAN RUSH</t>
  </si>
  <si>
    <t>khines@gmail.com</t>
  </si>
  <si>
    <t>2023-10-21, 2023-10-28, 2023-11-04, 2023-11-11, 2023-11-18, 2023-11-25</t>
  </si>
  <si>
    <t>a6499cdc-507b-4072-a5e5-8f345df06e8c</t>
  </si>
  <si>
    <t>tyler johnson</t>
  </si>
  <si>
    <t>jholmes@green.info</t>
  </si>
  <si>
    <t>2024-07-07, 2024-07-14</t>
  </si>
  <si>
    <t>b1a8b71f-491b-40e9-9ca3-fbb3ff11c8ba</t>
  </si>
  <si>
    <t>KATHERINE MARTINEZ</t>
  </si>
  <si>
    <t>tthompson@osborn-cochran.com</t>
  </si>
  <si>
    <t>2023-03-06, 2023-03-13, 2023-03-20, 2023-03-27, 2023-04-03, 2023-04-10, 2023-04-17, 2023-04-24</t>
  </si>
  <si>
    <t>8ccc9cea-109f-48ee-b5a4-720058f0dd23</t>
  </si>
  <si>
    <t>STEPHANIE YORK</t>
  </si>
  <si>
    <t>william13@young.com</t>
  </si>
  <si>
    <t>2025-02-07, 2025-02-14, 2025-02-21, 2025-02-28, 2025-03-07, 2025-03-14, 2025-03-21, 2025-03-28</t>
  </si>
  <si>
    <t>77a7e8b7-5e70-465f-9280-c5aa8dd4595b</t>
  </si>
  <si>
    <t>kristen salazar</t>
  </si>
  <si>
    <t>parkeryvonne@mendoza.org</t>
  </si>
  <si>
    <t>2023-10-19, 2023-10-26, 2023-11-02, 2023-11-09, 2023-11-16, 2023-11-23</t>
  </si>
  <si>
    <t>a4704d48-5128-49b1-b8ed-e0ca20156a72</t>
  </si>
  <si>
    <t>JOHN HOLMES</t>
  </si>
  <si>
    <t>2022-07-30, 2022-08-06, 2022-08-13</t>
  </si>
  <si>
    <t>8d2238e6-c7bf-4fbc-943c-dd6de0c1ff1e</t>
  </si>
  <si>
    <t>catherine burch</t>
  </si>
  <si>
    <t>guerraapril@yahoo.com</t>
  </si>
  <si>
    <t>2022-10-23, 2022-10-30, 2022-11-06, 2022-11-13, 2022-11-20, 2022-11-27</t>
  </si>
  <si>
    <t>b596ca7c-ef4a-4a88-9299-e5052976aab2</t>
  </si>
  <si>
    <t>travis stone</t>
  </si>
  <si>
    <t>kingcynthia@hotmail.com</t>
  </si>
  <si>
    <t>2022-12-18, 2022-12-25, 2023-01-01, 2023-01-08, 2023-01-15</t>
  </si>
  <si>
    <t>9d4b2bf9-4d85-49c7-a001-7720200b2903</t>
  </si>
  <si>
    <t>KATHRYN JACKSON</t>
  </si>
  <si>
    <t>2023-06-07, 2023-06-14, 2023-06-21</t>
  </si>
  <si>
    <t>9fddde2e-a8a2-47ad-abd3-cdcd27794685</t>
  </si>
  <si>
    <t>lisa kirby</t>
  </si>
  <si>
    <t>millerstacy@baker.org</t>
  </si>
  <si>
    <t>2024-09-25, 2024-10-02, 2024-10-09, 2024-10-16, 2024-10-23, 2024-10-30, 2024-11-06, 2024-11-13</t>
  </si>
  <si>
    <t>a08dd21b-e395-4cb1-bf7f-6c0a07c0d116</t>
  </si>
  <si>
    <t>maria turner</t>
  </si>
  <si>
    <t>eevans@brown.com</t>
  </si>
  <si>
    <t>2024-12-24, 2024-12-31, 2025-01-07, 2025-01-14, 2025-01-21, 2025-01-28</t>
  </si>
  <si>
    <t>dc8a4922-5005-480f-a4c7-78a59b4e164b</t>
  </si>
  <si>
    <t>morgan valencia</t>
  </si>
  <si>
    <t>kathleenrobertson@gmail.com</t>
  </si>
  <si>
    <t>2023-09-17, 2023-09-24, 2023-10-01, 2023-10-08</t>
  </si>
  <si>
    <t>44790612-1f5d-488f-b76a-bf093de28859</t>
  </si>
  <si>
    <t>charles williams</t>
  </si>
  <si>
    <t>kwright@yahoo.com</t>
  </si>
  <si>
    <t>2023-08-15, 2023-08-22, 2023-08-29</t>
  </si>
  <si>
    <t>c35bec2c-3098-47b2-900e-15c0b89bdf7f</t>
  </si>
  <si>
    <t>ZACHARY OWENS</t>
  </si>
  <si>
    <t>zjohnson@hotmail.com</t>
  </si>
  <si>
    <t>2024-09-20, 2024-09-27, 2024-10-04, 2024-10-11, 2024-10-18</t>
  </si>
  <si>
    <t>95560a2d-3713-4466-bda0-6476f778c676</t>
  </si>
  <si>
    <t>anthony simpson</t>
  </si>
  <si>
    <t>amanda16@gmail.com</t>
  </si>
  <si>
    <t>2024-03-17, 2024-03-24, 2024-03-31</t>
  </si>
  <si>
    <t>673ba8bd-c38c-4dec-9da3-9a73ba3df7ff</t>
  </si>
  <si>
    <t>james hudson</t>
  </si>
  <si>
    <t>angela16@cole.org</t>
  </si>
  <si>
    <t>f99f0704-20f0-456a-9e6a-66289c6d52d5</t>
  </si>
  <si>
    <t>JAKE HATFIELD</t>
  </si>
  <si>
    <t>jameshicks@hotmail.com</t>
  </si>
  <si>
    <t>2025-02-26, 2025-03-05, 2025-03-12</t>
  </si>
  <si>
    <t>b6adf48b-2314-40c8-89f6-44050b990034</t>
  </si>
  <si>
    <t>JOHN BRYANT</t>
  </si>
  <si>
    <t>sarah52@ewing-stevenson.com</t>
  </si>
  <si>
    <t>2022-06-08, 2022-06-15, 2022-06-22</t>
  </si>
  <si>
    <t>827c9f8c-d40a-45e9-81df-6517561c9210</t>
  </si>
  <si>
    <t>michelle evans</t>
  </si>
  <si>
    <t>mark16@parker.com</t>
  </si>
  <si>
    <t>2024-10-15, 2024-10-22, 2024-10-29, 2024-11-05</t>
  </si>
  <si>
    <t>a7d4cf50-f791-41e5-83f9-cd6b797ebe87</t>
  </si>
  <si>
    <t>paula lane</t>
  </si>
  <si>
    <t>ojackson@harvey.com</t>
  </si>
  <si>
    <t>2024-10-20, 2024-10-27, 2024-11-03, 2024-11-10</t>
  </si>
  <si>
    <t>1c221cea-b355-46a5-b2bd-92f29293f705</t>
  </si>
  <si>
    <t>jeremy barnes</t>
  </si>
  <si>
    <t>roberthampton@yahoo.com</t>
  </si>
  <si>
    <t>2022-05-26, 2022-06-02</t>
  </si>
  <si>
    <t>35145890-84c8-4c46-a359-5fa4b4adaf89</t>
  </si>
  <si>
    <t>yolanda mendoza</t>
  </si>
  <si>
    <t>sue78@yahoo.com</t>
  </si>
  <si>
    <t>2022-07-12, 2022-07-19, 2022-07-26, 2022-08-02, 2022-08-09, 2022-08-16, 2022-08-23, 2022-08-30</t>
  </si>
  <si>
    <t>de1e994a-c5a1-4f5c-ad05-b9125ab28d4a</t>
  </si>
  <si>
    <t>MARIA STEELE</t>
  </si>
  <si>
    <t>susanramirez@yahoo.com</t>
  </si>
  <si>
    <t>2024-08-02, 2024-08-09, 2024-08-16, 2024-08-23, 2024-08-30, 2024-09-06, 2024-09-13, 2024-09-20</t>
  </si>
  <si>
    <t>4c3077c4-fb75-4923-b910-abb3f1053252</t>
  </si>
  <si>
    <t>michele vaughn</t>
  </si>
  <si>
    <t>timothy84@yahoo.com</t>
  </si>
  <si>
    <t>2023-03-22, 2023-03-29, 2023-04-05, 2023-04-12</t>
  </si>
  <si>
    <t>6133a34d-8b0e-4eb1-ad37-1d9e92cf6021</t>
  </si>
  <si>
    <t>JENNIFER REED</t>
  </si>
  <si>
    <t>bobby15@douglas-burgess.com</t>
  </si>
  <si>
    <t>2022-10-13, 2022-10-20, 2022-10-27, 2022-11-03, 2022-11-10</t>
  </si>
  <si>
    <t>eedaa802-4568-4426-89e0-3e22d3f4a49b</t>
  </si>
  <si>
    <t>DENISE RODRIGUEZ</t>
  </si>
  <si>
    <t>brentstein@little.com</t>
  </si>
  <si>
    <t>2023-02-14, 2023-02-21, 2023-02-28, 2023-03-07, 2023-03-14, 2023-03-21, 2023-03-28, 2023-04-04</t>
  </si>
  <si>
    <t>19bd4f93-78ef-4666-b7a4-c719548e1f6b</t>
  </si>
  <si>
    <t>brenda oconnell</t>
  </si>
  <si>
    <t>edelgado@santos-avila.com</t>
  </si>
  <si>
    <t>2024-01-09, 2024-01-16, 2024-01-23</t>
  </si>
  <si>
    <t>e86e8e63-0f25-477d-a559-90e74910fade</t>
  </si>
  <si>
    <t>marissa hall</t>
  </si>
  <si>
    <t>robertmonroe@osborn.info</t>
  </si>
  <si>
    <t>2023-08-18, 2023-08-25, 2023-09-01, 2023-09-08, 2023-09-15, 2023-09-22, 2023-09-29</t>
  </si>
  <si>
    <t>df4e713e-f64e-4dfc-bfbe-ac7aefc59738</t>
  </si>
  <si>
    <t>sherri smith</t>
  </si>
  <si>
    <t>justin88@small-anderson.net</t>
  </si>
  <si>
    <t>2023-01-21, 2023-01-28</t>
  </si>
  <si>
    <t>1cd66b09-cf0e-4d2b-b15c-167a45d8a6ad</t>
  </si>
  <si>
    <t>nicholas wong</t>
  </si>
  <si>
    <t>doylekrystal@craig.biz</t>
  </si>
  <si>
    <t>2024-04-03, 2024-04-10, 2024-04-17, 2024-04-24, 2024-05-01</t>
  </si>
  <si>
    <t>669d01ff-1634-425b-93f3-007383e96ef4</t>
  </si>
  <si>
    <t>cathy taylor</t>
  </si>
  <si>
    <t>adamreyes@yahoo.com</t>
  </si>
  <si>
    <t>2024-01-31, 2024-02-07, 2024-02-14, 2024-02-21, 2024-02-28</t>
  </si>
  <si>
    <t>951c25d5-4d4c-4280-9462-52e7f43ba052</t>
  </si>
  <si>
    <t>alexandra valdez</t>
  </si>
  <si>
    <t>contrerassteven@sullivan.com</t>
  </si>
  <si>
    <t>2023-05-26, 2023-06-02, 2023-06-09, 2023-06-16, 2023-06-23, 2023-06-30</t>
  </si>
  <si>
    <t>f0cd7f05-ea87-455e-a382-95d31e0ef546</t>
  </si>
  <si>
    <t>lucas robinson</t>
  </si>
  <si>
    <t>vhernandez@brooks.net</t>
  </si>
  <si>
    <t>3f59e4f2-c309-4b6e-b7e9-d2e2d35ac07a</t>
  </si>
  <si>
    <t>linda cobb</t>
  </si>
  <si>
    <t>christian91@gmail.com</t>
  </si>
  <si>
    <t>2025-02-01, 2025-02-08, 2025-02-15, 2025-02-22</t>
  </si>
  <si>
    <t>929c93b3-33c0-4bf1-8167-999fe723ada3</t>
  </si>
  <si>
    <t>carmen bond</t>
  </si>
  <si>
    <t>frazierjennifer@yahoo.com</t>
  </si>
  <si>
    <t>2024-08-04, 2024-08-11, 2024-08-18, 2024-08-25</t>
  </si>
  <si>
    <t>cf0671c7-720b-474b-82a7-f586e61d9cde</t>
  </si>
  <si>
    <t>carlos perry</t>
  </si>
  <si>
    <t>tchambers@johnson.com</t>
  </si>
  <si>
    <t>2022-08-26, 2022-09-02, 2022-09-09, 2022-09-16, 2022-09-23, 2022-09-30</t>
  </si>
  <si>
    <t>58330b30-6c77-4e95-8b98-1ccd12b2102d</t>
  </si>
  <si>
    <t>kimberly brown</t>
  </si>
  <si>
    <t>ajohnson@mack.biz</t>
  </si>
  <si>
    <t>2024-09-21, 2024-09-28, 2024-10-05</t>
  </si>
  <si>
    <t>72d35458-61ea-4f30-a42e-707afe2bd987</t>
  </si>
  <si>
    <t>susan bennett</t>
  </si>
  <si>
    <t>david86@anderson.com</t>
  </si>
  <si>
    <t>2023-11-09, 2023-11-16, 2023-11-23, 2023-11-30, 2023-12-07, 2023-12-14</t>
  </si>
  <si>
    <t>8b60c511-b816-4aeb-ac6a-7c8576876c62</t>
  </si>
  <si>
    <t>james hall</t>
  </si>
  <si>
    <t>eric31@gmail.com</t>
  </si>
  <si>
    <t>efad49e9-c41c-447e-9d6b-9b626b535a19</t>
  </si>
  <si>
    <t>alexis harris</t>
  </si>
  <si>
    <t>griffinemily@sanchez.biz</t>
  </si>
  <si>
    <t>2025-01-26, 2025-02-02, 2025-02-09, 2025-02-16</t>
  </si>
  <si>
    <t>c11f6bf5-379e-4467-8a2d-b2e63bfda8a6</t>
  </si>
  <si>
    <t>amy gordon</t>
  </si>
  <si>
    <t>lisadennis@yahoo.com</t>
  </si>
  <si>
    <t>2024-02-17, 2024-02-24, 2024-03-02, 2024-03-09, 2024-03-16</t>
  </si>
  <si>
    <t>d18183d1-ac2b-4cfc-85c5-1060991121e7</t>
  </si>
  <si>
    <t>eric thomas</t>
  </si>
  <si>
    <t>dturner@fry.biz</t>
  </si>
  <si>
    <t>582b91ee-f8e8-435b-8c00-988a7ee1011a</t>
  </si>
  <si>
    <t>megan floyd</t>
  </si>
  <si>
    <t>trussell@yahoo.com</t>
  </si>
  <si>
    <t>2024-08-17, 2024-08-24, 2024-08-31, 2024-09-07, 2024-09-14, 2024-09-21, 2024-09-28</t>
  </si>
  <si>
    <t>3db0174e-7938-478a-89b5-aab0c12169db</t>
  </si>
  <si>
    <t>elizabeth zimmerman</t>
  </si>
  <si>
    <t>69a53b4f-8ff8-469d-8ec0-713dea2c7a51</t>
  </si>
  <si>
    <t>kristin anderson</t>
  </si>
  <si>
    <t>james17@davis-hardy.com</t>
  </si>
  <si>
    <t>2024-03-26, 2024-04-02, 2024-04-09, 2024-04-16</t>
  </si>
  <si>
    <t>9adf4709-ac75-4344-a08e-149e44b9e602</t>
  </si>
  <si>
    <t>shelly lopez</t>
  </si>
  <si>
    <t>vclark@krueger-smith.com</t>
  </si>
  <si>
    <t>2022-06-26, 2022-07-03, 2022-07-10</t>
  </si>
  <si>
    <t>7a9a8ef5-c11b-41c4-bfe3-f366bf337a15</t>
  </si>
  <si>
    <t>melissa padilla</t>
  </si>
  <si>
    <t>andrearowe@yahoo.com</t>
  </si>
  <si>
    <t>2022-10-06, 2022-10-13, 2022-10-20, 2022-10-27, 2022-11-03, 2022-11-10</t>
  </si>
  <si>
    <t>4ef4c34d-5bf8-4f3c-a612-9a1c889d4b76</t>
  </si>
  <si>
    <t>JOSE CRAWFORD</t>
  </si>
  <si>
    <t>ugill@wood.com</t>
  </si>
  <si>
    <t>2024-03-31, 2024-04-07, 2024-04-14, 2024-04-21, 2024-04-28</t>
  </si>
  <si>
    <t>255b30e2-bdc2-474b-b8a5-6b49dd34aa18</t>
  </si>
  <si>
    <t>juan silva</t>
  </si>
  <si>
    <t>elijah53@yahoo.com</t>
  </si>
  <si>
    <t>2024-08-27, 2024-09-03, 2024-09-10, 2024-09-17, 2024-09-24, 2024-10-01</t>
  </si>
  <si>
    <t>8cf6e8b8-7fd2-48c3-bee8-2983d5574241</t>
  </si>
  <si>
    <t>melinda scott</t>
  </si>
  <si>
    <t>umurray@yahoo.com</t>
  </si>
  <si>
    <t>2024-09-08, 2024-09-15, 2024-09-22, 2024-09-29, 2024-10-06, 2024-10-13</t>
  </si>
  <si>
    <t>7d024c6d-8bea-45c1-b866-77aa23d4526b</t>
  </si>
  <si>
    <t>STEVE MOONEY</t>
  </si>
  <si>
    <t>combscharles@williams.com</t>
  </si>
  <si>
    <t>2022-12-25, 2023-01-01, 2023-01-08, 2023-01-15, 2023-01-22</t>
  </si>
  <si>
    <t>37fe032c-0257-4851-a6a9-e100b509109b</t>
  </si>
  <si>
    <t>jacqueline williamson</t>
  </si>
  <si>
    <t>ismith@hotmail.com</t>
  </si>
  <si>
    <t>2022-07-21, 2022-07-28, 2022-08-04, 2022-08-11</t>
  </si>
  <si>
    <t>b8e19f56-8787-4a21-8448-2a220308aa5e</t>
  </si>
  <si>
    <t>william smith</t>
  </si>
  <si>
    <t>danieldavis@gmail.com</t>
  </si>
  <si>
    <t>2024-01-05, 2024-01-12, 2024-01-19, 2024-01-26, 2024-02-02</t>
  </si>
  <si>
    <t>409e7a80-86c5-41d6-9ea9-f50831227592</t>
  </si>
  <si>
    <t>debra sanders</t>
  </si>
  <si>
    <t>pstevens@hotmail.com</t>
  </si>
  <si>
    <t>2023-04-16, 2023-04-23, 2023-04-30, 2023-05-07, 2023-05-14, 2023-05-21</t>
  </si>
  <si>
    <t>d90dd19b-d3fb-4043-af1d-5a1a4ccb2355</t>
  </si>
  <si>
    <t>william santos</t>
  </si>
  <si>
    <t>sullivannicholas@brown-smith.com</t>
  </si>
  <si>
    <t>2023-03-23, 2023-03-30, 2023-04-06, 2023-04-13</t>
  </si>
  <si>
    <t>a518a418-6f14-43f6-9867-888b7ff6b824</t>
  </si>
  <si>
    <t>kylie hodge</t>
  </si>
  <si>
    <t>hallrachel@clay.com</t>
  </si>
  <si>
    <t>2022-08-13, 2022-08-20, 2022-08-27, 2022-09-03, 2022-09-10, 2022-09-17, 2022-09-24</t>
  </si>
  <si>
    <t>8b040f53-e639-49d4-87c6-8688ecf32053</t>
  </si>
  <si>
    <t>amanda mcfarland</t>
  </si>
  <si>
    <t>alibrenda@hotmail.com</t>
  </si>
  <si>
    <t>2025-03-05, 2025-03-12</t>
  </si>
  <si>
    <t>299656e2-4c9d-4907-93b2-2cecedcabf94</t>
  </si>
  <si>
    <t>lacey atkinson</t>
  </si>
  <si>
    <t>icampos@hotmail.com</t>
  </si>
  <si>
    <t>2023-12-16, 2023-12-23</t>
  </si>
  <si>
    <t>588a3f87-f96d-40f8-bed6-3da08033f5c2</t>
  </si>
  <si>
    <t>JEFFREY ROBERSON</t>
  </si>
  <si>
    <t>unovak@gmail.com</t>
  </si>
  <si>
    <t>2022-08-06, 2022-08-13, 2022-08-20</t>
  </si>
  <si>
    <t>735741e5-fe1a-4ba9-8896-9c5b45f8c28d</t>
  </si>
  <si>
    <t>henry pugh md</t>
  </si>
  <si>
    <t>bartonkenneth@gmail.com</t>
  </si>
  <si>
    <t>2024-12-17, 2024-12-24, 2024-12-31, 2025-01-07</t>
  </si>
  <si>
    <t>6147adeb-277b-4667-8499-d0a615007170</t>
  </si>
  <si>
    <t>madison singh</t>
  </si>
  <si>
    <t>daniel04@yahoo.com</t>
  </si>
  <si>
    <t>2022-07-30, 2022-08-06</t>
  </si>
  <si>
    <t>21ebfaa9-1a2b-469c-850f-69eec2e79a98</t>
  </si>
  <si>
    <t>jeffrey hawkins</t>
  </si>
  <si>
    <t>johnsonmichael@gmail.com</t>
  </si>
  <si>
    <t>2023-10-18, 2023-10-25, 2023-11-01, 2023-11-08, 2023-11-15, 2023-11-22, 2023-11-29</t>
  </si>
  <si>
    <t>dd1ca267-530d-4da6-88d0-f9e5991965ea</t>
  </si>
  <si>
    <t>EDGAR HUGHES</t>
  </si>
  <si>
    <t>ashleyjackson@jackson-adams.com</t>
  </si>
  <si>
    <t>2024-10-20, 2024-10-27, 2024-11-03</t>
  </si>
  <si>
    <t>6f46f1b1-2ace-4aa9-9032-46b3255bfc1c</t>
  </si>
  <si>
    <t>elijah patton</t>
  </si>
  <si>
    <t>sheryl79@hotmail.com</t>
  </si>
  <si>
    <t>2024-05-12, 2024-05-19, 2024-05-26</t>
  </si>
  <si>
    <t>4dfe1117-22af-411f-9b62-8a9d75366b9f</t>
  </si>
  <si>
    <t>james skinner</t>
  </si>
  <si>
    <t>scott69@gmail.com</t>
  </si>
  <si>
    <t>2023-02-04, 2023-02-11, 2023-02-18, 2023-02-25, 2023-03-04, 2023-03-11, 2023-03-18</t>
  </si>
  <si>
    <t>b1fead13-f280-4f1d-9a6c-0db952171c88</t>
  </si>
  <si>
    <t>ERNEST OCONNELL</t>
  </si>
  <si>
    <t>jessica79@gmail.com</t>
  </si>
  <si>
    <t>c92e8c93-d105-48d6-87c1-c01760452909</t>
  </si>
  <si>
    <t>BRIAN ELLIOTT</t>
  </si>
  <si>
    <t>bentonsteven@clark.com</t>
  </si>
  <si>
    <t>2023-08-26, 2023-09-02</t>
  </si>
  <si>
    <t>a2224f96-23a1-4e20-bfd2-55eeac484366</t>
  </si>
  <si>
    <t>david moore</t>
  </si>
  <si>
    <t>mjones@yahoo.com</t>
  </si>
  <si>
    <t>2024-01-02, 2024-01-09</t>
  </si>
  <si>
    <t>ec6a37ad-81b1-4db9-88cc-4d49669b29b8</t>
  </si>
  <si>
    <t>melissa stephens</t>
  </si>
  <si>
    <t>rodriguezjohn@hotmail.com</t>
  </si>
  <si>
    <t>0b570720-9cd8-458b-a5a1-c8252a9528c3</t>
  </si>
  <si>
    <t>maria lucas</t>
  </si>
  <si>
    <t>grodriguez@yahoo.com</t>
  </si>
  <si>
    <t>2023-10-10, 2023-10-17, 2023-10-24, 2023-10-31, 2023-11-07, 2023-11-14, 2023-11-21</t>
  </si>
  <si>
    <t>8ed8a80d-84cf-4e39-bf31-c29f82bbad84</t>
  </si>
  <si>
    <t>LAURA GRIFFIN</t>
  </si>
  <si>
    <t>lbarton@hotmail.com</t>
  </si>
  <si>
    <t>2023-03-17, 2023-03-24, 2023-03-31, 2023-04-07, 2023-04-14</t>
  </si>
  <si>
    <t>0649bcf6-ff69-423d-984f-c85b2697384d</t>
  </si>
  <si>
    <t>mr. thomas miller</t>
  </si>
  <si>
    <t>larry73@webb.info</t>
  </si>
  <si>
    <t>2024-05-23, 2024-05-30, 2024-06-06, 2024-06-13, 2024-06-20, 2024-06-27</t>
  </si>
  <si>
    <t>cf685878-0b70-4933-8cde-1b6b1132567c</t>
  </si>
  <si>
    <t>alison cooper</t>
  </si>
  <si>
    <t>sarahyang@thompson.info</t>
  </si>
  <si>
    <t>2023-08-15, 2023-08-22, 2023-08-29, 2023-09-05, 2023-09-12</t>
  </si>
  <si>
    <t>2f383b43-a137-48e4-a7b1-3040cc39b925</t>
  </si>
  <si>
    <t>MATTHEW FOSTER</t>
  </si>
  <si>
    <t>yvargas@bush.com</t>
  </si>
  <si>
    <t>2023-04-02, 2023-04-09, 2023-04-16, 2023-04-23, 2023-04-30, 2023-05-07, 2023-05-14</t>
  </si>
  <si>
    <t>93cd1291-1004-4d82-8bc7-2f1acf08ea54</t>
  </si>
  <si>
    <t>shane lopez</t>
  </si>
  <si>
    <t>stephenbaker@yahoo.com</t>
  </si>
  <si>
    <t>98d3148b-503b-4078-a39c-9ec6f7464c02</t>
  </si>
  <si>
    <t>james wilson</t>
  </si>
  <si>
    <t>rwilliamson@hotmail.com</t>
  </si>
  <si>
    <t>2024-07-04, 2024-07-11, 2024-07-18</t>
  </si>
  <si>
    <t>15b24e1d-9715-4633-9d4e-db71eb2ec80e</t>
  </si>
  <si>
    <t>EMILY ALLEN</t>
  </si>
  <si>
    <t>nathanielthomas@barnes-taylor.biz</t>
  </si>
  <si>
    <t>2023-07-13, 2023-07-20</t>
  </si>
  <si>
    <t>8991b01a-a2b0-4c4b-bc96-6b552f8d8ded</t>
  </si>
  <si>
    <t>maria cooke</t>
  </si>
  <si>
    <t>lroberts@wilkinson-harvey.com</t>
  </si>
  <si>
    <t>2024-01-24, 2024-01-31, 2024-02-07</t>
  </si>
  <si>
    <t>d0b1fde0-31f3-40c0-a2f3-f0687c0f549d</t>
  </si>
  <si>
    <t>justin delgado</t>
  </si>
  <si>
    <t>cperry@yahoo.com</t>
  </si>
  <si>
    <t>cbbed980-07e6-4cb0-90bd-e9001529e6f5</t>
  </si>
  <si>
    <t>dorothy hill</t>
  </si>
  <si>
    <t>kimberlycunningham@yahoo.com</t>
  </si>
  <si>
    <t>2022-12-22, 2022-12-29, 2023-01-05</t>
  </si>
  <si>
    <t>1d3ca5a4-929d-4377-9cfb-655f82c42e48</t>
  </si>
  <si>
    <t>JOSHUA RITTER</t>
  </si>
  <si>
    <t>bpayne@fitzgerald.com</t>
  </si>
  <si>
    <t>2024-08-07, 2024-08-14, 2024-08-21, 2024-08-28, 2024-09-04</t>
  </si>
  <si>
    <t>7321a8b2-0840-405a-bfd2-f491dff389aa</t>
  </si>
  <si>
    <t>scott miller</t>
  </si>
  <si>
    <t>jasonrojas@bell.com</t>
  </si>
  <si>
    <t>d0437e4c-34e5-4699-88eb-e27a23a4e70e</t>
  </si>
  <si>
    <t>ANTHONY BELL</t>
  </si>
  <si>
    <t>mariopadilla@yahoo.com</t>
  </si>
  <si>
    <t>2024-11-19, 2024-11-26, 2024-12-03</t>
  </si>
  <si>
    <t>83b0b35c-dba6-4df8-b3d0-4ffb44709848</t>
  </si>
  <si>
    <t>miss anna estes</t>
  </si>
  <si>
    <t>riddlemichelle@gmail.com</t>
  </si>
  <si>
    <t>2024-09-12, 2024-09-19, 2024-09-26, 2024-10-03, 2024-10-10, 2024-10-17, 2024-10-24</t>
  </si>
  <si>
    <t>257035db-3fea-490a-a1f8-072dddb7570e</t>
  </si>
  <si>
    <t>sandra juarez</t>
  </si>
  <si>
    <t>othomas@yahoo.com</t>
  </si>
  <si>
    <t>2025-03-31, 2025-04-07, 2025-04-14, 2025-04-21, 2025-04-28, 2025-05-05</t>
  </si>
  <si>
    <t>135508d0-73b5-4ad5-a00b-4b356a0aa7d5</t>
  </si>
  <si>
    <t>sheryl davis</t>
  </si>
  <si>
    <t>shawn75@hotmail.com</t>
  </si>
  <si>
    <t>2024-12-07, 2024-12-14, 2024-12-21, 2024-12-28, 2025-01-04, 2025-01-11, 2025-01-18, 2025-01-25</t>
  </si>
  <si>
    <t>bb93cd40-d8df-4535-862d-baeade70bd30</t>
  </si>
  <si>
    <t>william reid</t>
  </si>
  <si>
    <t>flynnraymond@yahoo.com</t>
  </si>
  <si>
    <t>2022-04-10, 2022-04-17, 2022-04-24, 2022-05-01, 2022-05-08</t>
  </si>
  <si>
    <t>d40e53ce-52a7-4a41-84be-d4867ea5a387</t>
  </si>
  <si>
    <t>joshua anderson</t>
  </si>
  <si>
    <t>patricia00@gmail.com</t>
  </si>
  <si>
    <t>2023-03-02, 2023-03-09</t>
  </si>
  <si>
    <t>042b03ca-75a7-4686-9632-1d31c8acffcf</t>
  </si>
  <si>
    <t>SCOTT ALEXANDER</t>
  </si>
  <si>
    <t>sharris@khan.com</t>
  </si>
  <si>
    <t>40198303-5c45-4e4d-a793-13b817e52113</t>
  </si>
  <si>
    <t>MATTHEW BANKS</t>
  </si>
  <si>
    <t>ugarrett@fischer.com</t>
  </si>
  <si>
    <t>2023-06-06, 2023-06-13, 2023-06-20, 2023-06-27, 2023-07-04, 2023-07-11</t>
  </si>
  <si>
    <t>21f89d06-13f3-4ade-ba10-013f36a2c52b</t>
  </si>
  <si>
    <t>KELLY WALLACE</t>
  </si>
  <si>
    <t>lisa62@jones-reyes.com</t>
  </si>
  <si>
    <t>4c9bff5c-e188-4eaf-9e18-85c35037cd6b</t>
  </si>
  <si>
    <t>raymond mullins</t>
  </si>
  <si>
    <t>caseyelliott@santos.com</t>
  </si>
  <si>
    <t>2022-09-14, 2022-09-21, 2022-09-28, 2022-10-05, 2022-10-12</t>
  </si>
  <si>
    <t>dc268108-7140-41a1-afc2-ccfc9db7284b</t>
  </si>
  <si>
    <t>STEVEN TAYLOR</t>
  </si>
  <si>
    <t>bbell@moody-wright.com</t>
  </si>
  <si>
    <t>2024-01-06, 2024-01-13, 2024-01-20, 2024-01-27, 2024-02-03, 2024-02-10</t>
  </si>
  <si>
    <t>b89f3a92-999a-4d86-99db-13028dab66d3</t>
  </si>
  <si>
    <t>peggy vaughn</t>
  </si>
  <si>
    <t>aprilhicks@hotmail.com</t>
  </si>
  <si>
    <t>2023-04-27, 2023-05-04, 2023-05-11</t>
  </si>
  <si>
    <t>c8a738ab-0df8-4e12-a56b-61e04ba8a4ca</t>
  </si>
  <si>
    <t>tina simpson</t>
  </si>
  <si>
    <t>victorwheeler@oneal.com</t>
  </si>
  <si>
    <t>2023-12-06, 2023-12-13, 2023-12-20, 2023-12-27, 2024-01-03, 2024-01-10, 2024-01-17</t>
  </si>
  <si>
    <t>91816091-d6c6-445c-9c5e-4e786307d4d1</t>
  </si>
  <si>
    <t>joshua thompson</t>
  </si>
  <si>
    <t>smithcarlos@yahoo.com</t>
  </si>
  <si>
    <t>2022-10-29, 2022-11-05, 2022-11-12, 2022-11-19, 2022-11-26, 2022-12-03, 2022-12-10, 2022-12-17</t>
  </si>
  <si>
    <t>f2dcb12b-0f7a-4302-ac2e-28150a3217d2</t>
  </si>
  <si>
    <t>katie fuller</t>
  </si>
  <si>
    <t>fmiles@hotmail.com</t>
  </si>
  <si>
    <t>2023-03-08, 2023-03-15, 2023-03-22, 2023-03-29, 2023-04-05, 2023-04-12</t>
  </si>
  <si>
    <t>4708203b-2716-40c1-9db5-428389a3c811</t>
  </si>
  <si>
    <t>bob mccall</t>
  </si>
  <si>
    <t>peter14@kim.com</t>
  </si>
  <si>
    <t>2024-07-18, 2024-07-25, 2024-08-01, 2024-08-08, 2024-08-15, 2024-08-22, 2024-08-29</t>
  </si>
  <si>
    <t>74102d5d-1db1-4bfc-af3a-5115ecb4678c</t>
  </si>
  <si>
    <t>AMY WADE</t>
  </si>
  <si>
    <t>smithderrick@martin.net</t>
  </si>
  <si>
    <t>425e0259-b884-46d2-928f-cf68c871d7b3</t>
  </si>
  <si>
    <t>cameron norman</t>
  </si>
  <si>
    <t>wiseanthony@yahoo.com</t>
  </si>
  <si>
    <t>2024-06-18, 2024-06-25, 2024-07-02, 2024-07-09</t>
  </si>
  <si>
    <t>b65ad0f1-4350-4b06-9059-ea28861b4f5b</t>
  </si>
  <si>
    <t>LORI CRAWFORD</t>
  </si>
  <si>
    <t>porterashley@yahoo.com</t>
  </si>
  <si>
    <t>2023-06-03, 2023-06-10, 2023-06-17, 2023-06-24, 2023-07-01, 2023-07-08, 2023-07-15</t>
  </si>
  <si>
    <t>e4eec67c-1a57-49e4-85f8-e2f8414f4994</t>
  </si>
  <si>
    <t>miranda perez</t>
  </si>
  <si>
    <t>trevinoalexander@ruiz.com</t>
  </si>
  <si>
    <t>2022-12-07, 2022-12-14, 2022-12-21, 2022-12-28</t>
  </si>
  <si>
    <t>090d9655-db84-4660-b5d8-fb91ee6081ac</t>
  </si>
  <si>
    <t>suzanne yang</t>
  </si>
  <si>
    <t>marcbutler@hotmail.com</t>
  </si>
  <si>
    <t>92502e59-13f0-4822-9374-8a1145712959</t>
  </si>
  <si>
    <t>jonathan winters</t>
  </si>
  <si>
    <t>lindajarvis@jones-marshall.com</t>
  </si>
  <si>
    <t>2023-08-17, 2023-08-24, 2023-08-31, 2023-09-07, 2023-09-14</t>
  </si>
  <si>
    <t>74ed5145-8d97-45c7-961d-5c8753c9fe59</t>
  </si>
  <si>
    <t>curtis elliott</t>
  </si>
  <si>
    <t>stevenvargas@yahoo.com</t>
  </si>
  <si>
    <t>c2aef674-8beb-4e78-a683-73a3bb82b796</t>
  </si>
  <si>
    <t>BRITTANY RANDOLPH</t>
  </si>
  <si>
    <t>amberfields@wiley.biz</t>
  </si>
  <si>
    <t>fbad793f-87a1-4c02-b487-9e411a9c672a</t>
  </si>
  <si>
    <t>johnathan brown</t>
  </si>
  <si>
    <t>christopher38@haynes-watson.com</t>
  </si>
  <si>
    <t>2023-07-28, 2023-08-04, 2023-08-11, 2023-08-18</t>
  </si>
  <si>
    <t>a3209116-222d-46a4-8163-b6ce1877bc06</t>
  </si>
  <si>
    <t>ANGELA BRADLEY</t>
  </si>
  <si>
    <t>joelgreen@yahoo.com</t>
  </si>
  <si>
    <t>2024-09-25, 2024-10-02, 2024-10-09</t>
  </si>
  <si>
    <t>53853918-bc40-45fa-94f7-6322b362c0d2</t>
  </si>
  <si>
    <t>dillon jones</t>
  </si>
  <si>
    <t>kimberlyrichards@garcia.info</t>
  </si>
  <si>
    <t>2023-12-08, 2023-12-15, 2023-12-22, 2023-12-29, 2024-01-05, 2024-01-12</t>
  </si>
  <si>
    <t>5bb8b9c8-8932-49f3-9ee8-9a4c681134e2</t>
  </si>
  <si>
    <t>christine parker</t>
  </si>
  <si>
    <t>davislindsey@yahoo.com</t>
  </si>
  <si>
    <t>2023-08-07, 2023-08-14, 2023-08-21, 2023-08-28</t>
  </si>
  <si>
    <t>370b9a29-0a53-4df9-9a72-083cb266986c</t>
  </si>
  <si>
    <t>erin davis</t>
  </si>
  <si>
    <t>randy04@wilkins-thompson.biz</t>
  </si>
  <si>
    <t>3ff6579e-8cd4-490a-bf82-11bc8e52fc42</t>
  </si>
  <si>
    <t>brian leon</t>
  </si>
  <si>
    <t>brownkimberly@anderson.com</t>
  </si>
  <si>
    <t>2024-03-09, 2024-03-16</t>
  </si>
  <si>
    <t>15839b99-a50a-43dc-b004-e897a15b2e18</t>
  </si>
  <si>
    <t>deanna hess</t>
  </si>
  <si>
    <t>gonzalezdebbie@davis.com</t>
  </si>
  <si>
    <t>2025-03-08, 2025-03-15, 2025-03-22, 2025-03-29, 2025-04-05, 2025-04-12, 2025-04-19</t>
  </si>
  <si>
    <t>2b015723-0cf6-47a5-b603-c36cf1394e3c</t>
  </si>
  <si>
    <t>JESSICA RAMSEY</t>
  </si>
  <si>
    <t>reyesronald@yahoo.com</t>
  </si>
  <si>
    <t>2022-06-12, 2022-06-19, 2022-06-26, 2022-07-03, 2022-07-10, 2022-07-17, 2022-07-24, 2022-07-31</t>
  </si>
  <si>
    <t>47a48c42-4665-4497-afe9-22aae886a011</t>
  </si>
  <si>
    <t>charles mendez</t>
  </si>
  <si>
    <t>victor87@miller.com</t>
  </si>
  <si>
    <t>2023-03-06, 2023-03-13</t>
  </si>
  <si>
    <t>cc152a1b-e278-4642-a484-e035330faaa3</t>
  </si>
  <si>
    <t>LYDIA PHAM</t>
  </si>
  <si>
    <t>wcasey@stephens-washington.org</t>
  </si>
  <si>
    <t>2024-01-18, 2024-01-25, 2024-02-01, 2024-02-08, 2024-02-15</t>
  </si>
  <si>
    <t>2e0869c1-453b-45fe-a36c-f4995254aad3</t>
  </si>
  <si>
    <t>kyle johnson</t>
  </si>
  <si>
    <t>stokesthomas@yahoo.com</t>
  </si>
  <si>
    <t>2024-05-26, 2024-06-02, 2024-06-09, 2024-06-16, 2024-06-23, 2024-06-30, 2024-07-07, 2024-07-14</t>
  </si>
  <si>
    <t>28dd2bfd-f956-4e95-bb96-4c74ffe62994</t>
  </si>
  <si>
    <t>MATTHEW ADAMS</t>
  </si>
  <si>
    <t>2024-09-30, 2024-10-07, 2024-10-14, 2024-10-21, 2024-10-28, 2024-11-04, 2024-11-11</t>
  </si>
  <si>
    <t>382b5b86-f2a3-4efd-bf13-8c80c398c332</t>
  </si>
  <si>
    <t>vickie price</t>
  </si>
  <si>
    <t>joelstewart@wolfe.com</t>
  </si>
  <si>
    <t>2022-07-02, 2022-07-09</t>
  </si>
  <si>
    <t>f2c84743-9027-4770-a460-d0d2904883c1</t>
  </si>
  <si>
    <t>william keith</t>
  </si>
  <si>
    <t>gregory01@gmail.com</t>
  </si>
  <si>
    <t>2024-09-04, 2024-09-11, 2024-09-18, 2024-09-25</t>
  </si>
  <si>
    <t>86c5547c-051a-4039-b803-dcee9a069295</t>
  </si>
  <si>
    <t>GARY MENDEZ</t>
  </si>
  <si>
    <t>jennifer50@hernandez.com</t>
  </si>
  <si>
    <t>2023-04-03, 2023-04-10, 2023-04-17</t>
  </si>
  <si>
    <t>5d696bc8-dc54-459b-86bb-42c7d8b2f8b6</t>
  </si>
  <si>
    <t>jacqueline mcmahon</t>
  </si>
  <si>
    <t>rogersmarcus@gmail.com</t>
  </si>
  <si>
    <t>2022-09-26, 2022-10-03, 2022-10-10, 2022-10-17, 2022-10-24, 2022-10-31, 2022-11-07</t>
  </si>
  <si>
    <t>7cb923f5-f5ed-4382-a3a6-ef83cab63107</t>
  </si>
  <si>
    <t>carrie novak</t>
  </si>
  <si>
    <t>elizabetholsen@yahoo.com</t>
  </si>
  <si>
    <t>2024-02-14, 2024-02-21</t>
  </si>
  <si>
    <t>2099e71f-4b65-4bcc-b041-6f19bbe71835</t>
  </si>
  <si>
    <t>aaron miles</t>
  </si>
  <si>
    <t>whitelucas@hotmail.com</t>
  </si>
  <si>
    <t>2023-07-27, 2023-08-03, 2023-08-10</t>
  </si>
  <si>
    <t>efcac577-1aa6-47cb-90c7-e6aca3bfe403</t>
  </si>
  <si>
    <t>GARY MILLER MD</t>
  </si>
  <si>
    <t>daisymccarty@hotmail.com</t>
  </si>
  <si>
    <t>55f3ad50-e2fb-4984-bab2-7bcea39c3bd5</t>
  </si>
  <si>
    <t>DEREK WRIGHT</t>
  </si>
  <si>
    <t>jonathan10@cruz.biz</t>
  </si>
  <si>
    <t>2025-02-10, 2025-02-17, 2025-02-24, 2025-03-03, 2025-03-10, 2025-03-17, 2025-03-24</t>
  </si>
  <si>
    <t>e1bbb8cd-7e3a-4f07-a9fd-28e6e271fff9</t>
  </si>
  <si>
    <t>joshua garcia</t>
  </si>
  <si>
    <t>franciscojones@gmail.com</t>
  </si>
  <si>
    <t>2022-12-21, 2022-12-28, 2023-01-04, 2023-01-11, 2023-01-18</t>
  </si>
  <si>
    <t>f3a02120-42d9-43ee-9197-6e750523d4fd</t>
  </si>
  <si>
    <t>glenn barron</t>
  </si>
  <si>
    <t>paynerachael@morgan.info</t>
  </si>
  <si>
    <t>a754a29f-f143-4545-ae6b-34b907ef2ba8</t>
  </si>
  <si>
    <t>steve moore</t>
  </si>
  <si>
    <t>jamie36@spencer.com</t>
  </si>
  <si>
    <t>2025-04-05, 2025-04-12, 2025-04-19, 2025-04-26, 2025-05-03, 2025-05-10</t>
  </si>
  <si>
    <t>64953d5f-0cb4-4891-988d-f23b3ccff6eb</t>
  </si>
  <si>
    <t>sara hernandez</t>
  </si>
  <si>
    <t>pattersonkelly@hotmail.com</t>
  </si>
  <si>
    <t>2023-07-12, 2023-07-19, 2023-07-26, 2023-08-02</t>
  </si>
  <si>
    <t>18d42238-331d-435c-baf6-cd4199a7b99b</t>
  </si>
  <si>
    <t>christopher carter</t>
  </si>
  <si>
    <t>tanthony@ruiz-jacobson.com</t>
  </si>
  <si>
    <t>2024-12-03, 2024-12-10, 2024-12-17, 2024-12-24, 2024-12-31</t>
  </si>
  <si>
    <t>2f546033-6334-4a2a-8b4b-d7e7a4515ae0</t>
  </si>
  <si>
    <t>james lopez</t>
  </si>
  <si>
    <t>scott43@elliott-hernandez.com</t>
  </si>
  <si>
    <t>2022-08-26, 2022-09-02, 2022-09-09, 2022-09-16, 2022-09-23, 2022-09-30, 2022-10-07</t>
  </si>
  <si>
    <t>8a9c66f7-cee4-4512-9802-b640ab0b4cc5</t>
  </si>
  <si>
    <t>PETER PEREZ</t>
  </si>
  <si>
    <t>acardenas@mcdaniel.com</t>
  </si>
  <si>
    <t>2022-08-18, 2022-08-25, 2022-09-01, 2022-09-08, 2022-09-15, 2022-09-22</t>
  </si>
  <si>
    <t>e71c681a-6511-461a-9436-65f54c819260</t>
  </si>
  <si>
    <t>amanda duncan</t>
  </si>
  <si>
    <t>averyshane@stanton.com</t>
  </si>
  <si>
    <t>aee14f87-fcff-49e3-940f-f5896c624c2c</t>
  </si>
  <si>
    <t>ZACHARY BURTON</t>
  </si>
  <si>
    <t>renee11@yahoo.com</t>
  </si>
  <si>
    <t>db4bb8eb-537d-4bd1-8d53-6c7565b90e94</t>
  </si>
  <si>
    <t>jimmy marks</t>
  </si>
  <si>
    <t>perryeddie@hotmail.com</t>
  </si>
  <si>
    <t>2024-08-18, 2024-08-25, 2024-09-01, 2024-09-08, 2024-09-15, 2024-09-22</t>
  </si>
  <si>
    <t>19a6f80e-f08c-46c2-b6ff-3521c2250530</t>
  </si>
  <si>
    <t>kristine garcia</t>
  </si>
  <si>
    <t>natalie46@hotmail.com</t>
  </si>
  <si>
    <t>2024-09-28, 2024-10-05</t>
  </si>
  <si>
    <t>099759a3-7919-455c-9be4-f19f92701d60</t>
  </si>
  <si>
    <t>jamie montgomery</t>
  </si>
  <si>
    <t>fosternatasha@hotmail.com</t>
  </si>
  <si>
    <t>2024-04-30, 2024-05-07, 2024-05-14, 2024-05-21, 2024-05-28, 2024-06-04, 2024-06-11, 2024-06-18</t>
  </si>
  <si>
    <t>ebbbd763-79a7-463b-bee9-75da0c9e5550</t>
  </si>
  <si>
    <t>JAIME MORGAN</t>
  </si>
  <si>
    <t>juan71@gmail.com</t>
  </si>
  <si>
    <t>2023-04-11, 2023-04-18, 2023-04-25</t>
  </si>
  <si>
    <t>716fb276-be64-4c2a-b966-71a54cec495b</t>
  </si>
  <si>
    <t>erica daniel</t>
  </si>
  <si>
    <t>2022-11-01, 2022-11-08, 2022-11-15, 2022-11-22, 2022-11-29, 2022-12-06</t>
  </si>
  <si>
    <t>711456de-301c-4db3-96db-80dba543148e</t>
  </si>
  <si>
    <t>rodney figueroa</t>
  </si>
  <si>
    <t>robertsonerik@yahoo.com</t>
  </si>
  <si>
    <t>2024-11-01, 2024-11-08, 2024-11-15, 2024-11-22, 2024-11-29, 2024-12-06, 2024-12-13</t>
  </si>
  <si>
    <t>d9ee7dc9-c7cf-4ca8-a2b9-f24c67443fb8</t>
  </si>
  <si>
    <t>laura thompson</t>
  </si>
  <si>
    <t>wrightstephen@bush-hill.info</t>
  </si>
  <si>
    <t>2024-06-02, 2024-06-09, 2024-06-16</t>
  </si>
  <si>
    <t>1fb621ae-ec4e-4cbb-a2aa-378c659e0258</t>
  </si>
  <si>
    <t>dana burns</t>
  </si>
  <si>
    <t>susanwells@hotmail.com</t>
  </si>
  <si>
    <t>e4fd6c34-d670-4a21-a9dc-073e5820b3f2</t>
  </si>
  <si>
    <t>RONALD DAVIS</t>
  </si>
  <si>
    <t>kwilliams@vincent.com</t>
  </si>
  <si>
    <t>2023-10-02, 2023-10-09</t>
  </si>
  <si>
    <t>68d576b8-a6ce-4d7a-84e2-a94b34ec5264</t>
  </si>
  <si>
    <t>sharon coffey</t>
  </si>
  <si>
    <t>pbuck@burke.com</t>
  </si>
  <si>
    <t>2025-02-22, 2025-03-01, 2025-03-08, 2025-03-15, 2025-03-22, 2025-03-29, 2025-04-05</t>
  </si>
  <si>
    <t>4e329b4b-f168-4605-8e1a-16699bbc6cbc</t>
  </si>
  <si>
    <t>michelle hill</t>
  </si>
  <si>
    <t>stephen37@yahoo.com</t>
  </si>
  <si>
    <t>2023-05-04, 2023-05-11, 2023-05-18, 2023-05-25, 2023-06-01, 2023-06-08, 2023-06-15, 2023-06-22</t>
  </si>
  <si>
    <t>65abc9ff-9fa4-4627-9306-08be8548867b</t>
  </si>
  <si>
    <t>ADRIENNE KEY</t>
  </si>
  <si>
    <t>kenneth17@gmail.com</t>
  </si>
  <si>
    <t>2025-02-21, 2025-02-28, 2025-03-07, 2025-03-14, 2025-03-21, 2025-03-28, 2025-04-04, 2025-04-11</t>
  </si>
  <si>
    <t>533c2ed5-a3fe-4479-86c7-9b36fd053963</t>
  </si>
  <si>
    <t>debbie dawson</t>
  </si>
  <si>
    <t>edwardcannon@gmail.com</t>
  </si>
  <si>
    <t>2023-09-11, 2023-09-18, 2023-09-25, 2023-10-02</t>
  </si>
  <si>
    <t>ae46024d-51d0-4ef3-a918-83fc6772fe9f</t>
  </si>
  <si>
    <t>alexander jimenez</t>
  </si>
  <si>
    <t>rebecca66@hotmail.com</t>
  </si>
  <si>
    <t>2024-10-25, 2024-11-01</t>
  </si>
  <si>
    <t>92715f6e-fea8-4e3a-b544-01cb95410a9d</t>
  </si>
  <si>
    <t>GRACE REEVES</t>
  </si>
  <si>
    <t>william28@gmail.com</t>
  </si>
  <si>
    <t>2022-05-31, 2022-06-07, 2022-06-14, 2022-06-21, 2022-06-28, 2022-07-05</t>
  </si>
  <si>
    <t>bdacdc5e-20c0-4275-b885-187d18fc83b7</t>
  </si>
  <si>
    <t>robert hines</t>
  </si>
  <si>
    <t>destiny35@garner.biz</t>
  </si>
  <si>
    <t>2023-07-07, 2023-07-14</t>
  </si>
  <si>
    <t>4b46ef33-95e7-4614-82b4-02815f269466</t>
  </si>
  <si>
    <t>BRUCE BROWN</t>
  </si>
  <si>
    <t>gpreston@dillon.net</t>
  </si>
  <si>
    <t>2023-09-03, 2023-09-10, 2023-09-17, 2023-09-24, 2023-10-01, 2023-10-08, 2023-10-15, 2023-10-22</t>
  </si>
  <si>
    <t>daaf7529-deef-482a-8dd7-015869c165ae</t>
  </si>
  <si>
    <t>WILLIE COOPER</t>
  </si>
  <si>
    <t>lesliebaldwin@gmail.com</t>
  </si>
  <si>
    <t>2023-07-14, 2023-07-21, 2023-07-28, 2023-08-04, 2023-08-11, 2023-08-18</t>
  </si>
  <si>
    <t>2d445af8-fc94-46b1-a18b-5d1555273407</t>
  </si>
  <si>
    <t>anthony hayes</t>
  </si>
  <si>
    <t>barbaramoore@anderson.biz</t>
  </si>
  <si>
    <t>62210670-7a36-4788-b71f-b9a66dd49c96</t>
  </si>
  <si>
    <t>JOSEPH CROSS</t>
  </si>
  <si>
    <t>katherine83@rhodes.com</t>
  </si>
  <si>
    <t>2023-12-24, 2023-12-31, 2024-01-07, 2024-01-14</t>
  </si>
  <si>
    <t>4fe54745-5827-4e80-a082-1918b18ad67d</t>
  </si>
  <si>
    <t>james chapman</t>
  </si>
  <si>
    <t>colonkenneth@bryant-meyer.net</t>
  </si>
  <si>
    <t>fed747be-afd0-42f7-a352-44446f04af36</t>
  </si>
  <si>
    <t>zachary henry</t>
  </si>
  <si>
    <t>stacyhull@smith-walker.com</t>
  </si>
  <si>
    <t>812faa38-96f6-4c09-859c-1ba0bbec721d</t>
  </si>
  <si>
    <t>jacob santos</t>
  </si>
  <si>
    <t>qmcdowell@dean.com</t>
  </si>
  <si>
    <t>2023-03-01, 2023-03-08, 2023-03-15, 2023-03-22, 2023-03-29, 2023-04-05</t>
  </si>
  <si>
    <t>b0937085-0c59-41f8-850d-cbfed60bf603</t>
  </si>
  <si>
    <t>jeremy martinez</t>
  </si>
  <si>
    <t>nmiles@hotmail.com</t>
  </si>
  <si>
    <t>2025-01-16, 2025-01-23, 2025-01-30, 2025-02-06, 2025-02-13</t>
  </si>
  <si>
    <t>6bbe3b5a-4d15-47d8-8261-c87aa15c159a</t>
  </si>
  <si>
    <t>mary nelson</t>
  </si>
  <si>
    <t>2025-03-07, 2025-03-14, 2025-03-21, 2025-03-28, 2025-04-04, 2025-04-11, 2025-04-18, 2025-04-25</t>
  </si>
  <si>
    <t>d4a5a81e-6b38-4a0a-a31d-260bb362cd55</t>
  </si>
  <si>
    <t>kayla williamson</t>
  </si>
  <si>
    <t>glovertyler@hotmail.com</t>
  </si>
  <si>
    <t>2024-11-02, 2024-11-09, 2024-11-16</t>
  </si>
  <si>
    <t>85ece729-d4dd-4b56-8353-91b2c72850c1</t>
  </si>
  <si>
    <t>HEATHER ORTIZ</t>
  </si>
  <si>
    <t>kelleyrenee@fitzpatrick.com</t>
  </si>
  <si>
    <t>2023-02-11, 2023-02-18, 2023-02-25, 2023-03-04, 2023-03-11, 2023-03-18, 2023-03-25</t>
  </si>
  <si>
    <t>7e7d9a19-ab45-4578-92fb-acf6d5d1c669</t>
  </si>
  <si>
    <t>brandon hunt</t>
  </si>
  <si>
    <t>dawn74@marshall-garcia.com</t>
  </si>
  <si>
    <t>2022-09-25, 2022-10-02, 2022-10-09, 2022-10-16</t>
  </si>
  <si>
    <t>cd3566ef-5c37-4739-8a62-9c5eda2cf852</t>
  </si>
  <si>
    <t>jessica wilson</t>
  </si>
  <si>
    <t>christianelizabeth@murphy.org</t>
  </si>
  <si>
    <t>2022-06-07, 2022-06-14, 2022-06-21, 2022-06-28, 2022-07-05, 2022-07-12, 2022-07-19, 2022-07-26</t>
  </si>
  <si>
    <t>5f642a53-17cb-485d-bbaa-574fe0e3c5ce</t>
  </si>
  <si>
    <t>catherine morales</t>
  </si>
  <si>
    <t>mary76@hotmail.com</t>
  </si>
  <si>
    <t>b9f6143b-b238-4056-a1ec-47541cf14654</t>
  </si>
  <si>
    <t>tommy moore</t>
  </si>
  <si>
    <t>rpham@yahoo.com</t>
  </si>
  <si>
    <t>5bcd236c-c777-4fae-a137-58c39c7faca6</t>
  </si>
  <si>
    <t>shari hobbs</t>
  </si>
  <si>
    <t>hknapp@alexander-brown.com</t>
  </si>
  <si>
    <t>865a7766-ad8c-4fea-9e4b-061eb45e9463</t>
  </si>
  <si>
    <t>laura cunningham</t>
  </si>
  <si>
    <t>reynoldsjessica@yahoo.com</t>
  </si>
  <si>
    <t>2022-04-26, 2022-05-03, 2022-05-10, 2022-05-17, 2022-05-24, 2022-05-31</t>
  </si>
  <si>
    <t>62874624-a433-4510-ad21-b4cca9e8f0d8</t>
  </si>
  <si>
    <t>RONALD MCCLAIN</t>
  </si>
  <si>
    <t>schneidereric@christian-booth.com</t>
  </si>
  <si>
    <t>2023-09-26, 2023-10-03, 2023-10-10, 2023-10-17, 2023-10-24, 2023-10-31, 2023-11-07</t>
  </si>
  <si>
    <t>f85b6d0a-54b5-4635-bdab-161452150ed8</t>
  </si>
  <si>
    <t>jonathon pierce</t>
  </si>
  <si>
    <t>fmontoya@yahoo.com</t>
  </si>
  <si>
    <t>2024-05-09, 2024-05-16, 2024-05-23, 2024-05-30, 2024-06-06, 2024-06-13</t>
  </si>
  <si>
    <t>1688782f-72b6-46ca-92b2-6acdcd1f75a3</t>
  </si>
  <si>
    <t>jillian wilson</t>
  </si>
  <si>
    <t>garciarobert@hotmail.com</t>
  </si>
  <si>
    <t>2024-02-26, 2024-03-04</t>
  </si>
  <si>
    <t>cab24f24-1744-4e3f-936e-c1bd000b1f5e</t>
  </si>
  <si>
    <t>lisa torres</t>
  </si>
  <si>
    <t>xclements@velasquez.com</t>
  </si>
  <si>
    <t>791f49f6-9996-4612-9ea8-7552c47566bf</t>
  </si>
  <si>
    <t>heidi chavez</t>
  </si>
  <si>
    <t>aaronkelly@brandt.com</t>
  </si>
  <si>
    <t>2024-08-24, 2024-08-31, 2024-09-07, 2024-09-14, 2024-09-21</t>
  </si>
  <si>
    <t>23f47a55-7e0f-40b2-aa06-1609e599bd3c</t>
  </si>
  <si>
    <t>NATALIE ORTIZ</t>
  </si>
  <si>
    <t>jacobconrad@yahoo.com</t>
  </si>
  <si>
    <t>2022-06-17, 2022-06-24, 2022-07-01</t>
  </si>
  <si>
    <t>30c9c51f-c80b-4af7-9315-fafa7500f785</t>
  </si>
  <si>
    <t>ashley perry</t>
  </si>
  <si>
    <t>2023-03-07, 2023-03-14</t>
  </si>
  <si>
    <t>1f8b4af1-96bc-432d-ac11-7babd6642fe8</t>
  </si>
  <si>
    <t>joanna barrett</t>
  </si>
  <si>
    <t>vsmith@tran.org</t>
  </si>
  <si>
    <t>2024-12-15, 2024-12-22, 2024-12-29, 2025-01-05, 2025-01-12, 2025-01-19, 2025-01-26</t>
  </si>
  <si>
    <t>ebd14b0c-c7f4-44f9-8222-1ad3eca391d4</t>
  </si>
  <si>
    <t>melissa thompson</t>
  </si>
  <si>
    <t>hughescaroline@gordon-cruz.org</t>
  </si>
  <si>
    <t>2024-04-26, 2024-05-03</t>
  </si>
  <si>
    <t>65daced0-460a-4125-bf8c-93d4c32afc4a</t>
  </si>
  <si>
    <t>tracy chavez</t>
  </si>
  <si>
    <t>robertgraves@hunt.com</t>
  </si>
  <si>
    <t>2025-03-17, 2025-03-24, 2025-03-31</t>
  </si>
  <si>
    <t>35afbb2d-336d-4786-b7a3-c30aa1f0fa7a</t>
  </si>
  <si>
    <t>donna reed</t>
  </si>
  <si>
    <t>williambenson@page-hodges.net</t>
  </si>
  <si>
    <t>2024-08-13, 2024-08-20, 2024-08-27</t>
  </si>
  <si>
    <t>aacad101-f153-4f68-9215-583a9532caba</t>
  </si>
  <si>
    <t>MEGAN ENGLISH</t>
  </si>
  <si>
    <t>hstokes@gmail.com</t>
  </si>
  <si>
    <t>2024-04-22, 2024-04-29, 2024-05-06, 2024-05-13, 2024-05-20, 2024-05-27, 2024-06-03</t>
  </si>
  <si>
    <t>ab95c72f-0d95-4af5-a534-21bc6180b78a</t>
  </si>
  <si>
    <t>DEREK FLOYD</t>
  </si>
  <si>
    <t>dwayne04@gmail.com</t>
  </si>
  <si>
    <t>2022-05-16, 2022-05-23, 2022-05-30, 2022-06-06, 2022-06-13, 2022-06-20, 2022-06-27, 2022-07-04</t>
  </si>
  <si>
    <t>73dd3bc6-d064-45a8-9bd2-9cb108453b2f</t>
  </si>
  <si>
    <t>sean stevenson</t>
  </si>
  <si>
    <t>yyoung@roberts.biz</t>
  </si>
  <si>
    <t>2024-07-25, 2024-08-01</t>
  </si>
  <si>
    <t>af65e8cc-f9cf-4499-89c1-ad45f4ea6b97</t>
  </si>
  <si>
    <t>JUAN SMITH</t>
  </si>
  <si>
    <t>christinenorman@yahoo.com</t>
  </si>
  <si>
    <t>2024-01-14, 2024-01-21, 2024-01-28, 2024-02-04</t>
  </si>
  <si>
    <t>b5a4c55b-b462-4214-a23f-f67de9572bc2</t>
  </si>
  <si>
    <t>NICOLE PAYNE</t>
  </si>
  <si>
    <t>kellythompson@jones.com</t>
  </si>
  <si>
    <t>2023-03-23, 2023-03-30</t>
  </si>
  <si>
    <t>8e7d3f5a-4773-466a-adb2-b0200a670143</t>
  </si>
  <si>
    <t>CHRISTOPHER SINGLETON</t>
  </si>
  <si>
    <t>efffa2f4-b5ae-429d-b761-7d80549fc34c</t>
  </si>
  <si>
    <t>christian morris</t>
  </si>
  <si>
    <t>tracy98@jones-zimmerman.net</t>
  </si>
  <si>
    <t>2022-04-15, 2022-04-22, 2022-04-29, 2022-05-06</t>
  </si>
  <si>
    <t>11740357-8546-4426-af12-0b9ef4fd25b7</t>
  </si>
  <si>
    <t>caitlin daniels</t>
  </si>
  <si>
    <t>baileynicole@hotmail.com</t>
  </si>
  <si>
    <t>2023-03-14, 2023-03-21, 2023-03-28</t>
  </si>
  <si>
    <t>37ec07a6-4b27-4079-9c5d-3f1b54c0c6c2</t>
  </si>
  <si>
    <t>lisa wells</t>
  </si>
  <si>
    <t>caldwellsean@austin.com</t>
  </si>
  <si>
    <t>2023-09-04, 2023-09-11, 2023-09-18, 2023-09-25, 2023-10-02, 2023-10-09</t>
  </si>
  <si>
    <t>1d06149e-f1ea-464a-8bd4-31ccea7a8c21</t>
  </si>
  <si>
    <t>JOSHUA CAMPBELL</t>
  </si>
  <si>
    <t>stucker@hotmail.com</t>
  </si>
  <si>
    <t>2023-11-20, 2023-11-27, 2023-12-04, 2023-12-11, 2023-12-18</t>
  </si>
  <si>
    <t>f2be029f-1514-4755-838e-9a615200044b</t>
  </si>
  <si>
    <t>WESLEY AYALA</t>
  </si>
  <si>
    <t>clarkcrystal@hancock.com</t>
  </si>
  <si>
    <t>2023-01-31, 2023-02-07, 2023-02-14, 2023-02-21, 2023-02-28, 2023-03-07</t>
  </si>
  <si>
    <t>e0ee5e8a-b3e6-44c6-9428-df6c89aa4293</t>
  </si>
  <si>
    <t>PATRICIA LUCAS</t>
  </si>
  <si>
    <t>andrewlove@miller.com</t>
  </si>
  <si>
    <t>2023-02-20, 2023-02-27, 2023-03-06</t>
  </si>
  <si>
    <t>d255a4de-9330-4a83-9208-7e208ede9b46</t>
  </si>
  <si>
    <t>david hughes</t>
  </si>
  <si>
    <t>ystewart@hotmail.com</t>
  </si>
  <si>
    <t>2023-05-03, 2023-05-10, 2023-05-17, 2023-05-24, 2023-05-31, 2023-06-07, 2023-06-14</t>
  </si>
  <si>
    <t>b864a47b-a434-47fb-8182-978288eae7d4</t>
  </si>
  <si>
    <t>NICOLE RICHARDS</t>
  </si>
  <si>
    <t>sarah14@turner.info</t>
  </si>
  <si>
    <t>07e3c39a-a925-4745-9276-9c9665262474</t>
  </si>
  <si>
    <t>joseph taylor</t>
  </si>
  <si>
    <t>susan24@hotmail.com</t>
  </si>
  <si>
    <t>2023-11-20, 2023-11-27, 2023-12-04</t>
  </si>
  <si>
    <t>02dabd76-f310-4525-b517-9e725f857b21</t>
  </si>
  <si>
    <t>kristen martinez</t>
  </si>
  <si>
    <t>fmedina@clark-figueroa.com</t>
  </si>
  <si>
    <t>2025-01-07, 2025-01-14, 2025-01-21, 2025-01-28, 2025-02-04, 2025-02-11, 2025-02-18</t>
  </si>
  <si>
    <t>d9f93502-a55b-444f-a7d7-3d1d69a3b991</t>
  </si>
  <si>
    <t>candace walker</t>
  </si>
  <si>
    <t>dannylambert@hotmail.com</t>
  </si>
  <si>
    <t>2023-03-01, 2023-03-08, 2023-03-15, 2023-03-22, 2023-03-29, 2023-04-05, 2023-04-12</t>
  </si>
  <si>
    <t>fd75a5f3-eeaf-4a83-8044-46bfd9f48bbd</t>
  </si>
  <si>
    <t>julia dunn md</t>
  </si>
  <si>
    <t>corey97@howard-lambert.com</t>
  </si>
  <si>
    <t>2022-06-30, 2022-07-07, 2022-07-14, 2022-07-21, 2022-07-28, 2022-08-04, 2022-08-11</t>
  </si>
  <si>
    <t>e66e2c11-11de-4ebf-9e98-961d48febf6d</t>
  </si>
  <si>
    <t>john murphy</t>
  </si>
  <si>
    <t>arianadiaz@yahoo.com</t>
  </si>
  <si>
    <t>2022-09-09, 2022-09-16</t>
  </si>
  <si>
    <t>3f05557c-502e-4818-813c-a9982b2bf58c</t>
  </si>
  <si>
    <t>michelle davidson</t>
  </si>
  <si>
    <t>dennis57@yahoo.com</t>
  </si>
  <si>
    <t>2024-02-01, 2024-02-08, 2024-02-15, 2024-02-22, 2024-02-29, 2024-03-07, 2024-03-14</t>
  </si>
  <si>
    <t>7caa281b-4e33-4644-8657-20ae5bd67d4d</t>
  </si>
  <si>
    <t>casey obrien</t>
  </si>
  <si>
    <t>patriciagonzalez@hotmail.com</t>
  </si>
  <si>
    <t>2024-02-27, 2024-03-05, 2024-03-12, 2024-03-19, 2024-03-26, 2024-04-02</t>
  </si>
  <si>
    <t>e4610160-134d-495a-ba38-8c8f139309d1</t>
  </si>
  <si>
    <t>jonathon johnson</t>
  </si>
  <si>
    <t>rebeccaarnold@hotmail.com</t>
  </si>
  <si>
    <t>2024-12-05, 2024-12-12, 2024-12-19, 2024-12-26, 2025-01-02, 2025-01-09, 2025-01-16</t>
  </si>
  <si>
    <t>260ccfb4-c673-4380-a766-861778dbcde3</t>
  </si>
  <si>
    <t>daniel barton</t>
  </si>
  <si>
    <t>stevendixon@yahoo.com</t>
  </si>
  <si>
    <t>2024-07-23, 2024-07-30</t>
  </si>
  <si>
    <t>3d274ad5-a9a5-4c24-82b6-22e9808e08d2</t>
  </si>
  <si>
    <t>renee mendez</t>
  </si>
  <si>
    <t>seanwhite@hopkins.info</t>
  </si>
  <si>
    <t>2023-10-24, 2023-10-31, 2023-11-07, 2023-11-14, 2023-11-21, 2023-11-28, 2023-12-05, 2023-12-12</t>
  </si>
  <si>
    <t>7cd61da4-c2ef-4a8b-b804-87860a58f43c</t>
  </si>
  <si>
    <t>dennis young</t>
  </si>
  <si>
    <t>paul70@hooper.com</t>
  </si>
  <si>
    <t>2023-10-16, 2023-10-23</t>
  </si>
  <si>
    <t>d463c183-a231-4211-8578-b1c6f7ebc69a</t>
  </si>
  <si>
    <t>patrick lane</t>
  </si>
  <si>
    <t>xvaldez@valdez.biz</t>
  </si>
  <si>
    <t>2025-04-04, 2025-04-11, 2025-04-18, 2025-04-25, 2025-05-02, 2025-05-09</t>
  </si>
  <si>
    <t>d1366db1-5a57-4607-a7e5-46468430f0fa</t>
  </si>
  <si>
    <t>katelyn olson</t>
  </si>
  <si>
    <t>scotthall@schneider.com</t>
  </si>
  <si>
    <t>2023-03-19, 2023-03-26, 2023-04-02, 2023-04-09, 2023-04-16, 2023-04-23</t>
  </si>
  <si>
    <t>a93e7b5b-1e4a-43a7-9123-f7c1b7a1267e</t>
  </si>
  <si>
    <t>ROBERT CORTEZ</t>
  </si>
  <si>
    <t>lmendoza@gmail.com</t>
  </si>
  <si>
    <t>2024-10-28, 2024-11-04, 2024-11-11, 2024-11-18, 2024-11-25, 2024-12-02, 2024-12-09, 2024-12-16</t>
  </si>
  <si>
    <t>3e612d66-05bf-4618-a930-b0c4d5576899</t>
  </si>
  <si>
    <t>KENNETH MARTIN</t>
  </si>
  <si>
    <t>brianscott@black.org</t>
  </si>
  <si>
    <t>b8344070-e0e5-46e5-84c4-4853a33b3dfd</t>
  </si>
  <si>
    <t>samantha valentine</t>
  </si>
  <si>
    <t>eobrien@jackson-greer.org</t>
  </si>
  <si>
    <t>2024-08-29, 2024-09-05, 2024-09-12, 2024-09-19, 2024-09-26</t>
  </si>
  <si>
    <t>c47a3b7e-d209-483b-9528-4c0acb6bf562</t>
  </si>
  <si>
    <t>matthew baker</t>
  </si>
  <si>
    <t>ecarlson@gmail.com</t>
  </si>
  <si>
    <t>2022-11-14, 2022-11-21, 2022-11-28</t>
  </si>
  <si>
    <t>043d72db-1bcb-404c-a1d8-b96a62ada157</t>
  </si>
  <si>
    <t>SCOTT GORDON</t>
  </si>
  <si>
    <t>catherinethompson@hotmail.com</t>
  </si>
  <si>
    <t>2023-11-15, 2023-11-22, 2023-11-29, 2023-12-06, 2023-12-13</t>
  </si>
  <si>
    <t>880bcb0e-c8ab-46ac-a0b4-659a09fe4cdd</t>
  </si>
  <si>
    <t>autumn olson</t>
  </si>
  <si>
    <t>princekimberly@reynolds.net</t>
  </si>
  <si>
    <t>2024-10-24, 2024-10-31, 2024-11-07, 2024-11-14, 2024-11-21, 2024-11-28</t>
  </si>
  <si>
    <t>7b6c7129-cd63-4ba8-b03c-664b3abf9c65</t>
  </si>
  <si>
    <t>jane chapman</t>
  </si>
  <si>
    <t>eanderson@kent.com</t>
  </si>
  <si>
    <t>2024-02-02, 2024-02-09</t>
  </si>
  <si>
    <t>41ff81d1-689d-4205-8b31-f4d8e073c1d0</t>
  </si>
  <si>
    <t>MICHAEL CLARKE</t>
  </si>
  <si>
    <t>brooksjamie@ortiz-rodriguez.biz</t>
  </si>
  <si>
    <t>2024-10-22, 2024-10-29, 2024-11-05, 2024-11-12, 2024-11-19, 2024-11-26</t>
  </si>
  <si>
    <t>dadfc499-42e4-4f01-80ee-131d95dad216</t>
  </si>
  <si>
    <t>krystal carr</t>
  </si>
  <si>
    <t>2025-01-13, 2025-01-20, 2025-01-27, 2025-02-03</t>
  </si>
  <si>
    <t>69c9520f-3425-449c-8145-d6ba65bf8e04</t>
  </si>
  <si>
    <t>kristin white</t>
  </si>
  <si>
    <t>vanessa95@hotmail.com</t>
  </si>
  <si>
    <t>2025-02-27, 2025-03-06, 2025-03-13, 2025-03-20, 2025-03-27</t>
  </si>
  <si>
    <t>dd23ff41-dae1-4586-a358-755cbc5c3cd8</t>
  </si>
  <si>
    <t>nicole griffin</t>
  </si>
  <si>
    <t>lewisrichard@owen-mendez.com</t>
  </si>
  <si>
    <t>2023-12-16, 2023-12-23, 2023-12-30, 2024-01-06, 2024-01-13, 2024-01-20</t>
  </si>
  <si>
    <t>015aba1d-a2c8-4f62-b6ee-137d639c4c6c</t>
  </si>
  <si>
    <t>samantha ruiz</t>
  </si>
  <si>
    <t>brownjeffrey@gmail.com</t>
  </si>
  <si>
    <t>2022-12-12, 2022-12-19, 2022-12-26</t>
  </si>
  <si>
    <t>ee415f16-6263-407c-b978-7c4b09aa5570</t>
  </si>
  <si>
    <t>miss kelly dawson</t>
  </si>
  <si>
    <t>daniellegonzales@jefferson.com</t>
  </si>
  <si>
    <t>2024-11-08, 2024-11-15, 2024-11-22, 2024-11-29, 2024-12-06, 2024-12-13</t>
  </si>
  <si>
    <t>82b34384-9979-4f26-88b1-90e1089a9f4f</t>
  </si>
  <si>
    <t>crystal jackson</t>
  </si>
  <si>
    <t>john02@shea.com</t>
  </si>
  <si>
    <t>2023-02-03, 2023-02-10, 2023-02-17, 2023-02-24, 2023-03-03, 2023-03-10, 2023-03-17</t>
  </si>
  <si>
    <t>33478a91-9609-498e-a7cb-a27a65281970</t>
  </si>
  <si>
    <t>NANCY JONES</t>
  </si>
  <si>
    <t>jessica89@bailey-ochoa.com</t>
  </si>
  <si>
    <t>2025-02-10, 2025-02-17, 2025-02-24, 2025-03-03, 2025-03-10</t>
  </si>
  <si>
    <t>ee01b9e0-746b-461a-b1cc-6738f68ae9b7</t>
  </si>
  <si>
    <t>aaron thompson</t>
  </si>
  <si>
    <t>gordonmatthew@pratt.net</t>
  </si>
  <si>
    <t>2024-11-03, 2024-11-10</t>
  </si>
  <si>
    <t>f74f6900-7159-4914-b1b6-8ecd400945ce</t>
  </si>
  <si>
    <t>john sanchez</t>
  </si>
  <si>
    <t>lmaldonado@gmail.com</t>
  </si>
  <si>
    <t>2024-09-16, 2024-09-23, 2024-09-30</t>
  </si>
  <si>
    <t>61f6dfbe-114b-4c79-8200-79f51dc3c26e</t>
  </si>
  <si>
    <t>wendy rhodes</t>
  </si>
  <si>
    <t>robert58@smith.com</t>
  </si>
  <si>
    <t>2024-04-24, 2024-05-01, 2024-05-08, 2024-05-15, 2024-05-22, 2024-05-29, 2024-06-05, 2024-06-12</t>
  </si>
  <si>
    <t>578cd875-d231-4372-bfb0-942cac777762</t>
  </si>
  <si>
    <t>TIMOTHY WOODS</t>
  </si>
  <si>
    <t>patriciaadams@hotmail.com</t>
  </si>
  <si>
    <t>2023-12-17, 2023-12-24, 2023-12-31, 2024-01-07, 2024-01-14, 2024-01-21</t>
  </si>
  <si>
    <t>7fbe6bb3-30ae-412d-a8f1-0194ee25356a</t>
  </si>
  <si>
    <t>CYNTHIA ALLEN</t>
  </si>
  <si>
    <t>2025-03-03, 2025-03-10, 2025-03-17, 2025-03-24, 2025-03-31</t>
  </si>
  <si>
    <t>d5bea8dc-33e8-4249-baad-584034ef71df</t>
  </si>
  <si>
    <t>luke moore</t>
  </si>
  <si>
    <t>moraemma@vasquez.com</t>
  </si>
  <si>
    <t>2023-05-24, 2023-05-31, 2023-06-07, 2023-06-14, 2023-06-21, 2023-06-28, 2023-07-05</t>
  </si>
  <si>
    <t>7e0a04c2-50bf-4995-9ee4-105d5f06bc76</t>
  </si>
  <si>
    <t>sierra andrews</t>
  </si>
  <si>
    <t>wwhite@hotmail.com</t>
  </si>
  <si>
    <t>2024-04-25, 2024-05-02</t>
  </si>
  <si>
    <t>93a05478-c00b-49de-b8db-128d65db6e43</t>
  </si>
  <si>
    <t>joseph henderson</t>
  </si>
  <si>
    <t>phillip27@wolfe.com</t>
  </si>
  <si>
    <t>2023-06-16, 2023-06-23</t>
  </si>
  <si>
    <t>35f3de4a-ac92-44b4-8306-a2580227b8d5</t>
  </si>
  <si>
    <t>brian ward</t>
  </si>
  <si>
    <t>amyyoung@yahoo.com</t>
  </si>
  <si>
    <t>2025-03-12, 2025-03-19, 2025-03-26, 2025-04-02, 2025-04-09, 2025-04-16, 2025-04-23, 2025-04-30</t>
  </si>
  <si>
    <t>7faf6458-2f14-4777-9dad-348e57d52b78</t>
  </si>
  <si>
    <t>jason goodwin</t>
  </si>
  <si>
    <t>lramirez@hotmail.com</t>
  </si>
  <si>
    <t>2024-11-14, 2024-11-21, 2024-11-28, 2024-12-05, 2024-12-12</t>
  </si>
  <si>
    <t>3a8359b6-af9e-4a0e-936d-b4a7fab1996a</t>
  </si>
  <si>
    <t>MICHELLE BROCK</t>
  </si>
  <si>
    <t>zgonzalez@hotmail.com</t>
  </si>
  <si>
    <t>2022-10-27, 2022-11-03, 2022-11-10, 2022-11-17</t>
  </si>
  <si>
    <t>2d36226c-027e-489c-8e40-483b7915ad7e</t>
  </si>
  <si>
    <t>CHAD BARRY</t>
  </si>
  <si>
    <t>jevans@hotmail.com</t>
  </si>
  <si>
    <t>2022-11-25, 2022-12-02, 2022-12-09, 2022-12-16</t>
  </si>
  <si>
    <t>29d0c613-b0c7-4002-9956-699065fdaadb</t>
  </si>
  <si>
    <t>ROBERT WOODS</t>
  </si>
  <si>
    <t>qgarner@ward-grant.com</t>
  </si>
  <si>
    <t>2022-06-20, 2022-06-27, 2022-07-04, 2022-07-11, 2022-07-18, 2022-07-25, 2022-08-01, 2022-08-08</t>
  </si>
  <si>
    <t>59e110eb-1f09-4b9d-a969-29b20513eda8</t>
  </si>
  <si>
    <t>tracey gonzalez</t>
  </si>
  <si>
    <t>michael87@griffin.info</t>
  </si>
  <si>
    <t>2023-09-23, 2023-09-30</t>
  </si>
  <si>
    <t>2ae63af6-de46-422e-a514-c7cef4e35f7b</t>
  </si>
  <si>
    <t>tanya fisher</t>
  </si>
  <si>
    <t>millermatthew@yahoo.com</t>
  </si>
  <si>
    <t>44791214-b5de-4807-8a96-5478a72bdddd</t>
  </si>
  <si>
    <t>jennifer barron</t>
  </si>
  <si>
    <t>lgutierrez@gmail.com</t>
  </si>
  <si>
    <t>2023-08-12, 2023-08-19, 2023-08-26</t>
  </si>
  <si>
    <t>406bf02d-a97a-4f4e-bc10-871bba4f4b03</t>
  </si>
  <si>
    <t>mercedes miller</t>
  </si>
  <si>
    <t>egarcia@kelley-johnson.biz</t>
  </si>
  <si>
    <t>2022-10-18, 2022-10-25, 2022-11-01, 2022-11-08, 2022-11-15, 2022-11-22</t>
  </si>
  <si>
    <t>1a9b0d42-154f-437d-befa-c198c3d6cd54</t>
  </si>
  <si>
    <t>CHRISTOPHER PENA</t>
  </si>
  <si>
    <t>jerome47@hotmail.com</t>
  </si>
  <si>
    <t>2024-06-28, 2024-07-05, 2024-07-12, 2024-07-19, 2024-07-26</t>
  </si>
  <si>
    <t>2bacf712-d6a9-49e8-86d8-95e5219b606d</t>
  </si>
  <si>
    <t>matthew dalton</t>
  </si>
  <si>
    <t>imcdonald@yahoo.com</t>
  </si>
  <si>
    <t>f2cffcae-f833-4bfb-a296-e3f171e15b9f</t>
  </si>
  <si>
    <t>cassandra harper</t>
  </si>
  <si>
    <t>regina78@gmail.com</t>
  </si>
  <si>
    <t>2024-08-06, 2024-08-13, 2024-08-20, 2024-08-27, 2024-09-03, 2024-09-10, 2024-09-17, 2024-09-24</t>
  </si>
  <si>
    <t>6986305a-5da3-49cf-8ed0-730d711dc1dd</t>
  </si>
  <si>
    <t>eric smith</t>
  </si>
  <si>
    <t>justin80@weeks.com</t>
  </si>
  <si>
    <t>3b30ee97-98d5-4cf5-8afc-f9e8cc476b72</t>
  </si>
  <si>
    <t>kimberly lopez</t>
  </si>
  <si>
    <t>twright@hotmail.com</t>
  </si>
  <si>
    <t>2024-02-04, 2024-02-11, 2024-02-18, 2024-02-25</t>
  </si>
  <si>
    <t>3878becf-60dc-42eb-9413-c85063c4e76d</t>
  </si>
  <si>
    <t>JAY ALLEN</t>
  </si>
  <si>
    <t>deborah84@yahoo.com</t>
  </si>
  <si>
    <t>2025-01-04, 2025-01-11, 2025-01-18</t>
  </si>
  <si>
    <t>22f9cafe-2eb2-4ca3-9186-da93da7dcc53</t>
  </si>
  <si>
    <t>mark williamson</t>
  </si>
  <si>
    <t>blopez@gmail.com</t>
  </si>
  <si>
    <t>2023-01-24, 2023-01-31, 2023-02-07, 2023-02-14, 2023-02-21, 2023-02-28, 2023-03-07</t>
  </si>
  <si>
    <t>2f999b2a-05aa-4eab-88f3-d7eaf83f5274</t>
  </si>
  <si>
    <t>diane martinez</t>
  </si>
  <si>
    <t>halledward@yahoo.com</t>
  </si>
  <si>
    <t>c9254bb5-4fc3-4d4e-ab95-0c1d578799d9</t>
  </si>
  <si>
    <t>YOLANDA FORD</t>
  </si>
  <si>
    <t>christopher20@rowe-jones.info</t>
  </si>
  <si>
    <t>2023-03-10, 2023-03-17, 2023-03-24</t>
  </si>
  <si>
    <t>4005353d-d76f-4e65-a54c-87393133839e</t>
  </si>
  <si>
    <t>sandra martinez</t>
  </si>
  <si>
    <t>cwise@rojas.com</t>
  </si>
  <si>
    <t>85695f97-180d-4855-855f-fde8bc3e1d19</t>
  </si>
  <si>
    <t>christine price</t>
  </si>
  <si>
    <t>eric08@hotmail.com</t>
  </si>
  <si>
    <t>2024-03-22, 2024-03-29, 2024-04-05, 2024-04-12, 2024-04-19, 2024-04-26</t>
  </si>
  <si>
    <t>4c7f03bb-a376-4c2d-bb31-dcdc40d91a8e</t>
  </si>
  <si>
    <t>stephen boyer</t>
  </si>
  <si>
    <t>youngryan@jackson.org</t>
  </si>
  <si>
    <t>2022-10-13, 2022-10-20, 2022-10-27, 2022-11-03, 2022-11-10, 2022-11-17</t>
  </si>
  <si>
    <t>02493a09-3e3b-4a40-8a05-53a26553b15f</t>
  </si>
  <si>
    <t>lauren vazquez</t>
  </si>
  <si>
    <t>kelli32@davis-montgomery.com</t>
  </si>
  <si>
    <t>2022-10-09, 2022-10-16, 2022-10-23, 2022-10-30, 2022-11-06</t>
  </si>
  <si>
    <t>b38a3db1-2767-42d3-a502-dc4b5b0334d8</t>
  </si>
  <si>
    <t>ashley freeman</t>
  </si>
  <si>
    <t>linda73@gmail.com</t>
  </si>
  <si>
    <t>2022-07-08, 2022-07-15, 2022-07-22, 2022-07-29, 2022-08-05, 2022-08-12, 2022-08-19, 2022-08-26</t>
  </si>
  <si>
    <t>227dcecc-b972-493a-9bb0-dd7660b57717</t>
  </si>
  <si>
    <t>ANDREW MANN</t>
  </si>
  <si>
    <t>llopez@hotmail.com</t>
  </si>
  <si>
    <t>2025-03-12, 2025-03-19</t>
  </si>
  <si>
    <t>467ba9e5-77e8-4762-bb7e-b97952dcbffd</t>
  </si>
  <si>
    <t>linda valencia</t>
  </si>
  <si>
    <t>schmidtshannon@weaver-gibson.net</t>
  </si>
  <si>
    <t>2023-09-29, 2023-10-06, 2023-10-13, 2023-10-20, 2023-10-27, 2023-11-03, 2023-11-10, 2023-11-17</t>
  </si>
  <si>
    <t>04cad30a-e207-4b20-af7f-2cd7bbd0fe6c</t>
  </si>
  <si>
    <t>helen oliver</t>
  </si>
  <si>
    <t>f7980131-a885-47b4-9037-2a5cb893b08a</t>
  </si>
  <si>
    <t>jasmine warren</t>
  </si>
  <si>
    <t>chloemorris@hotmail.com</t>
  </si>
  <si>
    <t>2023-08-18, 2023-08-25, 2023-09-01</t>
  </si>
  <si>
    <t>a8ad1539-85f0-486a-98a4-40bd1c4760a5</t>
  </si>
  <si>
    <t>russell anderson</t>
  </si>
  <si>
    <t>daniellee@duncan.info</t>
  </si>
  <si>
    <t>4185300d-971d-45fd-b389-50ce9fbc879e</t>
  </si>
  <si>
    <t>daniel robbins</t>
  </si>
  <si>
    <t>dianahebert@mcdonald.com</t>
  </si>
  <si>
    <t>2024-07-01, 2024-07-08, 2024-07-15, 2024-07-22, 2024-07-29, 2024-08-05, 2024-08-12</t>
  </si>
  <si>
    <t>e3f342a8-f030-4fd4-be54-898e8eda6433</t>
  </si>
  <si>
    <t>jacob erickson</t>
  </si>
  <si>
    <t>2023-10-19, 2023-10-26, 2023-11-02, 2023-11-09</t>
  </si>
  <si>
    <t>bbfb1b71-0a68-4eb8-876d-e8c5440c7e5b</t>
  </si>
  <si>
    <t>eric blackburn</t>
  </si>
  <si>
    <t>hardyamanda@lee.com</t>
  </si>
  <si>
    <t>2024-11-20, 2024-11-27, 2024-12-04, 2024-12-11, 2024-12-18</t>
  </si>
  <si>
    <t>8ef4d74b-2dcc-4095-b28f-9444a0154d65</t>
  </si>
  <si>
    <t>jennifer garcia</t>
  </si>
  <si>
    <t>bpark@gmail.com</t>
  </si>
  <si>
    <t>2024-09-08, 2024-09-15, 2024-09-22, 2024-09-29</t>
  </si>
  <si>
    <t>66cc7376-8cca-4963-ae2e-77a4cadec379</t>
  </si>
  <si>
    <t>mary ferguson</t>
  </si>
  <si>
    <t>rachel85@yahoo.com</t>
  </si>
  <si>
    <t>2022-12-22, 2022-12-29, 2023-01-05, 2023-01-12</t>
  </si>
  <si>
    <t>d37ee471-6e3b-4507-a21c-1209c3a1962d</t>
  </si>
  <si>
    <t>lisa hart</t>
  </si>
  <si>
    <t>vcannon@ward-chavez.biz</t>
  </si>
  <si>
    <t>48d3d2ce-fba3-491f-88df-aaf8b9efaad6</t>
  </si>
  <si>
    <t>kelly holder</t>
  </si>
  <si>
    <t>evansjeffrey@yahoo.com</t>
  </si>
  <si>
    <t>2022-04-07, 2022-04-14, 2022-04-21, 2022-04-28</t>
  </si>
  <si>
    <t>b0916fb7-f17f-4f92-926a-a790c5828939</t>
  </si>
  <si>
    <t>tamara dixon</t>
  </si>
  <si>
    <t>johnsonmichael@baker.com</t>
  </si>
  <si>
    <t>2022-05-10, 2022-05-17, 2022-05-24, 2022-05-31, 2022-06-07, 2022-06-14, 2022-06-21, 2022-06-28</t>
  </si>
  <si>
    <t>17871810-4ce0-4ecb-8fa2-8fb84199322e</t>
  </si>
  <si>
    <t>LAURA ROBINSON</t>
  </si>
  <si>
    <t>laura27@warner.com</t>
  </si>
  <si>
    <t>2023-04-03, 2023-04-10, 2023-04-17, 2023-04-24</t>
  </si>
  <si>
    <t>61ad018a-9387-4413-8eef-7261bb1502ea</t>
  </si>
  <si>
    <t>anthony wise</t>
  </si>
  <si>
    <t>hbutler@gmail.com</t>
  </si>
  <si>
    <t>02ed5d15-edbc-46d8-9a30-7096d97766be</t>
  </si>
  <si>
    <t>lynn brown</t>
  </si>
  <si>
    <t>amber25@wolfe.biz</t>
  </si>
  <si>
    <t>2025-01-15, 2025-01-22, 2025-01-29, 2025-02-05, 2025-02-12, 2025-02-19, 2025-02-26</t>
  </si>
  <si>
    <t>8135f15a-9343-46ea-985a-9548c0ba22a4</t>
  </si>
  <si>
    <t>jeffrey hartman</t>
  </si>
  <si>
    <t>matthewalvarez@williams.net</t>
  </si>
  <si>
    <t>2024-02-28, 2024-03-06, 2024-03-13, 2024-03-20, 2024-03-27, 2024-04-03, 2024-04-10</t>
  </si>
  <si>
    <t>c31496ea-2160-446e-b2a7-a475c6196773</t>
  </si>
  <si>
    <t>justin freeman</t>
  </si>
  <si>
    <t>johnadams@morris-glass.com</t>
  </si>
  <si>
    <t>2024-02-10, 2024-02-17, 2024-02-24, 2024-03-02, 2024-03-09, 2024-03-16, 2024-03-23</t>
  </si>
  <si>
    <t>5d822e3a-6c6d-482b-a9e0-8370abf7a5d0</t>
  </si>
  <si>
    <t>frank wheeler</t>
  </si>
  <si>
    <t>gary59@hanson-alexander.com</t>
  </si>
  <si>
    <t>2022-09-28, 2022-10-05</t>
  </si>
  <si>
    <t>c1fad753-27ef-4a4b-9fb2-b838af73b3cf</t>
  </si>
  <si>
    <t>angelica singh</t>
  </si>
  <si>
    <t>mistywilkins@cooper.com</t>
  </si>
  <si>
    <t>3581a632-54f5-4f70-85d2-d205789fed96</t>
  </si>
  <si>
    <t>christy payne</t>
  </si>
  <si>
    <t>jdean@hotmail.com</t>
  </si>
  <si>
    <t>2024-03-06, 2024-03-13, 2024-03-20</t>
  </si>
  <si>
    <t>953fcfd4-6069-4b6d-84b5-1c12ab132032</t>
  </si>
  <si>
    <t>kelsey scott</t>
  </si>
  <si>
    <t>james94@marshall.com</t>
  </si>
  <si>
    <t>2025-03-27, 2025-04-03, 2025-04-10, 2025-04-17</t>
  </si>
  <si>
    <t>da221b85-a9b9-4a1d-8574-98caa90e319d</t>
  </si>
  <si>
    <t>HEATHER RODRIGUEZ</t>
  </si>
  <si>
    <t>2023-12-01, 2023-12-08, 2023-12-15</t>
  </si>
  <si>
    <t>62f32fae-a63f-4f12-a226-a768de0e9c53</t>
  </si>
  <si>
    <t>james bray</t>
  </si>
  <si>
    <t>todd98@lopez.info</t>
  </si>
  <si>
    <t>2023-07-05, 2023-07-12, 2023-07-19, 2023-07-26, 2023-08-02</t>
  </si>
  <si>
    <t>0a2d36a6-0580-4493-b664-6199ed25459e</t>
  </si>
  <si>
    <t>joseph cook</t>
  </si>
  <si>
    <t>andrewsutton@yahoo.com</t>
  </si>
  <si>
    <t>2024-08-24, 2024-08-31</t>
  </si>
  <si>
    <t>fa6e3743-fef9-4d57-bc77-ea4a4d654036</t>
  </si>
  <si>
    <t>desiree brown</t>
  </si>
  <si>
    <t>bzamora@hotmail.com</t>
  </si>
  <si>
    <t>e5ad481d-577f-4c16-a6d6-58fb39bfc9b6</t>
  </si>
  <si>
    <t>chad blair</t>
  </si>
  <si>
    <t>jallen@waller-browning.com</t>
  </si>
  <si>
    <t>2023-06-16, 2023-06-23, 2023-06-30</t>
  </si>
  <si>
    <t>a7087280-34ee-4b67-a1bb-d1838acfd4d6</t>
  </si>
  <si>
    <t>JOSHUA MCBRIDE</t>
  </si>
  <si>
    <t>haley82@forbes-daugherty.com</t>
  </si>
  <si>
    <t>2024-03-04, 2024-03-11, 2024-03-18, 2024-03-25, 2024-04-01, 2024-04-08, 2024-04-15, 2024-04-22</t>
  </si>
  <si>
    <t>2875d40a-eac7-4c2e-9099-a283eedb0ce5</t>
  </si>
  <si>
    <t>justin fry</t>
  </si>
  <si>
    <t>lonniehobbs@johnson.biz</t>
  </si>
  <si>
    <t>2025-01-20, 2025-01-27, 2025-02-03, 2025-02-10</t>
  </si>
  <si>
    <t>d25ad576-ef0b-443e-bee0-47627168bdec</t>
  </si>
  <si>
    <t>taylor hill</t>
  </si>
  <si>
    <t>andersonanthony@jensen.org</t>
  </si>
  <si>
    <t>5bf88d1d-06ad-4920-aff7-ff5d3b1d12cf</t>
  </si>
  <si>
    <t>richard anderson</t>
  </si>
  <si>
    <t>jack67@yahoo.com</t>
  </si>
  <si>
    <t>08403234-39ed-4800-b179-79f929ede760</t>
  </si>
  <si>
    <t>wayne schaefer</t>
  </si>
  <si>
    <t>juliamcneil@gmail.com</t>
  </si>
  <si>
    <t>2022-11-06, 2022-11-13, 2022-11-20, 2022-11-27, 2022-12-04</t>
  </si>
  <si>
    <t>fc5217cc-f467-4866-ad56-a2a02d54ff2b</t>
  </si>
  <si>
    <t>luis watts</t>
  </si>
  <si>
    <t>ronaldparsons@hotmail.com</t>
  </si>
  <si>
    <t>9c8b9550-64e7-4f9a-901a-0ccfb85f164b</t>
  </si>
  <si>
    <t>LAURA HERRERA</t>
  </si>
  <si>
    <t>hayesmargaret@rich.net</t>
  </si>
  <si>
    <t>2023-11-18, 2023-11-25</t>
  </si>
  <si>
    <t>0a0c64e5-bc34-4b4f-bbdc-532e6546c66d</t>
  </si>
  <si>
    <t>kelli mccoy</t>
  </si>
  <si>
    <t>kellysanders@ayala-mitchell.com</t>
  </si>
  <si>
    <t>2024-07-20, 2024-07-27, 2024-08-03</t>
  </si>
  <si>
    <t>0df6c527-eb45-4c38-9cf6-5e334b5f174b</t>
  </si>
  <si>
    <t>stephanie ford</t>
  </si>
  <si>
    <t>sharpdaniel@hotmail.com</t>
  </si>
  <si>
    <t>69df05c7-64a0-453f-a2a3-75568be15610</t>
  </si>
  <si>
    <t>ALEXANDER CHAVEZ</t>
  </si>
  <si>
    <t>2025-03-23, 2025-03-30, 2025-04-06, 2025-04-13, 2025-04-20, 2025-04-27, 2025-05-04, 2025-05-11</t>
  </si>
  <si>
    <t>400564b8-1716-43b1-b466-1e6fe1eeb1f1</t>
  </si>
  <si>
    <t>matthew dawson</t>
  </si>
  <si>
    <t>davisjasmin@cox.net</t>
  </si>
  <si>
    <t>2023-02-14, 2023-02-21, 2023-02-28, 2023-03-07, 2023-03-14</t>
  </si>
  <si>
    <t>8ce377d7-60f1-4528-a8ef-2f46f323123e</t>
  </si>
  <si>
    <t>randy barr</t>
  </si>
  <si>
    <t>mistywhite@williams.info</t>
  </si>
  <si>
    <t>2024-11-12, 2024-11-19, 2024-11-26, 2024-12-03, 2024-12-10, 2024-12-17, 2024-12-24</t>
  </si>
  <si>
    <t>e606d7c2-1e18-446d-ae42-1840a05f36c8</t>
  </si>
  <si>
    <t>DALE DEAN</t>
  </si>
  <si>
    <t>ellismelissa@hotmail.com</t>
  </si>
  <si>
    <t>2023-06-29, 2023-07-06, 2023-07-13, 2023-07-20, 2023-07-27, 2023-08-03, 2023-08-10, 2023-08-17</t>
  </si>
  <si>
    <t>3ce5988c-7e53-4702-a1f8-d1929ba4d5a6</t>
  </si>
  <si>
    <t>matthew chavez</t>
  </si>
  <si>
    <t>burkeadam@hotmail.com</t>
  </si>
  <si>
    <t>2022-04-15, 2022-04-22, 2022-04-29, 2022-05-06, 2022-05-13, 2022-05-20, 2022-05-27</t>
  </si>
  <si>
    <t>d1f379b1-8ebb-4208-a0ee-404f9ea8fcb1</t>
  </si>
  <si>
    <t>AMBER HERNANDEZ</t>
  </si>
  <si>
    <t>thomasantonio@hotmail.com</t>
  </si>
  <si>
    <t>2023-06-13, 2023-06-20, 2023-06-27</t>
  </si>
  <si>
    <t>1673aefb-eb9e-44e0-94c3-b22e4c66aa4d</t>
  </si>
  <si>
    <t>jason thompson</t>
  </si>
  <si>
    <t>tammycurry@yahoo.com</t>
  </si>
  <si>
    <t>2024-10-30, 2024-11-06, 2024-11-13, 2024-11-20, 2024-11-27, 2024-12-04, 2024-12-11</t>
  </si>
  <si>
    <t>52a473f9-4c9e-403a-84bd-338e17d71fc0</t>
  </si>
  <si>
    <t>james jones</t>
  </si>
  <si>
    <t>carterdennis@hotmail.com</t>
  </si>
  <si>
    <t>2022-06-01, 2022-06-08, 2022-06-15, 2022-06-22, 2022-06-29, 2022-07-06</t>
  </si>
  <si>
    <t>864f36dd-69ec-49d5-86ec-ed9954470290</t>
  </si>
  <si>
    <t>DANIEL BROWN</t>
  </si>
  <si>
    <t>mramsey@mitchell.net</t>
  </si>
  <si>
    <t>ed56c714-5a96-41f5-9f8c-eda5feb9ea24</t>
  </si>
  <si>
    <t>JUSTIN STONE</t>
  </si>
  <si>
    <t>nmorton@gmail.com</t>
  </si>
  <si>
    <t>1e42d2b8-0067-4b62-b18c-d979fab0a15d</t>
  </si>
  <si>
    <t>mario wilson</t>
  </si>
  <si>
    <t>vgutierrez@castro-walsh.com</t>
  </si>
  <si>
    <t>2023-07-02, 2023-07-09, 2023-07-16, 2023-07-23, 2023-07-30</t>
  </si>
  <si>
    <t>412181a3-4818-4004-b0a4-f5573381001f</t>
  </si>
  <si>
    <t>elizabeth hunter</t>
  </si>
  <si>
    <t>wilsonmathew@yahoo.com</t>
  </si>
  <si>
    <t>2024-12-27, 2025-01-03, 2025-01-10, 2025-01-17, 2025-01-24, 2025-01-31</t>
  </si>
  <si>
    <t>d500c147-0774-4c94-b5c9-f4599db1bd5e</t>
  </si>
  <si>
    <t>gary morgan</t>
  </si>
  <si>
    <t>probles@gmail.com</t>
  </si>
  <si>
    <t>2024-09-06, 2024-09-13, 2024-09-20</t>
  </si>
  <si>
    <t>e45def26-75eb-4e8f-a090-360d27c7655a</t>
  </si>
  <si>
    <t>conleykevin@hotmail.com</t>
  </si>
  <si>
    <t>2024-04-23, 2024-04-30, 2024-05-07, 2024-05-14, 2024-05-21, 2024-05-28, 2024-06-04</t>
  </si>
  <si>
    <t>04cabb38-892f-4a69-8e20-17e150c4cb4b</t>
  </si>
  <si>
    <t>michael marsh</t>
  </si>
  <si>
    <t>montesjuan@gmail.com</t>
  </si>
  <si>
    <t>2025-02-23, 2025-03-02, 2025-03-09, 2025-03-16</t>
  </si>
  <si>
    <t>88c62063-a063-43ca-a00f-c79cfbce7087</t>
  </si>
  <si>
    <t>LAURA PRICE</t>
  </si>
  <si>
    <t>janet50@gutierrez-crawford.com</t>
  </si>
  <si>
    <t>2023-09-15, 2023-09-22, 2023-09-29, 2023-10-06, 2023-10-13, 2023-10-20</t>
  </si>
  <si>
    <t>4d79132c-f362-4408-9457-530573b0220d</t>
  </si>
  <si>
    <t>eric rodriguez</t>
  </si>
  <si>
    <t>robinwallace@lloyd.com</t>
  </si>
  <si>
    <t>2023-11-05, 2023-11-12, 2023-11-19, 2023-11-26, 2023-12-03, 2023-12-10, 2023-12-17, 2023-12-24</t>
  </si>
  <si>
    <t>bb8141f0-7bc4-4138-ac73-75985711d5fd</t>
  </si>
  <si>
    <t>emily murphy</t>
  </si>
  <si>
    <t>jamiejohnson@reeves-boyd.com</t>
  </si>
  <si>
    <t>2023-01-27, 2023-02-03, 2023-02-10, 2023-02-17, 2023-02-24, 2023-03-03, 2023-03-10, 2023-03-17</t>
  </si>
  <si>
    <t>d91ea7e6-afe2-4940-8b45-8c23eeada90c</t>
  </si>
  <si>
    <t>anita owens</t>
  </si>
  <si>
    <t>meyerdonna@johnson-blake.com</t>
  </si>
  <si>
    <t>2023-08-03, 2023-08-10, 2023-08-17, 2023-08-24, 2023-08-31</t>
  </si>
  <si>
    <t>46d28109-495c-4ac8-b14a-abdd33579b27</t>
  </si>
  <si>
    <t>PATRICIA LAMBERT</t>
  </si>
  <si>
    <t>ericwilson@hotmail.com</t>
  </si>
  <si>
    <t>2023-08-18, 2023-08-25, 2023-09-01, 2023-09-08, 2023-09-15</t>
  </si>
  <si>
    <t>8ae3297e-34e2-4142-9a35-447583997ac5</t>
  </si>
  <si>
    <t>FERNANDO THOMAS</t>
  </si>
  <si>
    <t>georgecollins@yahoo.com</t>
  </si>
  <si>
    <t>2024-08-23, 2024-08-30, 2024-09-06, 2024-09-13</t>
  </si>
  <si>
    <t>076c108d-214c-47b1-8cfc-64207192e443</t>
  </si>
  <si>
    <t>michael rodriguez</t>
  </si>
  <si>
    <t>simmonsharold@vance.info</t>
  </si>
  <si>
    <t>2024-07-24, 2024-07-31, 2024-08-07, 2024-08-14, 2024-08-21, 2024-08-28, 2024-09-04, 2024-09-11</t>
  </si>
  <si>
    <t>d143e0a2-5513-474f-8ffc-1c545b0a31ea</t>
  </si>
  <si>
    <t>PETER LAMB</t>
  </si>
  <si>
    <t>fbradley@mcdonald.info</t>
  </si>
  <si>
    <t>2024-11-19, 2024-11-26, 2024-12-03, 2024-12-10</t>
  </si>
  <si>
    <t>24caf1b8-394a-47fd-b28b-f8463b504fda</t>
  </si>
  <si>
    <t>lisa durham</t>
  </si>
  <si>
    <t>hollyortega@yahoo.com</t>
  </si>
  <si>
    <t>79af8348-10bb-460d-87bf-63ee7ccd3dc0</t>
  </si>
  <si>
    <t>john singleton</t>
  </si>
  <si>
    <t>cassandra28@gmail.com</t>
  </si>
  <si>
    <t>2024-03-11, 2024-03-18, 2024-03-25, 2024-04-01, 2024-04-08, 2024-04-15, 2024-04-22, 2024-04-29</t>
  </si>
  <si>
    <t>1b63205f-cbf8-4149-b6da-99cdd14b256c</t>
  </si>
  <si>
    <t>matthew sparks</t>
  </si>
  <si>
    <t>pgarza@hotmail.com</t>
  </si>
  <si>
    <t>2023-12-28, 2024-01-04, 2024-01-11, 2024-01-18, 2024-01-25, 2024-02-01, 2024-02-08</t>
  </si>
  <si>
    <t>7b7ce7cc-f950-47fa-a8b5-8db58c466308</t>
  </si>
  <si>
    <t>GLEN CERVANTES</t>
  </si>
  <si>
    <t>vbradley@hotmail.com</t>
  </si>
  <si>
    <t>2023-04-20, 2023-04-27, 2023-05-04, 2023-05-11</t>
  </si>
  <si>
    <t>ab6b3f08-a9a0-44ef-ac4f-54163c749c16</t>
  </si>
  <si>
    <t>timothy andrews</t>
  </si>
  <si>
    <t>vargassteven@hotmail.com</t>
  </si>
  <si>
    <t>2025-03-20, 2025-03-27</t>
  </si>
  <si>
    <t>4edb6dc8-2d19-4d52-b1f9-b0e2d2701a52</t>
  </si>
  <si>
    <t>andrea rodriguez</t>
  </si>
  <si>
    <t>troy01@gmail.com</t>
  </si>
  <si>
    <t>2022-09-05, 2022-09-12, 2022-09-19, 2022-09-26, 2022-10-03, 2022-10-10</t>
  </si>
  <si>
    <t>c146ed52-e73b-4913-94ad-345ae3239264</t>
  </si>
  <si>
    <t>APRIL THOMAS</t>
  </si>
  <si>
    <t>2022-11-08, 2022-11-15, 2022-11-22, 2022-11-29</t>
  </si>
  <si>
    <t>63d5e750-4a9f-450e-8800-61b673f621a8</t>
  </si>
  <si>
    <t>jillian harris</t>
  </si>
  <si>
    <t>ashley46@hotmail.com</t>
  </si>
  <si>
    <t>02141a68-952d-486c-96db-8a18fd8398c3</t>
  </si>
  <si>
    <t>kayla abbott</t>
  </si>
  <si>
    <t>woodana@gmail.com</t>
  </si>
  <si>
    <t>2023-09-23, 2023-09-30, 2023-10-07, 2023-10-14</t>
  </si>
  <si>
    <t>fa8bd601-d21c-4315-8f5e-248eb40f040e</t>
  </si>
  <si>
    <t>SCOTT GLENN</t>
  </si>
  <si>
    <t>zpark@flores.net</t>
  </si>
  <si>
    <t>2022-04-08, 2022-04-15, 2022-04-22, 2022-04-29, 2022-05-06, 2022-05-13</t>
  </si>
  <si>
    <t>239a046d-7991-4c51-ac64-9adfa998c8e1</t>
  </si>
  <si>
    <t>james middleton</t>
  </si>
  <si>
    <t>keithsalas@gmail.com</t>
  </si>
  <si>
    <t>04056d2b-a5fc-4671-925d-f20602f865f8</t>
  </si>
  <si>
    <t>STEPHEN BARRETT</t>
  </si>
  <si>
    <t>taylorlinda@english-dominguez.biz</t>
  </si>
  <si>
    <t>2022-11-01, 2022-11-08, 2022-11-15, 2022-11-22, 2022-11-29</t>
  </si>
  <si>
    <t>6c936f69-8269-441a-b453-30442e07336d</t>
  </si>
  <si>
    <t>joanna kelly</t>
  </si>
  <si>
    <t>kjacobs@bradford-young.net</t>
  </si>
  <si>
    <t>2024-11-30, 2024-12-07, 2024-12-14</t>
  </si>
  <si>
    <t>938bd3f8-8bd1-4d4b-ad33-53fc692caaae</t>
  </si>
  <si>
    <t>william carroll</t>
  </si>
  <si>
    <t>carpentersuzanne@gmail.com</t>
  </si>
  <si>
    <t>2023-05-30, 2023-06-06, 2023-06-13</t>
  </si>
  <si>
    <t>fbcbd6ec-86c2-4d8f-bb36-07b0baed6f49</t>
  </si>
  <si>
    <t>nicole ramirez</t>
  </si>
  <si>
    <t>sanchezcrystal@horne.org</t>
  </si>
  <si>
    <t>57f2a45f-e751-4d4b-8d82-9d529cf021b8</t>
  </si>
  <si>
    <t>ALEXANDRA GIBSON</t>
  </si>
  <si>
    <t>robert44@gmail.com</t>
  </si>
  <si>
    <t>2023-08-05, 2023-08-12</t>
  </si>
  <si>
    <t>bfda55c9-98fe-44f3-ac40-d95ab1eedf64</t>
  </si>
  <si>
    <t>RICHARD GREEN</t>
  </si>
  <si>
    <t>ashleydouglas@yahoo.com</t>
  </si>
  <si>
    <t>2022-05-31, 2022-06-07, 2022-06-14</t>
  </si>
  <si>
    <t>151f62f9-7c19-4e6f-896c-c03a06fd01e6</t>
  </si>
  <si>
    <t>billy bowers</t>
  </si>
  <si>
    <t>2024-12-01, 2024-12-08, 2024-12-15, 2024-12-22, 2024-12-29</t>
  </si>
  <si>
    <t>4674a0eb-47ed-46dd-9da4-ec0f21ee0f6c</t>
  </si>
  <si>
    <t>alexis rodriguez</t>
  </si>
  <si>
    <t>donnawood@green.com</t>
  </si>
  <si>
    <t>dcacfa54-8702-44ad-8ca3-a4c42e4982cf</t>
  </si>
  <si>
    <t>WILLIAM COFFEY</t>
  </si>
  <si>
    <t>amullins@young-alexander.com</t>
  </si>
  <si>
    <t>2024-04-29, 2024-05-06</t>
  </si>
  <si>
    <t>5856e1fc-d782-4ea3-bbff-16e993e7e893</t>
  </si>
  <si>
    <t>DENNIS WEISS</t>
  </si>
  <si>
    <t>stevenalvarez@reese-goodwin.net</t>
  </si>
  <si>
    <t>2023-02-28, 2023-03-07, 2023-03-14, 2023-03-21, 2023-03-28, 2023-04-04, 2023-04-11, 2023-04-18</t>
  </si>
  <si>
    <t>63dba8c8-b4a2-4699-aefa-823b613a9ff9</t>
  </si>
  <si>
    <t>CHARLES BERG</t>
  </si>
  <si>
    <t>sara76@stewart.com</t>
  </si>
  <si>
    <t>d82010d1-f4c8-43a7-9a94-7a40a32e3ab5</t>
  </si>
  <si>
    <t>THOMAS GARRISON</t>
  </si>
  <si>
    <t>joseph14@hotmail.com</t>
  </si>
  <si>
    <t>2024-07-10, 2024-07-17</t>
  </si>
  <si>
    <t>acdfe0ff-c5ed-4982-b60b-36736422a73e</t>
  </si>
  <si>
    <t>morgan chapman</t>
  </si>
  <si>
    <t>erica25@smith.biz</t>
  </si>
  <si>
    <t>2024-09-30, 2024-10-07, 2024-10-14, 2024-10-21, 2024-10-28, 2024-11-04</t>
  </si>
  <si>
    <t>722944a9-af7c-4609-9a99-aae08677b81d</t>
  </si>
  <si>
    <t>nicholas king</t>
  </si>
  <si>
    <t>harveybrian@douglas.com</t>
  </si>
  <si>
    <t>2022-09-05, 2022-09-12, 2022-09-19, 2022-09-26, 2022-10-03</t>
  </si>
  <si>
    <t>21419a14-9acc-400d-9b3f-b4a2161d6acf</t>
  </si>
  <si>
    <t>phillip wong</t>
  </si>
  <si>
    <t>dominguezjon@guerrero-jones.info</t>
  </si>
  <si>
    <t>2022-10-10, 2022-10-17, 2022-10-24, 2022-10-31, 2022-11-07, 2022-11-14, 2022-11-21, 2022-11-28</t>
  </si>
  <si>
    <t>e744aa30-b135-4d67-ad4e-c8a4c4f4b844</t>
  </si>
  <si>
    <t>patricia scott</t>
  </si>
  <si>
    <t>kimberly66@ferrell-scott.com</t>
  </si>
  <si>
    <t>fabb6609-7de1-4a85-91c4-194a70c98336</t>
  </si>
  <si>
    <t>LISA WHITE</t>
  </si>
  <si>
    <t>thomaskayla@gmail.com</t>
  </si>
  <si>
    <t>2023-01-08, 2023-01-15, 2023-01-22</t>
  </si>
  <si>
    <t>710b7fa9-e9a0-420d-9b33-2e43a4b1cf6a</t>
  </si>
  <si>
    <t>ashley jones</t>
  </si>
  <si>
    <t>fsmith@gmail.com</t>
  </si>
  <si>
    <t>2024-11-15, 2024-11-22, 2024-11-29</t>
  </si>
  <si>
    <t>09af9883-eed2-4f94-8038-dc84a3ed033a</t>
  </si>
  <si>
    <t>deborah graves</t>
  </si>
  <si>
    <t>robertsonshelby@yahoo.com</t>
  </si>
  <si>
    <t>2025-01-15, 2025-01-22, 2025-01-29, 2025-02-05</t>
  </si>
  <si>
    <t>ba4ef72f-d813-4af7-a766-d37b6fa179a5</t>
  </si>
  <si>
    <t>rachel fernandez</t>
  </si>
  <si>
    <t>xfinley@martinez-nichols.com</t>
  </si>
  <si>
    <t>2024-04-18, 2024-04-25, 2024-05-02, 2024-05-09, 2024-05-16, 2024-05-23</t>
  </si>
  <si>
    <t>0e213ce5-668e-410e-8d86-2412ae8cc97b</t>
  </si>
  <si>
    <t>tina davis</t>
  </si>
  <si>
    <t>randallkathleen@yahoo.com</t>
  </si>
  <si>
    <t>2023-09-06, 2023-09-13, 2023-09-20, 2023-09-27</t>
  </si>
  <si>
    <t>0a119bac-8df2-4ad5-ad36-db7e33ffb402</t>
  </si>
  <si>
    <t>mary evans</t>
  </si>
  <si>
    <t>mccoymichael@gmail.com</t>
  </si>
  <si>
    <t>2025-01-07, 2025-01-14</t>
  </si>
  <si>
    <t>23d34d22-3080-4ed6-bc3e-34af701fb3ea</t>
  </si>
  <si>
    <t>ALEXANDER DAVIES</t>
  </si>
  <si>
    <t>yprice@schneider.info</t>
  </si>
  <si>
    <t>2024-12-15, 2024-12-22</t>
  </si>
  <si>
    <t>5674b9e2-0e59-45aa-96db-638a097ba119</t>
  </si>
  <si>
    <t>AMANDA WILSON</t>
  </si>
  <si>
    <t>joycehall@gmail.com</t>
  </si>
  <si>
    <t>2022-05-02, 2022-05-09, 2022-05-16, 2022-05-23, 2022-05-30, 2022-06-06, 2022-06-13, 2022-06-20</t>
  </si>
  <si>
    <t>a76180c7-7d28-4421-a43f-45febc4716ad</t>
  </si>
  <si>
    <t>terry montgomery</t>
  </si>
  <si>
    <t>alexischen@hoover-davis.org</t>
  </si>
  <si>
    <t>2022-06-03, 2022-06-10, 2022-06-17, 2022-06-24, 2022-07-01, 2022-07-08</t>
  </si>
  <si>
    <t>d15b5a37-105f-46aa-974e-8f83d5d9a385</t>
  </si>
  <si>
    <t>ashley larson</t>
  </si>
  <si>
    <t>brockronald@gregory.org</t>
  </si>
  <si>
    <t>2022-12-28, 2023-01-04, 2023-01-11, 2023-01-18, 2023-01-25, 2023-02-01</t>
  </si>
  <si>
    <t>f6f61488-d620-45f0-9253-b6f72328051e</t>
  </si>
  <si>
    <t>PAMELA WATKINS</t>
  </si>
  <si>
    <t>martinezdonald@yahoo.com</t>
  </si>
  <si>
    <t>2024-08-02, 2024-08-09, 2024-08-16, 2024-08-23</t>
  </si>
  <si>
    <t>2a3dd769-8dac-410d-9eb3-8ef5b24070ca</t>
  </si>
  <si>
    <t>timothy williams</t>
  </si>
  <si>
    <t>bstrickland@miller-smith.com</t>
  </si>
  <si>
    <t>2022-12-24, 2022-12-31, 2023-01-07, 2023-01-14, 2023-01-21, 2023-01-28</t>
  </si>
  <si>
    <t>6a8d8a70-48a2-4172-a30c-dee297feb937</t>
  </si>
  <si>
    <t>rebecca alvarez</t>
  </si>
  <si>
    <t>douglasnelson@jenkins-hurley.org</t>
  </si>
  <si>
    <t>2025-01-13, 2025-01-20, 2025-01-27, 2025-02-03, 2025-02-10, 2025-02-17</t>
  </si>
  <si>
    <t>b79a566b-2e14-42be-98a5-47b209a18b34</t>
  </si>
  <si>
    <t>DR. MARK PATTON MD</t>
  </si>
  <si>
    <t>jamesdowns@montgomery.net</t>
  </si>
  <si>
    <t>2025-03-16, 2025-03-23</t>
  </si>
  <si>
    <t>a8c9aa31-a05f-45e6-8534-6e4176d6dc39</t>
  </si>
  <si>
    <t>anthony rodriguez</t>
  </si>
  <si>
    <t>kjimenez@livingston.com</t>
  </si>
  <si>
    <t>2023-03-13, 2023-03-20, 2023-03-27, 2023-04-03</t>
  </si>
  <si>
    <t>ce1e8d1f-9de7-4f7b-9594-552b405a8e7e</t>
  </si>
  <si>
    <t>jody garcia</t>
  </si>
  <si>
    <t>2024-02-11, 2024-02-18, 2024-02-25, 2024-03-03, 2024-03-10, 2024-03-17</t>
  </si>
  <si>
    <t>2875ad5d-2d06-4862-8990-779cecc3b699</t>
  </si>
  <si>
    <t>KARINA WILSON</t>
  </si>
  <si>
    <t>uwatkins@gonzalez-rhodes.com</t>
  </si>
  <si>
    <t>2022-06-27, 2022-07-04, 2022-07-11, 2022-07-18, 2022-07-25, 2022-08-01, 2022-08-08, 2022-08-15</t>
  </si>
  <si>
    <t>3a4fece7-537d-46c6-9c31-aaf3c76aec88</t>
  </si>
  <si>
    <t>oscar kane</t>
  </si>
  <si>
    <t>charlesrichards@gmail.com</t>
  </si>
  <si>
    <t>2023-03-30, 2023-04-06, 2023-04-13, 2023-04-20, 2023-04-27, 2023-05-04, 2023-05-11, 2023-05-18</t>
  </si>
  <si>
    <t>9c03d65c-ed8a-428c-b756-999b251adf0e</t>
  </si>
  <si>
    <t>james taylor</t>
  </si>
  <si>
    <t>theresa35@johnson.com</t>
  </si>
  <si>
    <t>2024-02-13, 2024-02-20, 2024-02-27, 2024-03-05</t>
  </si>
  <si>
    <t>772d416d-da05-42fc-9c71-a82122f1c32b</t>
  </si>
  <si>
    <t>christopher cooper</t>
  </si>
  <si>
    <t>kristinelittle@hotmail.com</t>
  </si>
  <si>
    <t>dae18b28-8d81-44b0-b85a-d28793ffc45f</t>
  </si>
  <si>
    <t>jason boyd</t>
  </si>
  <si>
    <t>rhood@blair.com</t>
  </si>
  <si>
    <t>2022-12-26, 2023-01-02</t>
  </si>
  <si>
    <t>38efa3bc-9457-4388-af2a-ec8a53c9aacb</t>
  </si>
  <si>
    <t>leslie hernandez</t>
  </si>
  <si>
    <t>cbaird@quinn-gordon.biz</t>
  </si>
  <si>
    <t>cc4ae02c-cf49-44e0-bab1-653364f22a7c</t>
  </si>
  <si>
    <t>ANNETTE SIMPSON</t>
  </si>
  <si>
    <t>steelerichard@anderson.com</t>
  </si>
  <si>
    <t>2024-07-10, 2024-07-17, 2024-07-24, 2024-07-31, 2024-08-07</t>
  </si>
  <si>
    <t>7ad30e2a-0413-4fc7-973a-0c96ffbb4bcc</t>
  </si>
  <si>
    <t>CANDICE STEVENS</t>
  </si>
  <si>
    <t>iford@sullivan.info</t>
  </si>
  <si>
    <t>2025-01-07, 2025-01-14, 2025-01-21, 2025-01-28, 2025-02-04, 2025-02-11</t>
  </si>
  <si>
    <t>a0970ff4-dc42-4980-8059-5e29a226a75b</t>
  </si>
  <si>
    <t>steven cook</t>
  </si>
  <si>
    <t>ronald49@johnston.org</t>
  </si>
  <si>
    <t>2025-04-04, 2025-04-11, 2025-04-18</t>
  </si>
  <si>
    <t>83c5c510-0e08-4343-aea7-7ea8bc5ad195</t>
  </si>
  <si>
    <t>megan barron</t>
  </si>
  <si>
    <t>ndiaz@diaz.net</t>
  </si>
  <si>
    <t>2023-09-10, 2023-09-17, 2023-09-24, 2023-10-01, 2023-10-08, 2023-10-15</t>
  </si>
  <si>
    <t>c6090b78-b597-4e43-8f8d-d99511274cb2</t>
  </si>
  <si>
    <t>WILLIAM ALLEN</t>
  </si>
  <si>
    <t>wmclaughlin@pitts.com</t>
  </si>
  <si>
    <t>2025-04-05, 2025-04-12, 2025-04-19</t>
  </si>
  <si>
    <t>80e9b300-4471-4067-a5de-f08e5a4b4fdb</t>
  </si>
  <si>
    <t>DESTINY BROWN</t>
  </si>
  <si>
    <t>htucker@gmail.com</t>
  </si>
  <si>
    <t>d34c0a09-ada5-4cb2-882a-e449b5b71c24</t>
  </si>
  <si>
    <t>EBONY OLIVER</t>
  </si>
  <si>
    <t>patriciaellis@myers.com</t>
  </si>
  <si>
    <t>2024-04-06, 2024-04-13, 2024-04-20, 2024-04-27</t>
  </si>
  <si>
    <t>1cada48a-46a4-4ee1-aa2e-1e6a1bff56f4</t>
  </si>
  <si>
    <t>kathleen golden</t>
  </si>
  <si>
    <t>robert82@reed-wallace.com</t>
  </si>
  <si>
    <t>2022-08-04, 2022-08-11</t>
  </si>
  <si>
    <t>df2ddf20-05a4-4113-901d-759e3066478c</t>
  </si>
  <si>
    <t>sandy stone</t>
  </si>
  <si>
    <t>plane@hotmail.com</t>
  </si>
  <si>
    <t>2023-07-03, 2023-07-10, 2023-07-17, 2023-07-24, 2023-07-31, 2023-08-07, 2023-08-14, 2023-08-21</t>
  </si>
  <si>
    <t>b265a6c2-aa75-4eeb-97e6-42d67c743895</t>
  </si>
  <si>
    <t>kimberly ellis</t>
  </si>
  <si>
    <t>george43@watson-roberts.com</t>
  </si>
  <si>
    <t>f4ca6e70-74b7-49ec-88cd-42c05a66219e</t>
  </si>
  <si>
    <t>thomas joseph</t>
  </si>
  <si>
    <t>teresafranco@hotmail.com</t>
  </si>
  <si>
    <t>2022-11-23, 2022-11-30, 2022-12-07, 2022-12-14, 2022-12-21</t>
  </si>
  <si>
    <t>3ce75d1e-2947-4d26-a74a-c7a7cb618d75</t>
  </si>
  <si>
    <t>xavier andrews</t>
  </si>
  <si>
    <t>mike38@hotmail.com</t>
  </si>
  <si>
    <t>58065bae-fa5f-4fdb-9123-39faaa61b32f</t>
  </si>
  <si>
    <t>JERRY CANTRELL</t>
  </si>
  <si>
    <t>knapprichard@yahoo.com</t>
  </si>
  <si>
    <t>2022-05-30, 2022-06-06, 2022-06-13</t>
  </si>
  <si>
    <t>51f9cd77-ed85-4a6d-b542-2851f2a24da4</t>
  </si>
  <si>
    <t>wayne payne</t>
  </si>
  <si>
    <t>thomas49@hotmail.com</t>
  </si>
  <si>
    <t>2022-11-18, 2022-11-25, 2022-12-02, 2022-12-09, 2022-12-16</t>
  </si>
  <si>
    <t>e82956cf-ba81-4860-90b3-032dccb1063d</t>
  </si>
  <si>
    <t>GINA RODRIGUEZ</t>
  </si>
  <si>
    <t>taylorandrea@yahoo.com</t>
  </si>
  <si>
    <t>2022-11-21, 2022-11-28, 2022-12-05, 2022-12-12, 2022-12-19, 2022-12-26, 2023-01-02, 2023-01-09</t>
  </si>
  <si>
    <t>3869d3c9-d743-45a8-9e15-ebcc66d137f6</t>
  </si>
  <si>
    <t>brandon brown</t>
  </si>
  <si>
    <t>kimberlywang@johnson.info</t>
  </si>
  <si>
    <t>2022-05-15, 2022-05-22, 2022-05-29, 2022-06-05, 2022-06-12, 2022-06-19</t>
  </si>
  <si>
    <t>f9d09e26-165e-45b5-b526-d3b0abeb35d1</t>
  </si>
  <si>
    <t>cheyenne stewart</t>
  </si>
  <si>
    <t>raymond65@watson-mitchell.com</t>
  </si>
  <si>
    <t>2025-02-21, 2025-02-28, 2025-03-07, 2025-03-14, 2025-03-21, 2025-03-28</t>
  </si>
  <si>
    <t>8f9fdc15-dfd2-4d15-b211-4575fa3efd03</t>
  </si>
  <si>
    <t>nicholas wallace</t>
  </si>
  <si>
    <t>zroberts@hotmail.com</t>
  </si>
  <si>
    <t>23bab528-6a08-4aa0-a57c-5c02ba85e403</t>
  </si>
  <si>
    <t>linda thomas</t>
  </si>
  <si>
    <t>hmcneil@yahoo.com</t>
  </si>
  <si>
    <t>2024-01-25, 2024-02-01, 2024-02-08, 2024-02-15, 2024-02-22, 2024-02-29, 2024-03-07, 2024-03-14</t>
  </si>
  <si>
    <t>c190b0cf-9736-4b4f-b5c8-ce3ceee31d47</t>
  </si>
  <si>
    <t>AARON FOWLER</t>
  </si>
  <si>
    <t>dthompson@hotmail.com</t>
  </si>
  <si>
    <t>2022-07-18, 2022-07-25, 2022-08-01, 2022-08-08, 2022-08-15, 2022-08-22</t>
  </si>
  <si>
    <t>33028b32-230d-4680-aa35-0f17c157a761</t>
  </si>
  <si>
    <t>JAMES SPENCER</t>
  </si>
  <si>
    <t>mary47@singh.com</t>
  </si>
  <si>
    <t>2024-09-05, 2024-09-12, 2024-09-19, 2024-09-26, 2024-10-03, 2024-10-10</t>
  </si>
  <si>
    <t>d590f435-a3fb-4d0b-b4be-28b44cd7e6f7</t>
  </si>
  <si>
    <t>becky wade</t>
  </si>
  <si>
    <t>swhite@hotmail.com</t>
  </si>
  <si>
    <t>2023-05-20, 2023-05-27, 2023-06-03, 2023-06-10, 2023-06-17, 2023-06-24</t>
  </si>
  <si>
    <t>46f7b20a-c3c4-4506-9e8e-06ed07480379</t>
  </si>
  <si>
    <t>wesley george md</t>
  </si>
  <si>
    <t>ooneill@hotmail.com</t>
  </si>
  <si>
    <t>2023-04-22, 2023-04-29, 2023-05-06, 2023-05-13, 2023-05-20, 2023-05-27</t>
  </si>
  <si>
    <t>1e9d095b-d17a-49bd-b1ba-0beaf9690579</t>
  </si>
  <si>
    <t>nicholas smith</t>
  </si>
  <si>
    <t>bonniethomas@yahoo.com</t>
  </si>
  <si>
    <t>2024-04-15, 2024-04-22, 2024-04-29, 2024-05-06, 2024-05-13, 2024-05-20, 2024-05-27</t>
  </si>
  <si>
    <t>0d8a16f3-29ce-4bfa-9b7d-9d2d22aff503</t>
  </si>
  <si>
    <t>jason barr</t>
  </si>
  <si>
    <t>robertsalyssa@gmail.com</t>
  </si>
  <si>
    <t>2025-03-18, 2025-03-25</t>
  </si>
  <si>
    <t>2ee94ed9-a0c6-4223-8435-9252319dd940</t>
  </si>
  <si>
    <t>linda jackson</t>
  </si>
  <si>
    <t>margaret44@hotmail.com</t>
  </si>
  <si>
    <t>2024-06-13, 2024-06-20, 2024-06-27, 2024-07-04, 2024-07-11</t>
  </si>
  <si>
    <t>88cfc53d-1888-49ce-9cce-495db0377c52</t>
  </si>
  <si>
    <t>SAMANTHA SMITH</t>
  </si>
  <si>
    <t>kimberly65@gmail.com</t>
  </si>
  <si>
    <t>2025-03-26, 2025-04-02, 2025-04-09, 2025-04-16, 2025-04-23, 2025-04-30, 2025-05-07, 2025-05-14</t>
  </si>
  <si>
    <t>389ae4fd-80dd-4386-a790-e92f37c6bc5d</t>
  </si>
  <si>
    <t>REBECCA HANSEN</t>
  </si>
  <si>
    <t>estevens@fuentes.info</t>
  </si>
  <si>
    <t>2022-09-13, 2022-09-20, 2022-09-27, 2022-10-04, 2022-10-11</t>
  </si>
  <si>
    <t>23966b83-5cd1-4b22-b0e8-b2fa4fc34759</t>
  </si>
  <si>
    <t>stacy harper</t>
  </si>
  <si>
    <t>jenniferjohnson@gmail.com</t>
  </si>
  <si>
    <t>2023-09-29, 2023-10-06, 2023-10-13</t>
  </si>
  <si>
    <t>2471a957-b1b9-4d9d-9b58-3dd920f36e92</t>
  </si>
  <si>
    <t>elizabeth clark</t>
  </si>
  <si>
    <t>yvazquez@jones.biz</t>
  </si>
  <si>
    <t>2023-03-18, 2023-03-25, 2023-04-01</t>
  </si>
  <si>
    <t>cb05aa14-0865-4a6e-9b99-eb8332440f07</t>
  </si>
  <si>
    <t>LESLIE HARRISON</t>
  </si>
  <si>
    <t>joneselizabeth@gmail.com</t>
  </si>
  <si>
    <t>2022-06-12, 2022-06-19</t>
  </si>
  <si>
    <t>966d2735-3495-4c00-9a0f-09e9eb8b8c11</t>
  </si>
  <si>
    <t>cathy bell</t>
  </si>
  <si>
    <t>meghanmcmahon@bailey.org</t>
  </si>
  <si>
    <t>2022-10-16, 2022-10-23</t>
  </si>
  <si>
    <t>195efd72-117e-494e-91fa-f1c78141bb37</t>
  </si>
  <si>
    <t>pamela rice</t>
  </si>
  <si>
    <t>george80@garcia.info</t>
  </si>
  <si>
    <t>2023-04-17, 2023-04-24, 2023-05-01, 2023-05-08, 2023-05-15, 2023-05-22, 2023-05-29, 2023-06-05</t>
  </si>
  <si>
    <t>708df094-2f64-472f-96e1-a522b2b8d698</t>
  </si>
  <si>
    <t>ashley davenport</t>
  </si>
  <si>
    <t>olewis@yahoo.com</t>
  </si>
  <si>
    <t>2023-10-28, 2023-11-04, 2023-11-11, 2023-11-18, 2023-11-25, 2023-12-02</t>
  </si>
  <si>
    <t>1fa54251-5074-4c13-bc0f-94cdc2ebbaa2</t>
  </si>
  <si>
    <t>joseph simpson</t>
  </si>
  <si>
    <t>2022-09-29, 2022-10-06, 2022-10-13, 2022-10-20, 2022-10-27, 2022-11-03</t>
  </si>
  <si>
    <t>b8ddf15d-8ea0-45f0-89cc-253fb4693ec4</t>
  </si>
  <si>
    <t>garrett wilson</t>
  </si>
  <si>
    <t>2023-10-20, 2023-10-27, 2023-11-03</t>
  </si>
  <si>
    <t>4fdfaf5d-bc75-4d53-99b3-207074fa65ce</t>
  </si>
  <si>
    <t>sarah perez</t>
  </si>
  <si>
    <t>traci63@gmail.com</t>
  </si>
  <si>
    <t>2023-06-21, 2023-06-28, 2023-07-05</t>
  </si>
  <si>
    <t>2de66d5b-5e10-43a0-addb-8943f067ad82</t>
  </si>
  <si>
    <t>michael powers</t>
  </si>
  <si>
    <t>rmills@gmail.com</t>
  </si>
  <si>
    <t>2024-04-14, 2024-04-21, 2024-04-28, 2024-05-05, 2024-05-12, 2024-05-19, 2024-05-26, 2024-06-02</t>
  </si>
  <si>
    <t>b1edf3d3-668f-4032-a512-5d2e24b3bc8e</t>
  </si>
  <si>
    <t>ASHLEY SCHAEFER</t>
  </si>
  <si>
    <t>coxjames@larson.com</t>
  </si>
  <si>
    <t>2022-10-09, 2022-10-16, 2022-10-23, 2022-10-30, 2022-11-06, 2022-11-13, 2022-11-20</t>
  </si>
  <si>
    <t>7fc5ae23-b9a6-4d75-acb9-6a2cd68e51f0</t>
  </si>
  <si>
    <t>micheal perkins</t>
  </si>
  <si>
    <t>qkelly@hotmail.com</t>
  </si>
  <si>
    <t>47656069-82ec-4fc3-bc0a-5867fcce5213</t>
  </si>
  <si>
    <t>JESSE MARTINEZ</t>
  </si>
  <si>
    <t>ihall@gmail.com</t>
  </si>
  <si>
    <t>2023-12-26, 2024-01-02, 2024-01-09, 2024-01-16, 2024-01-23, 2024-01-30, 2024-02-06</t>
  </si>
  <si>
    <t>11776f21-d48f-4ba3-8d87-bc72bce05a63</t>
  </si>
  <si>
    <t>MR. CHRISTOPHER JACOBS MD</t>
  </si>
  <si>
    <t>wolfdonna@hotmail.com</t>
  </si>
  <si>
    <t>2022-09-08, 2022-09-15, 2022-09-22, 2022-09-29</t>
  </si>
  <si>
    <t>4b26f0a3-33b1-4ca4-b74d-34f5caf07226</t>
  </si>
  <si>
    <t>katherine green</t>
  </si>
  <si>
    <t>cisnerosanthony@yahoo.com</t>
  </si>
  <si>
    <t>2024-05-10, 2024-05-17, 2024-05-24</t>
  </si>
  <si>
    <t>da55f825-5086-4384-b33a-c54f62359144</t>
  </si>
  <si>
    <t>joe johnson</t>
  </si>
  <si>
    <t>travistaylor@hotmail.com</t>
  </si>
  <si>
    <t>2022-10-09, 2022-10-16, 2022-10-23, 2022-10-30, 2022-11-06, 2022-11-13, 2022-11-20, 2022-11-27</t>
  </si>
  <si>
    <t>91a07ef2-1c00-4554-8396-3bf97cc9d887</t>
  </si>
  <si>
    <t>mary jennings</t>
  </si>
  <si>
    <t>khart@hotmail.com</t>
  </si>
  <si>
    <t>2023-12-02, 2023-12-09, 2023-12-16, 2023-12-23, 2023-12-30, 2024-01-06, 2024-01-13, 2024-01-20</t>
  </si>
  <si>
    <t>974ebb87-7ea4-43e5-836d-977b6431cbbe</t>
  </si>
  <si>
    <t>lisa gomez</t>
  </si>
  <si>
    <t>bryan90@gmail.com</t>
  </si>
  <si>
    <t>2022-07-02, 2022-07-09, 2022-07-16, 2022-07-23, 2022-07-30, 2022-08-06</t>
  </si>
  <si>
    <t>957edc3c-bdf7-44c8-8f3e-e4aa594ffd27</t>
  </si>
  <si>
    <t>steven peterson</t>
  </si>
  <si>
    <t>wreed@bell-stanley.com</t>
  </si>
  <si>
    <t>2023-10-28, 2023-11-04, 2023-11-11</t>
  </si>
  <si>
    <t>15bebdd0-97b0-47ce-8fe5-c13ba5e8c198</t>
  </si>
  <si>
    <t>ana torres</t>
  </si>
  <si>
    <t>andrewnguyen@yahoo.com</t>
  </si>
  <si>
    <t>2023-04-06, 2023-04-13, 2023-04-20, 2023-04-27, 2023-05-04, 2023-05-11</t>
  </si>
  <si>
    <t>83c74cbe-916b-4f87-ac27-316bdd05b827</t>
  </si>
  <si>
    <t>DEBORAH DOMINGUEZ</t>
  </si>
  <si>
    <t>nicholas65@davis.com</t>
  </si>
  <si>
    <t>2025-01-22, 2025-01-29, 2025-02-05</t>
  </si>
  <si>
    <t>c3d0bde3-cfbb-484a-80b5-70137f29c9e7</t>
  </si>
  <si>
    <t>CAROL EVANS</t>
  </si>
  <si>
    <t>tylerboone@gmail.com</t>
  </si>
  <si>
    <t>2023-09-10, 2023-09-17, 2023-09-24, 2023-10-01, 2023-10-08, 2023-10-15, 2023-10-22, 2023-10-29</t>
  </si>
  <si>
    <t>0c2b03e4-43e1-446d-8990-225836cdf42f</t>
  </si>
  <si>
    <t>kenneth ballard</t>
  </si>
  <si>
    <t>vargasjoshua@solis.com</t>
  </si>
  <si>
    <t>cddb3f9e-8130-4e68-8d45-d885d2e08e57</t>
  </si>
  <si>
    <t>matthew edwards</t>
  </si>
  <si>
    <t>2025-01-13, 2025-01-20</t>
  </si>
  <si>
    <t>83ef3ce9-9ffd-41e7-8052-e3a566fd3215</t>
  </si>
  <si>
    <t>phillip white</t>
  </si>
  <si>
    <t>barbaralewis@hurley.org</t>
  </si>
  <si>
    <t>a0733e57-ba03-41f9-90ed-01d3ef444cf5</t>
  </si>
  <si>
    <t>curtis ford</t>
  </si>
  <si>
    <t>juliecannon@jenkins-dalton.com</t>
  </si>
  <si>
    <t>2024-02-09, 2024-02-16</t>
  </si>
  <si>
    <t>4455d60e-6995-4fd1-9891-4adf341c612a</t>
  </si>
  <si>
    <t>maria scott</t>
  </si>
  <si>
    <t>jallen@johnson.info</t>
  </si>
  <si>
    <t>2024-12-16, 2024-12-23, 2024-12-30</t>
  </si>
  <si>
    <t>6c097204-6fa6-481c-bdc5-62858f50b11f</t>
  </si>
  <si>
    <t>amanda moore</t>
  </si>
  <si>
    <t>greenlinda@pierce.info</t>
  </si>
  <si>
    <t>157c6813-e581-420f-9c0d-b2660e29ed9a</t>
  </si>
  <si>
    <t>EDWARD BROWN</t>
  </si>
  <si>
    <t>emily16@hotmail.com</t>
  </si>
  <si>
    <t>2022-05-07, 2022-05-14, 2022-05-21, 2022-05-28, 2022-06-04, 2022-06-11, 2022-06-18, 2022-06-25</t>
  </si>
  <si>
    <t>bc06e86b-922b-4fb2-9ca7-99723c6d3173</t>
  </si>
  <si>
    <t>barbara beck</t>
  </si>
  <si>
    <t>pwilkerson@hotmail.com</t>
  </si>
  <si>
    <t>2022-11-11, 2022-11-18, 2022-11-25</t>
  </si>
  <si>
    <t>544c14d1-503b-48c3-8e83-0e27c5efd670</t>
  </si>
  <si>
    <t>nancy shaffer</t>
  </si>
  <si>
    <t>grobinson@lewis.info</t>
  </si>
  <si>
    <t>0e512083-96e8-4922-9ce7-0289411a315b</t>
  </si>
  <si>
    <t>james fry md</t>
  </si>
  <si>
    <t>rvega@gmail.com</t>
  </si>
  <si>
    <t>2024-01-01, 2024-01-08, 2024-01-15, 2024-01-22, 2024-01-29</t>
  </si>
  <si>
    <t>d2450039-5e24-496e-b736-3ad979a8226b</t>
  </si>
  <si>
    <t>MATTHEW STEIN</t>
  </si>
  <si>
    <t>vazquezkristina@king.com</t>
  </si>
  <si>
    <t>2023-10-22, 2023-10-29</t>
  </si>
  <si>
    <t>e7354db2-5ce4-424b-b35b-9f78f55f2e80</t>
  </si>
  <si>
    <t>barbara camacho</t>
  </si>
  <si>
    <t>zsmith@yahoo.com</t>
  </si>
  <si>
    <t>2024-12-24, 2024-12-31, 2025-01-07, 2025-01-14, 2025-01-21, 2025-01-28, 2025-02-04, 2025-02-11</t>
  </si>
  <si>
    <t>c1b4fd44-d29c-492a-afb2-d33c171aa532</t>
  </si>
  <si>
    <t>daniel zamora</t>
  </si>
  <si>
    <t>natasha60@yahoo.com</t>
  </si>
  <si>
    <t>2023-07-18, 2023-07-25, 2023-08-01, 2023-08-08</t>
  </si>
  <si>
    <t>7ddf8484-f0c4-4ecb-878a-7900d2bd16ec</t>
  </si>
  <si>
    <t>jason randall</t>
  </si>
  <si>
    <t>hollowayholly@hotmail.com</t>
  </si>
  <si>
    <t>2022-08-09, 2022-08-16, 2022-08-23</t>
  </si>
  <si>
    <t>baaeebf8-9a24-4525-abbe-2bd65a1341e7</t>
  </si>
  <si>
    <t>nancy chavez</t>
  </si>
  <si>
    <t>davidsonisaiah@gibbs-taylor.biz</t>
  </si>
  <si>
    <t>93683dd6-5050-427e-8e38-5d03a0d80651</t>
  </si>
  <si>
    <t>christopher black</t>
  </si>
  <si>
    <t>usparks@mendoza-moss.com</t>
  </si>
  <si>
    <t>2023-02-11, 2023-02-18, 2023-02-25, 2023-03-04, 2023-03-11, 2023-03-18, 2023-03-25, 2023-04-01</t>
  </si>
  <si>
    <t>53dc4fae-d3a7-4b83-97d0-2f8faffdd43b</t>
  </si>
  <si>
    <t>CHRISTINA PERRY</t>
  </si>
  <si>
    <t>kwalter@smith.net</t>
  </si>
  <si>
    <t>2023-01-01, 2023-01-08, 2023-01-15, 2023-01-22, 2023-01-29, 2023-02-05</t>
  </si>
  <si>
    <t>e826fac7-3a8c-4ed5-a06a-a68a9cac3d21</t>
  </si>
  <si>
    <t>joel green</t>
  </si>
  <si>
    <t>moralesroy@hernandez-rubio.com</t>
  </si>
  <si>
    <t>2025-01-06, 2025-01-13, 2025-01-20, 2025-01-27, 2025-02-03, 2025-02-10, 2025-02-17, 2025-02-24</t>
  </si>
  <si>
    <t>869d4cb7-b7f5-455a-839d-08d01e0aaf12</t>
  </si>
  <si>
    <t>thomas chavez</t>
  </si>
  <si>
    <t>walkerjames@yahoo.com</t>
  </si>
  <si>
    <t>2024-09-04, 2024-09-11, 2024-09-18, 2024-09-25, 2024-10-02, 2024-10-09, 2024-10-16, 2024-10-23</t>
  </si>
  <si>
    <t>2154be4a-61cf-41fb-be81-cdfabf16e3e9</t>
  </si>
  <si>
    <t>daniel lewis</t>
  </si>
  <si>
    <t>robertortiz@gmail.com</t>
  </si>
  <si>
    <t>2023-06-28, 2023-07-05, 2023-07-12, 2023-07-19, 2023-07-26, 2023-08-02</t>
  </si>
  <si>
    <t>3c48c936-4305-4a31-b9e3-89054a4a15ea</t>
  </si>
  <si>
    <t>susan wood</t>
  </si>
  <si>
    <t>smithdean@yahoo.com</t>
  </si>
  <si>
    <t>b69d2f48-3653-4588-afd5-8fe765c62548</t>
  </si>
  <si>
    <t>jay harper</t>
  </si>
  <si>
    <t>hawkinsbrett@ruiz.org</t>
  </si>
  <si>
    <t>b5a61d61-9925-4c9b-8d60-2879f79b1079</t>
  </si>
  <si>
    <t>AMBER KING</t>
  </si>
  <si>
    <t>tiffany52@hotmail.com</t>
  </si>
  <si>
    <t>2025-02-12, 2025-02-19</t>
  </si>
  <si>
    <t>2b7c5ee3-42a2-4950-adeb-5687949aca46</t>
  </si>
  <si>
    <t>tara humphrey</t>
  </si>
  <si>
    <t>stewartalyssa@green.com</t>
  </si>
  <si>
    <t>2022-06-09, 2022-06-16, 2022-06-23</t>
  </si>
  <si>
    <t>d5b5b7b0-f92e-4fa1-9f26-64247fcc4456</t>
  </si>
  <si>
    <t>isaac jordan</t>
  </si>
  <si>
    <t>zachary62@yahoo.com</t>
  </si>
  <si>
    <t>2022-10-22, 2022-10-29, 2022-11-05, 2022-11-12, 2022-11-19, 2022-11-26, 2022-12-03</t>
  </si>
  <si>
    <t>8e40b294-26b9-4955-b336-85dac3803b4a</t>
  </si>
  <si>
    <t>mary yates</t>
  </si>
  <si>
    <t>edgarhall@harrison.info</t>
  </si>
  <si>
    <t>ed5d6510-e52a-43e6-bec5-8a891db3c075</t>
  </si>
  <si>
    <t>jeremy zhang md</t>
  </si>
  <si>
    <t>urodriguez@gmail.com</t>
  </si>
  <si>
    <t>2024-02-13, 2024-02-20, 2024-02-27, 2024-03-05, 2024-03-12, 2024-03-19, 2024-03-26</t>
  </si>
  <si>
    <t>de4097c3-3427-4466-97f4-b85d597faaf0</t>
  </si>
  <si>
    <t>ruben brady</t>
  </si>
  <si>
    <t>brandybonilla@hotmail.com</t>
  </si>
  <si>
    <t>2022-10-16, 2022-10-23, 2022-10-30, 2022-11-06, 2022-11-13, 2022-11-20, 2022-11-27</t>
  </si>
  <si>
    <t>13ab7d2c-eba0-430c-aa9a-6f4b2e39c29a</t>
  </si>
  <si>
    <t>jonathan davis</t>
  </si>
  <si>
    <t>mitchelltina@gmail.com</t>
  </si>
  <si>
    <t>2024-09-09, 2024-09-16, 2024-09-23, 2024-09-30, 2024-10-07, 2024-10-14</t>
  </si>
  <si>
    <t>f38324f7-eddc-4c0a-9720-6c665fa18468</t>
  </si>
  <si>
    <t>frank johnson</t>
  </si>
  <si>
    <t>rgibson@hotmail.com</t>
  </si>
  <si>
    <t>0b398e89-f842-4163-9455-5290017c75c5</t>
  </si>
  <si>
    <t>tiffany nguyen</t>
  </si>
  <si>
    <t>0c767092-dcff-47b6-b61c-2373211b20eb</t>
  </si>
  <si>
    <t>diane yates</t>
  </si>
  <si>
    <t>qdavis@allen.com</t>
  </si>
  <si>
    <t>2024-09-07, 2024-09-14, 2024-09-21, 2024-09-28</t>
  </si>
  <si>
    <t>6374ed14-29b6-4b14-b54e-15ecda33562c</t>
  </si>
  <si>
    <t>dominique goodwin</t>
  </si>
  <si>
    <t>evanslaurie@drake.com</t>
  </si>
  <si>
    <t>2022-05-08, 2022-05-15, 2022-05-22, 2022-05-29</t>
  </si>
  <si>
    <t>5e11a680-d501-4ada-989a-c35daa5f89ca</t>
  </si>
  <si>
    <t>katherine mcclure</t>
  </si>
  <si>
    <t>anna61@yahoo.com</t>
  </si>
  <si>
    <t>2023-10-16, 2023-10-23, 2023-10-30, 2023-11-06, 2023-11-13, 2023-11-20, 2023-11-27</t>
  </si>
  <si>
    <t>a174a785-6f21-40cb-afb5-04019d267076</t>
  </si>
  <si>
    <t>andrew peterson</t>
  </si>
  <si>
    <t>deborahreeves@yahoo.com</t>
  </si>
  <si>
    <t>2023-10-31, 2023-11-07, 2023-11-14</t>
  </si>
  <si>
    <t>157f108b-8651-4886-a5b0-9024a12ad119</t>
  </si>
  <si>
    <t>JEFFREY SOLOMON</t>
  </si>
  <si>
    <t>edgar24@gmail.com</t>
  </si>
  <si>
    <t>2024-07-04, 2024-07-11, 2024-07-18, 2024-07-25, 2024-08-01, 2024-08-08, 2024-08-15</t>
  </si>
  <si>
    <t>0c37eb80-918b-4e18-8ba4-af256d7fd4e2</t>
  </si>
  <si>
    <t>SYLVIA PALMER</t>
  </si>
  <si>
    <t>qdavis@hotmail.com</t>
  </si>
  <si>
    <t>2024-06-27, 2024-07-04, 2024-07-11, 2024-07-18, 2024-07-25, 2024-08-01, 2024-08-08</t>
  </si>
  <si>
    <t>413e84bd-5aff-4594-80dd-8895d0154898</t>
  </si>
  <si>
    <t>patricia smith</t>
  </si>
  <si>
    <t>kristicameron@gmail.com</t>
  </si>
  <si>
    <t>2024-09-06, 2024-09-13, 2024-09-20, 2024-09-27, 2024-10-04</t>
  </si>
  <si>
    <t>4c32a0a2-b452-4738-a073-09de6a8f7654</t>
  </si>
  <si>
    <t>nathaniel todd</t>
  </si>
  <si>
    <t>matthew23@gmail.com</t>
  </si>
  <si>
    <t>2022-08-14, 2022-08-21, 2022-08-28, 2022-09-04, 2022-09-11, 2022-09-18</t>
  </si>
  <si>
    <t>4262a48c-9aa3-4580-bb70-8dd7bf3d5023</t>
  </si>
  <si>
    <t>ashley ferguson</t>
  </si>
  <si>
    <t>kwilson@woods.org</t>
  </si>
  <si>
    <t>2022-08-06, 2022-08-13</t>
  </si>
  <si>
    <t>f952f1e8-d029-433c-9e55-f98d4d844cb6</t>
  </si>
  <si>
    <t>melissa mccarty</t>
  </si>
  <si>
    <t>christopher20@gmail.com</t>
  </si>
  <si>
    <t>2024-05-02, 2024-05-09, 2024-05-16, 2024-05-23</t>
  </si>
  <si>
    <t>f87405ca-b22f-4e91-8411-0e35d0e34b2b</t>
  </si>
  <si>
    <t>ALEXANDER CASTILLO</t>
  </si>
  <si>
    <t>ryangarrett@lee.info</t>
  </si>
  <si>
    <t>2022-09-27, 2022-10-04</t>
  </si>
  <si>
    <t>e704b115-2a85-43b1-9dd0-3ecd0595c9a3</t>
  </si>
  <si>
    <t>MICHAEL MAYNARD</t>
  </si>
  <si>
    <t>heathbrenda@gmail.com</t>
  </si>
  <si>
    <t>2024-01-22, 2024-01-29, 2024-02-05, 2024-02-12, 2024-02-19</t>
  </si>
  <si>
    <t>6448a3d5-d576-4137-9456-e29d91c631cf</t>
  </si>
  <si>
    <t>adam mccoy</t>
  </si>
  <si>
    <t>vallison@hotmail.com</t>
  </si>
  <si>
    <t>2023-07-09, 2023-07-16, 2023-07-23, 2023-07-30, 2023-08-06, 2023-08-13</t>
  </si>
  <si>
    <t>4a703330-ffc0-4136-8de6-e6b3bb27f6bc</t>
  </si>
  <si>
    <t>james palmer</t>
  </si>
  <si>
    <t>jenniferrice@yahoo.com</t>
  </si>
  <si>
    <t>2024-10-18, 2024-10-25, 2024-11-01, 2024-11-08</t>
  </si>
  <si>
    <t>4491be40-1042-4a8e-8da2-2a3950db8e34</t>
  </si>
  <si>
    <t>jennifer kennedy</t>
  </si>
  <si>
    <t>shane60@gmail.com</t>
  </si>
  <si>
    <t>580661f1-7820-4426-b134-1ab8b9e8d781</t>
  </si>
  <si>
    <t>JORDAN MATTHEWS</t>
  </si>
  <si>
    <t>sanderson@hotmail.com</t>
  </si>
  <si>
    <t>2023-06-28, 2023-07-05, 2023-07-12, 2023-07-19, 2023-07-26, 2023-08-02, 2023-08-09</t>
  </si>
  <si>
    <t>f0f24933-d544-479b-aab7-6840f5b5ac71</t>
  </si>
  <si>
    <t>morgan flynn</t>
  </si>
  <si>
    <t>justincurry@webb.info</t>
  </si>
  <si>
    <t>fe678797-f16c-484e-aa7d-f379cb21aa80</t>
  </si>
  <si>
    <t>DAVID HAWKINS DVM</t>
  </si>
  <si>
    <t>michael22@hotmail.com</t>
  </si>
  <si>
    <t>2022-09-10, 2022-09-17, 2022-09-24, 2022-10-01</t>
  </si>
  <si>
    <t>6e3d2494-5675-48f3-904c-6350ce8b76a2</t>
  </si>
  <si>
    <t>darrell hoffman</t>
  </si>
  <si>
    <t>victoria50@hotmail.com</t>
  </si>
  <si>
    <t>2022-05-26, 2022-06-02, 2022-06-09, 2022-06-16, 2022-06-23, 2022-06-30, 2022-07-07</t>
  </si>
  <si>
    <t>b0acb9ba-da78-44c5-a6b3-a03ae57513a5</t>
  </si>
  <si>
    <t>lindsey garcia</t>
  </si>
  <si>
    <t>wlloyd@villegas.org</t>
  </si>
  <si>
    <t>2023-05-27, 2023-06-03, 2023-06-10, 2023-06-17, 2023-06-24, 2023-07-01</t>
  </si>
  <si>
    <t>81dec9db-0abe-4257-8ffe-38c9d2d81eb3</t>
  </si>
  <si>
    <t>mark pitts</t>
  </si>
  <si>
    <t>jessicaerickson@hotmail.com</t>
  </si>
  <si>
    <t>2022-09-12, 2022-09-19</t>
  </si>
  <si>
    <t>277fecc6-196b-48f1-9ed8-9c47bb88854e</t>
  </si>
  <si>
    <t>FELICIA TAYLOR</t>
  </si>
  <si>
    <t>xmontes@sanchez.com</t>
  </si>
  <si>
    <t>441999b6-15d1-42f8-abd7-d03881492b7a</t>
  </si>
  <si>
    <t>PAUL WARD</t>
  </si>
  <si>
    <t>karenmoreno@taylor.biz</t>
  </si>
  <si>
    <t>2023-06-26, 2023-07-03, 2023-07-10, 2023-07-17</t>
  </si>
  <si>
    <t>da36433a-f3ab-4246-b570-d730e5e79add</t>
  </si>
  <si>
    <t>melanie acevedo</t>
  </si>
  <si>
    <t>kaylarobbins@hotmail.com</t>
  </si>
  <si>
    <t>2024-01-02, 2024-01-09, 2024-01-16, 2024-01-23, 2024-01-30, 2024-02-06, 2024-02-13, 2024-02-20</t>
  </si>
  <si>
    <t>66d29752-5097-4843-969b-111f15b4066e</t>
  </si>
  <si>
    <t>mrs. amy malone</t>
  </si>
  <si>
    <t>2022-07-24, 2022-07-31, 2022-08-07, 2022-08-14</t>
  </si>
  <si>
    <t>e70af828-26a4-4bef-a437-199cec2a322b</t>
  </si>
  <si>
    <t>vanessa whitney</t>
  </si>
  <si>
    <t>rmorales@hotmail.com</t>
  </si>
  <si>
    <t>2025-01-26, 2025-02-02, 2025-02-09, 2025-02-16, 2025-02-23, 2025-03-02, 2025-03-09</t>
  </si>
  <si>
    <t>be216c79-b8b7-41b0-8de8-1d1edfa0bc17</t>
  </si>
  <si>
    <t>gregory wilcox</t>
  </si>
  <si>
    <t>ngriffin@weber.com</t>
  </si>
  <si>
    <t>e1878e93-3281-4976-8680-a2e5678daf97</t>
  </si>
  <si>
    <t>andrew cook</t>
  </si>
  <si>
    <t>jason88@boyd-sherman.com</t>
  </si>
  <si>
    <t>2025-01-08, 2025-01-15</t>
  </si>
  <si>
    <t>8a39068b-cbed-4473-a3eb-f7c10723e11e</t>
  </si>
  <si>
    <t>daisy schroeder</t>
  </si>
  <si>
    <t>dennismckenzie@yahoo.com</t>
  </si>
  <si>
    <t>2022-05-13, 2022-05-20, 2022-05-27, 2022-06-03</t>
  </si>
  <si>
    <t>0c3838a5-1fb2-45c4-9abe-c3fa81eb7abb</t>
  </si>
  <si>
    <t>teresa west</t>
  </si>
  <si>
    <t>pmorgan@zhang.net</t>
  </si>
  <si>
    <t>48d75165-4c98-4a1b-99af-b1d13bdccce0</t>
  </si>
  <si>
    <t>robin armstrong</t>
  </si>
  <si>
    <t>pstone@murphy.com</t>
  </si>
  <si>
    <t>2024-10-18, 2024-10-25, 2024-11-01, 2024-11-08, 2024-11-15, 2024-11-22, 2024-11-29</t>
  </si>
  <si>
    <t>b62e110a-2584-4385-9915-bb1c744da236</t>
  </si>
  <si>
    <t>jason davis</t>
  </si>
  <si>
    <t>thomasgriffin@yahoo.com</t>
  </si>
  <si>
    <t>2023-10-20, 2023-10-27, 2023-11-03, 2023-11-10, 2023-11-17, 2023-11-24</t>
  </si>
  <si>
    <t>8f188e72-9696-4c6c-a71a-dde586b8afef</t>
  </si>
  <si>
    <t>JENNIFER BAKER</t>
  </si>
  <si>
    <t>sbarajas@yahoo.com</t>
  </si>
  <si>
    <t>817b2f21-24f3-4f14-a9b0-1062d2e55512</t>
  </si>
  <si>
    <t>michael anderson</t>
  </si>
  <si>
    <t>stanleyjohnson@raymond.com</t>
  </si>
  <si>
    <t>2024-01-14, 2024-01-21, 2024-01-28, 2024-02-04, 2024-02-11, 2024-02-18</t>
  </si>
  <si>
    <t>1ef11a27-1c3e-4da4-a89b-4fb2da317fd7</t>
  </si>
  <si>
    <t>dylan mills</t>
  </si>
  <si>
    <t>kevin54@tucker-moody.com</t>
  </si>
  <si>
    <t>2024-10-27, 2024-11-03, 2024-11-10, 2024-11-17</t>
  </si>
  <si>
    <t>e4edc295-efd3-4a6d-8c74-65186bf843df</t>
  </si>
  <si>
    <t>drew white</t>
  </si>
  <si>
    <t>martinezmichael@gmail.com</t>
  </si>
  <si>
    <t>2024-10-08, 2024-10-15, 2024-10-22, 2024-10-29, 2024-11-05, 2024-11-12, 2024-11-19</t>
  </si>
  <si>
    <t>90d5e87e-4f48-4f45-92b4-002c7b2e60e1</t>
  </si>
  <si>
    <t>george bennett</t>
  </si>
  <si>
    <t>2024-01-15, 2024-01-22, 2024-01-29, 2024-02-05, 2024-02-12, 2024-02-19</t>
  </si>
  <si>
    <t>81383447-2376-424f-830f-3c6921ffcf72</t>
  </si>
  <si>
    <t>PAMELA CONTRERAS</t>
  </si>
  <si>
    <t>2024-11-02, 2024-11-09, 2024-11-16, 2024-11-23</t>
  </si>
  <si>
    <t>16dd58af-5341-4fe2-ba55-4e35ddc8d27b</t>
  </si>
  <si>
    <t>MARY ORTIZ</t>
  </si>
  <si>
    <t>cmorgan@wu.com</t>
  </si>
  <si>
    <t>2022-11-24, 2022-12-01, 2022-12-08, 2022-12-15</t>
  </si>
  <si>
    <t>c5874243-cbd1-4fdc-a14e-d649926e402e</t>
  </si>
  <si>
    <t>kristina martinez</t>
  </si>
  <si>
    <t>stephanieweaver@bernard.com</t>
  </si>
  <si>
    <t>2022-05-15, 2022-05-22, 2022-05-29, 2022-06-05</t>
  </si>
  <si>
    <t>1ecae0c0-04c7-4b2a-a598-e5c280acefb5</t>
  </si>
  <si>
    <t>kim rivers</t>
  </si>
  <si>
    <t>johnthornton@hotmail.com</t>
  </si>
  <si>
    <t>9b5ad674-8896-44b2-8e92-605915ab7cd2</t>
  </si>
  <si>
    <t>kevin henry</t>
  </si>
  <si>
    <t>samuel60@stewart.com</t>
  </si>
  <si>
    <t>2ec36411-24df-4dcc-890c-cf972b0c456b</t>
  </si>
  <si>
    <t>brandon parker</t>
  </si>
  <si>
    <t>brianwoodward@gmail.com</t>
  </si>
  <si>
    <t>2024-07-26, 2024-08-02, 2024-08-09</t>
  </si>
  <si>
    <t>63d316c1-4c4b-42aa-8ef9-f903b69adeac</t>
  </si>
  <si>
    <t>charles orozco</t>
  </si>
  <si>
    <t>hdavid@gmail.com</t>
  </si>
  <si>
    <t>2022-05-19, 2022-05-26, 2022-06-02, 2022-06-09, 2022-06-16, 2022-06-23, 2022-06-30, 2022-07-07</t>
  </si>
  <si>
    <t>9606006a-98d5-4b7e-808b-d6313d57ee27</t>
  </si>
  <si>
    <t>jordan gordon</t>
  </si>
  <si>
    <t>bruce78@jones-johnson.com</t>
  </si>
  <si>
    <t>2023-02-15, 2023-02-22, 2023-03-01, 2023-03-08, 2023-03-15</t>
  </si>
  <si>
    <t>960f69fc-f6a6-46ee-8dd7-e05244e7a702</t>
  </si>
  <si>
    <t>danielle peters</t>
  </si>
  <si>
    <t>ashley71@mason.net</t>
  </si>
  <si>
    <t>f3de6bc2-899b-4f4b-bec2-e72ac832b3f0</t>
  </si>
  <si>
    <t>thomas hayes</t>
  </si>
  <si>
    <t>nwoodward@delgado-jackson.com</t>
  </si>
  <si>
    <t>2022-12-24, 2022-12-31, 2023-01-07, 2023-01-14, 2023-01-21</t>
  </si>
  <si>
    <t>d6e8aad3-403a-423a-990d-dc7345f72e6c</t>
  </si>
  <si>
    <t>yvonne kirby</t>
  </si>
  <si>
    <t>brandon89@turner.com</t>
  </si>
  <si>
    <t>2024-04-25, 2024-05-02, 2024-05-09, 2024-05-16</t>
  </si>
  <si>
    <t>478a943a-ffb2-4fe1-8e75-69bcb99e6f7b</t>
  </si>
  <si>
    <t>christine wagner</t>
  </si>
  <si>
    <t>cynthia74@gmail.com</t>
  </si>
  <si>
    <t>35eb728f-5775-4d0f-9256-e276fba75385</t>
  </si>
  <si>
    <t>kyle smith</t>
  </si>
  <si>
    <t>lynchadam@chambers.net</t>
  </si>
  <si>
    <t>2025-01-29, 2025-02-05, 2025-02-12, 2025-02-19</t>
  </si>
  <si>
    <t>648df4c0-c330-4c14-bd2d-93e8b40b7288</t>
  </si>
  <si>
    <t>rachel banks</t>
  </si>
  <si>
    <t>staffordlisa@chambers-gomez.biz</t>
  </si>
  <si>
    <t>2025-03-23, 2025-03-30, 2025-04-06, 2025-04-13, 2025-04-20, 2025-04-27, 2025-05-04</t>
  </si>
  <si>
    <t>d6d24227-2d5c-4a61-a302-1daa5ba3a49c</t>
  </si>
  <si>
    <t>melissa smith</t>
  </si>
  <si>
    <t>sharon70@gmail.com</t>
  </si>
  <si>
    <t>ebe0c8c1-ae38-4f46-87f8-6de4c227e0f2</t>
  </si>
  <si>
    <t>cheryl velasquez</t>
  </si>
  <si>
    <t>jimsnyder@yahoo.com</t>
  </si>
  <si>
    <t>2022-05-07, 2022-05-14, 2022-05-21, 2022-05-28, 2022-06-04, 2022-06-11</t>
  </si>
  <si>
    <t>b43c7851-e78d-4f32-be2a-9f7347dfa607</t>
  </si>
  <si>
    <t>CHRISTINE GONZALEZ</t>
  </si>
  <si>
    <t>kaneashley@yahoo.com</t>
  </si>
  <si>
    <t>bd22f7fc-a8eb-4ba6-b19a-ed6a8d41cb4c</t>
  </si>
  <si>
    <t>melanie cunningham</t>
  </si>
  <si>
    <t>julieanderson@foley.com</t>
  </si>
  <si>
    <t>2022-12-27, 2023-01-03</t>
  </si>
  <si>
    <t>fdf0861e-05eb-474d-ad90-0360d900b745</t>
  </si>
  <si>
    <t>MEGAN MENDEZ</t>
  </si>
  <si>
    <t>pacedanielle@hotmail.com</t>
  </si>
  <si>
    <t>2023-01-30, 2023-02-06</t>
  </si>
  <si>
    <t>6ebb7a17-52b0-447b-b052-8803da968e7d</t>
  </si>
  <si>
    <t>jennifer martinez</t>
  </si>
  <si>
    <t>wward@gmail.com</t>
  </si>
  <si>
    <t>2022-06-26, 2022-07-03, 2022-07-10, 2022-07-17, 2022-07-24</t>
  </si>
  <si>
    <t>6b893000-eb1b-447f-8726-9e7f0c05e009</t>
  </si>
  <si>
    <t>EMILY MYERS</t>
  </si>
  <si>
    <t>beardlindsey@hotmail.com</t>
  </si>
  <si>
    <t>2023-03-21, 2023-03-28, 2023-04-04, 2023-04-11, 2023-04-18, 2023-04-25, 2023-05-02, 2023-05-09</t>
  </si>
  <si>
    <t>f530c98d-6c7f-4bef-b086-47e1fa647958</t>
  </si>
  <si>
    <t>david martin</t>
  </si>
  <si>
    <t>garrettcolin@yahoo.com</t>
  </si>
  <si>
    <t>2023-03-23, 2023-03-30, 2023-04-06, 2023-04-13, 2023-04-20, 2023-04-27, 2023-05-04</t>
  </si>
  <si>
    <t>cc16ab4e-97b0-48b0-8626-67fccedcf5bf</t>
  </si>
  <si>
    <t>felicia wright</t>
  </si>
  <si>
    <t>vallen@underwood.com</t>
  </si>
  <si>
    <t>2024-02-07, 2024-02-14, 2024-02-21, 2024-02-28, 2024-03-06</t>
  </si>
  <si>
    <t>704377c3-9e9b-49e2-9997-496bc6978476</t>
  </si>
  <si>
    <t>lori riley</t>
  </si>
  <si>
    <t>rangelnicholas@brown.info</t>
  </si>
  <si>
    <t>2022-07-29, 2022-08-05, 2022-08-12, 2022-08-19, 2022-08-26, 2022-09-02</t>
  </si>
  <si>
    <t>6e8d0018-a04d-4c84-9c59-5e034d2d3557</t>
  </si>
  <si>
    <t>michael hansen</t>
  </si>
  <si>
    <t>nmorales@yahoo.com</t>
  </si>
  <si>
    <t>a8e3ac9b-c997-42fa-997d-cd9add554b7d</t>
  </si>
  <si>
    <t>JODY MARSHALL</t>
  </si>
  <si>
    <t>morgansharon@gmail.com</t>
  </si>
  <si>
    <t>2023-04-04, 2023-04-11, 2023-04-18, 2023-04-25, 2023-05-02, 2023-05-09, 2023-05-16, 2023-05-23</t>
  </si>
  <si>
    <t>314674a6-967a-4fbb-9404-801d84681060</t>
  </si>
  <si>
    <t>adam reeves</t>
  </si>
  <si>
    <t>danascott@olson-oliver.com</t>
  </si>
  <si>
    <t>2024-03-12, 2024-03-19, 2024-03-26, 2024-04-02, 2024-04-09</t>
  </si>
  <si>
    <t>0f7c59ad-0b48-4935-8c09-de64233e84ac</t>
  </si>
  <si>
    <t>kevin palmer</t>
  </si>
  <si>
    <t>brandy82@gmail.com</t>
  </si>
  <si>
    <t>2023-04-19, 2023-04-26, 2023-05-03, 2023-05-10, 2023-05-17</t>
  </si>
  <si>
    <t>4a832ab5-57c8-40b0-9a73-cd2f4f05495e</t>
  </si>
  <si>
    <t>adam willis</t>
  </si>
  <si>
    <t>younglori@trevino.com</t>
  </si>
  <si>
    <t>2024-04-05, 2024-04-12, 2024-04-19, 2024-04-26, 2024-05-03, 2024-05-10</t>
  </si>
  <si>
    <t>1182e8e7-c907-4c97-b385-db3be893786d</t>
  </si>
  <si>
    <t>michael neal</t>
  </si>
  <si>
    <t>melissa95@hotmail.com</t>
  </si>
  <si>
    <t>2024-12-27, 2025-01-03, 2025-01-10, 2025-01-17</t>
  </si>
  <si>
    <t>1ad74fd4-298b-4e78-9420-60ce6b2f9d47</t>
  </si>
  <si>
    <t>richard williams</t>
  </si>
  <si>
    <t>fowlerheather@hanson-allen.com</t>
  </si>
  <si>
    <t>2023-07-16, 2023-07-23, 2023-07-30, 2023-08-06, 2023-08-13, 2023-08-20, 2023-08-27</t>
  </si>
  <si>
    <t>d37a430a-2f2a-45e8-a67a-e277348f9ce0</t>
  </si>
  <si>
    <t>heidi jones md</t>
  </si>
  <si>
    <t>kellylee@durham.com</t>
  </si>
  <si>
    <t>2023-11-11, 2023-11-18, 2023-11-25</t>
  </si>
  <si>
    <t>e2a868e7-380c-4838-ac94-df5a48bad5fb</t>
  </si>
  <si>
    <t>christopher abbott</t>
  </si>
  <si>
    <t>jamesthompson@lozano-smith.com</t>
  </si>
  <si>
    <t>2023-02-08, 2023-02-15, 2023-02-22, 2023-03-01, 2023-03-08, 2023-03-15, 2023-03-22, 2023-03-29</t>
  </si>
  <si>
    <t>1c687714-e290-4d96-8993-f819a7a581e8</t>
  </si>
  <si>
    <t>DANIEL BRYANT</t>
  </si>
  <si>
    <t>donna89@yahoo.com</t>
  </si>
  <si>
    <t>2023-11-16, 2023-11-23</t>
  </si>
  <si>
    <t>ec9573e9-e1fa-4466-a4f9-82ec1e559419</t>
  </si>
  <si>
    <t>colton patel</t>
  </si>
  <si>
    <t>carol30@hotmail.com</t>
  </si>
  <si>
    <t>4b4f8f74-8914-441c-9abc-47ce3068ffdd</t>
  </si>
  <si>
    <t>erin brown</t>
  </si>
  <si>
    <t>melissaschmitt@yahoo.com</t>
  </si>
  <si>
    <t>2024-10-05, 2024-10-12, 2024-10-19, 2024-10-26</t>
  </si>
  <si>
    <t>787da6d7-c8df-41f1-94d7-2283ba303cce</t>
  </si>
  <si>
    <t>LISA JACKSON</t>
  </si>
  <si>
    <t>victor72@yahoo.com</t>
  </si>
  <si>
    <t>b734d467-7bb9-4b07-b1cb-62d0868592d2</t>
  </si>
  <si>
    <t>kara perkins</t>
  </si>
  <si>
    <t>jeffreyharris@foster.biz</t>
  </si>
  <si>
    <t>2023-11-08, 2023-11-15</t>
  </si>
  <si>
    <t>d7a998ea-ef7c-4b39-a83e-deec92455468</t>
  </si>
  <si>
    <t>joshua taylor</t>
  </si>
  <si>
    <t>sean53@williams.info</t>
  </si>
  <si>
    <t>2023-11-13, 2023-11-20, 2023-11-27, 2023-12-04, 2023-12-11, 2023-12-18, 2023-12-25, 2024-01-01</t>
  </si>
  <si>
    <t>cdf40137-5e15-433b-a8b1-211a6eb8b0e2</t>
  </si>
  <si>
    <t>mr. alexander alexander iii</t>
  </si>
  <si>
    <t>rachel48@payne.com</t>
  </si>
  <si>
    <t>2024-04-02, 2024-04-09, 2024-04-16, 2024-04-23, 2024-04-30, 2024-05-07, 2024-05-14</t>
  </si>
  <si>
    <t>09cccf1a-5c38-4c2a-9243-e8381e5bc68b</t>
  </si>
  <si>
    <t>FELICIA LEONARD</t>
  </si>
  <si>
    <t>julie43@hotmail.com</t>
  </si>
  <si>
    <t>2022-09-06, 2022-09-13, 2022-09-20, 2022-09-27, 2022-10-04, 2022-10-11, 2022-10-18, 2022-10-25</t>
  </si>
  <si>
    <t>dae13a7f-ff97-49f7-a34b-20fdff7ca58f</t>
  </si>
  <si>
    <t>nancy gaines</t>
  </si>
  <si>
    <t>juan56@underwood-todd.com</t>
  </si>
  <si>
    <t>2024-10-31, 2024-11-07, 2024-11-14, 2024-11-21, 2024-11-28, 2024-12-05, 2024-12-12</t>
  </si>
  <si>
    <t>c2db6aab-fd41-4a05-833c-d4f2a7728290</t>
  </si>
  <si>
    <t>sharon perez</t>
  </si>
  <si>
    <t>lhall@todd.com</t>
  </si>
  <si>
    <t>2024-04-09, 2024-04-16, 2024-04-23, 2024-04-30, 2024-05-07, 2024-05-14, 2024-05-21</t>
  </si>
  <si>
    <t>c5274f35-6dc5-4044-b016-b62bd8867545</t>
  </si>
  <si>
    <t>jennifer gonzales</t>
  </si>
  <si>
    <t>2023-08-06, 2023-08-13, 2023-08-20, 2023-08-27, 2023-09-03, 2023-09-10, 2023-09-17, 2023-09-24</t>
  </si>
  <si>
    <t>93d797e7-2392-4df4-9fec-59ac07b4e684</t>
  </si>
  <si>
    <t>elizabeth rojas</t>
  </si>
  <si>
    <t>matthew66@hotmail.com</t>
  </si>
  <si>
    <t>2024-08-21, 2024-08-28, 2024-09-04</t>
  </si>
  <si>
    <t>89a06a99-b0c5-43d5-8755-2c99c34995ff</t>
  </si>
  <si>
    <t>kevin bradley</t>
  </si>
  <si>
    <t>ericcisneros@carroll-lloyd.org</t>
  </si>
  <si>
    <t>2023-12-24, 2023-12-31, 2024-01-07, 2024-01-14, 2024-01-21</t>
  </si>
  <si>
    <t>619e17ff-faec-4f42-a411-18ecddf01771</t>
  </si>
  <si>
    <t>james ferguson</t>
  </si>
  <si>
    <t>krodriguez@fowler-torres.com</t>
  </si>
  <si>
    <t>2024-09-14, 2024-09-21, 2024-09-28, 2024-10-05</t>
  </si>
  <si>
    <t>0835075f-2d79-4f3e-8d8b-4c60acc54c62</t>
  </si>
  <si>
    <t>LINDSEY JOHNSON</t>
  </si>
  <si>
    <t>pruittpaul@hall.net</t>
  </si>
  <si>
    <t>2022-09-16, 2022-09-23, 2022-09-30, 2022-10-07, 2022-10-14, 2022-10-21, 2022-10-28</t>
  </si>
  <si>
    <t>84be7e1c-5e5f-4eaa-8eb5-40787464d6f2</t>
  </si>
  <si>
    <t>gabriel browning</t>
  </si>
  <si>
    <t>veronicaanderson@yahoo.com</t>
  </si>
  <si>
    <t>2022-07-24, 2022-07-31, 2022-08-07, 2022-08-14, 2022-08-21</t>
  </si>
  <si>
    <t>f48138b5-6395-49c4-919a-7396be3e9a90</t>
  </si>
  <si>
    <t>CHRISTINE HARRELL</t>
  </si>
  <si>
    <t>qmeyers@yahoo.com</t>
  </si>
  <si>
    <t>2024-04-18, 2024-04-25, 2024-05-02, 2024-05-09</t>
  </si>
  <si>
    <t>4f70b88b-f06c-49d9-9339-304b9a8cb3d7</t>
  </si>
  <si>
    <t>kathryn cohen</t>
  </si>
  <si>
    <t>adrianthomas@gmail.com</t>
  </si>
  <si>
    <t>2022-12-09, 2022-12-16, 2022-12-23, 2022-12-30, 2023-01-06</t>
  </si>
  <si>
    <t>869e8836-3f30-4a12-8ebc-a2649ad75b94</t>
  </si>
  <si>
    <t>keith henry</t>
  </si>
  <si>
    <t>mclaughlinkeith@yahoo.com</t>
  </si>
  <si>
    <t>cad73d36-b62e-4f02-97b7-3862b347f1d4</t>
  </si>
  <si>
    <t>louis patrick</t>
  </si>
  <si>
    <t>nwright@reynolds.org</t>
  </si>
  <si>
    <t>2023-09-27, 2023-10-04, 2023-10-11, 2023-10-18, 2023-10-25, 2023-11-01, 2023-11-08, 2023-11-15</t>
  </si>
  <si>
    <t>0b2d983a-f218-4128-b2da-61f764bfc76d</t>
  </si>
  <si>
    <t>seth hill</t>
  </si>
  <si>
    <t>wolfejennifer@gmail.com</t>
  </si>
  <si>
    <t>2022-09-02, 2022-09-09, 2022-09-16, 2022-09-23, 2022-09-30, 2022-10-07, 2022-10-14, 2022-10-21</t>
  </si>
  <si>
    <t>8d85ddf1-c309-4f28-be0d-40b469498671</t>
  </si>
  <si>
    <t>jacob campos</t>
  </si>
  <si>
    <t>qhayes@gmail.com</t>
  </si>
  <si>
    <t>2024-05-12, 2024-05-19, 2024-05-26, 2024-06-02</t>
  </si>
  <si>
    <t>12bcf090-06d6-4ba7-b650-9bcd0b6d35d7</t>
  </si>
  <si>
    <t>megan murray</t>
  </si>
  <si>
    <t>zfoley@gmail.com</t>
  </si>
  <si>
    <t>2024-06-01, 2024-06-08, 2024-06-15</t>
  </si>
  <si>
    <t>eac97d37-b587-4d33-9d5b-d8b04027b283</t>
  </si>
  <si>
    <t>michael marshall</t>
  </si>
  <si>
    <t>millerdiane@hotmail.com</t>
  </si>
  <si>
    <t>2022-04-23, 2022-04-30, 2022-05-07, 2022-05-14, 2022-05-21, 2022-05-28, 2022-06-04</t>
  </si>
  <si>
    <t>4775d7ab-d207-4bc4-b885-8b6d23e7cd20</t>
  </si>
  <si>
    <t>carolyn smith</t>
  </si>
  <si>
    <t>kellynichols@jackson-powers.com</t>
  </si>
  <si>
    <t>2024-02-15, 2024-02-22</t>
  </si>
  <si>
    <t>5bab96cc-70ce-4646-a74b-8b9845f3dc5a</t>
  </si>
  <si>
    <t>miguel stafford</t>
  </si>
  <si>
    <t>ohorton@davidson.biz</t>
  </si>
  <si>
    <t>2025-02-22, 2025-03-01, 2025-03-08, 2025-03-15, 2025-03-22, 2025-03-29</t>
  </si>
  <si>
    <t>9923fc7a-0d6b-460f-b1a9-1c814eee5680</t>
  </si>
  <si>
    <t>raymond wang</t>
  </si>
  <si>
    <t>regina31@fisher.com</t>
  </si>
  <si>
    <t>2025-03-14, 2025-03-21, 2025-03-28, 2025-04-04</t>
  </si>
  <si>
    <t>38772265-102c-41a3-ab40-4598ae11d3c2</t>
  </si>
  <si>
    <t>ANNE CONLEY</t>
  </si>
  <si>
    <t>bradleyhunt@morris-sims.org</t>
  </si>
  <si>
    <t>2023-01-30, 2023-02-06, 2023-02-13, 2023-02-20, 2023-02-27, 2023-03-06, 2023-03-13, 2023-03-20</t>
  </si>
  <si>
    <t>f05d45c7-6522-48b9-8aad-0665ef30141d</t>
  </si>
  <si>
    <t>DAVID RODRIGUEZ</t>
  </si>
  <si>
    <t>alexisvaldez@gmail.com</t>
  </si>
  <si>
    <t>2023-02-22, 2023-03-01, 2023-03-08, 2023-03-15, 2023-03-22, 2023-03-29</t>
  </si>
  <si>
    <t>10e67176-3858-4966-b572-56f63677f5b4</t>
  </si>
  <si>
    <t>DIANA HANSON</t>
  </si>
  <si>
    <t>mcclurerobert@porter.org</t>
  </si>
  <si>
    <t>2023-12-02, 2023-12-09, 2023-12-16</t>
  </si>
  <si>
    <t>9990e4a9-1841-4e07-b583-4c69407f2654</t>
  </si>
  <si>
    <t>mark price</t>
  </si>
  <si>
    <t>gregory57@rogers.org</t>
  </si>
  <si>
    <t>2022-12-29, 2023-01-05, 2023-01-12, 2023-01-19, 2023-01-26, 2023-02-02, 2023-02-09</t>
  </si>
  <si>
    <t>bde78473-a3fd-459c-82d2-9bf861e3178b</t>
  </si>
  <si>
    <t>kevin mcneil</t>
  </si>
  <si>
    <t>jensenpenny@young-patterson.com</t>
  </si>
  <si>
    <t>2024-03-04, 2024-03-11, 2024-03-18</t>
  </si>
  <si>
    <t>5fe0c7c3-2336-460b-8f57-1d6b1452e130</t>
  </si>
  <si>
    <t>mr. james may ii</t>
  </si>
  <si>
    <t>2024-11-24, 2024-12-01, 2024-12-08</t>
  </si>
  <si>
    <t>bd3fdb62-7198-4a55-b224-f64cfd11b3ff</t>
  </si>
  <si>
    <t>brandy stewart</t>
  </si>
  <si>
    <t>swong@perez.com</t>
  </si>
  <si>
    <t>0dd7cac2-8a10-45c5-b4b0-738e3e040782</t>
  </si>
  <si>
    <t>mary wright</t>
  </si>
  <si>
    <t>lboyd@soto-brown.info</t>
  </si>
  <si>
    <t>2023-09-21, 2023-09-28, 2023-10-05, 2023-10-12, 2023-10-19, 2023-10-26, 2023-11-02</t>
  </si>
  <si>
    <t>a265df65-0d56-4000-b145-6a6cf42323d9</t>
  </si>
  <si>
    <t>teresa martinez md</t>
  </si>
  <si>
    <t>williamsimmons@collins-griffith.com</t>
  </si>
  <si>
    <t>4d980202-3fbc-45e0-9b19-11122d2ae08e</t>
  </si>
  <si>
    <t>jerome reid</t>
  </si>
  <si>
    <t>xmiller@yahoo.com</t>
  </si>
  <si>
    <t>2024-01-25, 2024-02-01</t>
  </si>
  <si>
    <t>6c35e33c-70fe-45a1-b880-adc62af2b718</t>
  </si>
  <si>
    <t>nancy wolf</t>
  </si>
  <si>
    <t>gillronald@gmail.com</t>
  </si>
  <si>
    <t>8d87b7be-271d-40f1-8985-c98d985defc4</t>
  </si>
  <si>
    <t>DAWN FORD</t>
  </si>
  <si>
    <t>nicholas97@gmail.com</t>
  </si>
  <si>
    <t>2023-07-17, 2023-07-24, 2023-07-31, 2023-08-07, 2023-08-14, 2023-08-21, 2023-08-28, 2023-09-04</t>
  </si>
  <si>
    <t>321a6d71-7821-42e0-b701-492522fbe906</t>
  </si>
  <si>
    <t>colton smith</t>
  </si>
  <si>
    <t>asullivan@yahoo.com</t>
  </si>
  <si>
    <t>2023-09-06, 2023-09-13, 2023-09-20, 2023-09-27, 2023-10-04, 2023-10-11, 2023-10-18</t>
  </si>
  <si>
    <t>a41bc4c2-4ecc-40ab-bd53-38ca625046c0</t>
  </si>
  <si>
    <t>MRS. STACEY RIDDLE</t>
  </si>
  <si>
    <t>kfrederick@hines.com</t>
  </si>
  <si>
    <t>2023-11-07, 2023-11-14, 2023-11-21, 2023-11-28, 2023-12-05, 2023-12-12</t>
  </si>
  <si>
    <t>b040d75a-a28e-4841-bd16-5228b589717e</t>
  </si>
  <si>
    <t>anthony cruz</t>
  </si>
  <si>
    <t>johnjohnson@yahoo.com</t>
  </si>
  <si>
    <t>2024-06-06, 2024-06-13, 2024-06-20, 2024-06-27</t>
  </si>
  <si>
    <t>b28d7cb8-073b-4a43-ad2a-3a7cb4e10c33</t>
  </si>
  <si>
    <t>brittany jacobs</t>
  </si>
  <si>
    <t>john92@wilson.biz</t>
  </si>
  <si>
    <t>2024-12-12, 2024-12-19, 2024-12-26, 2025-01-02, 2025-01-09</t>
  </si>
  <si>
    <t>e6a7a6b0-f961-4ae2-960e-9c1ab4c0fd18</t>
  </si>
  <si>
    <t>theodore liu</t>
  </si>
  <si>
    <t>2023-12-15, 2023-12-22, 2023-12-29</t>
  </si>
  <si>
    <t>b11c377f-40bc-4b56-ad47-72f8d46a77af</t>
  </si>
  <si>
    <t>walter barrett</t>
  </si>
  <si>
    <t>jessica11@hotmail.com</t>
  </si>
  <si>
    <t>2022-12-20, 2022-12-27</t>
  </si>
  <si>
    <t>d0713f73-582a-4099-8c2b-2f49c6d53a90</t>
  </si>
  <si>
    <t>paul conrad</t>
  </si>
  <si>
    <t>adam27@gmail.com</t>
  </si>
  <si>
    <t>2024-09-12, 2024-09-19</t>
  </si>
  <si>
    <t>6af7895b-b241-4fd3-8614-101711e121c7</t>
  </si>
  <si>
    <t>mary quinn</t>
  </si>
  <si>
    <t>nicholaspadilla@tucker.com</t>
  </si>
  <si>
    <t>2022-09-04, 2022-09-11, 2022-09-18, 2022-09-25, 2022-10-02, 2022-10-09, 2022-10-16</t>
  </si>
  <si>
    <t>2f85f99d-366b-4575-907a-9518912cf322</t>
  </si>
  <si>
    <t>paul lamb</t>
  </si>
  <si>
    <t>tonya67@durham.com</t>
  </si>
  <si>
    <t>2024-03-07, 2024-03-14, 2024-03-21</t>
  </si>
  <si>
    <t>46d9e34d-1feb-41c7-a0b2-d14b15f0e5ea</t>
  </si>
  <si>
    <t>allen young</t>
  </si>
  <si>
    <t>smithjoseph@gmail.com</t>
  </si>
  <si>
    <t>2023-07-06, 2023-07-13, 2023-07-20, 2023-07-27, 2023-08-03, 2023-08-10</t>
  </si>
  <si>
    <t>0ab74b5d-fcd4-4681-8a09-7b17951b2503</t>
  </si>
  <si>
    <t>joseph smith</t>
  </si>
  <si>
    <t>vkennedy@hotmail.com</t>
  </si>
  <si>
    <t>2025-02-03, 2025-02-10</t>
  </si>
  <si>
    <t>e3e103bb-ae8e-4075-9eeb-c61856282768</t>
  </si>
  <si>
    <t>ethan allen</t>
  </si>
  <si>
    <t>dgray@yahoo.com</t>
  </si>
  <si>
    <t>2024-02-03, 2024-02-10, 2024-02-17</t>
  </si>
  <si>
    <t>74f8a913-00ca-480f-99a5-3942ce67b962</t>
  </si>
  <si>
    <t>jennifer houston</t>
  </si>
  <si>
    <t>guzmanmisty@tapia-walton.com</t>
  </si>
  <si>
    <t>2023-09-02, 2023-09-09, 2023-09-16, 2023-09-23, 2023-09-30, 2023-10-07, 2023-10-14</t>
  </si>
  <si>
    <t>a8ac1ab1-afa9-402c-9e4c-4be773b0e73d</t>
  </si>
  <si>
    <t>kayla keller</t>
  </si>
  <si>
    <t>allen50@nguyen.biz</t>
  </si>
  <si>
    <t>2023-10-31, 2023-11-07</t>
  </si>
  <si>
    <t>6d8bebc3-592c-4a0e-94d4-9d3acb40fcdd</t>
  </si>
  <si>
    <t>TERESA ALVAREZ</t>
  </si>
  <si>
    <t>mcarter@thomas.net</t>
  </si>
  <si>
    <t>2024-11-13, 2024-11-20</t>
  </si>
  <si>
    <t>164b85f0-cbfc-421c-bf78-042820bb859a</t>
  </si>
  <si>
    <t>michael dunn</t>
  </si>
  <si>
    <t>peggyfriedman@yahoo.com</t>
  </si>
  <si>
    <t>2022-05-26, 2022-06-02, 2022-06-09, 2022-06-16, 2022-06-23, 2022-06-30, 2022-07-07, 2022-07-14</t>
  </si>
  <si>
    <t>362e17d4-3e4c-443a-bdab-ba618a693650</t>
  </si>
  <si>
    <t>tony graves</t>
  </si>
  <si>
    <t>bholder@hickman.biz</t>
  </si>
  <si>
    <t>2025-01-30, 2025-02-06, 2025-02-13, 2025-02-20, 2025-02-27, 2025-03-06, 2025-03-13, 2025-03-20</t>
  </si>
  <si>
    <t>aa7a907d-41f3-41b9-b81b-da1d386a9050</t>
  </si>
  <si>
    <t>steven martinez</t>
  </si>
  <si>
    <t>sdavis@wiggins-huynh.org</t>
  </si>
  <si>
    <t>2023-06-16, 2023-06-23, 2023-06-30, 2023-07-07, 2023-07-14</t>
  </si>
  <si>
    <t>e900b66f-6083-4f88-97dd-a51ea4dc4d4e</t>
  </si>
  <si>
    <t>nancy james</t>
  </si>
  <si>
    <t>jeffreywilson@gmail.com</t>
  </si>
  <si>
    <t>2022-07-16, 2022-07-23, 2022-07-30, 2022-08-06</t>
  </si>
  <si>
    <t>979a7368-bd96-4b0a-9719-d3e416d1d768</t>
  </si>
  <si>
    <t>NATASHA WILSON</t>
  </si>
  <si>
    <t>melissafinley@hotmail.com</t>
  </si>
  <si>
    <t>2022-09-27, 2022-10-04, 2022-10-11, 2022-10-18, 2022-10-25, 2022-11-01, 2022-11-08</t>
  </si>
  <si>
    <t>891d47fe-970e-487a-8fd7-b0f24f908490</t>
  </si>
  <si>
    <t>JAMES HENDERSON</t>
  </si>
  <si>
    <t>aprilguzman@gmail.com</t>
  </si>
  <si>
    <t>2022-04-09, 2022-04-16</t>
  </si>
  <si>
    <t>da3465d9-89cd-40e7-825a-2dd465333140</t>
  </si>
  <si>
    <t>charles hahn</t>
  </si>
  <si>
    <t>jfrazier@campbell.com</t>
  </si>
  <si>
    <t>2022-09-19, 2022-09-26, 2022-10-03, 2022-10-10, 2022-10-17</t>
  </si>
  <si>
    <t>fd869a13-809b-4813-8f13-823b51f4a724</t>
  </si>
  <si>
    <t>DENISE ABBOTT</t>
  </si>
  <si>
    <t>troypadilla@yahoo.com</t>
  </si>
  <si>
    <t>2024-10-23, 2024-10-30, 2024-11-06, 2024-11-13, 2024-11-20, 2024-11-27, 2024-12-04</t>
  </si>
  <si>
    <t>27177e59-5548-4613-8f69-ef2dfb2c2c83</t>
  </si>
  <si>
    <t>christine oconnor</t>
  </si>
  <si>
    <t>leblanckimberly@luna-evans.com</t>
  </si>
  <si>
    <t>2022-07-07, 2022-07-14, 2022-07-21</t>
  </si>
  <si>
    <t>6c24dcaa-5660-42e1-a46c-d3c18c45fc9e</t>
  </si>
  <si>
    <t>wanda todd</t>
  </si>
  <si>
    <t>rosejustin@hotmail.com</t>
  </si>
  <si>
    <t>2022-05-10, 2022-05-17, 2022-05-24, 2022-05-31, 2022-06-07, 2022-06-14</t>
  </si>
  <si>
    <t>64ce4589-8c4a-42ba-9b33-5860b37bdb99</t>
  </si>
  <si>
    <t>frank moody</t>
  </si>
  <si>
    <t>stephen29@ramos.com</t>
  </si>
  <si>
    <t>2023-02-04, 2023-02-11, 2023-02-18</t>
  </si>
  <si>
    <t>bf95ff33-cdea-4f52-b7d7-cab335b33f54</t>
  </si>
  <si>
    <t>matthew cox</t>
  </si>
  <si>
    <t>nicholasmcgrath@skinner.info</t>
  </si>
  <si>
    <t>2022-11-17, 2022-11-24, 2022-12-01, 2022-12-08, 2022-12-15</t>
  </si>
  <si>
    <t>faf36aec-1e0a-4157-8d6e-d01ef1efa963</t>
  </si>
  <si>
    <t>gina hamilton</t>
  </si>
  <si>
    <t>hsanchez@sanders.org</t>
  </si>
  <si>
    <t>2023-01-11, 2023-01-18, 2023-01-25, 2023-02-01, 2023-02-08, 2023-02-15</t>
  </si>
  <si>
    <t>c69e17c9-6018-4b17-bec5-715ca71db3a6</t>
  </si>
  <si>
    <t>rebecca barrett</t>
  </si>
  <si>
    <t>phill@yahoo.com</t>
  </si>
  <si>
    <t>2022-12-30, 2023-01-06, 2023-01-13, 2023-01-20, 2023-01-27, 2023-02-03, 2023-02-10, 2023-02-17</t>
  </si>
  <si>
    <t>1527b2ac-1ddb-4f15-9eb8-586302f86044</t>
  </si>
  <si>
    <t>martin kerr</t>
  </si>
  <si>
    <t>matthewsvanessa@hill-mcgee.org</t>
  </si>
  <si>
    <t>2023-10-29, 2023-11-05, 2023-11-12, 2023-11-19, 2023-11-26</t>
  </si>
  <si>
    <t>a5044925-fffc-4f63-bbf3-f8f5624b31d7</t>
  </si>
  <si>
    <t>elizabeth martinez</t>
  </si>
  <si>
    <t>reevesmichelle@hotmail.com</t>
  </si>
  <si>
    <t>2023-01-13, 2023-01-20, 2023-01-27, 2023-02-03, 2023-02-10</t>
  </si>
  <si>
    <t>050e1961-b363-4272-9018-1ce667c3bd9e</t>
  </si>
  <si>
    <t>robert logan</t>
  </si>
  <si>
    <t>stonebrenda@hotmail.com</t>
  </si>
  <si>
    <t>2023-01-19, 2023-01-26, 2023-02-02, 2023-02-09, 2023-02-16, 2023-02-23, 2023-03-02, 2023-03-09</t>
  </si>
  <si>
    <t>351c586a-c0c3-459e-80e5-ea1a1fc45171</t>
  </si>
  <si>
    <t>stephanie white</t>
  </si>
  <si>
    <t>peterslauren@williams.com</t>
  </si>
  <si>
    <t>2025-01-13, 2025-01-20, 2025-01-27, 2025-02-03, 2025-02-10, 2025-02-17, 2025-02-24, 2025-03-03</t>
  </si>
  <si>
    <t>41bb0e0d-8fff-406d-967b-6ea029451370</t>
  </si>
  <si>
    <t>AMANDA WHITNEY</t>
  </si>
  <si>
    <t>tammy26@hotmail.com</t>
  </si>
  <si>
    <t>f23b1efb-0bd1-4d4a-8cf4-1edd3f9304fa</t>
  </si>
  <si>
    <t>summer carter</t>
  </si>
  <si>
    <t>barbaraneal@hotmail.com</t>
  </si>
  <si>
    <t>2022-04-07, 2022-04-14, 2022-04-21, 2022-04-28, 2022-05-05, 2022-05-12</t>
  </si>
  <si>
    <t>35b80aae-82b6-4c8e-89c8-18d79b2e18c0</t>
  </si>
  <si>
    <t>mary williams</t>
  </si>
  <si>
    <t>donaldchase@bernard.net</t>
  </si>
  <si>
    <t>2023-10-05, 2023-10-12, 2023-10-19, 2023-10-26, 2023-11-02</t>
  </si>
  <si>
    <t>20e4dbfe-4703-47f7-9beb-b1c7977f199a</t>
  </si>
  <si>
    <t>jennifer pierce</t>
  </si>
  <si>
    <t>ksantos@yahoo.com</t>
  </si>
  <si>
    <t>2023-03-08, 2023-03-15, 2023-03-22, 2023-03-29</t>
  </si>
  <si>
    <t>ad30c94b-4111-4681-b1da-833d15502390</t>
  </si>
  <si>
    <t>michael herrera</t>
  </si>
  <si>
    <t>wanda35@sandoval.biz</t>
  </si>
  <si>
    <t>2024-03-15, 2024-03-22, 2024-03-29, 2024-04-05, 2024-04-12, 2024-04-19, 2024-04-26, 2024-05-03</t>
  </si>
  <si>
    <t>6f023006-c9ac-476c-be11-230e50fcfdaa</t>
  </si>
  <si>
    <t>victor wright</t>
  </si>
  <si>
    <t>schmidtgabriella@yahoo.com</t>
  </si>
  <si>
    <t>2022-12-01, 2022-12-08, 2022-12-15, 2022-12-22</t>
  </si>
  <si>
    <t>5ce1bcc2-16c7-42a1-a3e2-ac175450c61f</t>
  </si>
  <si>
    <t>paula thomas</t>
  </si>
  <si>
    <t>alejandro63@lynn-patton.com</t>
  </si>
  <si>
    <t>2022-07-18, 2022-07-25, 2022-08-01, 2022-08-08, 2022-08-15, 2022-08-22, 2022-08-29</t>
  </si>
  <si>
    <t>4e7a081e-e021-4caf-ba73-aa4e86c71c16</t>
  </si>
  <si>
    <t>renee davis</t>
  </si>
  <si>
    <t>andrea91@gmail.com</t>
  </si>
  <si>
    <t>63ba6c3d-c07a-4e48-b24e-7fd651683612</t>
  </si>
  <si>
    <t>ROBERT BYRD</t>
  </si>
  <si>
    <t>qvargas@gmail.com</t>
  </si>
  <si>
    <t>a8560b74-27ce-46ce-b695-c2bf837905ed</t>
  </si>
  <si>
    <t>james moss</t>
  </si>
  <si>
    <t>jasmine39@mann-white.com</t>
  </si>
  <si>
    <t>2025-03-08, 2025-03-15, 2025-03-22, 2025-03-29</t>
  </si>
  <si>
    <t>f3dea9dc-469c-458b-896d-036a8092189b</t>
  </si>
  <si>
    <t>todd keith</t>
  </si>
  <si>
    <t>cynthia14@townsend-bruce.com</t>
  </si>
  <si>
    <t>2024-04-04, 2024-04-11, 2024-04-18, 2024-04-25, 2024-05-02, 2024-05-09</t>
  </si>
  <si>
    <t>17f85f5b-f1e2-4ce7-bd73-0c3bbade33a0</t>
  </si>
  <si>
    <t>anthony paul</t>
  </si>
  <si>
    <t>haydenroger@hotmail.com</t>
  </si>
  <si>
    <t>2022-08-04, 2022-08-11, 2022-08-18, 2022-08-25, 2022-09-01, 2022-09-08, 2022-09-15</t>
  </si>
  <si>
    <t>af642572-83d7-4afc-bf70-29737acabb76</t>
  </si>
  <si>
    <t>dr. melissa sullivan dds</t>
  </si>
  <si>
    <t>vpark@sanchez-stevenson.net</t>
  </si>
  <si>
    <t>2022-11-04, 2022-11-11, 2022-11-18</t>
  </si>
  <si>
    <t>72dadc21-9b7c-4539-8ad7-d77c9bf41cc6</t>
  </si>
  <si>
    <t>megan macias</t>
  </si>
  <si>
    <t>charlesfranco@gomez.com</t>
  </si>
  <si>
    <t>2025-03-04, 2025-03-11</t>
  </si>
  <si>
    <t>e9fedd48-5684-4457-9cfc-df01f8401eea</t>
  </si>
  <si>
    <t>sandra rosales</t>
  </si>
  <si>
    <t>kevin44@smith.org</t>
  </si>
  <si>
    <t>2023-11-07, 2023-11-14, 2023-11-21, 2023-11-28</t>
  </si>
  <si>
    <t>edda1677-4e08-4b81-ac4d-6c0037abaaf8</t>
  </si>
  <si>
    <t>MARIA PETERSEN</t>
  </si>
  <si>
    <t>fstafford@kelly.info</t>
  </si>
  <si>
    <t>2023-12-09, 2023-12-16, 2023-12-23, 2023-12-30</t>
  </si>
  <si>
    <t>0151ccb0-1b6f-4a9e-9a98-b7154c60b543</t>
  </si>
  <si>
    <t>NATHAN MORALES</t>
  </si>
  <si>
    <t>jordanjames@robertson.info</t>
  </si>
  <si>
    <t>2023-08-30, 2023-09-06, 2023-09-13</t>
  </si>
  <si>
    <t>4008d4da-a819-413d-84fa-84a427d764ce</t>
  </si>
  <si>
    <t>james evans</t>
  </si>
  <si>
    <t>amandaadams@yahoo.com</t>
  </si>
  <si>
    <t>2022-04-17, 2022-04-24, 2022-05-01, 2022-05-08, 2022-05-15, 2022-05-22, 2022-05-29</t>
  </si>
  <si>
    <t>23cecf1e-296d-491f-b079-ae53d6e0217c</t>
  </si>
  <si>
    <t>JEFFREY HOWARD</t>
  </si>
  <si>
    <t>lopezbilly@fisher-rivera.com</t>
  </si>
  <si>
    <t>2025-01-20, 2025-01-27, 2025-02-03, 2025-02-10, 2025-02-17, 2025-02-24, 2025-03-03</t>
  </si>
  <si>
    <t>7ab3137c-f2c8-425e-b2f1-227caa8c662d</t>
  </si>
  <si>
    <t>victoria wilson</t>
  </si>
  <si>
    <t>tmarsh@gmail.com</t>
  </si>
  <si>
    <t>2022-12-12, 2022-12-19</t>
  </si>
  <si>
    <t>e1bb7399-c7c4-42a0-83af-3d93c0476d80</t>
  </si>
  <si>
    <t>nicholas harmon</t>
  </si>
  <si>
    <t>danielrodriguez@gmail.com</t>
  </si>
  <si>
    <t>2023-08-24, 2023-08-31, 2023-09-07, 2023-09-14, 2023-09-21</t>
  </si>
  <si>
    <t>037e7f60-8000-4fac-9818-48c527d19990</t>
  </si>
  <si>
    <t>cynthia gregory</t>
  </si>
  <si>
    <t>vbray@gmail.com</t>
  </si>
  <si>
    <t>2022-10-19, 2022-10-26, 2022-11-02, 2022-11-09</t>
  </si>
  <si>
    <t>7c65dbfb-483f-4a72-8a1a-7c2e7aededf4</t>
  </si>
  <si>
    <t>JEFFREY WILLIAMSON</t>
  </si>
  <si>
    <t>juanwilson@gamble-wright.biz</t>
  </si>
  <si>
    <t>2024-02-10, 2024-02-17, 2024-02-24, 2024-03-02, 2024-03-09, 2024-03-16</t>
  </si>
  <si>
    <t>cf590b8e-c860-42c4-b4da-9f0479510a45</t>
  </si>
  <si>
    <t>nicholas carr</t>
  </si>
  <si>
    <t>jeromeanderson@hill.com</t>
  </si>
  <si>
    <t>17478b5c-331b-4602-9dd0-ce040485742a</t>
  </si>
  <si>
    <t>JAMIE WARREN</t>
  </si>
  <si>
    <t>matthewmendoza@simmons.com</t>
  </si>
  <si>
    <t>6b06e92f-b62a-4941-99dc-be0ff1685db8</t>
  </si>
  <si>
    <t>steven white</t>
  </si>
  <si>
    <t>guerreromarc@kennedy-kerr.com</t>
  </si>
  <si>
    <t>7dc4f12b-f2c5-42da-8094-4f952f51aca6</t>
  </si>
  <si>
    <t>eric davis</t>
  </si>
  <si>
    <t>markfigueroa@paul-chapman.org</t>
  </si>
  <si>
    <t>2024-02-05, 2024-02-12, 2024-02-19, 2024-02-26</t>
  </si>
  <si>
    <t>35c4be08-46a4-4588-a676-ace13cfe18e9</t>
  </si>
  <si>
    <t>ANITA RODRIGUEZ</t>
  </si>
  <si>
    <t>willisrhonda@roth.com</t>
  </si>
  <si>
    <t>57c8294c-9e77-46ae-8bec-9a50f11afc00</t>
  </si>
  <si>
    <t>john juarez</t>
  </si>
  <si>
    <t>andersonrobert@king.net</t>
  </si>
  <si>
    <t>a13ecf15-72cf-4b0e-9db2-f6cee5190530</t>
  </si>
  <si>
    <t>susan jones</t>
  </si>
  <si>
    <t>jacksonjoshua@gmail.com</t>
  </si>
  <si>
    <t>2023-09-28, 2023-10-05</t>
  </si>
  <si>
    <t>0f9027d5-90f0-447c-b4af-80050ba24c4f</t>
  </si>
  <si>
    <t>melissa yang</t>
  </si>
  <si>
    <t>gcohen@gmail.com</t>
  </si>
  <si>
    <t>2023-06-30, 2023-07-07, 2023-07-14, 2023-07-21, 2023-07-28, 2023-08-04, 2023-08-11</t>
  </si>
  <si>
    <t>6257ae9c-8260-4132-802f-b24f70100d7e</t>
  </si>
  <si>
    <t>jeanette lawson</t>
  </si>
  <si>
    <t>adamarmstrong@horton.info</t>
  </si>
  <si>
    <t>4242fc5c-866b-429a-b877-e049b52f5e0d</t>
  </si>
  <si>
    <t>DANIEL ERICKSON</t>
  </si>
  <si>
    <t>jeffreyferguson@williams-hernandez.com</t>
  </si>
  <si>
    <t>2024-05-28, 2024-06-04</t>
  </si>
  <si>
    <t>0d3069bf-ca66-48a8-9f96-048a453b37f5</t>
  </si>
  <si>
    <t>danielle colon</t>
  </si>
  <si>
    <t>wongcynthia@nguyen-potts.net</t>
  </si>
  <si>
    <t>2022-10-30, 2022-11-06, 2022-11-13, 2022-11-20, 2022-11-27, 2022-12-04, 2022-12-11</t>
  </si>
  <si>
    <t>e5f95507-6889-48ad-a234-5eacb8da3559</t>
  </si>
  <si>
    <t>erika brown</t>
  </si>
  <si>
    <t>jeffrey42@bonilla-medina.org</t>
  </si>
  <si>
    <t>2023-05-22, 2023-05-29, 2023-06-05, 2023-06-12</t>
  </si>
  <si>
    <t>61c9815e-b028-4484-beea-c4d3b8fc7513</t>
  </si>
  <si>
    <t>DAWN SIMS</t>
  </si>
  <si>
    <t>rwalker@perkins.com</t>
  </si>
  <si>
    <t>6f144dc6-b9ed-433f-bad4-f3e03b523525</t>
  </si>
  <si>
    <t>STEVEN DAVIS</t>
  </si>
  <si>
    <t>llopez@hudson.com</t>
  </si>
  <si>
    <t>2024-02-28, 2024-03-06</t>
  </si>
  <si>
    <t>29b50942-4f66-4914-8563-5b3048340d51</t>
  </si>
  <si>
    <t>RUTH MCDANIEL</t>
  </si>
  <si>
    <t>thomasronald@stout-waller.com</t>
  </si>
  <si>
    <t>2025-01-06, 2025-01-13, 2025-01-20, 2025-01-27, 2025-02-03, 2025-02-10, 2025-02-17</t>
  </si>
  <si>
    <t>ced89c97-c01d-4c62-ba0d-3f1f232585b4</t>
  </si>
  <si>
    <t>brett cruz</t>
  </si>
  <si>
    <t>hinesdeanna@anderson.com</t>
  </si>
  <si>
    <t>2024-07-03, 2024-07-10, 2024-07-17</t>
  </si>
  <si>
    <t>03748864-9981-428f-a09c-4325f047fbeb</t>
  </si>
  <si>
    <t>ALEXANDRA CONNER</t>
  </si>
  <si>
    <t>harristimothy@hotmail.com</t>
  </si>
  <si>
    <t>2022-11-14, 2022-11-21, 2022-11-28, 2022-12-05, 2022-12-12, 2022-12-19, 2022-12-26, 2023-01-02</t>
  </si>
  <si>
    <t>54edfb70-4eb0-4866-a9c3-d598d0c24f21</t>
  </si>
  <si>
    <t>david stephens</t>
  </si>
  <si>
    <t>2024-02-26, 2024-03-04, 2024-03-11, 2024-03-18</t>
  </si>
  <si>
    <t>056de195-1f81-4097-8b2a-3730a0a2e9bd</t>
  </si>
  <si>
    <t>ashley phillips</t>
  </si>
  <si>
    <t>aaronwalker@gmail.com</t>
  </si>
  <si>
    <t>2023-05-27, 2023-06-03, 2023-06-10, 2023-06-17, 2023-06-24, 2023-07-01, 2023-07-08</t>
  </si>
  <si>
    <t>a7c5f960-5a72-44a2-a5ba-779562a876d7</t>
  </si>
  <si>
    <t>thomas cohen</t>
  </si>
  <si>
    <t>hjackson@garcia.com</t>
  </si>
  <si>
    <t>2024-01-30, 2024-02-06, 2024-02-13, 2024-02-20, 2024-02-27, 2024-03-05, 2024-03-12</t>
  </si>
  <si>
    <t>5c494d63-1e4c-4fdf-956e-fce49d9e4da2</t>
  </si>
  <si>
    <t>TAMARA HUANG</t>
  </si>
  <si>
    <t>royrogers@shelton.com</t>
  </si>
  <si>
    <t>e01a5b5e-592f-4dc6-8979-3220d14bc771</t>
  </si>
  <si>
    <t>thomas stanley</t>
  </si>
  <si>
    <t>mccormickmichelle@gmail.com</t>
  </si>
  <si>
    <t>2024-12-02, 2024-12-09</t>
  </si>
  <si>
    <t>63fe557c-25d4-4c19-91fc-4c232586dcd1</t>
  </si>
  <si>
    <t>ROBERT BRAY</t>
  </si>
  <si>
    <t>lanesusan@thomas-morris.com</t>
  </si>
  <si>
    <t>2025-01-19, 2025-01-26, 2025-02-02, 2025-02-09, 2025-02-16</t>
  </si>
  <si>
    <t>51beadc1-5a44-4143-a290-8017c47d336f</t>
  </si>
  <si>
    <t>JOHN DUDLEY DDS</t>
  </si>
  <si>
    <t>leahvaldez@gmail.com</t>
  </si>
  <si>
    <t>2023-01-14, 2023-01-21, 2023-01-28, 2023-02-04, 2023-02-11, 2023-02-18</t>
  </si>
  <si>
    <t>89eb56c1-7f42-4889-8ca1-7f756b2d470a</t>
  </si>
  <si>
    <t>KIM UNDERWOOD</t>
  </si>
  <si>
    <t>carpenterrobert@hotmail.com</t>
  </si>
  <si>
    <t>2023-11-23, 2023-11-30, 2023-12-07, 2023-12-14, 2023-12-21, 2023-12-28, 2024-01-04</t>
  </si>
  <si>
    <t>b3fdec76-3826-45ad-bf8f-81eacfb0d68d</t>
  </si>
  <si>
    <t>isaiah harris</t>
  </si>
  <si>
    <t>angela21@pruitt.com</t>
  </si>
  <si>
    <t>2025-03-19, 2025-03-26, 2025-04-02</t>
  </si>
  <si>
    <t>da72ab37-d5d3-48cf-a4e6-5ffd75dc037d</t>
  </si>
  <si>
    <t>tara fisher</t>
  </si>
  <si>
    <t>briantaylor@padilla.biz</t>
  </si>
  <si>
    <t>a9a9cef7-1b23-45d0-b38f-10f20dd867e5</t>
  </si>
  <si>
    <t>KAREN WHEELER</t>
  </si>
  <si>
    <t>thomasdonald@jones.biz</t>
  </si>
  <si>
    <t>be59d035-7842-4071-aeb3-5f6ac3f26a39</t>
  </si>
  <si>
    <t>JOSEPH RUSH</t>
  </si>
  <si>
    <t>csharp@hotmail.com</t>
  </si>
  <si>
    <t>2022-11-25, 2022-12-02, 2022-12-09</t>
  </si>
  <si>
    <t>27e83b87-1c7b-48eb-8969-b2a10361b157</t>
  </si>
  <si>
    <t>marvin munoz</t>
  </si>
  <si>
    <t>alexwall@vaughan.com</t>
  </si>
  <si>
    <t>2025-03-22, 2025-03-29, 2025-04-05, 2025-04-12, 2025-04-19, 2025-04-26, 2025-05-03</t>
  </si>
  <si>
    <t>3a314e67-b598-4577-8e58-3dde807ab658</t>
  </si>
  <si>
    <t>CHRISTOPHER DUDLEY</t>
  </si>
  <si>
    <t>juliamorales@gmail.com</t>
  </si>
  <si>
    <t>2024-09-11, 2024-09-18, 2024-09-25, 2024-10-02, 2024-10-09, 2024-10-16</t>
  </si>
  <si>
    <t>bef99394-d28f-4f65-af06-8e12646d2e33</t>
  </si>
  <si>
    <t>LISA JONES</t>
  </si>
  <si>
    <t>pedwards@yahoo.com</t>
  </si>
  <si>
    <t>2023-03-13, 2023-03-20, 2023-03-27</t>
  </si>
  <si>
    <t>5f1930e0-cda7-4451-8dfe-f6332a31edfd</t>
  </si>
  <si>
    <t>chloe rodriguez</t>
  </si>
  <si>
    <t>carrie50@campbell.com</t>
  </si>
  <si>
    <t>2023-11-19, 2023-11-26, 2023-12-03, 2023-12-10, 2023-12-17</t>
  </si>
  <si>
    <t>c1ab6398-02cf-43a8-98dc-4031363fbae9</t>
  </si>
  <si>
    <t>CHELSEA HARRIS</t>
  </si>
  <si>
    <t>josephdavila@williams.com</t>
  </si>
  <si>
    <t>2022-07-17, 2022-07-24</t>
  </si>
  <si>
    <t>022ba960-4f00-4a6a-b189-d0b117dcabf5</t>
  </si>
  <si>
    <t>dr. tina porter</t>
  </si>
  <si>
    <t>iswanson@hotmail.com</t>
  </si>
  <si>
    <t>2023-08-08, 2023-08-15</t>
  </si>
  <si>
    <t>e581c1bc-6843-4e98-94d1-44d518ede297</t>
  </si>
  <si>
    <t>ashlee aguirre</t>
  </si>
  <si>
    <t>2025-02-18, 2025-02-25, 2025-03-04, 2025-03-11, 2025-03-18</t>
  </si>
  <si>
    <t>61d21319-cbcb-4293-9651-224006103d84</t>
  </si>
  <si>
    <t>SEAN JOHNSON</t>
  </si>
  <si>
    <t>faithmiller@davis.com</t>
  </si>
  <si>
    <t>2022-11-26, 2022-12-03, 2022-12-10, 2022-12-17, 2022-12-24, 2022-12-31</t>
  </si>
  <si>
    <t>842c49fa-806a-49ad-b6b2-e778fe508d4d</t>
  </si>
  <si>
    <t>LISA MILLS PHD</t>
  </si>
  <si>
    <t>matthewward@yahoo.com</t>
  </si>
  <si>
    <t>2022-12-13, 2022-12-20, 2022-12-27, 2023-01-03, 2023-01-10, 2023-01-17, 2023-01-24</t>
  </si>
  <si>
    <t>aed0cbcf-c630-4536-b677-9a11e403999b</t>
  </si>
  <si>
    <t>DANIEL BISHOP</t>
  </si>
  <si>
    <t>ashleygamble@ballard.com</t>
  </si>
  <si>
    <t>c80cd031-cc21-4b4e-b80c-eb1ade16afca</t>
  </si>
  <si>
    <t>kathryn gibson</t>
  </si>
  <si>
    <t>evan49@gomez-jones.info</t>
  </si>
  <si>
    <t>2024-08-03, 2024-08-10, 2024-08-17, 2024-08-24, 2024-08-31, 2024-09-07, 2024-09-14, 2024-09-21</t>
  </si>
  <si>
    <t>418af089-fa7d-4961-b927-a136fc73e358</t>
  </si>
  <si>
    <t>JESSICA GLASS</t>
  </si>
  <si>
    <t>swilliams@ortiz-harvey.com</t>
  </si>
  <si>
    <t>2023-05-12, 2023-05-19, 2023-05-26, 2023-06-02, 2023-06-09</t>
  </si>
  <si>
    <t>9fe7e068-d847-460b-8331-d7115de22a7d</t>
  </si>
  <si>
    <t>JACQUELINE FLEMING</t>
  </si>
  <si>
    <t>natalie09@hotmail.com</t>
  </si>
  <si>
    <t>2024-02-20, 2024-02-27</t>
  </si>
  <si>
    <t>b32281f3-3eac-4015-8a64-25fcbdb4f711</t>
  </si>
  <si>
    <t>aimee farrell</t>
  </si>
  <si>
    <t>zmoore@gmail.com</t>
  </si>
  <si>
    <t>2022-07-04, 2022-07-11, 2022-07-18, 2022-07-25</t>
  </si>
  <si>
    <t>ab4d738c-7657-437c-9fc8-e06063629509</t>
  </si>
  <si>
    <t>john day</t>
  </si>
  <si>
    <t>millerjessica@yahoo.com</t>
  </si>
  <si>
    <t>108134dc-5427-4925-a6ca-0baf3310880a</t>
  </si>
  <si>
    <t>zachary tucker</t>
  </si>
  <si>
    <t>ramirezbenjamin@gmail.com</t>
  </si>
  <si>
    <t>2024-02-08, 2024-02-15, 2024-02-22, 2024-02-29, 2024-03-07, 2024-03-14, 2024-03-21, 2024-03-28</t>
  </si>
  <si>
    <t>51f7c017-36a5-4aba-a3e5-38922540647b</t>
  </si>
  <si>
    <t>victoria schroeder</t>
  </si>
  <si>
    <t>kristine73@lewis.biz</t>
  </si>
  <si>
    <t>2024-04-06, 2024-04-13</t>
  </si>
  <si>
    <t>15663d1a-2d15-420b-a2bc-67154087be6a</t>
  </si>
  <si>
    <t>donald miller</t>
  </si>
  <si>
    <t>qwarren@yahoo.com</t>
  </si>
  <si>
    <t>2023-05-31, 2023-06-07, 2023-06-14, 2023-06-21, 2023-06-28, 2023-07-05, 2023-07-12</t>
  </si>
  <si>
    <t>e51bdfff-17aa-4aee-8dc2-0df3d49edd91</t>
  </si>
  <si>
    <t>gloria mullins</t>
  </si>
  <si>
    <t>michaelbarnes@nichols-bowers.biz</t>
  </si>
  <si>
    <t>2023-01-17, 2023-01-24, 2023-01-31, 2023-02-07</t>
  </si>
  <si>
    <t>639e8bbc-9200-4957-b161-fd16e9a002a4</t>
  </si>
  <si>
    <t>KRISTINA ENGLISH</t>
  </si>
  <si>
    <t>2023-10-09, 2023-10-16</t>
  </si>
  <si>
    <t>9417e0f5-aaff-46ff-b904-6b5213eb4599</t>
  </si>
  <si>
    <t>erica downs</t>
  </si>
  <si>
    <t>hernandezstephen@gmail.com</t>
  </si>
  <si>
    <t>2023-02-09, 2023-02-16, 2023-02-23, 2023-03-02, 2023-03-09</t>
  </si>
  <si>
    <t>cac19d2e-1d15-471c-9100-1ab9dd42da67</t>
  </si>
  <si>
    <t>JENNIFER MEYER</t>
  </si>
  <si>
    <t>iharding@cole.com</t>
  </si>
  <si>
    <t>2024-05-21, 2024-05-28, 2024-06-04, 2024-06-11, 2024-06-18, 2024-06-25, 2024-07-02</t>
  </si>
  <si>
    <t>c63e0e47-8bcc-4e8d-b24a-4a6d6b90a95b</t>
  </si>
  <si>
    <t>james bailey</t>
  </si>
  <si>
    <t>woodmichael@mosley-shaw.com</t>
  </si>
  <si>
    <t>2023-01-23, 2023-01-30, 2023-02-06, 2023-02-13</t>
  </si>
  <si>
    <t>74bc405c-ffc1-4ef6-a61f-135f7fc706f0</t>
  </si>
  <si>
    <t>guy clayton</t>
  </si>
  <si>
    <t>daniel27@yahoo.com</t>
  </si>
  <si>
    <t>2025-03-28, 2025-04-04</t>
  </si>
  <si>
    <t>29a3e5f6-984a-4463-8d81-42152d490058</t>
  </si>
  <si>
    <t>jane bruce</t>
  </si>
  <si>
    <t>jacqueline11@gmail.com</t>
  </si>
  <si>
    <t>2023-11-07, 2023-11-14, 2023-11-21</t>
  </si>
  <si>
    <t>eeb81b7d-9dc3-4d41-8434-86c3a64dcc1d</t>
  </si>
  <si>
    <t>JON WALTON</t>
  </si>
  <si>
    <t>zgordon@contreras.com</t>
  </si>
  <si>
    <t>2022-08-24, 2022-08-31, 2022-09-07</t>
  </si>
  <si>
    <t>618e72a7-8d34-4d83-b462-9fb5c6e19fd7</t>
  </si>
  <si>
    <t>SCOTT SAMPSON</t>
  </si>
  <si>
    <t>pgutierrez@hotmail.com</t>
  </si>
  <si>
    <t>2023-03-19, 2023-03-26, 2023-04-02, 2023-04-09, 2023-04-16, 2023-04-23, 2023-04-30, 2023-05-07</t>
  </si>
  <si>
    <t>c83e0032-5fe8-47f4-b08a-ba2101f268f5</t>
  </si>
  <si>
    <t>drew hobbs</t>
  </si>
  <si>
    <t>mary63@gmail.com</t>
  </si>
  <si>
    <t>2023-12-12, 2023-12-19, 2023-12-26, 2024-01-02, 2024-01-09</t>
  </si>
  <si>
    <t>27439b53-06b8-4c8a-83f9-c74d085d5d01</t>
  </si>
  <si>
    <t>SARA STONE</t>
  </si>
  <si>
    <t>george96@gmail.com</t>
  </si>
  <si>
    <t>2024-01-10, 2024-01-17, 2024-01-24, 2024-01-31, 2024-02-07, 2024-02-14</t>
  </si>
  <si>
    <t>9dc3bbee-3152-4136-a430-5373f936a968</t>
  </si>
  <si>
    <t>sandra solis</t>
  </si>
  <si>
    <t>sheilamyers@hotmail.com</t>
  </si>
  <si>
    <t>846c454c-5170-42ef-a777-c6646732ceca</t>
  </si>
  <si>
    <t>david mckinney</t>
  </si>
  <si>
    <t>welchkristen@rangel.com</t>
  </si>
  <si>
    <t>2023-01-01, 2023-01-08, 2023-01-15</t>
  </si>
  <si>
    <t>6ffad356-0690-4ba5-97e0-3df517df85b3</t>
  </si>
  <si>
    <t>randy hernandez</t>
  </si>
  <si>
    <t>ujohnson@lucero.com</t>
  </si>
  <si>
    <t>2023-02-17, 2023-02-24</t>
  </si>
  <si>
    <t>38c4f346-e5dd-414c-a70b-ba9c3d5e69df</t>
  </si>
  <si>
    <t>JOSEPH SANCHEZ</t>
  </si>
  <si>
    <t>donna41@gmail.com</t>
  </si>
  <si>
    <t>2023-01-21, 2023-01-28, 2023-02-04</t>
  </si>
  <si>
    <t>945094c8-fc1b-461a-a36d-4d5405ec8e9f</t>
  </si>
  <si>
    <t>ASHLEY HO</t>
  </si>
  <si>
    <t>thomasjose@davis.com</t>
  </si>
  <si>
    <t>2024-12-06, 2024-12-13, 2024-12-20, 2024-12-27, 2025-01-03, 2025-01-10, 2025-01-17</t>
  </si>
  <si>
    <t>cba20d38-7db4-490d-99c5-9f2d640b7b85</t>
  </si>
  <si>
    <t>BENJAMIN CHUNG</t>
  </si>
  <si>
    <t>gracebrooks@schultz-hayes.com</t>
  </si>
  <si>
    <t>2023-02-24, 2023-03-03, 2023-03-10, 2023-03-17</t>
  </si>
  <si>
    <t>2dbdc7cf-e754-44c3-8298-8dd24c7b34e2</t>
  </si>
  <si>
    <t>lynn bond</t>
  </si>
  <si>
    <t>victoria79@payne.com</t>
  </si>
  <si>
    <t>2023-01-11, 2023-01-18, 2023-01-25, 2023-02-01, 2023-02-08</t>
  </si>
  <si>
    <t>05e5d461-8934-4b06-8790-eeb49b2a1376</t>
  </si>
  <si>
    <t>paige robinson</t>
  </si>
  <si>
    <t>roachanthony@gmail.com</t>
  </si>
  <si>
    <t>2023-01-31, 2023-02-07</t>
  </si>
  <si>
    <t>f099e2b6-b10c-4f77-ba4d-6c8e155c8139</t>
  </si>
  <si>
    <t>donald gonzalez</t>
  </si>
  <si>
    <t>jean47@lamb.com</t>
  </si>
  <si>
    <t>2023-03-14, 2023-03-21, 2023-03-28, 2023-04-04, 2023-04-11, 2023-04-18</t>
  </si>
  <si>
    <t>d895ccea-afe2-4f5c-b2a8-07cc2c471336</t>
  </si>
  <si>
    <t>DIANA LONG</t>
  </si>
  <si>
    <t>lauramckay@yahoo.com</t>
  </si>
  <si>
    <t>2023-04-30, 2023-05-07, 2023-05-14, 2023-05-21, 2023-05-28, 2023-06-04</t>
  </si>
  <si>
    <t>98a91187-6c7a-4c9d-b237-64bae202f022</t>
  </si>
  <si>
    <t>rose dean</t>
  </si>
  <si>
    <t>wgonzalez@yahoo.com</t>
  </si>
  <si>
    <t>2ad0d57e-730c-49bc-9073-c0c3d1c06099</t>
  </si>
  <si>
    <t>tina king</t>
  </si>
  <si>
    <t>cassandra85@yahoo.com</t>
  </si>
  <si>
    <t>529b3b96-cf1d-46be-ae0e-343d1d59b308</t>
  </si>
  <si>
    <t>cody sanchez</t>
  </si>
  <si>
    <t>nathan51@flores.com</t>
  </si>
  <si>
    <t>2022-05-23, 2022-05-30, 2022-06-06, 2022-06-13</t>
  </si>
  <si>
    <t>5251d645-cb94-4f8d-9145-aa387722ec2c</t>
  </si>
  <si>
    <t>kristina cruz</t>
  </si>
  <si>
    <t>dakotaramirez@shah.org</t>
  </si>
  <si>
    <t>6f69a1cf-c196-46e9-aea0-32926bf7d125</t>
  </si>
  <si>
    <t>FRANCISCO GONZALEZ</t>
  </si>
  <si>
    <t>rwilliams@yahoo.com</t>
  </si>
  <si>
    <t>99f75c76-2bcf-403f-b3e9-b99b1fc489b3</t>
  </si>
  <si>
    <t>james ray</t>
  </si>
  <si>
    <t>schneidermelissa@gmail.com</t>
  </si>
  <si>
    <t>2022-10-09, 2022-10-16, 2022-10-23, 2022-10-30, 2022-11-06, 2022-11-13</t>
  </si>
  <si>
    <t>f783b6f6-d775-4809-a18d-052048cc32c6</t>
  </si>
  <si>
    <t>steven hull</t>
  </si>
  <si>
    <t>deanna17@gallegos.com</t>
  </si>
  <si>
    <t>2024-03-24, 2024-03-31, 2024-04-07, 2024-04-14, 2024-04-21</t>
  </si>
  <si>
    <t>667cf788-5887-43d2-80f1-fa3a5133577b</t>
  </si>
  <si>
    <t>raymond snyder</t>
  </si>
  <si>
    <t>devans@allison-coffey.com</t>
  </si>
  <si>
    <t>2023-06-07, 2023-06-14, 2023-06-21, 2023-06-28</t>
  </si>
  <si>
    <t>077f6e36-1a4d-47db-9e33-bdbcf00d5a65</t>
  </si>
  <si>
    <t>roger taylor</t>
  </si>
  <si>
    <t>fperez@gmail.com</t>
  </si>
  <si>
    <t>2023-11-08, 2023-11-15, 2023-11-22, 2023-11-29, 2023-12-06</t>
  </si>
  <si>
    <t>fd54225b-899d-4cd2-a723-2e8ad0ef0cd4</t>
  </si>
  <si>
    <t>MICHAEL WILLIAMS</t>
  </si>
  <si>
    <t>williamskevin@murphy-salazar.biz</t>
  </si>
  <si>
    <t>2023-11-01, 2023-11-08, 2023-11-15, 2023-11-22, 2023-11-29, 2023-12-06</t>
  </si>
  <si>
    <t>23447519-ecc3-4555-ab9b-4ffcb2dbb2c5</t>
  </si>
  <si>
    <t>barbara flores</t>
  </si>
  <si>
    <t>qwalsh@boyd.org</t>
  </si>
  <si>
    <t>2023-05-31, 2023-06-07, 2023-06-14, 2023-06-21</t>
  </si>
  <si>
    <t>47d1931c-f9f2-49ab-bd77-71f8a948ec66</t>
  </si>
  <si>
    <t>nicholas perez</t>
  </si>
  <si>
    <t>jennifer58@gmail.com</t>
  </si>
  <si>
    <t>34b549be-db19-4e67-bc3a-8abba5aa9765</t>
  </si>
  <si>
    <t>ANGELA SIMPSON</t>
  </si>
  <si>
    <t>santiagotaylor@lopez-garcia.com</t>
  </si>
  <si>
    <t>2025-01-25, 2025-02-01, 2025-02-08, 2025-02-15, 2025-02-22, 2025-03-01, 2025-03-08, 2025-03-15</t>
  </si>
  <si>
    <t>dbc3f559-8390-4d94-8713-b81fc2f86229</t>
  </si>
  <si>
    <t>tony erickson</t>
  </si>
  <si>
    <t>sloanjeffery@cruz-chavez.org</t>
  </si>
  <si>
    <t>301db817-6673-442d-87af-75de33f92a87</t>
  </si>
  <si>
    <t>jay parks</t>
  </si>
  <si>
    <t>stevenrodriguez@allen.com</t>
  </si>
  <si>
    <t>2024-06-12, 2024-06-19, 2024-06-26, 2024-07-03</t>
  </si>
  <si>
    <t>87e81b25-a971-4404-b9ea-e46107516daa</t>
  </si>
  <si>
    <t>DEREK MCINTOSH</t>
  </si>
  <si>
    <t>ryan26@jordan.com</t>
  </si>
  <si>
    <t>2023-05-26, 2023-06-02, 2023-06-09</t>
  </si>
  <si>
    <t>bb647511-61ec-4f07-a60c-13290c941263</t>
  </si>
  <si>
    <t>CHEYENNE LOPEZ</t>
  </si>
  <si>
    <t>alyssa78@rodriguez-williams.com</t>
  </si>
  <si>
    <t>e5228d31-0d9a-4fce-9d7c-f46d3836613c</t>
  </si>
  <si>
    <t>DEREK JONES</t>
  </si>
  <si>
    <t>jeremy96@long-robinson.com</t>
  </si>
  <si>
    <t>2022-09-26, 2022-10-03, 2022-10-10, 2022-10-17, 2022-10-24</t>
  </si>
  <si>
    <t>341d85cd-c925-4285-abc8-906f34a91b86</t>
  </si>
  <si>
    <t>dwayne carlson</t>
  </si>
  <si>
    <t>lopezrebecca@woods.com</t>
  </si>
  <si>
    <t>2024-05-15, 2024-05-22, 2024-05-29, 2024-06-05, 2024-06-12, 2024-06-19, 2024-06-26, 2024-07-03</t>
  </si>
  <si>
    <t>2aa946d4-11c7-476c-ae73-03c050ab3660</t>
  </si>
  <si>
    <t>STEVEN THOMAS</t>
  </si>
  <si>
    <t>bpatterson@mccann.com</t>
  </si>
  <si>
    <t>2022-12-27, 2023-01-03, 2023-01-10, 2023-01-17, 2023-01-24, 2023-01-31, 2023-02-07, 2023-02-14</t>
  </si>
  <si>
    <t>9810b8c1-027d-4b45-9a64-15b5c2a072dd</t>
  </si>
  <si>
    <t>john smith</t>
  </si>
  <si>
    <t>d1a529db-0b90-403d-9c00-b89578fa3b84</t>
  </si>
  <si>
    <t>michael roberts</t>
  </si>
  <si>
    <t>karirowe@torres.com</t>
  </si>
  <si>
    <t>2023-04-26, 2023-05-03, 2023-05-10</t>
  </si>
  <si>
    <t>fd6314f2-59cc-494a-bc1c-d60d7d9c03c7</t>
  </si>
  <si>
    <t>MARY KING</t>
  </si>
  <si>
    <t>careykevin@yahoo.com</t>
  </si>
  <si>
    <t>dd7902fc-db61-4a80-a9f7-c6d1c6475ae2</t>
  </si>
  <si>
    <t>linda rodriguez</t>
  </si>
  <si>
    <t>tiffanychase@mcknight.org</t>
  </si>
  <si>
    <t>2024-06-19, 2024-06-26, 2024-07-03</t>
  </si>
  <si>
    <t>34d091d1-5c02-41da-ae43-b319f9299271</t>
  </si>
  <si>
    <t>cheryl blevins</t>
  </si>
  <si>
    <t>natalie87@thompson.com</t>
  </si>
  <si>
    <t>2025-03-22, 2025-03-29, 2025-04-05, 2025-04-12, 2025-04-19</t>
  </si>
  <si>
    <t>fe731856-f1fc-4c36-aad3-cc4096d26487</t>
  </si>
  <si>
    <t>connor riley</t>
  </si>
  <si>
    <t>hamiltonspencer@yahoo.com</t>
  </si>
  <si>
    <t>2023-12-05, 2023-12-12, 2023-12-19, 2023-12-26, 2024-01-02, 2024-01-09, 2024-01-16, 2024-01-23</t>
  </si>
  <si>
    <t>7fb9ae49-0222-4c10-b82f-2dc31c35730b</t>
  </si>
  <si>
    <t>bridget becker</t>
  </si>
  <si>
    <t>8ee25180-9fb1-49a3-8a2f-2373f777c816</t>
  </si>
  <si>
    <t>ELIZABETH ROBERTS</t>
  </si>
  <si>
    <t>chavezjeff@hotmail.com</t>
  </si>
  <si>
    <t>014d9829-4e4a-416f-bd05-955b0d9e1328</t>
  </si>
  <si>
    <t>michaelcampbell@hotmail.com</t>
  </si>
  <si>
    <t>2022-10-15, 2022-10-22, 2022-10-29, 2022-11-05, 2022-11-12, 2022-11-19</t>
  </si>
  <si>
    <t>27b0816b-8f8d-4107-84d5-ac13f561d900</t>
  </si>
  <si>
    <t>michelle thomas</t>
  </si>
  <si>
    <t>frichards@robinson-kennedy.com</t>
  </si>
  <si>
    <t>2025-02-03, 2025-02-10, 2025-02-17, 2025-02-24, 2025-03-03, 2025-03-10, 2025-03-17</t>
  </si>
  <si>
    <t>62e0adf7-a315-4bbb-adb2-31a2cfcc2abd</t>
  </si>
  <si>
    <t>walter garcia</t>
  </si>
  <si>
    <t>carla29@yahoo.com</t>
  </si>
  <si>
    <t>9402c7be-cdeb-4d3c-928e-0ae8e03d1b30</t>
  </si>
  <si>
    <t>RANDALL WRIGHT</t>
  </si>
  <si>
    <t>kevinmiller@hotmail.com</t>
  </si>
  <si>
    <t>2025-02-24, 2025-03-03, 2025-03-10, 2025-03-17, 2025-03-24</t>
  </si>
  <si>
    <t>603f4ddc-2ef1-4a90-8bbb-8f3f760e36aa</t>
  </si>
  <si>
    <t>sandra davis</t>
  </si>
  <si>
    <t>william57@yahoo.com</t>
  </si>
  <si>
    <t>2024-12-08, 2024-12-15, 2024-12-22, 2024-12-29, 2025-01-05, 2025-01-12, 2025-01-19, 2025-01-26</t>
  </si>
  <si>
    <t>6906b588-f621-42ab-aba6-4252776ffd03</t>
  </si>
  <si>
    <t>THOMAS JOHNSON</t>
  </si>
  <si>
    <t>camposchristina@yahoo.com</t>
  </si>
  <si>
    <t>209515d5-5f84-4666-831f-fc009490029d</t>
  </si>
  <si>
    <t>stephanie rich</t>
  </si>
  <si>
    <t>qmartinez@ford.info</t>
  </si>
  <si>
    <t>2023-04-18, 2023-04-25, 2023-05-02, 2023-05-09, 2023-05-16, 2023-05-23</t>
  </si>
  <si>
    <t>d473f3b5-452a-4da7-8e00-583d15ac37f0</t>
  </si>
  <si>
    <t>mrs. linda short</t>
  </si>
  <si>
    <t>michelle19@hotmail.com</t>
  </si>
  <si>
    <t>2022-06-30, 2022-07-07, 2022-07-14, 2022-07-21, 2022-07-28, 2022-08-04</t>
  </si>
  <si>
    <t>b39a442b-0d92-4c7e-b78a-2037bd46ebd5</t>
  </si>
  <si>
    <t>charles yang</t>
  </si>
  <si>
    <t>jeffreylowe@gmail.com</t>
  </si>
  <si>
    <t>2024-06-08, 2024-06-15, 2024-06-22</t>
  </si>
  <si>
    <t>fd397fe7-b819-415d-8f96-8a84a0d44d24</t>
  </si>
  <si>
    <t>renee hanson</t>
  </si>
  <si>
    <t>joneseric@meyer.com</t>
  </si>
  <si>
    <t>2023-07-18, 2023-07-25, 2023-08-01</t>
  </si>
  <si>
    <t>817c6779-d52d-4f91-864f-e16479472ea4</t>
  </si>
  <si>
    <t>anthony martinez</t>
  </si>
  <si>
    <t>pmcgrath@hotmail.com</t>
  </si>
  <si>
    <t>2022-09-14, 2022-09-21</t>
  </si>
  <si>
    <t>706ad042-ae6b-4455-9cdd-d7c2d25a0b3f</t>
  </si>
  <si>
    <t>LISA REYNOLDS</t>
  </si>
  <si>
    <t>donaldgarner@jackson.net</t>
  </si>
  <si>
    <t>2023-05-16, 2023-05-23, 2023-05-30, 2023-06-06, 2023-06-13, 2023-06-20, 2023-06-27, 2023-07-04</t>
  </si>
  <si>
    <t>4a1954ec-4a3f-4fda-baff-d9bd79e58450</t>
  </si>
  <si>
    <t>tina vasquez</t>
  </si>
  <si>
    <t>zcruz@gmail.com</t>
  </si>
  <si>
    <t>2023-02-12, 2023-02-19, 2023-02-26, 2023-03-05, 2023-03-12, 2023-03-19</t>
  </si>
  <si>
    <t>25ee3dfd-6cc1-4a4d-9041-1dec6ab9ba0f</t>
  </si>
  <si>
    <t>JIM ELLIOTT</t>
  </si>
  <si>
    <t>austin97@odonnell.com</t>
  </si>
  <si>
    <t>2024-03-27, 2024-04-03, 2024-04-10, 2024-04-17, 2024-04-24, 2024-05-01, 2024-05-08, 2024-05-15</t>
  </si>
  <si>
    <t>46e32efc-7556-4ff1-b91a-ce28e1e68d35</t>
  </si>
  <si>
    <t>christopher mason</t>
  </si>
  <si>
    <t>rachel86@brown.org</t>
  </si>
  <si>
    <t>2024-04-02, 2024-04-09, 2024-04-16, 2024-04-23, 2024-04-30</t>
  </si>
  <si>
    <t>c964f746-dbd1-45a3-b716-307d75a09875</t>
  </si>
  <si>
    <t>richard barrett</t>
  </si>
  <si>
    <t>hendricksdeanna@yahoo.com</t>
  </si>
  <si>
    <t>2023-09-16, 2023-09-23</t>
  </si>
  <si>
    <t>937749f6-2e2d-4681-a8b2-60709b1872ac</t>
  </si>
  <si>
    <t>katie hopkins</t>
  </si>
  <si>
    <t>heidichapman@hotmail.com</t>
  </si>
  <si>
    <t>2024-04-08, 2024-04-15, 2024-04-22, 2024-04-29, 2024-05-06, 2024-05-13, 2024-05-20</t>
  </si>
  <si>
    <t>675db93b-d473-4d37-9e12-d7cf95a15905</t>
  </si>
  <si>
    <t>allen quinn</t>
  </si>
  <si>
    <t>ortegavictor@alvarez.com</t>
  </si>
  <si>
    <t>ba68e69f-2c8b-4151-a179-2fcde658eb6a</t>
  </si>
  <si>
    <t>nicole fisher</t>
  </si>
  <si>
    <t>salazardanny@jones.com</t>
  </si>
  <si>
    <t>2022-09-17, 2022-09-24</t>
  </si>
  <si>
    <t>73131038-b2df-4075-9b8f-abe952377d88</t>
  </si>
  <si>
    <t>william berry</t>
  </si>
  <si>
    <t>johnnykim@perez-harmon.biz</t>
  </si>
  <si>
    <t>2023-01-02, 2023-01-09, 2023-01-16, 2023-01-23</t>
  </si>
  <si>
    <t>16054b9e-313a-4c74-8a3d-b769cf052461</t>
  </si>
  <si>
    <t>lori barnett</t>
  </si>
  <si>
    <t>patrickpatricia@schroeder-carroll.com</t>
  </si>
  <si>
    <t>2024-07-06, 2024-07-13, 2024-07-20, 2024-07-27</t>
  </si>
  <si>
    <t>f52eaf63-badf-47a8-aeaf-39512f701b32</t>
  </si>
  <si>
    <t>MARIA CRAWFORD</t>
  </si>
  <si>
    <t>wmason@yoder.info</t>
  </si>
  <si>
    <t>2023-09-18, 2023-09-25, 2023-10-02, 2023-10-09, 2023-10-16</t>
  </si>
  <si>
    <t>1224615f-dfbc-4340-a049-48bea01ed90e</t>
  </si>
  <si>
    <t>BETHANY HOLMES</t>
  </si>
  <si>
    <t>jimenezbrett@rivera.com</t>
  </si>
  <si>
    <t>df5864d5-1165-4b1e-9b9f-acdeb409b855</t>
  </si>
  <si>
    <t>TRACY JONES</t>
  </si>
  <si>
    <t>reginald08@snow.com</t>
  </si>
  <si>
    <t>2023-12-04, 2023-12-11</t>
  </si>
  <si>
    <t>6be13e78-568a-420d-8843-280a07aca3fe</t>
  </si>
  <si>
    <t>george hubbard</t>
  </si>
  <si>
    <t>amygross@gaines.org</t>
  </si>
  <si>
    <t>2025-01-15, 2025-01-22, 2025-01-29</t>
  </si>
  <si>
    <t>ceb7803e-c3fc-4c0e-95c2-c94db3fdc2b8</t>
  </si>
  <si>
    <t>william dodson</t>
  </si>
  <si>
    <t>rpotts@williams.com</t>
  </si>
  <si>
    <t>2024-11-09, 2024-11-16, 2024-11-23, 2024-11-30</t>
  </si>
  <si>
    <t>d98eb024-c813-4025-8dac-d33c7a438217</t>
  </si>
  <si>
    <t>crystal velazquez</t>
  </si>
  <si>
    <t>amandadalton@sutton.biz</t>
  </si>
  <si>
    <t>2024-02-06, 2024-02-13, 2024-02-20, 2024-02-27, 2024-03-05, 2024-03-12, 2024-03-19, 2024-03-26</t>
  </si>
  <si>
    <t>b38adf82-6e02-4a88-a00f-8ed9b2086418</t>
  </si>
  <si>
    <t>CHAD KIM</t>
  </si>
  <si>
    <t>james60@gmail.com</t>
  </si>
  <si>
    <t>2023-11-14, 2023-11-21, 2023-11-28, 2023-12-05, 2023-12-12, 2023-12-19, 2023-12-26, 2024-01-02</t>
  </si>
  <si>
    <t>3a24ec19-0292-4d3d-96af-a28a178cb5a0</t>
  </si>
  <si>
    <t>paul morton</t>
  </si>
  <si>
    <t>marksjohn@jones.info</t>
  </si>
  <si>
    <t>2023-04-02, 2023-04-09, 2023-04-16, 2023-04-23</t>
  </si>
  <si>
    <t>5983ce94-506a-4dd3-8b31-324f485835db</t>
  </si>
  <si>
    <t>stephanie bolton</t>
  </si>
  <si>
    <t>hmendoza@jones.info</t>
  </si>
  <si>
    <t>2023-01-12, 2023-01-19, 2023-01-26, 2023-02-02, 2023-02-09, 2023-02-16</t>
  </si>
  <si>
    <t>e5cbbf13-5b61-4ebe-903c-9c2cbc3749b1</t>
  </si>
  <si>
    <t>connie marquez</t>
  </si>
  <si>
    <t>misty38@yahoo.com</t>
  </si>
  <si>
    <t>2025-04-06, 2025-04-13, 2025-04-20, 2025-04-27, 2025-05-04, 2025-05-11, 2025-05-18</t>
  </si>
  <si>
    <t>1ab88733-80e1-4c41-8a9a-727fb2a12a55</t>
  </si>
  <si>
    <t>steven thornton</t>
  </si>
  <si>
    <t>christian28@gmail.com</t>
  </si>
  <si>
    <t>2023-08-15, 2023-08-22, 2023-08-29, 2023-09-05, 2023-09-12, 2023-09-19, 2023-09-26, 2023-10-03</t>
  </si>
  <si>
    <t>1f6c6a86-35f4-4fba-8d8f-2868bdedb9cc</t>
  </si>
  <si>
    <t>robert thomas</t>
  </si>
  <si>
    <t>dsantos@smith.com</t>
  </si>
  <si>
    <t>2023-07-24, 2023-07-31</t>
  </si>
  <si>
    <t>d3c1fe3f-4ce7-4b3f-a259-66cc9696e833</t>
  </si>
  <si>
    <t>amy bond</t>
  </si>
  <si>
    <t>ysmith@yahoo.com</t>
  </si>
  <si>
    <t>611b92ab-34aa-4abd-b975-74330b5ed148</t>
  </si>
  <si>
    <t>jeffrey williams</t>
  </si>
  <si>
    <t>weavermichael@gmail.com</t>
  </si>
  <si>
    <t>2024-02-25, 2024-03-03, 2024-03-10, 2024-03-17</t>
  </si>
  <si>
    <t>ec35fb0c-5612-46fb-a4a6-bf51c125798e</t>
  </si>
  <si>
    <t>deborah mullins</t>
  </si>
  <si>
    <t>petersonmaria@glenn-patton.com</t>
  </si>
  <si>
    <t>2024-11-07, 2024-11-14, 2024-11-21, 2024-11-28</t>
  </si>
  <si>
    <t>b8a6ebf6-f3d5-4f3e-a35b-36bd8da4afbe</t>
  </si>
  <si>
    <t>DONNA RITTER</t>
  </si>
  <si>
    <t>karmstrong@hotmail.com</t>
  </si>
  <si>
    <t>77a319c6-619c-4a06-b5d6-8c8f299ccd73</t>
  </si>
  <si>
    <t>TAMMY ANDERSON</t>
  </si>
  <si>
    <t>lauren41@wise.com</t>
  </si>
  <si>
    <t>46368d12-9d94-413f-89e2-18a7650495b5</t>
  </si>
  <si>
    <t>MATTHEW PATTON</t>
  </si>
  <si>
    <t>2024-09-10, 2024-09-17, 2024-09-24, 2024-10-01, 2024-10-08, 2024-10-15, 2024-10-22, 2024-10-29</t>
  </si>
  <si>
    <t>91855abd-4e90-4e4a-9fd2-8b9e0328a80d</t>
  </si>
  <si>
    <t>sara abbott</t>
  </si>
  <si>
    <t>asmith@yahoo.com</t>
  </si>
  <si>
    <t>a34321bf-7aee-47df-9bd5-5037f7444596</t>
  </si>
  <si>
    <t>claudia brown</t>
  </si>
  <si>
    <t>penny85@alexander.com</t>
  </si>
  <si>
    <t>2022-06-03, 2022-06-10, 2022-06-17, 2022-06-24</t>
  </si>
  <si>
    <t>3a38204b-2091-4706-beb3-a98fde7a69b4</t>
  </si>
  <si>
    <t>bridget williamson</t>
  </si>
  <si>
    <t>dannyjohnson@hunter.net</t>
  </si>
  <si>
    <t>fdf1d205-b6ec-484e-b3a2-dc1d0f916e97</t>
  </si>
  <si>
    <t>david gregory</t>
  </si>
  <si>
    <t>burkemichael@gmail.com</t>
  </si>
  <si>
    <t>2023-03-27, 2023-04-03, 2023-04-10, 2023-04-17, 2023-04-24, 2023-05-01, 2023-05-08, 2023-05-15</t>
  </si>
  <si>
    <t>13d3c726-82d3-4948-9cf9-8855719db54f</t>
  </si>
  <si>
    <t>gabriel watson</t>
  </si>
  <si>
    <t>maynancy@gmail.com</t>
  </si>
  <si>
    <t>2024-06-02, 2024-06-09</t>
  </si>
  <si>
    <t>5c3bc3e5-c9c5-4567-9b62-2c0a53982922</t>
  </si>
  <si>
    <t>jason pearson</t>
  </si>
  <si>
    <t>christy25@gmail.com</t>
  </si>
  <si>
    <t>2022-05-15, 2022-05-22, 2022-05-29, 2022-06-05, 2022-06-12, 2022-06-19, 2022-06-26</t>
  </si>
  <si>
    <t>975aae69-e970-4c9e-a66a-8b90ee28b2f4</t>
  </si>
  <si>
    <t>LEE MORTON</t>
  </si>
  <si>
    <t>nicholasaguilar@hotmail.com</t>
  </si>
  <si>
    <t>2023-07-02, 2023-07-09, 2023-07-16, 2023-07-23, 2023-07-30, 2023-08-06</t>
  </si>
  <si>
    <t>a632c350-ff71-4ff4-833a-8761618f178a</t>
  </si>
  <si>
    <t>billy walls</t>
  </si>
  <si>
    <t>hryan@yates.net</t>
  </si>
  <si>
    <t>2022-11-26, 2022-12-03, 2022-12-10</t>
  </si>
  <si>
    <t>d604ae9f-31ed-40f5-84e9-28ac5122f001</t>
  </si>
  <si>
    <t>susan murphy</t>
  </si>
  <si>
    <t>2024-02-21, 2024-02-28, 2024-03-06</t>
  </si>
  <si>
    <t>bf89444e-5097-4e46-b4b0-b2433b1ba723</t>
  </si>
  <si>
    <t>MELISSA WALLACE</t>
  </si>
  <si>
    <t>christopher88@gmail.com</t>
  </si>
  <si>
    <t>2023-10-21, 2023-10-28, 2023-11-04, 2023-11-11, 2023-11-18, 2023-11-25, 2023-12-02</t>
  </si>
  <si>
    <t>3af834f2-9aef-4aec-bbf1-8cf4a740a142</t>
  </si>
  <si>
    <t>JASON HUDSON</t>
  </si>
  <si>
    <t>kimberlyrussell@wade.com</t>
  </si>
  <si>
    <t>6bc822f4-6893-438a-94dd-93141e32e3e1</t>
  </si>
  <si>
    <t>BRITTANY SNYDER</t>
  </si>
  <si>
    <t>nancysmith@barnes.info</t>
  </si>
  <si>
    <t>2023-08-07, 2023-08-14, 2023-08-21</t>
  </si>
  <si>
    <t>d577c131-08b9-4ed4-9e94-da10205b9db8</t>
  </si>
  <si>
    <t>michael fritz</t>
  </si>
  <si>
    <t>wstrong@morales.com</t>
  </si>
  <si>
    <t>2022-09-10, 2022-09-17</t>
  </si>
  <si>
    <t>d3208f77-e5bd-4b3e-9639-117a1e78ba02</t>
  </si>
  <si>
    <t>leslie jensen</t>
  </si>
  <si>
    <t>rodgersmichael@lozano-mccoy.biz</t>
  </si>
  <si>
    <t>22758233-b33a-46b9-ba23-9f3cc1f6028b</t>
  </si>
  <si>
    <t>misty lawrence</t>
  </si>
  <si>
    <t>paulawatkins@craig-chavez.com</t>
  </si>
  <si>
    <t>2023-06-30, 2023-07-07, 2023-07-14, 2023-07-21, 2023-07-28, 2023-08-04, 2023-08-11, 2023-08-18</t>
  </si>
  <si>
    <t>968c77f1-b8f7-4f48-8238-03582d3dab8a</t>
  </si>
  <si>
    <t>raymond hall</t>
  </si>
  <si>
    <t>brandon88@hotmail.com</t>
  </si>
  <si>
    <t>2024-02-17, 2024-02-24, 2024-03-02, 2024-03-09, 2024-03-16, 2024-03-23</t>
  </si>
  <si>
    <t>49069da9-6d3b-467c-ad94-4378d814abe0</t>
  </si>
  <si>
    <t>FERNANDO WHITE</t>
  </si>
  <si>
    <t>cervantesjessica@clark.org</t>
  </si>
  <si>
    <t>2024-06-04, 2024-06-11, 2024-06-18, 2024-06-25, 2024-07-02, 2024-07-09, 2024-07-16, 2024-07-23</t>
  </si>
  <si>
    <t>2a6445d3-48e8-4f79-98eb-a4621976a39a</t>
  </si>
  <si>
    <t>DONALD GONZALES</t>
  </si>
  <si>
    <t>sheila49@middleton.com</t>
  </si>
  <si>
    <t>d6baf0f2-8d5a-4549-b4f3-ab8e1891e25c</t>
  </si>
  <si>
    <t>caroline george</t>
  </si>
  <si>
    <t>2022-11-12, 2022-11-19</t>
  </si>
  <si>
    <t>89b4db80-8a32-484a-a401-461af5b92b3c</t>
  </si>
  <si>
    <t>ADRIANA WALL</t>
  </si>
  <si>
    <t>james96@wallace.com</t>
  </si>
  <si>
    <t>2022-06-07, 2022-06-14, 2022-06-21, 2022-06-28, 2022-07-05, 2022-07-12, 2022-07-19</t>
  </si>
  <si>
    <t>7e45fee4-6ea8-4b32-a38d-9fb071c487bc</t>
  </si>
  <si>
    <t>SEAN KAISER</t>
  </si>
  <si>
    <t>linda31@moore-rogers.info</t>
  </si>
  <si>
    <t>2022-10-10, 2022-10-17, 2022-10-24, 2022-10-31, 2022-11-07, 2022-11-14, 2022-11-21</t>
  </si>
  <si>
    <t>c6ec757f-ac0d-4818-8349-c078bc4b2732</t>
  </si>
  <si>
    <t>michael mcclain</t>
  </si>
  <si>
    <t>tgarcia@stewart.com</t>
  </si>
  <si>
    <t>2024-12-11, 2024-12-18</t>
  </si>
  <si>
    <t>230a37e5-3ef4-43df-820a-5c40a095c0d0</t>
  </si>
  <si>
    <t>SHELBY ROBINSON</t>
  </si>
  <si>
    <t>theodore72@crawford.com</t>
  </si>
  <si>
    <t>36d5187b-bfdb-410b-b929-1d34db6ea0ba</t>
  </si>
  <si>
    <t>austin grant</t>
  </si>
  <si>
    <t>benjaminwatts@james.info</t>
  </si>
  <si>
    <t>2024-06-17, 2024-06-24, 2024-07-01, 2024-07-08</t>
  </si>
  <si>
    <t>e0bd6044-2e18-422b-b44f-5031a82d4879</t>
  </si>
  <si>
    <t>david carter</t>
  </si>
  <si>
    <t>zrobles@hotmail.com</t>
  </si>
  <si>
    <t>2024-07-09, 2024-07-16, 2024-07-23, 2024-07-30, 2024-08-06, 2024-08-13, 2024-08-20</t>
  </si>
  <si>
    <t>18b666f8-4ba0-468a-bb20-21f78b1d2284</t>
  </si>
  <si>
    <t>victor prince</t>
  </si>
  <si>
    <t>umontes@gmail.com</t>
  </si>
  <si>
    <t>2023-10-13, 2023-10-20, 2023-10-27, 2023-11-03</t>
  </si>
  <si>
    <t>76f8ef17-2d1b-443e-9da6-536d6cc3f8aa</t>
  </si>
  <si>
    <t>mary bailey</t>
  </si>
  <si>
    <t>e1d5fcea-c610-424b-a0c8-667fb46f0145</t>
  </si>
  <si>
    <t>DR. JOHN JENKINS</t>
  </si>
  <si>
    <t>carterwilliam@brown-ingram.com</t>
  </si>
  <si>
    <t>2023-12-16, 2023-12-23, 2023-12-30, 2024-01-06, 2024-01-13</t>
  </si>
  <si>
    <t>cf1ca021-6431-4fc2-a946-4f3f514f6fd9</t>
  </si>
  <si>
    <t>james gaines</t>
  </si>
  <si>
    <t>vchandler@hotmail.com</t>
  </si>
  <si>
    <t>2025-02-18, 2025-02-25, 2025-03-04, 2025-03-11, 2025-03-18, 2025-03-25</t>
  </si>
  <si>
    <t>38a7c678-68e9-48cf-b298-4bb64efa8dc3</t>
  </si>
  <si>
    <t>carol harris</t>
  </si>
  <si>
    <t>david80@smith.com</t>
  </si>
  <si>
    <t>103f3a46-8d8a-4957-8419-6c8ac44fc2a8</t>
  </si>
  <si>
    <t>KELLY COX</t>
  </si>
  <si>
    <t>maryfoster@perez.com</t>
  </si>
  <si>
    <t>2023-10-06, 2023-10-13, 2023-10-20</t>
  </si>
  <si>
    <t>3fab0c74-bbbb-4ccc-8d8e-352b37328d15</t>
  </si>
  <si>
    <t>AMANDA SMITH</t>
  </si>
  <si>
    <t>cmoody@campbell.com</t>
  </si>
  <si>
    <t>2024-01-09, 2024-01-16, 2024-01-23, 2024-01-30</t>
  </si>
  <si>
    <t>08a5ad03-3f4f-4031-b025-5b9dc5bcc4cd</t>
  </si>
  <si>
    <t>caleb bowers</t>
  </si>
  <si>
    <t>lorettamcdowell@gmail.com</t>
  </si>
  <si>
    <t>2024-12-13, 2024-12-20, 2024-12-27, 2025-01-03, 2025-01-10, 2025-01-17, 2025-01-24</t>
  </si>
  <si>
    <t>b417dee1-b8dc-4390-8127-8b8612ea7890</t>
  </si>
  <si>
    <t>jennifer smith</t>
  </si>
  <si>
    <t>fitzgeraldlaura@decker.com</t>
  </si>
  <si>
    <t>2022-08-03, 2022-08-10, 2022-08-17, 2022-08-24, 2022-08-31, 2022-09-07, 2022-09-14</t>
  </si>
  <si>
    <t>4d59f68e-05ff-42f2-be54-eceb8329bd1a</t>
  </si>
  <si>
    <t>DALE BAKER</t>
  </si>
  <si>
    <t>fcarter@gmail.com</t>
  </si>
  <si>
    <t>2024-01-27, 2024-02-03, 2024-02-10, 2024-02-17, 2024-02-24, 2024-03-02, 2024-03-09</t>
  </si>
  <si>
    <t>48cff1da-7bbc-4b5d-874f-92058f9d7375</t>
  </si>
  <si>
    <t>KIM SANCHEZ</t>
  </si>
  <si>
    <t>xluna@klein.com</t>
  </si>
  <si>
    <t>2023-12-29, 2024-01-05, 2024-01-12, 2024-01-19, 2024-01-26</t>
  </si>
  <si>
    <t>5eaca15d-7274-4e76-bb6b-ecb7c56dbe29</t>
  </si>
  <si>
    <t>brian collins</t>
  </si>
  <si>
    <t>davisgary@watkins-miller.biz</t>
  </si>
  <si>
    <t>2023-12-15, 2023-12-22, 2023-12-29, 2024-01-05, 2024-01-12, 2024-01-19</t>
  </si>
  <si>
    <t>b918a6e8-85fd-49e9-b938-41a9d68bc80f</t>
  </si>
  <si>
    <t>paige brown</t>
  </si>
  <si>
    <t>robert52@gmail.com</t>
  </si>
  <si>
    <t>2024-11-19, 2024-11-26, 2024-12-03, 2024-12-10, 2024-12-17, 2024-12-24, 2024-12-31, 2025-01-07</t>
  </si>
  <si>
    <t>6812a17c-9946-401e-90b8-4f94b062259e</t>
  </si>
  <si>
    <t>debra clark</t>
  </si>
  <si>
    <t>pedwards@gmail.com</t>
  </si>
  <si>
    <t>2023-08-19, 2023-08-26, 2023-09-02, 2023-09-09, 2023-09-16, 2023-09-23</t>
  </si>
  <si>
    <t>83b1c1ec-7ba5-45df-b578-6277761c7a2b</t>
  </si>
  <si>
    <t>nancy quinn</t>
  </si>
  <si>
    <t>2023-08-19, 2023-08-26, 2023-09-02, 2023-09-09</t>
  </si>
  <si>
    <t>602cf604-13d7-44d6-b302-69aa6cfacecc</t>
  </si>
  <si>
    <t>adam meyer</t>
  </si>
  <si>
    <t>2022-09-17, 2022-09-24, 2022-10-01, 2022-10-08, 2022-10-15, 2022-10-22</t>
  </si>
  <si>
    <t>dea7e1ae-7006-42c6-b286-af002a8be289</t>
  </si>
  <si>
    <t>amanda coleman</t>
  </si>
  <si>
    <t>jtaylor@ross-phillips.biz</t>
  </si>
  <si>
    <t>ad3b1b9d-e156-40e9-ac06-3d73b84e2f11</t>
  </si>
  <si>
    <t>FRANK PRESTON</t>
  </si>
  <si>
    <t>kellycohen@crane.info</t>
  </si>
  <si>
    <t>2023-07-08, 2023-07-15, 2023-07-22, 2023-07-29, 2023-08-05</t>
  </si>
  <si>
    <t>ed55169f-5486-4db3-afaa-f79135eb0106</t>
  </si>
  <si>
    <t>whitney reilly</t>
  </si>
  <si>
    <t>asmith@hernandez.com</t>
  </si>
  <si>
    <t>2024-03-26, 2024-04-02</t>
  </si>
  <si>
    <t>b1acf1dd-3303-443c-b00b-6e7bb3932fb8</t>
  </si>
  <si>
    <t>JIMMY DAVIS</t>
  </si>
  <si>
    <t>carlfields@gmail.com</t>
  </si>
  <si>
    <t>2023-08-04, 2023-08-11</t>
  </si>
  <si>
    <t>3150e60d-ed89-42c2-839d-fd70a0fa7665</t>
  </si>
  <si>
    <t>robert parrish</t>
  </si>
  <si>
    <t>claudia64@hotmail.com</t>
  </si>
  <si>
    <t>2023-09-24, 2023-10-01, 2023-10-08</t>
  </si>
  <si>
    <t>13d579ae-33dc-409c-a8cc-5023a43fdaf0</t>
  </si>
  <si>
    <t>ASHLEY ROBINSON</t>
  </si>
  <si>
    <t>anne28@newman.org</t>
  </si>
  <si>
    <t>2024-07-25, 2024-08-01, 2024-08-08, 2024-08-15, 2024-08-22</t>
  </si>
  <si>
    <t>bcbd6eeb-ceab-4f76-b776-f4e846f90964</t>
  </si>
  <si>
    <t>mary kennedy</t>
  </si>
  <si>
    <t>loganveronica@noble.com</t>
  </si>
  <si>
    <t>00102dc0-dfe6-4589-b9b8-023d2a3189ba</t>
  </si>
  <si>
    <t>steven williams</t>
  </si>
  <si>
    <t>uortega@yahoo.com</t>
  </si>
  <si>
    <t>2022-11-15, 2022-11-22, 2022-11-29, 2022-12-06, 2022-12-13, 2022-12-20, 2022-12-27, 2023-01-03</t>
  </si>
  <si>
    <t>8f65abf9-3da3-4aca-9e07-24a8c28fd8cb</t>
  </si>
  <si>
    <t>raymond mccarthy</t>
  </si>
  <si>
    <t>mary58@gmail.com</t>
  </si>
  <si>
    <t>2024-05-23, 2024-05-30, 2024-06-06, 2024-06-13, 2024-06-20</t>
  </si>
  <si>
    <t>2a869922-f492-4b35-b6c2-1bc3d799d80d</t>
  </si>
  <si>
    <t>sandra dawson</t>
  </si>
  <si>
    <t>yhenry@yahoo.com</t>
  </si>
  <si>
    <t>2024-11-02, 2024-11-09, 2024-11-16, 2024-11-23, 2024-11-30, 2024-12-07, 2024-12-14, 2024-12-21</t>
  </si>
  <si>
    <t>6f774027-e656-4fbc-8ed2-de161ec80917</t>
  </si>
  <si>
    <t>cassandra cline</t>
  </si>
  <si>
    <t>jessica39@hotmail.com</t>
  </si>
  <si>
    <t>2025-03-06, 2025-03-13, 2025-03-20</t>
  </si>
  <si>
    <t>eee5b33e-2dd3-4f8e-9fcb-f48261e8baa5</t>
  </si>
  <si>
    <t>alexandra ramos</t>
  </si>
  <si>
    <t>willismark@moon-shaw.com</t>
  </si>
  <si>
    <t>2023-01-28, 2023-02-04, 2023-02-11, 2023-02-18, 2023-02-25, 2023-03-04</t>
  </si>
  <si>
    <t>46633755-a5b0-4639-8895-4db145e526e1</t>
  </si>
  <si>
    <t>jennifer forbes</t>
  </si>
  <si>
    <t>colleen90@hotmail.com</t>
  </si>
  <si>
    <t>7458d92c-a1da-4c7a-9b88-26edff4a9185</t>
  </si>
  <si>
    <t>john golden dds</t>
  </si>
  <si>
    <t>woodchloe@hernandez.com</t>
  </si>
  <si>
    <t>1e92c0ae-d886-4de4-9585-3f0b6b691bd2</t>
  </si>
  <si>
    <t>mark brown</t>
  </si>
  <si>
    <t>tonya39@smith.com</t>
  </si>
  <si>
    <t>2022-08-13, 2022-08-20</t>
  </si>
  <si>
    <t>b8dddfc2-963b-431c-bc7c-356de7dd93a5</t>
  </si>
  <si>
    <t>KELLI SHEPARD</t>
  </si>
  <si>
    <t>qmonroe@gmail.com</t>
  </si>
  <si>
    <t>2022-12-25, 2023-01-01, 2023-01-08, 2023-01-15</t>
  </si>
  <si>
    <t>8063fce4-c2e4-4a50-9336-50db316482fe</t>
  </si>
  <si>
    <t>DEREK THOMPSON</t>
  </si>
  <si>
    <t>2022-07-16, 2022-07-23, 2022-07-30, 2022-08-06, 2022-08-13, 2022-08-20</t>
  </si>
  <si>
    <t>b04fbce9-32dc-4a5b-9bc8-8efe4688d612</t>
  </si>
  <si>
    <t>carrie francis</t>
  </si>
  <si>
    <t>joshua51@owens-huff.com</t>
  </si>
  <si>
    <t>2022-06-15, 2022-06-22</t>
  </si>
  <si>
    <t>1dc35362-1691-483a-b687-853eee265c95</t>
  </si>
  <si>
    <t>catherine miller</t>
  </si>
  <si>
    <t>wangkristina@gmail.com</t>
  </si>
  <si>
    <t>2024-09-02, 2024-09-09, 2024-09-16, 2024-09-23, 2024-09-30, 2024-10-07, 2024-10-14</t>
  </si>
  <si>
    <t>e09012d7-14ce-4f0f-b5d9-704d5fe12b57</t>
  </si>
  <si>
    <t>danielle hood</t>
  </si>
  <si>
    <t>lancegray@thompson-taylor.com</t>
  </si>
  <si>
    <t>2024-12-23, 2024-12-30, 2025-01-06</t>
  </si>
  <si>
    <t>45d62ecd-3030-47f4-95d4-999b39d88a14</t>
  </si>
  <si>
    <t>cassandra phillips</t>
  </si>
  <si>
    <t>christopher59@yahoo.com</t>
  </si>
  <si>
    <t>2024-01-10, 2024-01-17, 2024-01-24, 2024-01-31, 2024-02-07, 2024-02-14, 2024-02-21, 2024-02-28</t>
  </si>
  <si>
    <t>731dc76f-85e6-40fe-a44e-b3e1c5ba136f</t>
  </si>
  <si>
    <t>melissa jackson</t>
  </si>
  <si>
    <t>amandaclark@hotmail.com</t>
  </si>
  <si>
    <t>2023-09-30, 2023-10-07, 2023-10-14, 2023-10-21, 2023-10-28</t>
  </si>
  <si>
    <t>ae98b722-cf97-4016-a560-c77558cfd966</t>
  </si>
  <si>
    <t>christine lyons</t>
  </si>
  <si>
    <t>2024-02-09, 2024-02-16, 2024-02-23</t>
  </si>
  <si>
    <t>cb56eb48-be3d-4265-9471-8d868d366459</t>
  </si>
  <si>
    <t>jose clark</t>
  </si>
  <si>
    <t>hgreen@barrett.org</t>
  </si>
  <si>
    <t>2024-05-28, 2024-06-04, 2024-06-11, 2024-06-18, 2024-06-25, 2024-07-02, 2024-07-09</t>
  </si>
  <si>
    <t>a886a9fc-60be-485d-9053-317b5f4dec1d</t>
  </si>
  <si>
    <t>amanda haynes</t>
  </si>
  <si>
    <t>moorethomas@yahoo.com</t>
  </si>
  <si>
    <t>2023-08-21, 2023-08-28, 2023-09-04, 2023-09-11, 2023-09-18, 2023-09-25, 2023-10-02, 2023-10-09</t>
  </si>
  <si>
    <t>e9c41f0d-2fe6-4a52-99a7-361be729b06f</t>
  </si>
  <si>
    <t>christopher payne</t>
  </si>
  <si>
    <t>dlamb@johnston.com</t>
  </si>
  <si>
    <t>2025-01-07, 2025-01-14, 2025-01-21, 2025-01-28</t>
  </si>
  <si>
    <t>567f3096-99d7-4477-9f8b-00f7b92eefe0</t>
  </si>
  <si>
    <t>mr. andrew hickman</t>
  </si>
  <si>
    <t>fisherkim@morales.com</t>
  </si>
  <si>
    <t>2023-05-04, 2023-05-11</t>
  </si>
  <si>
    <t>862a76f2-f15e-409c-b297-fa7ff719ae43</t>
  </si>
  <si>
    <t>WILLIAM WALTON</t>
  </si>
  <si>
    <t>kristina01@mcguire-thomas.com</t>
  </si>
  <si>
    <t>003742ae-75e9-43d8-aa53-dbd6655fdaa5</t>
  </si>
  <si>
    <t>christina jackson</t>
  </si>
  <si>
    <t>lopezmichaela@yahoo.com</t>
  </si>
  <si>
    <t>2024-03-19, 2024-03-26, 2024-04-02, 2024-04-09, 2024-04-16</t>
  </si>
  <si>
    <t>af496395-2775-457e-bea6-ca65b960df1f</t>
  </si>
  <si>
    <t>PATRICIA SMITH</t>
  </si>
  <si>
    <t>cory86@lewis.info</t>
  </si>
  <si>
    <t>2022-08-25, 2022-09-01, 2022-09-08, 2022-09-15, 2022-09-22, 2022-09-29, 2022-10-06, 2022-10-13</t>
  </si>
  <si>
    <t>63380b42-1887-4a69-aabd-37dac357a620</t>
  </si>
  <si>
    <t>phillip anderson</t>
  </si>
  <si>
    <t>2023-04-19, 2023-04-26, 2023-05-03, 2023-05-10</t>
  </si>
  <si>
    <t>acbc63ed-d1dd-43e6-887f-70f0e5e4b935</t>
  </si>
  <si>
    <t>jessica long</t>
  </si>
  <si>
    <t>tracy90@blackwell.com</t>
  </si>
  <si>
    <t>2023-08-28, 2023-09-04, 2023-09-11, 2023-09-18, 2023-09-25</t>
  </si>
  <si>
    <t>d2bfbc31-805f-4a69-9700-78c15cbe693e</t>
  </si>
  <si>
    <t>kyle sanders</t>
  </si>
  <si>
    <t>devinlopez@turner.com</t>
  </si>
  <si>
    <t>2023-11-01, 2023-11-08, 2023-11-15, 2023-11-22, 2023-11-29, 2023-12-06, 2023-12-13, 2023-12-20</t>
  </si>
  <si>
    <t>26976497-6cfb-4acc-ae0c-5488a76f7d3c</t>
  </si>
  <si>
    <t>james nicholson</t>
  </si>
  <si>
    <t>susan62@sanders.com</t>
  </si>
  <si>
    <t>2023-11-24, 2023-12-01, 2023-12-08, 2023-12-15</t>
  </si>
  <si>
    <t>afa1ff17-58a6-4190-9527-ed08ce65050b</t>
  </si>
  <si>
    <t>mary sullivan</t>
  </si>
  <si>
    <t>luisandrews@parks-smith.biz</t>
  </si>
  <si>
    <t>2024-03-29, 2024-04-05, 2024-04-12</t>
  </si>
  <si>
    <t>6ccb9163-4d8e-4d5e-8df4-73bbc577d3a5</t>
  </si>
  <si>
    <t>mark munoz</t>
  </si>
  <si>
    <t>kimberly58@yahoo.com</t>
  </si>
  <si>
    <t>2024-01-23, 2024-01-30, 2024-02-06, 2024-02-13, 2024-02-20</t>
  </si>
  <si>
    <t>6c8f8833-fb11-4ab6-adc8-6df8c9162eb7</t>
  </si>
  <si>
    <t>janet leonard</t>
  </si>
  <si>
    <t>rogerssarah@scott.info</t>
  </si>
  <si>
    <t>2022-09-27, 2022-10-04, 2022-10-11</t>
  </si>
  <si>
    <t>0a333eef-481e-47f3-b6fa-b8280c6d5a71</t>
  </si>
  <si>
    <t>JOHN RICHARDSON</t>
  </si>
  <si>
    <t>ronald40@hotmail.com</t>
  </si>
  <si>
    <t>2024-02-11, 2024-02-18, 2024-02-25, 2024-03-03</t>
  </si>
  <si>
    <t>6ac475a5-5b5c-46c5-8b11-c1812dc12143</t>
  </si>
  <si>
    <t>FREDERICK FIELDS</t>
  </si>
  <si>
    <t>jessica86@thompson.com</t>
  </si>
  <si>
    <t>7e52c22c-a207-4bf3-a507-68f2ba0ebd56</t>
  </si>
  <si>
    <t>DONALD BONILLA</t>
  </si>
  <si>
    <t>uwilliams@johnson-lynch.com</t>
  </si>
  <si>
    <t>2022-10-19, 2022-10-26, 2022-11-02, 2022-11-09, 2022-11-16, 2022-11-23, 2022-11-30, 2022-12-07</t>
  </si>
  <si>
    <t>1429ef31-b9b3-40ee-baf2-be80833bde78</t>
  </si>
  <si>
    <t>mark turner</t>
  </si>
  <si>
    <t>whitejulie@hotmail.com</t>
  </si>
  <si>
    <t>2023-11-21, 2023-11-28</t>
  </si>
  <si>
    <t>d63c04c0-144b-48bc-a207-6595be209925</t>
  </si>
  <si>
    <t>traci leon</t>
  </si>
  <si>
    <t>christina83@hotmail.com</t>
  </si>
  <si>
    <t>2025-01-15, 2025-01-22, 2025-01-29, 2025-02-05, 2025-02-12, 2025-02-19, 2025-02-26, 2025-03-05</t>
  </si>
  <si>
    <t>3717f44b-7911-4e22-92c6-26305fcdf4b8</t>
  </si>
  <si>
    <t>jessica burgess</t>
  </si>
  <si>
    <t>2022-06-21, 2022-06-28</t>
  </si>
  <si>
    <t>0bb5c276-abe3-47f3-8066-703846dfe43f</t>
  </si>
  <si>
    <t>susan gregory</t>
  </si>
  <si>
    <t>russellandrew@yahoo.com</t>
  </si>
  <si>
    <t>2023-01-20, 2023-01-27, 2023-02-03, 2023-02-10, 2023-02-17, 2023-02-24, 2023-03-03, 2023-03-10</t>
  </si>
  <si>
    <t>76628c4e-445d-4a87-8657-3d382138681b</t>
  </si>
  <si>
    <t>VANESSA FLORES</t>
  </si>
  <si>
    <t>andrewnguyen@carr.org</t>
  </si>
  <si>
    <t>2025-01-21, 2025-01-28, 2025-02-04, 2025-02-11</t>
  </si>
  <si>
    <t>98610b0b-a280-460f-abb7-3dac96818aed</t>
  </si>
  <si>
    <t>james spears</t>
  </si>
  <si>
    <t>matthew57@murray.info</t>
  </si>
  <si>
    <t>ac48ceaf-2b85-4fb7-b29e-21268840e78a</t>
  </si>
  <si>
    <t>jamie guerrero</t>
  </si>
  <si>
    <t>whoffman@clark.com</t>
  </si>
  <si>
    <t>2023-02-28, 2023-03-07, 2023-03-14, 2023-03-21, 2023-03-28, 2023-04-04</t>
  </si>
  <si>
    <t>7395734b-50b9-4f30-8038-32d04ab4ea29</t>
  </si>
  <si>
    <t>alyssa weber</t>
  </si>
  <si>
    <t>annette60@hawkins-henry.com</t>
  </si>
  <si>
    <t>60e0b673-21b6-4b84-899f-ad03ebd23573</t>
  </si>
  <si>
    <t>sarah davis</t>
  </si>
  <si>
    <t>victoriaduncan@hancock.biz</t>
  </si>
  <si>
    <t>2023-11-10, 2023-11-17, 2023-11-24, 2023-12-01, 2023-12-08, 2023-12-15</t>
  </si>
  <si>
    <t>37bea260-c053-4253-9a1e-490d6894844f</t>
  </si>
  <si>
    <t>kyle flores</t>
  </si>
  <si>
    <t>beckgloria@hotmail.com</t>
  </si>
  <si>
    <t>2024-08-08, 2024-08-15, 2024-08-22, 2024-08-29, 2024-09-05, 2024-09-12, 2024-09-19</t>
  </si>
  <si>
    <t>8852787c-891e-4aa2-8097-09fa5159b574</t>
  </si>
  <si>
    <t>scott simpson</t>
  </si>
  <si>
    <t>margaret72@gmail.com</t>
  </si>
  <si>
    <t>2024-12-20, 2024-12-27, 2025-01-03, 2025-01-10, 2025-01-17, 2025-01-24</t>
  </si>
  <si>
    <t>d4721e33-885c-4793-80da-b7f849d5182c</t>
  </si>
  <si>
    <t>john jackson</t>
  </si>
  <si>
    <t>acarpenter@jenkins-fields.org</t>
  </si>
  <si>
    <t>2023-12-19, 2023-12-26, 2024-01-02, 2024-01-09, 2024-01-16, 2024-01-23</t>
  </si>
  <si>
    <t>80dc4873-9eb3-48ad-9c15-b25e2379750a</t>
  </si>
  <si>
    <t>ms. monique dougherty md</t>
  </si>
  <si>
    <t>ashleykennedy@crane.org</t>
  </si>
  <si>
    <t>2023-03-21, 2023-03-28, 2023-04-04, 2023-04-11, 2023-04-18, 2023-04-25</t>
  </si>
  <si>
    <t>dd0a4a6e-82e6-414d-8d53-a19063abbef5</t>
  </si>
  <si>
    <t>THOMAS ELLIS</t>
  </si>
  <si>
    <t>thomasmarquez@morris.com</t>
  </si>
  <si>
    <t>2025-01-17, 2025-01-24, 2025-01-31, 2025-02-07, 2025-02-14</t>
  </si>
  <si>
    <t>758daaee-760f-4d95-93dd-bda134fe6da8</t>
  </si>
  <si>
    <t>larry fritz</t>
  </si>
  <si>
    <t>hporter@massey.com</t>
  </si>
  <si>
    <t>2022-05-24, 2022-05-31, 2022-06-07, 2022-06-14, 2022-06-21</t>
  </si>
  <si>
    <t>01c31adc-11e1-4ee9-b664-b2b9b8d80619</t>
  </si>
  <si>
    <t>MELANIE RUSSELL</t>
  </si>
  <si>
    <t>ajones@yahoo.com</t>
  </si>
  <si>
    <t>2024-03-25, 2024-04-01, 2024-04-08, 2024-04-15, 2024-04-22, 2024-04-29, 2024-05-06</t>
  </si>
  <si>
    <t>9b62d6d2-c6cf-47bf-b73e-54c31ef8aca7</t>
  </si>
  <si>
    <t>kimberly johnson</t>
  </si>
  <si>
    <t>carterraymond@hotmail.com</t>
  </si>
  <si>
    <t>2024-07-19, 2024-07-26, 2024-08-02, 2024-08-09, 2024-08-16, 2024-08-23, 2024-08-30, 2024-09-06</t>
  </si>
  <si>
    <t>ed696cb3-b774-461d-a641-01fa5d0607cc</t>
  </si>
  <si>
    <t>MARIE PATTERSON</t>
  </si>
  <si>
    <t>thomasjose@molina.biz</t>
  </si>
  <si>
    <t>3e39bf9b-e9b8-43ea-a456-d76756ff66fd</t>
  </si>
  <si>
    <t>christine davis</t>
  </si>
  <si>
    <t>fnolan@sherman.com</t>
  </si>
  <si>
    <t>2025-01-20, 2025-01-27</t>
  </si>
  <si>
    <t>734bda19-c991-46cc-94a6-368b71d60744</t>
  </si>
  <si>
    <t>laura wheeler</t>
  </si>
  <si>
    <t>2025-03-12, 2025-03-19, 2025-03-26, 2025-04-02, 2025-04-09, 2025-04-16, 2025-04-23</t>
  </si>
  <si>
    <t>06a4093b-49d6-43b1-8593-53fa25e4e633</t>
  </si>
  <si>
    <t>jacob cox</t>
  </si>
  <si>
    <t>shirley29@hotmail.com</t>
  </si>
  <si>
    <t>ac5bfe79-709a-41ab-b68c-55b279ac446d</t>
  </si>
  <si>
    <t>patrick neal</t>
  </si>
  <si>
    <t>michele43@rosales.com</t>
  </si>
  <si>
    <t>2023-07-24, 2023-07-31, 2023-08-07, 2023-08-14, 2023-08-21</t>
  </si>
  <si>
    <t>5d39b505-4269-4d14-8316-cde595906901</t>
  </si>
  <si>
    <t>NICHOLE FERRELL</t>
  </si>
  <si>
    <t>kmontgomery@yahoo.com</t>
  </si>
  <si>
    <t>2022-11-23, 2022-11-30</t>
  </si>
  <si>
    <t>8047c7e1-da44-4e00-964e-81dd27e78bba</t>
  </si>
  <si>
    <t>james grimes</t>
  </si>
  <si>
    <t>monicaolson@yahoo.com</t>
  </si>
  <si>
    <t>2025-01-01, 2025-01-08, 2025-01-15, 2025-01-22, 2025-01-29</t>
  </si>
  <si>
    <t>1093a05b-f26b-4379-ab32-dc3a03a4bf4b</t>
  </si>
  <si>
    <t>eric walker</t>
  </si>
  <si>
    <t>santosmichael@yahoo.com</t>
  </si>
  <si>
    <t>031f9724-e803-48e2-a37d-afcae9a6df13</t>
  </si>
  <si>
    <t>sarah logan</t>
  </si>
  <si>
    <t>michaeljohnson@garcia.net</t>
  </si>
  <si>
    <t>2024-09-07, 2024-09-14, 2024-09-21</t>
  </si>
  <si>
    <t>df63bcb2-89a8-4d04-bdc3-13b8d8bb254c</t>
  </si>
  <si>
    <t>robert griffin</t>
  </si>
  <si>
    <t>jonathanstevenson@mayer.info</t>
  </si>
  <si>
    <t>2024-07-15, 2024-07-22, 2024-07-29, 2024-08-05, 2024-08-12</t>
  </si>
  <si>
    <t>440910e2-9bf0-42e7-bab8-7bb60a4cb231</t>
  </si>
  <si>
    <t>anna lee</t>
  </si>
  <si>
    <t>alexandrabrown@sanchez.info</t>
  </si>
  <si>
    <t>2023-01-07, 2023-01-14</t>
  </si>
  <si>
    <t>c80aa7cf-e1b3-4498-8974-7baf19283cfc</t>
  </si>
  <si>
    <t>richard jones</t>
  </si>
  <si>
    <t>ramosthomas@gmail.com</t>
  </si>
  <si>
    <t>2024-03-28, 2024-04-04, 2024-04-11, 2024-04-18</t>
  </si>
  <si>
    <t>7cbb2627-9929-47c7-b709-d7d396e15645</t>
  </si>
  <si>
    <t>adam jordan</t>
  </si>
  <si>
    <t>mwaters@shaffer.com</t>
  </si>
  <si>
    <t>2024-07-27, 2024-08-03</t>
  </si>
  <si>
    <t>454f6d2d-99f2-487c-a83c-3806c12adc55</t>
  </si>
  <si>
    <t>christopher hunter md</t>
  </si>
  <si>
    <t>michelle35@yahoo.com</t>
  </si>
  <si>
    <t>2023-05-03, 2023-05-10</t>
  </si>
  <si>
    <t>a03c67ff-4f0d-47bc-80c8-b0838faf04ba</t>
  </si>
  <si>
    <t>william bautista</t>
  </si>
  <si>
    <t>floresterri@yahoo.com</t>
  </si>
  <si>
    <t>2025-02-22, 2025-03-01, 2025-03-08, 2025-03-15</t>
  </si>
  <si>
    <t>c2ac0d6d-10c8-4179-adc5-852129c2f1f9</t>
  </si>
  <si>
    <t>eric schaefer</t>
  </si>
  <si>
    <t>dana82@gmail.com</t>
  </si>
  <si>
    <t>2024-05-16, 2024-05-23</t>
  </si>
  <si>
    <t>4ea4ae73-3695-4a61-bb57-6da7c34a4fa6</t>
  </si>
  <si>
    <t>erica moreno</t>
  </si>
  <si>
    <t>sara39@moore.com</t>
  </si>
  <si>
    <t>2022-09-22, 2022-09-29, 2022-10-06, 2022-10-13, 2022-10-20, 2022-10-27, 2022-11-03, 2022-11-10</t>
  </si>
  <si>
    <t>535fd8d2-2839-4888-a99f-8c039c310930</t>
  </si>
  <si>
    <t>veronica valdez</t>
  </si>
  <si>
    <t>jeremy47@yahoo.com</t>
  </si>
  <si>
    <t>2022-12-08, 2022-12-15</t>
  </si>
  <si>
    <t>ba09a484-556e-40d1-8e65-3eee251dd64e</t>
  </si>
  <si>
    <t>patrick cole</t>
  </si>
  <si>
    <t>afarmer@yahoo.com</t>
  </si>
  <si>
    <t>a552abc6-5a86-403a-a8a6-50cef7fb68d5</t>
  </si>
  <si>
    <t>VANESSA WANG</t>
  </si>
  <si>
    <t>jasonmoran@wall-johnson.biz</t>
  </si>
  <si>
    <t>2022-07-01, 2022-07-08, 2022-07-15</t>
  </si>
  <si>
    <t>bd303739-8f5a-4787-8edd-8e22536019db</t>
  </si>
  <si>
    <t>daniel shaw</t>
  </si>
  <si>
    <t>jonesethan@hotmail.com</t>
  </si>
  <si>
    <t>2023-11-22, 2023-11-29, 2023-12-06, 2023-12-13</t>
  </si>
  <si>
    <t>784983ff-97ca-4ef5-b8a4-c19ff105c2d8</t>
  </si>
  <si>
    <t>theresa harrington</t>
  </si>
  <si>
    <t>mwright@hotmail.com</t>
  </si>
  <si>
    <t>2024-04-21, 2024-04-28, 2024-05-05, 2024-05-12, 2024-05-19, 2024-05-26, 2024-06-02</t>
  </si>
  <si>
    <t>a3beb445-0e5d-4626-99f7-f7750f2f633b</t>
  </si>
  <si>
    <t>joshua kim</t>
  </si>
  <si>
    <t>ruiznicole@gmail.com</t>
  </si>
  <si>
    <t>2023-11-10, 2023-11-17</t>
  </si>
  <si>
    <t>69ed5072-bb81-4774-8676-51b3fa286316</t>
  </si>
  <si>
    <t>shelly lawrence</t>
  </si>
  <si>
    <t>gonzalesmark@farmer.com</t>
  </si>
  <si>
    <t>2023-08-24, 2023-08-31, 2023-09-07</t>
  </si>
  <si>
    <t>c5188d4d-c5a8-446c-a3f5-aea605981489</t>
  </si>
  <si>
    <t>richard dawson</t>
  </si>
  <si>
    <t>rebecca73@gmail.com</t>
  </si>
  <si>
    <t>2025-03-13, 2025-03-20</t>
  </si>
  <si>
    <t>5cb9635c-75f7-4b07-ba49-62d177e43d33</t>
  </si>
  <si>
    <t>michael padilla</t>
  </si>
  <si>
    <t>taylordawn@yahoo.com</t>
  </si>
  <si>
    <t>2023-08-19, 2023-08-26, 2023-09-02, 2023-09-09, 2023-09-16</t>
  </si>
  <si>
    <t>0c4bc3d2-cc50-45cf-bc81-ed5ace5a4372</t>
  </si>
  <si>
    <t>amy mayo</t>
  </si>
  <si>
    <t>knightwendy@hotmail.com</t>
  </si>
  <si>
    <t>2023-12-13, 2023-12-20, 2023-12-27, 2024-01-03</t>
  </si>
  <si>
    <t>485b841f-7df4-4531-89ef-698aca46739f</t>
  </si>
  <si>
    <t>madison navarro</t>
  </si>
  <si>
    <t>schmidtlauren@berry.org</t>
  </si>
  <si>
    <t>2023-08-28, 2023-09-04, 2023-09-11, 2023-09-18, 2023-09-25, 2023-10-02, 2023-10-09</t>
  </si>
  <si>
    <t>12b59aa4-c07d-4001-b0de-0010fe31f408</t>
  </si>
  <si>
    <t>jessica hill</t>
  </si>
  <si>
    <t>debrajones@hotmail.com</t>
  </si>
  <si>
    <t>2025-01-11, 2025-01-18, 2025-01-25, 2025-02-01, 2025-02-08, 2025-02-15</t>
  </si>
  <si>
    <t>c7f7040b-8718-4322-b43c-6de656fdc504</t>
  </si>
  <si>
    <t>SAMANTHA REYNOLDS</t>
  </si>
  <si>
    <t>aandrews@clayton.biz</t>
  </si>
  <si>
    <t>2024-09-16, 2024-09-23</t>
  </si>
  <si>
    <t>9599b267-390f-416d-9b06-f07242442fce</t>
  </si>
  <si>
    <t>erin ellis</t>
  </si>
  <si>
    <t>patricia92@mejia.com</t>
  </si>
  <si>
    <t>2022-11-26, 2022-12-03, 2022-12-10, 2022-12-17, 2022-12-24</t>
  </si>
  <si>
    <t>9a178669-888e-48e7-86b6-a5f419d45a55</t>
  </si>
  <si>
    <t>AMANDA ANDERSON</t>
  </si>
  <si>
    <t>murphyleslie@gmail.com</t>
  </si>
  <si>
    <t>2023-01-14, 2023-01-21, 2023-01-28, 2023-02-04, 2023-02-11, 2023-02-18, 2023-02-25, 2023-03-04</t>
  </si>
  <si>
    <t>29cd4d5c-4d8c-49c6-b3a2-b47b35746477</t>
  </si>
  <si>
    <t>devin mayer</t>
  </si>
  <si>
    <t>anthony71@johnson-dillon.com</t>
  </si>
  <si>
    <t>2025-01-23, 2025-01-30, 2025-02-06, 2025-02-13</t>
  </si>
  <si>
    <t>66308af8-7044-4b51-b262-4be80c994ec1</t>
  </si>
  <si>
    <t>ray lawrence</t>
  </si>
  <si>
    <t>costawilliam@ramsey.com</t>
  </si>
  <si>
    <t>bfeb32a4-5bbf-485b-9ad7-5864bd9ab6d9</t>
  </si>
  <si>
    <t>JENNIFER CLARK MD</t>
  </si>
  <si>
    <t>hscott@yahoo.com</t>
  </si>
  <si>
    <t>2024-05-05, 2024-05-12, 2024-05-19</t>
  </si>
  <si>
    <t>6b8608d1-cdac-4327-a149-96d101db80b4</t>
  </si>
  <si>
    <t>scott gomez</t>
  </si>
  <si>
    <t>hamiltonmelanie@yahoo.com</t>
  </si>
  <si>
    <t>2022-05-02, 2022-05-09, 2022-05-16</t>
  </si>
  <si>
    <t>a682c0fb-159e-4c9f-b382-c1aeffecc4eb</t>
  </si>
  <si>
    <t>JEAN RUIZ</t>
  </si>
  <si>
    <t>brandon32@hotmail.com</t>
  </si>
  <si>
    <t>2023-03-29, 2023-04-05, 2023-04-12, 2023-04-19, 2023-04-26, 2023-05-03, 2023-05-10, 2023-05-17</t>
  </si>
  <si>
    <t>23e57b50-27df-46e0-84c4-69b120c13845</t>
  </si>
  <si>
    <t>pamela brown</t>
  </si>
  <si>
    <t>nathan62@thompson-mayer.com</t>
  </si>
  <si>
    <t>2022-04-21, 2022-04-28, 2022-05-05, 2022-05-12, 2022-05-19, 2022-05-26</t>
  </si>
  <si>
    <t>ecc9d15a-e10b-4781-9d75-18d42e7e4cef</t>
  </si>
  <si>
    <t>christopher jimenez</t>
  </si>
  <si>
    <t>qgarrett@hotmail.com</t>
  </si>
  <si>
    <t>2025-02-08, 2025-02-15</t>
  </si>
  <si>
    <t>54e28fa6-069c-4c0a-8884-4f88074a588f</t>
  </si>
  <si>
    <t>john moss</t>
  </si>
  <si>
    <t>ywilliams@sharp.com</t>
  </si>
  <si>
    <t>10fab909-fcfa-4e61-ab7d-71bc17956e87</t>
  </si>
  <si>
    <t>JOHN LUCERO</t>
  </si>
  <si>
    <t>melodypacheco@gmail.com</t>
  </si>
  <si>
    <t>2023-03-18, 2023-03-25, 2023-04-01, 2023-04-08, 2023-04-15, 2023-04-22, 2023-04-29</t>
  </si>
  <si>
    <t>e7235658-e648-47ae-b830-4c6c79eb1797</t>
  </si>
  <si>
    <t>frank fernandez</t>
  </si>
  <si>
    <t>kvasquez@martinez.com</t>
  </si>
  <si>
    <t>be41635f-150a-4643-a8c1-fb6439bdc3ed</t>
  </si>
  <si>
    <t>JARED EATON</t>
  </si>
  <si>
    <t>jeremylopez@turner.org</t>
  </si>
  <si>
    <t>2022-11-14, 2022-11-21, 2022-11-28, 2022-12-05</t>
  </si>
  <si>
    <t>e2327c25-fcd6-4aba-93c1-392f8453d803</t>
  </si>
  <si>
    <t>steven murphy</t>
  </si>
  <si>
    <t>bethmichael@gmail.com</t>
  </si>
  <si>
    <t>2024-06-22, 2024-06-29, 2024-07-06, 2024-07-13, 2024-07-20, 2024-07-27</t>
  </si>
  <si>
    <t>32a95261-cb50-4aa3-8c4a-ef81a1c2e70c</t>
  </si>
  <si>
    <t>ALEXIS WALTERS</t>
  </si>
  <si>
    <t>randysmith@webb-cooper.org</t>
  </si>
  <si>
    <t>2023-11-26, 2023-12-03, 2023-12-10</t>
  </si>
  <si>
    <t>74047ec7-36ff-412d-be21-81fd73bd185b</t>
  </si>
  <si>
    <t>kimberly wilson</t>
  </si>
  <si>
    <t>matthew24@yahoo.com</t>
  </si>
  <si>
    <t>2023-12-28, 2024-01-04, 2024-01-11</t>
  </si>
  <si>
    <t>a9caa03d-74d1-4024-8c84-c302c5a24d77</t>
  </si>
  <si>
    <t>SCOTT HINES</t>
  </si>
  <si>
    <t>caseyronald@gmail.com</t>
  </si>
  <si>
    <t>f99f5c06-3a24-4e17-9836-a02720507d45</t>
  </si>
  <si>
    <t>BRIAN PIERCE</t>
  </si>
  <si>
    <t>morganparker@yahoo.com</t>
  </si>
  <si>
    <t>2024-07-29, 2024-08-05, 2024-08-12</t>
  </si>
  <si>
    <t>f75ef2cf-153d-4754-b086-424afbfbd9f9</t>
  </si>
  <si>
    <t>kathy sanders</t>
  </si>
  <si>
    <t>marywalker@gonzalez.com</t>
  </si>
  <si>
    <t>2024-08-13, 2024-08-20, 2024-08-27, 2024-09-03, 2024-09-10, 2024-09-17, 2024-09-24</t>
  </si>
  <si>
    <t>901919b7-26da-4a1c-87a9-ff3099d6f609</t>
  </si>
  <si>
    <t>KELLY MCBRIDE</t>
  </si>
  <si>
    <t>heatherosborn@gmail.com</t>
  </si>
  <si>
    <t>2024-07-01, 2024-07-08</t>
  </si>
  <si>
    <t>2a6716d4-ae2e-4dd2-99a2-a60228a3d3a3</t>
  </si>
  <si>
    <t>shannon perez</t>
  </si>
  <si>
    <t>rgarrison@haley.com</t>
  </si>
  <si>
    <t>2023-11-09, 2023-11-16</t>
  </si>
  <si>
    <t>6bd7f764-f8d5-42a7-8591-5047e6a517d0</t>
  </si>
  <si>
    <t>JULIE TAYLOR</t>
  </si>
  <si>
    <t>jonesjeanette@hotmail.com</t>
  </si>
  <si>
    <t>2023-12-03, 2023-12-10, 2023-12-17, 2023-12-24, 2023-12-31, 2024-01-07, 2024-01-14</t>
  </si>
  <si>
    <t>9cf540d9-bbc4-4107-ac4d-25503570f44d</t>
  </si>
  <si>
    <t>andrea fischer</t>
  </si>
  <si>
    <t>timothymartin@myers.biz</t>
  </si>
  <si>
    <t>2023-08-04, 2023-08-11, 2023-08-18, 2023-08-25</t>
  </si>
  <si>
    <t>d5969658-3fa2-4ffd-b180-c811976710d7</t>
  </si>
  <si>
    <t>DARRELL RUSH</t>
  </si>
  <si>
    <t>vmartinez@blackburn.com</t>
  </si>
  <si>
    <t>2023-12-05, 2023-12-12, 2023-12-19, 2023-12-26, 2024-01-02, 2024-01-09, 2024-01-16</t>
  </si>
  <si>
    <t>85475ee1-1e06-496a-a302-7b2102c1c269</t>
  </si>
  <si>
    <t>BRIAN FULLER</t>
  </si>
  <si>
    <t>donnaevans@gmail.com</t>
  </si>
  <si>
    <t>275759a0-7451-4c96-9c2b-4ca9be2f7685</t>
  </si>
  <si>
    <t>WILLIAM LOZANO</t>
  </si>
  <si>
    <t>fceae86b-f311-43a1-85a8-8731e00f6ea2</t>
  </si>
  <si>
    <t>ryan scott</t>
  </si>
  <si>
    <t>trichards@hotmail.com</t>
  </si>
  <si>
    <t>2023-09-19, 2023-09-26</t>
  </si>
  <si>
    <t>85d8cc08-3981-4354-8a85-fbd1c22a6772</t>
  </si>
  <si>
    <t>zachary morrison</t>
  </si>
  <si>
    <t>mollyortega@hotmail.com</t>
  </si>
  <si>
    <t>2024-05-03, 2024-05-10, 2024-05-17, 2024-05-24, 2024-05-31, 2024-06-07, 2024-06-14, 2024-06-21</t>
  </si>
  <si>
    <t>1aedbcfd-a357-44ea-8e80-c78a6bf2d5d9</t>
  </si>
  <si>
    <t>DIANA RAMSEY</t>
  </si>
  <si>
    <t>danielle56@hotmail.com</t>
  </si>
  <si>
    <t>2024-02-07, 2024-02-14, 2024-02-21, 2024-02-28, 2024-03-06, 2024-03-13</t>
  </si>
  <si>
    <t>034f2029-1545-4b48-9b4e-279bfbab907a</t>
  </si>
  <si>
    <t>robert sanchez</t>
  </si>
  <si>
    <t>brittanywade@gmail.com</t>
  </si>
  <si>
    <t>2023-05-02, 2023-05-09, 2023-05-16, 2023-05-23, 2023-05-30, 2023-06-06, 2023-06-13, 2023-06-20</t>
  </si>
  <si>
    <t>90cc7a42-d660-4275-9b4c-ccb08f881e63</t>
  </si>
  <si>
    <t>joseph schaefer</t>
  </si>
  <si>
    <t>guzmanbrittany@hotmail.com</t>
  </si>
  <si>
    <t>2024-05-03, 2024-05-10, 2024-05-17, 2024-05-24</t>
  </si>
  <si>
    <t>f77b9742-1e12-4bed-984c-4178935c31d1</t>
  </si>
  <si>
    <t>heather chambers</t>
  </si>
  <si>
    <t>chiggins@yahoo.com</t>
  </si>
  <si>
    <t>2022-09-07, 2022-09-14, 2022-09-21, 2022-09-28, 2022-10-05, 2022-10-12, 2022-10-19, 2022-10-26</t>
  </si>
  <si>
    <t>75f3405d-da2b-41b7-b0b3-e6dfc9c34dd8</t>
  </si>
  <si>
    <t>kelly bentley</t>
  </si>
  <si>
    <t>robinsonhenry@hotmail.com</t>
  </si>
  <si>
    <t>69824369-ebb1-4253-8ad2-a7ba194b3b6e</t>
  </si>
  <si>
    <t>monica atkinson</t>
  </si>
  <si>
    <t>loretta55@gmail.com</t>
  </si>
  <si>
    <t>2023-08-31, 2023-09-07, 2023-09-14</t>
  </si>
  <si>
    <t>53133ea1-0c3c-400f-88a1-34aa722d8397</t>
  </si>
  <si>
    <t>william baker</t>
  </si>
  <si>
    <t>angelaboyer@morris.com</t>
  </si>
  <si>
    <t>2023-06-10, 2023-06-17</t>
  </si>
  <si>
    <t>5a0fdf61-5571-4266-96c0-2601db4d2d18</t>
  </si>
  <si>
    <t>natalie huff</t>
  </si>
  <si>
    <t>maria11@sullivan.biz</t>
  </si>
  <si>
    <t>2024-05-22, 2024-05-29, 2024-06-05, 2024-06-12, 2024-06-19, 2024-06-26</t>
  </si>
  <si>
    <t>7c45d65d-b517-48ef-9b21-3e3143c2181f</t>
  </si>
  <si>
    <t>robert huang</t>
  </si>
  <si>
    <t>marcusrodriguez@collins.com</t>
  </si>
  <si>
    <t>2023-02-15, 2023-02-22, 2023-03-01, 2023-03-08, 2023-03-15, 2023-03-22, 2023-03-29, 2023-04-05</t>
  </si>
  <si>
    <t>9e541d3e-65e1-4146-ad8b-62b689cb09aa</t>
  </si>
  <si>
    <t>christina davis</t>
  </si>
  <si>
    <t>dustin58@yahoo.com</t>
  </si>
  <si>
    <t>2024-08-23, 2024-08-30, 2024-09-06, 2024-09-13, 2024-09-20, 2024-09-27, 2024-10-04, 2024-10-11</t>
  </si>
  <si>
    <t>1a873c25-629f-4962-abd7-95f5220e674e</t>
  </si>
  <si>
    <t>NANCY WALTER</t>
  </si>
  <si>
    <t>nguyenjeffrey@gmail.com</t>
  </si>
  <si>
    <t>2023-12-14, 2023-12-21, 2023-12-28, 2024-01-04, 2024-01-11, 2024-01-18</t>
  </si>
  <si>
    <t>fe20193b-aae2-4d63-a7ae-daae8c48e3f4</t>
  </si>
  <si>
    <t>johnny whitaker</t>
  </si>
  <si>
    <t>nancyalexander@thomas.com</t>
  </si>
  <si>
    <t>2023-04-23, 2023-04-30</t>
  </si>
  <si>
    <t>d682a0b4-7bb7-4c42-9cba-7bc6db872c8f</t>
  </si>
  <si>
    <t>JUSTIN MURILLO</t>
  </si>
  <si>
    <t>hlopez@ross.biz</t>
  </si>
  <si>
    <t>2022-05-09, 2022-05-16, 2022-05-23, 2022-05-30, 2022-06-06, 2022-06-13, 2022-06-20, 2022-06-27</t>
  </si>
  <si>
    <t>5d2d113b-fb5e-4c15-8bfa-e8d6b4ed4d1d</t>
  </si>
  <si>
    <t>deborah wood</t>
  </si>
  <si>
    <t>amber12@heath-andersen.com</t>
  </si>
  <si>
    <t>2023-05-18, 2023-05-25</t>
  </si>
  <si>
    <t>fb2389d3-18bc-4e3b-a0f6-b8d894369f5d</t>
  </si>
  <si>
    <t>victoria erickson</t>
  </si>
  <si>
    <t>aguirrecassandra@hotmail.com</t>
  </si>
  <si>
    <t>2024-07-21, 2024-07-28, 2024-08-04, 2024-08-11, 2024-08-18</t>
  </si>
  <si>
    <t>f9fb722d-a51c-4d2a-b3bf-bdabb7b24f20</t>
  </si>
  <si>
    <t>victoria marshall</t>
  </si>
  <si>
    <t>fmontgomery@graham.net</t>
  </si>
  <si>
    <t>2023-09-30, 2023-10-07, 2023-10-14, 2023-10-21</t>
  </si>
  <si>
    <t>e555e087-0ebb-41ae-a678-97538f1a5d4a</t>
  </si>
  <si>
    <t>SEAN HERNANDEZ</t>
  </si>
  <si>
    <t>blevinsjoshua@yahoo.com</t>
  </si>
  <si>
    <t>2024-03-03, 2024-03-10, 2024-03-17</t>
  </si>
  <si>
    <t>6e4ae071-7da5-4648-9905-6421b6af49df</t>
  </si>
  <si>
    <t>terri andersen</t>
  </si>
  <si>
    <t>scollins@torres.net</t>
  </si>
  <si>
    <t>2022-05-19, 2022-05-26, 2022-06-02</t>
  </si>
  <si>
    <t>faecfb4c-8a24-4d57-842c-40ce24ec755d</t>
  </si>
  <si>
    <t>emily smith</t>
  </si>
  <si>
    <t>briana19@moreno.com</t>
  </si>
  <si>
    <t>2023-12-30, 2024-01-06</t>
  </si>
  <si>
    <t>c61371c1-99fd-42a4-bad2-fd693fb15376</t>
  </si>
  <si>
    <t>cassie white</t>
  </si>
  <si>
    <t>riveraclinton@yahoo.com</t>
  </si>
  <si>
    <t>2023-02-03, 2023-02-10, 2023-02-17, 2023-02-24, 2023-03-03, 2023-03-10, 2023-03-17, 2023-03-24</t>
  </si>
  <si>
    <t>632fff79-af73-4c45-b2f3-9f61b3700e92</t>
  </si>
  <si>
    <t>JANE WELLS</t>
  </si>
  <si>
    <t>codykelly@hotmail.com</t>
  </si>
  <si>
    <t>2024-09-14, 2024-09-21, 2024-09-28</t>
  </si>
  <si>
    <t>173a603d-7feb-45e2-8083-ff8fe10a5f9f</t>
  </si>
  <si>
    <t>JAMES PEREZ</t>
  </si>
  <si>
    <t>shannon18@smith-obrien.net</t>
  </si>
  <si>
    <t>2024-02-04, 2024-02-11, 2024-02-18, 2024-02-25, 2024-03-03</t>
  </si>
  <si>
    <t>2b23ace0-1872-4dc7-9f86-8f8baec61694</t>
  </si>
  <si>
    <t>ztorres@hotmail.com</t>
  </si>
  <si>
    <t>f4a985b0-11c3-4e19-9bfe-ed4a5ff540ca</t>
  </si>
  <si>
    <t>mark jimenez</t>
  </si>
  <si>
    <t>collin29@berry-vance.com</t>
  </si>
  <si>
    <t>2024-08-29, 2024-09-05, 2024-09-12, 2024-09-19, 2024-09-26, 2024-10-03</t>
  </si>
  <si>
    <t>71f27f0f-d1a9-4f91-9079-fe4e261b047a</t>
  </si>
  <si>
    <t>ANDREW MEDINA</t>
  </si>
  <si>
    <t>savannah15@white.info</t>
  </si>
  <si>
    <t>2024-06-03, 2024-06-10, 2024-06-17, 2024-06-24, 2024-07-01, 2024-07-08, 2024-07-15, 2024-07-22</t>
  </si>
  <si>
    <t>9cfa2010-ff51-4c96-a7be-a2b29a7f326f</t>
  </si>
  <si>
    <t>teresa mcfarland</t>
  </si>
  <si>
    <t>2023-02-01, 2023-02-08, 2023-02-15, 2023-02-22, 2023-03-01, 2023-03-08, 2023-03-15, 2023-03-22</t>
  </si>
  <si>
    <t>72abe7ff-c8b8-447b-a38b-66acd4eee313</t>
  </si>
  <si>
    <t>MARY JONES</t>
  </si>
  <si>
    <t>donald73@williams-brown.info</t>
  </si>
  <si>
    <t>2024-08-05, 2024-08-12, 2024-08-19</t>
  </si>
  <si>
    <t>975481a3-d6cc-47cd-812e-3882b527ba0a</t>
  </si>
  <si>
    <t>joseph alvarado</t>
  </si>
  <si>
    <t>psherman@gmail.com</t>
  </si>
  <si>
    <t>2025-01-25, 2025-02-01, 2025-02-08, 2025-02-15, 2025-02-22</t>
  </si>
  <si>
    <t>c37637d6-72a9-4fa1-a2ae-8888520041ca</t>
  </si>
  <si>
    <t>tony simmons</t>
  </si>
  <si>
    <t>bmiller@yahoo.com</t>
  </si>
  <si>
    <t>2023-06-19, 2023-06-26, 2023-07-03, 2023-07-10, 2023-07-17, 2023-07-24, 2023-07-31, 2023-08-07</t>
  </si>
  <si>
    <t>9c12e3c9-7bee-4582-8fae-46a9524ec63c</t>
  </si>
  <si>
    <t>JONATHAN HARTMAN</t>
  </si>
  <si>
    <t>rosebobby@gmail.com</t>
  </si>
  <si>
    <t>e67882ae-bf73-4026-9664-6ca5e4602d31</t>
  </si>
  <si>
    <t>carrie edwards</t>
  </si>
  <si>
    <t>williamskevin@bell.com</t>
  </si>
  <si>
    <t>8224da50-bd10-469f-af0d-c87bdfab24e2</t>
  </si>
  <si>
    <t>cassandra wood</t>
  </si>
  <si>
    <t>coreydodson@joseph.com</t>
  </si>
  <si>
    <t>2025-03-04, 2025-03-11, 2025-03-18, 2025-03-25, 2025-04-01, 2025-04-08</t>
  </si>
  <si>
    <t>9ceeaf74-a3f2-43db-9236-948e34ecb64f</t>
  </si>
  <si>
    <t>thomas harris</t>
  </si>
  <si>
    <t>adam35@benitez.com</t>
  </si>
  <si>
    <t>2024-05-15, 2024-05-22, 2024-05-29, 2024-06-05, 2024-06-12, 2024-06-19, 2024-06-26</t>
  </si>
  <si>
    <t>9947c98a-2444-4277-a7ea-f6650b752e49</t>
  </si>
  <si>
    <t>michael macias</t>
  </si>
  <si>
    <t>jamie46@hotmail.com</t>
  </si>
  <si>
    <t>608bb508-69e4-4d26-92d4-7ec76a77982b</t>
  </si>
  <si>
    <t>STEVEN MONTOYA</t>
  </si>
  <si>
    <t>carol60@hotmail.com</t>
  </si>
  <si>
    <t>2022-04-22, 2022-04-29, 2022-05-06, 2022-05-13</t>
  </si>
  <si>
    <t>3914dce2-b083-47e1-a9b7-f1f520fed1f3</t>
  </si>
  <si>
    <t>BRIAN MOORE</t>
  </si>
  <si>
    <t>whitemark@hotmail.com</t>
  </si>
  <si>
    <t>ee3d114e-b70b-4594-ae4f-d45ff48fab06</t>
  </si>
  <si>
    <t>dominique mitchell</t>
  </si>
  <si>
    <t>juarezralph@gmail.com</t>
  </si>
  <si>
    <t>2023-05-10, 2023-05-17, 2023-05-24, 2023-05-31, 2023-06-07, 2023-06-14, 2023-06-21</t>
  </si>
  <si>
    <t>3366da87-7f7a-478c-98b1-3a9d8e041844</t>
  </si>
  <si>
    <t>zachary harrison</t>
  </si>
  <si>
    <t>perezmarissa@miller.com</t>
  </si>
  <si>
    <t>2022-08-19, 2022-08-26, 2022-09-02</t>
  </si>
  <si>
    <t>7027e1f1-5ef3-4d4d-9d85-aa726f9a544a</t>
  </si>
  <si>
    <t>jessica hammond</t>
  </si>
  <si>
    <t>jennywilliams@fry.com</t>
  </si>
  <si>
    <t>2023-04-17, 2023-04-24, 2023-05-01, 2023-05-08, 2023-05-15, 2023-05-22</t>
  </si>
  <si>
    <t>e6ccd201-335d-4080-b647-f43f59a14829</t>
  </si>
  <si>
    <t>JEANNE HERNANDEZ</t>
  </si>
  <si>
    <t>perezcourtney@yahoo.com</t>
  </si>
  <si>
    <t>2023-01-04, 2023-01-11</t>
  </si>
  <si>
    <t>df0ff647-067a-41d7-b059-e387b89f52d2</t>
  </si>
  <si>
    <t>ryan guzman</t>
  </si>
  <si>
    <t>douglasbrandt@gmail.com</t>
  </si>
  <si>
    <t>2025-01-23, 2025-01-30, 2025-02-06, 2025-02-13, 2025-02-20, 2025-02-27, 2025-03-06</t>
  </si>
  <si>
    <t>849ebfa5-68f0-4a5d-90ac-72bdaf4c9dfc</t>
  </si>
  <si>
    <t>lisa jackson</t>
  </si>
  <si>
    <t>benjamin13@gmail.com</t>
  </si>
  <si>
    <t>d04f0a71-0ef4-43a2-900d-df1600e03200</t>
  </si>
  <si>
    <t>keith vincent</t>
  </si>
  <si>
    <t>smithmadison@pineda-newman.com</t>
  </si>
  <si>
    <t>2023-11-20, 2023-11-27, 2023-12-04, 2023-12-11, 2023-12-18, 2023-12-25</t>
  </si>
  <si>
    <t>e9058f29-731d-46ec-a303-2bd49db564b5</t>
  </si>
  <si>
    <t>melanie salazar</t>
  </si>
  <si>
    <t>7479d994-a2fe-4cb4-bcec-1791fae9df3f</t>
  </si>
  <si>
    <t>STEVEN GIBSON</t>
  </si>
  <si>
    <t>drewwalsh@gmail.com</t>
  </si>
  <si>
    <t>2023-09-25, 2023-10-02, 2023-10-09, 2023-10-16, 2023-10-23</t>
  </si>
  <si>
    <t>290a8303-e1c6-47c2-81d8-93a5ffc7aba2</t>
  </si>
  <si>
    <t>alex trujillo</t>
  </si>
  <si>
    <t>stevensjennifer@christian.com</t>
  </si>
  <si>
    <t>2023-12-01, 2023-12-08, 2023-12-15, 2023-12-22, 2023-12-29</t>
  </si>
  <si>
    <t>e23509a8-6bcf-4fa4-a7e2-020ef11f1e97</t>
  </si>
  <si>
    <t>ucox@hotmail.com</t>
  </si>
  <si>
    <t>2023-02-24, 2023-03-03, 2023-03-10, 2023-03-17, 2023-03-24</t>
  </si>
  <si>
    <t>34b6d9da-87a9-4faf-b92a-b1b72213cdad</t>
  </si>
  <si>
    <t>micheal carroll</t>
  </si>
  <si>
    <t>wkelley@yahoo.com</t>
  </si>
  <si>
    <t>64907a63-36a8-453d-8e90-ee87a4dd2fe1</t>
  </si>
  <si>
    <t>brian pearson</t>
  </si>
  <si>
    <t>nwilliams@yahoo.com</t>
  </si>
  <si>
    <t>6260dcbe-a8de-4b1c-a81e-c259e3d21a33</t>
  </si>
  <si>
    <t>jessica hahn</t>
  </si>
  <si>
    <t>paulestrada@terrell-becker.com</t>
  </si>
  <si>
    <t>2024-08-11, 2024-08-18, 2024-08-25, 2024-09-01, 2024-09-08, 2024-09-15</t>
  </si>
  <si>
    <t>cd03a402-c827-47c0-9337-bb3466e1608e</t>
  </si>
  <si>
    <t>jason mcdonald</t>
  </si>
  <si>
    <t>wstewart@schmidt.com</t>
  </si>
  <si>
    <t>2024-12-28, 2025-01-04, 2025-01-11, 2025-01-18, 2025-01-25, 2025-02-01, 2025-02-08, 2025-02-15</t>
  </si>
  <si>
    <t>eb9060cb-0238-4c49-857e-ccfa15f3b747</t>
  </si>
  <si>
    <t>AMY PHELPS</t>
  </si>
  <si>
    <t>james23@yahoo.com</t>
  </si>
  <si>
    <t>2022-07-17, 2022-07-24, 2022-07-31, 2022-08-07, 2022-08-14</t>
  </si>
  <si>
    <t>50c49c2b-e8c4-41fc-9f8c-1c815ce9a3d3</t>
  </si>
  <si>
    <t>sandra alvarez</t>
  </si>
  <si>
    <t>kevin82@martin.net</t>
  </si>
  <si>
    <t>2022-07-18, 2022-07-25, 2022-08-01, 2022-08-08, 2022-08-15, 2022-08-22, 2022-08-29, 2022-09-05</t>
  </si>
  <si>
    <t>8d64ec21-8fc9-4778-a885-10d168e0c800</t>
  </si>
  <si>
    <t>MELISSA CAMPBELL</t>
  </si>
  <si>
    <t>beckdwayne@davis-williams.biz</t>
  </si>
  <si>
    <t>2024-11-22, 2024-11-29, 2024-12-06, 2024-12-13, 2024-12-20</t>
  </si>
  <si>
    <t>c463299a-2ba3-41ef-ba14-cf98611e6047</t>
  </si>
  <si>
    <t>michael meyers</t>
  </si>
  <si>
    <t>sethsmith@yahoo.com</t>
  </si>
  <si>
    <t>2024-04-10, 2024-04-17, 2024-04-24, 2024-05-01, 2024-05-08, 2024-05-15</t>
  </si>
  <si>
    <t>56fb9a22-e2b6-4f5d-9805-2a559118b0e6</t>
  </si>
  <si>
    <t>stacey jones md</t>
  </si>
  <si>
    <t>hrangel@hotmail.com</t>
  </si>
  <si>
    <t>2025-02-13, 2025-02-20, 2025-02-27</t>
  </si>
  <si>
    <t>4ad76a0d-5219-4d62-a25c-6c5cf629c955</t>
  </si>
  <si>
    <t>tiffany miller</t>
  </si>
  <si>
    <t>howellbrittany@gmail.com</t>
  </si>
  <si>
    <t>2023-02-07, 2023-02-14, 2023-02-21</t>
  </si>
  <si>
    <t>836fad38-3128-4dc8-80b1-fb20d9ebb495</t>
  </si>
  <si>
    <t>joseph moon</t>
  </si>
  <si>
    <t>rebecca03@hotmail.com</t>
  </si>
  <si>
    <t>2023-10-26, 2023-11-02, 2023-11-09, 2023-11-16, 2023-11-23, 2023-11-30</t>
  </si>
  <si>
    <t>6ed5ca30-ff03-41a9-b2ed-257b435b6625</t>
  </si>
  <si>
    <t>don carney</t>
  </si>
  <si>
    <t>cookanthony@hotmail.com</t>
  </si>
  <si>
    <t>2023-07-27, 2023-08-03</t>
  </si>
  <si>
    <t>4d7e6eeb-04eb-4694-92da-e5a7bc11733c</t>
  </si>
  <si>
    <t>tanner james</t>
  </si>
  <si>
    <t>heidi55@nash.com</t>
  </si>
  <si>
    <t>42f76d43-b818-4f1c-98a3-2011f1624df9</t>
  </si>
  <si>
    <t>katherine adams</t>
  </si>
  <si>
    <t>trujillorobin@hotmail.com</t>
  </si>
  <si>
    <t>2022-10-29, 2022-11-05</t>
  </si>
  <si>
    <t>ce64debe-20e7-418a-8f8d-a52b05e3d107</t>
  </si>
  <si>
    <t>dana thompson</t>
  </si>
  <si>
    <t>ashleyyoung@shields.com</t>
  </si>
  <si>
    <t>12049b0a-9e11-471c-a8ae-6b4bdec2c775</t>
  </si>
  <si>
    <t>mark savage</t>
  </si>
  <si>
    <t>kristi19@gmail.com</t>
  </si>
  <si>
    <t>eb0230a0-3313-4402-a382-d280b44304e9</t>
  </si>
  <si>
    <t>angela davis</t>
  </si>
  <si>
    <t>hamiltongina@williams.biz</t>
  </si>
  <si>
    <t>79de06cb-3150-4323-8782-6633a01d9aeb</t>
  </si>
  <si>
    <t>michelle simpson</t>
  </si>
  <si>
    <t>rroberts@hancock.com</t>
  </si>
  <si>
    <t>43651cb8-329d-4f9e-b964-8a0f2d0490a7</t>
  </si>
  <si>
    <t>joshua kaufman</t>
  </si>
  <si>
    <t>lopezmelinda@martin.org</t>
  </si>
  <si>
    <t>2022-08-08, 2022-08-15, 2022-08-22, 2022-08-29, 2022-09-05, 2022-09-12</t>
  </si>
  <si>
    <t>a3fe085b-81b4-4b37-a98b-4ff499ff70c6</t>
  </si>
  <si>
    <t>jeffery summers</t>
  </si>
  <si>
    <t>penatammy@campbell-martin.com</t>
  </si>
  <si>
    <t>2023-07-11, 2023-07-18, 2023-07-25, 2023-08-01, 2023-08-08, 2023-08-15, 2023-08-22, 2023-08-29</t>
  </si>
  <si>
    <t>bba04391-e716-4b38-981f-03df7e71bda8</t>
  </si>
  <si>
    <t>perry jordan</t>
  </si>
  <si>
    <t>rowlandemily@yahoo.com</t>
  </si>
  <si>
    <t>2022-07-13, 2022-07-20, 2022-07-27, 2022-08-03, 2022-08-10</t>
  </si>
  <si>
    <t>5c89f06e-ea1b-448f-aa94-d306c5798f5d</t>
  </si>
  <si>
    <t>lisa chung</t>
  </si>
  <si>
    <t>shannon75@yahoo.com</t>
  </si>
  <si>
    <t>8bc135a9-503f-4053-bd34-d5ecc36f0008</t>
  </si>
  <si>
    <t>MRS. LAURIE WILLIAMS MD</t>
  </si>
  <si>
    <t>ynguyen@yahoo.com</t>
  </si>
  <si>
    <t>2023-07-17, 2023-07-24, 2023-07-31</t>
  </si>
  <si>
    <t>73c1d557-76e2-4e93-a62a-bbfede61f70d</t>
  </si>
  <si>
    <t>oscar cruz</t>
  </si>
  <si>
    <t>kristinajames@hernandez.com</t>
  </si>
  <si>
    <t>2024-03-27, 2024-04-03, 2024-04-10, 2024-04-17, 2024-04-24, 2024-05-01, 2024-05-08</t>
  </si>
  <si>
    <t>378ce7b7-2f14-4369-b22f-deb897cabad1</t>
  </si>
  <si>
    <t>james hernandez</t>
  </si>
  <si>
    <t>andrewmyers@yahoo.com</t>
  </si>
  <si>
    <t>2022-11-27, 2022-12-04</t>
  </si>
  <si>
    <t>7c8d8aef-30a0-4e0b-ba4d-1f5747155ad3</t>
  </si>
  <si>
    <t>KATHRYN GRAHAM</t>
  </si>
  <si>
    <t>dcosta@ali-jones.com</t>
  </si>
  <si>
    <t>2024-08-07, 2024-08-14, 2024-08-21, 2024-08-28, 2024-09-04, 2024-09-11, 2024-09-18</t>
  </si>
  <si>
    <t>3c32f2ee-2437-4380-8a10-ff5a9b99f012</t>
  </si>
  <si>
    <t>KATHLEEN ROBINSON</t>
  </si>
  <si>
    <t>fryecrystal@yahoo.com</t>
  </si>
  <si>
    <t>2024-04-16, 2024-04-23, 2024-04-30, 2024-05-07, 2024-05-14</t>
  </si>
  <si>
    <t>6dd2c683-9e54-47bf-af1e-65964f844346</t>
  </si>
  <si>
    <t>linda moreno</t>
  </si>
  <si>
    <t>lindsay25@hotmail.com</t>
  </si>
  <si>
    <t>2024-12-11, 2024-12-18, 2024-12-25</t>
  </si>
  <si>
    <t>5eb8e0db-7273-47af-8488-a0e81028f5b4</t>
  </si>
  <si>
    <t>daniel nguyen</t>
  </si>
  <si>
    <t>cynthia74@peterson.com</t>
  </si>
  <si>
    <t>2024-04-11, 2024-04-18, 2024-04-25, 2024-05-02</t>
  </si>
  <si>
    <t>f89c591d-9280-4c97-a1f7-6e1cc8169e32</t>
  </si>
  <si>
    <t>michelle lynch</t>
  </si>
  <si>
    <t>belliott@dixon-davis.com</t>
  </si>
  <si>
    <t>7dae4677-877b-4b50-94d0-945b5257fa5d</t>
  </si>
  <si>
    <t>steven valentine</t>
  </si>
  <si>
    <t>colekimberly@yahoo.com</t>
  </si>
  <si>
    <t>0f1c0455-c71b-4b67-9907-a3145d20d8de</t>
  </si>
  <si>
    <t>daniel smith</t>
  </si>
  <si>
    <t>yhoffman@yahoo.com</t>
  </si>
  <si>
    <t>2022-11-15, 2022-11-22, 2022-11-29, 2022-12-06, 2022-12-13</t>
  </si>
  <si>
    <t>9ad24609-506d-4518-bc3b-9c087c152622</t>
  </si>
  <si>
    <t>christina cochran</t>
  </si>
  <si>
    <t>phillipsbruce@mills.com</t>
  </si>
  <si>
    <t>2023-08-17, 2023-08-24, 2023-08-31</t>
  </si>
  <si>
    <t>b35d8adb-6c49-48d4-a042-1eb5ca6beccd</t>
  </si>
  <si>
    <t>alexandra green</t>
  </si>
  <si>
    <t>anthony61@marshall-browning.com</t>
  </si>
  <si>
    <t>2023-04-27, 2023-05-04, 2023-05-11, 2023-05-18</t>
  </si>
  <si>
    <t>282fbcce-8e25-4e3d-a1cc-06e5a03a5196</t>
  </si>
  <si>
    <t>olivia rodriguez</t>
  </si>
  <si>
    <t>thill@hotmail.com</t>
  </si>
  <si>
    <t>2024-02-29, 2024-03-07, 2024-03-14, 2024-03-21, 2024-03-28, 2024-04-04, 2024-04-11</t>
  </si>
  <si>
    <t>20e7b6ef-9623-4346-a9b3-e2d348e636b5</t>
  </si>
  <si>
    <t>alan williams</t>
  </si>
  <si>
    <t>uwood@hotmail.com</t>
  </si>
  <si>
    <t>2024-03-11, 2024-03-18, 2024-03-25, 2024-04-01</t>
  </si>
  <si>
    <t>6f2ba37e-a0fe-451e-8684-e4388cd5219a</t>
  </si>
  <si>
    <t>jennifer nguyen</t>
  </si>
  <si>
    <t>mario90@brown.com</t>
  </si>
  <si>
    <t>2023-11-10, 2023-11-17, 2023-11-24, 2023-12-01</t>
  </si>
  <si>
    <t>85d4f2c1-1a2d-4453-a6cd-497923d13c7f</t>
  </si>
  <si>
    <t>miguel davis</t>
  </si>
  <si>
    <t>matthew65@gmail.com</t>
  </si>
  <si>
    <t>2022-07-21, 2022-07-28</t>
  </si>
  <si>
    <t>865162a6-0fe9-4780-8b8c-6b6e668b179f</t>
  </si>
  <si>
    <t>richard neal</t>
  </si>
  <si>
    <t>shanewilson@perez-brown.net</t>
  </si>
  <si>
    <t>2024-05-11, 2024-05-18, 2024-05-25, 2024-06-01, 2024-06-08, 2024-06-15, 2024-06-22, 2024-06-29</t>
  </si>
  <si>
    <t>b281738e-d7c7-48e6-a495-430e0d6f885a</t>
  </si>
  <si>
    <t>andrew robinson</t>
  </si>
  <si>
    <t>2022-05-14, 2022-05-21, 2022-05-28, 2022-06-04, 2022-06-11</t>
  </si>
  <si>
    <t>ded7fbb9-f454-4f98-a712-cefef330f931</t>
  </si>
  <si>
    <t>francisco hughes</t>
  </si>
  <si>
    <t>dixonkeith@gmail.com</t>
  </si>
  <si>
    <t>2023-04-03, 2023-04-10, 2023-04-17, 2023-04-24, 2023-05-01, 2023-05-08, 2023-05-15</t>
  </si>
  <si>
    <t>8cced653-6a39-4c71-b276-c469b6f957dc</t>
  </si>
  <si>
    <t>CURTIS JOHNSON</t>
  </si>
  <si>
    <t>ssmith@perkins.net</t>
  </si>
  <si>
    <t>89465e5b-26fa-4d5c-b678-a41a65adafab</t>
  </si>
  <si>
    <t>MARK DEAN</t>
  </si>
  <si>
    <t>2022-12-18, 2022-12-25, 2023-01-01, 2023-01-08, 2023-01-15, 2023-01-22, 2023-01-29, 2023-02-05</t>
  </si>
  <si>
    <t>636f7abf-82c9-41df-9fd2-29bc8e673bc8</t>
  </si>
  <si>
    <t>DAKOTA LAWSON</t>
  </si>
  <si>
    <t>markgreen@gmail.com</t>
  </si>
  <si>
    <t>2023-05-24, 2023-05-31</t>
  </si>
  <si>
    <t>720f2288-0760-4502-b39f-51c3490ec6f3</t>
  </si>
  <si>
    <t>marisa hunt</t>
  </si>
  <si>
    <t>jackwilliams@gmail.com</t>
  </si>
  <si>
    <t>bc57003e-91f9-4586-827f-9590333c8c30</t>
  </si>
  <si>
    <t>SANDRA CRAIG</t>
  </si>
  <si>
    <t>steven39@yahoo.com</t>
  </si>
  <si>
    <t>2023-02-20, 2023-02-27, 2023-03-06, 2023-03-13, 2023-03-20, 2023-03-27, 2023-04-03</t>
  </si>
  <si>
    <t>032a0c06-4f55-458e-8618-93ec82d768c6</t>
  </si>
  <si>
    <t>christopher cook</t>
  </si>
  <si>
    <t>dcortez@yahoo.com</t>
  </si>
  <si>
    <t>2023-03-09, 2023-03-16</t>
  </si>
  <si>
    <t>7ddee37d-ebba-4a66-aa4e-4d28c0fce144</t>
  </si>
  <si>
    <t>kyle norton</t>
  </si>
  <si>
    <t>jensennicole@harvey.com</t>
  </si>
  <si>
    <t>2024-10-27, 2024-11-03, 2024-11-10, 2024-11-17, 2024-11-24</t>
  </si>
  <si>
    <t>ba8f3e6c-61a4-4d19-b1ef-7e0a4daeac5c</t>
  </si>
  <si>
    <t>CAITLIN BROWN</t>
  </si>
  <si>
    <t>tashaharmon@jones-butler.com</t>
  </si>
  <si>
    <t>2022-04-07, 2022-04-14, 2022-04-21</t>
  </si>
  <si>
    <t>1ebd55b6-e605-44a2-88f5-48e7c53bcc3a</t>
  </si>
  <si>
    <t>DENNIS CONRAD</t>
  </si>
  <si>
    <t>calhounjulie@mcguire.com</t>
  </si>
  <si>
    <t>2023-07-13, 2023-07-20, 2023-07-27, 2023-08-03</t>
  </si>
  <si>
    <t>3c1c09a3-b98d-45a7-960a-56e11cd27c9f</t>
  </si>
  <si>
    <t>stephen neal</t>
  </si>
  <si>
    <t>andrew97@gmail.com</t>
  </si>
  <si>
    <t>65c51c9a-10ae-4dfc-b729-6854273e54e5</t>
  </si>
  <si>
    <t>AMANDA JIMENEZ</t>
  </si>
  <si>
    <t>athompson@hotmail.com</t>
  </si>
  <si>
    <t>2025-03-16, 2025-03-23, 2025-03-30</t>
  </si>
  <si>
    <t>c5001e3e-f59d-4194-9021-7062a8179850</t>
  </si>
  <si>
    <t>michelle higgins</t>
  </si>
  <si>
    <t>andrew43@norris.com</t>
  </si>
  <si>
    <t>2022-06-14, 2022-06-21, 2022-06-28</t>
  </si>
  <si>
    <t>8f16fac0-6f72-4ca4-9b64-3c30d5dc4812</t>
  </si>
  <si>
    <t>KATHERINE HALL</t>
  </si>
  <si>
    <t>michael95@hoover-stephens.com</t>
  </si>
  <si>
    <t>8d0fe9b5-b9e8-46d0-9f0b-b32fe6ddbbe3</t>
  </si>
  <si>
    <t>erica fowler</t>
  </si>
  <si>
    <t>bettywatson@yahoo.com</t>
  </si>
  <si>
    <t>2025-01-24, 2025-01-31, 2025-02-07, 2025-02-14, 2025-02-21, 2025-02-28</t>
  </si>
  <si>
    <t>c06cbd3f-ac33-4f9c-9071-365425cb49de</t>
  </si>
  <si>
    <t>megan russell</t>
  </si>
  <si>
    <t>guzmannicole@yahoo.com</t>
  </si>
  <si>
    <t>2023-07-05, 2023-07-12, 2023-07-19, 2023-07-26, 2023-08-02, 2023-08-09</t>
  </si>
  <si>
    <t>c0f2b34e-7365-449b-b770-28e6a53d2350</t>
  </si>
  <si>
    <t>MELANIE PRESTON</t>
  </si>
  <si>
    <t>carolfernandez@hotmail.com</t>
  </si>
  <si>
    <t>2023-10-16, 2023-10-23, 2023-10-30</t>
  </si>
  <si>
    <t>23b7aaf6-92dd-4487-8c79-eecad9e18c82</t>
  </si>
  <si>
    <t>rebecca summers</t>
  </si>
  <si>
    <t>colonnicole@hotmail.com</t>
  </si>
  <si>
    <t>2022-12-10, 2022-12-17, 2022-12-24, 2022-12-31, 2023-01-07, 2023-01-14, 2023-01-21, 2023-01-28</t>
  </si>
  <si>
    <t>9351a5da-1a93-43f1-8502-76c00abf1903</t>
  </si>
  <si>
    <t>TIMOTHY ORTEGA</t>
  </si>
  <si>
    <t>gabriellafrench@wilson-dennis.com</t>
  </si>
  <si>
    <t>2024-07-30, 2024-08-06, 2024-08-13, 2024-08-20, 2024-08-27</t>
  </si>
  <si>
    <t>a82a1132-85eb-4279-a51c-21fdefda849e</t>
  </si>
  <si>
    <t>COLLEEN BELL</t>
  </si>
  <si>
    <t>perezdawn@gmail.com</t>
  </si>
  <si>
    <t>2024-08-05, 2024-08-12</t>
  </si>
  <si>
    <t>b75901d0-3036-481c-80d9-8272e52e1409</t>
  </si>
  <si>
    <t>RICKY WAGNER</t>
  </si>
  <si>
    <t>ethomas@clements.com</t>
  </si>
  <si>
    <t>2025-03-20, 2025-03-27, 2025-04-03, 2025-04-10, 2025-04-17, 2025-04-24</t>
  </si>
  <si>
    <t>d082b3b4-f398-416e-98b9-f0a2a36442e5</t>
  </si>
  <si>
    <t>alan phillips</t>
  </si>
  <si>
    <t>mariabecker@king.biz</t>
  </si>
  <si>
    <t>2024-07-26, 2024-08-02</t>
  </si>
  <si>
    <t>b2a43bf4-02b4-4d26-a72b-0fa7a95da34b</t>
  </si>
  <si>
    <t>GRACE BROOKS</t>
  </si>
  <si>
    <t>eharvey@hotmail.com</t>
  </si>
  <si>
    <t>2023-10-14, 2023-10-21, 2023-10-28, 2023-11-04</t>
  </si>
  <si>
    <t>7dc807a2-adda-43b6-8ab8-4fe297e4e173</t>
  </si>
  <si>
    <t>KATHRYN BELL</t>
  </si>
  <si>
    <t>ycallahan@hotmail.com</t>
  </si>
  <si>
    <t>2024-11-17, 2024-11-24, 2024-12-01</t>
  </si>
  <si>
    <t>9ec78199-964d-4e39-b047-824a6c362d23</t>
  </si>
  <si>
    <t>tiffany cohen</t>
  </si>
  <si>
    <t>fjohnson@wells.com</t>
  </si>
  <si>
    <t>2022-09-06, 2022-09-13, 2022-09-20, 2022-09-27, 2022-10-04, 2022-10-11</t>
  </si>
  <si>
    <t>b7321e2b-d4a4-4bf0-b96a-53053ed1d8f8</t>
  </si>
  <si>
    <t>anna james</t>
  </si>
  <si>
    <t>cassandraharrison@yahoo.com</t>
  </si>
  <si>
    <t>2022-08-13, 2022-08-20, 2022-08-27, 2022-09-03, 2022-09-10</t>
  </si>
  <si>
    <t>dac9d4a4-b43b-488c-86f4-34688d78e1c8</t>
  </si>
  <si>
    <t>LOUIS DAVIS</t>
  </si>
  <si>
    <t>wallssean@white.net</t>
  </si>
  <si>
    <t>2023-08-01, 2023-08-08, 2023-08-15, 2023-08-22, 2023-08-29</t>
  </si>
  <si>
    <t>95ede22d-40d1-4f56-8c78-9409b96dc079</t>
  </si>
  <si>
    <t>JOSE THOMPSON</t>
  </si>
  <si>
    <t>melissa04@hotmail.com</t>
  </si>
  <si>
    <t>2025-01-16, 2025-01-23, 2025-01-30, 2025-02-06, 2025-02-13, 2025-02-20, 2025-02-27</t>
  </si>
  <si>
    <t>27a0b911-afd2-4b72-9c13-a1e76d3e4848</t>
  </si>
  <si>
    <t>angela olson</t>
  </si>
  <si>
    <t>hughesjulie@whitehead.com</t>
  </si>
  <si>
    <t>9564d4c1-aedb-4262-9d95-b4d7570edab2</t>
  </si>
  <si>
    <t>crystal wallace</t>
  </si>
  <si>
    <t>martindavid@hart.biz</t>
  </si>
  <si>
    <t>2023-03-20, 2023-03-27, 2023-04-03</t>
  </si>
  <si>
    <t>b19dab55-e5ce-4a0f-8671-e213b55a478e</t>
  </si>
  <si>
    <t>joshua barnes</t>
  </si>
  <si>
    <t>2022-05-08, 2022-05-15</t>
  </si>
  <si>
    <t>b3b966e2-8eaa-4112-afb0-c6654766229e</t>
  </si>
  <si>
    <t>AUSTIN BAKER</t>
  </si>
  <si>
    <t>pmorales@gmail.com</t>
  </si>
  <si>
    <t>2022-05-29, 2022-06-05</t>
  </si>
  <si>
    <t>92071602-161c-4674-a978-868d062c0692</t>
  </si>
  <si>
    <t>craig keller</t>
  </si>
  <si>
    <t>timothy29@yahoo.com</t>
  </si>
  <si>
    <t>2022-10-11, 2022-10-18, 2022-10-25, 2022-11-01, 2022-11-08, 2022-11-15, 2022-11-22, 2022-11-29</t>
  </si>
  <si>
    <t>33d3958a-3b74-4fd2-8a2d-6f038f464f34</t>
  </si>
  <si>
    <t>CASEY MILES</t>
  </si>
  <si>
    <t>brian01@wade.com</t>
  </si>
  <si>
    <t>2022-10-03, 2022-10-10</t>
  </si>
  <si>
    <t>7afac8ce-dc4f-47fe-be61-8f4bebb511e6</t>
  </si>
  <si>
    <t>chelsea wells</t>
  </si>
  <si>
    <t>coryhughes@hotmail.com</t>
  </si>
  <si>
    <t>2023-08-16, 2023-08-23, 2023-08-30, 2023-09-06, 2023-09-13, 2023-09-20, 2023-09-27</t>
  </si>
  <si>
    <t>1227b7ac-cdca-4bef-9bd3-4a948a996027</t>
  </si>
  <si>
    <t>cameron hicks</t>
  </si>
  <si>
    <t>epalmer@martin.com</t>
  </si>
  <si>
    <t>0f46bb11-6809-4564-8331-21ffd3f63623</t>
  </si>
  <si>
    <t>amanda flores</t>
  </si>
  <si>
    <t>leejessica@yahoo.com</t>
  </si>
  <si>
    <t>2023-03-23, 2023-03-30, 2023-04-06, 2023-04-13, 2023-04-20, 2023-04-27, 2023-05-04, 2023-05-11</t>
  </si>
  <si>
    <t>ddef7af4-d61c-4113-9b3f-6c547327f33e</t>
  </si>
  <si>
    <t>TERRY MENDOZA</t>
  </si>
  <si>
    <t>johnboyd@yahoo.com</t>
  </si>
  <si>
    <t>2023-12-05, 2023-12-12, 2023-12-19, 2023-12-26, 2024-01-02, 2024-01-09</t>
  </si>
  <si>
    <t>6ad5401e-07e9-4b0b-998d-eba36ec8261b</t>
  </si>
  <si>
    <t>bradley snow</t>
  </si>
  <si>
    <t>woodphillip@santos-hatfield.com</t>
  </si>
  <si>
    <t>2022-08-01, 2022-08-08, 2022-08-15, 2022-08-22, 2022-08-29, 2022-09-05</t>
  </si>
  <si>
    <t>53bc0611-9af4-4b8a-8908-d3f9d6195c4f</t>
  </si>
  <si>
    <t>savannah harrison</t>
  </si>
  <si>
    <t>stodd@hotmail.com</t>
  </si>
  <si>
    <t>2023-07-22, 2023-07-29, 2023-08-05</t>
  </si>
  <si>
    <t>9aeeb3e9-aea3-48c6-ac67-7b258f6875a3</t>
  </si>
  <si>
    <t>rachel taylor</t>
  </si>
  <si>
    <t>holttheresa@hotmail.com</t>
  </si>
  <si>
    <t>2025-03-22, 2025-03-29, 2025-04-05, 2025-04-12, 2025-04-19, 2025-04-26</t>
  </si>
  <si>
    <t>40686515-101c-478c-a1a1-31b49dca3488</t>
  </si>
  <si>
    <t>TAYLOR BAXTER</t>
  </si>
  <si>
    <t>sara53@lee.com</t>
  </si>
  <si>
    <t>2024-06-18, 2024-06-25, 2024-07-02, 2024-07-09, 2024-07-16, 2024-07-23, 2024-07-30</t>
  </si>
  <si>
    <t>438f9d83-474d-4a1a-a95a-a2daad14e5bf</t>
  </si>
  <si>
    <t>mckenzie lopez</t>
  </si>
  <si>
    <t>james58@morris.com</t>
  </si>
  <si>
    <t>2024-06-19, 2024-06-26, 2024-07-03, 2024-07-10, 2024-07-17</t>
  </si>
  <si>
    <t>4a9d3213-e04b-4533-b905-a7b6b97ee830</t>
  </si>
  <si>
    <t>CHRISTINE TYLER</t>
  </si>
  <si>
    <t>paigepacheco@yahoo.com</t>
  </si>
  <si>
    <t>2022-10-06, 2022-10-13, 2022-10-20, 2022-10-27, 2022-11-03, 2022-11-10, 2022-11-17, 2022-11-24</t>
  </si>
  <si>
    <t>454f3fbf-b790-4752-bbfd-ec746441e11e</t>
  </si>
  <si>
    <t>judy peterson</t>
  </si>
  <si>
    <t>kingtammy@hotmail.com</t>
  </si>
  <si>
    <t>2023-04-23, 2023-04-30, 2023-05-07, 2023-05-14</t>
  </si>
  <si>
    <t>cfdea771-305d-4749-9109-2f7a00d61c63</t>
  </si>
  <si>
    <t>tanya gibson</t>
  </si>
  <si>
    <t>dgonzalez@yahoo.com</t>
  </si>
  <si>
    <t>1bab13ac-9863-4b20-bd53-c706fb5078f7</t>
  </si>
  <si>
    <t>wardlaurie@williams.com</t>
  </si>
  <si>
    <t>2024-12-07, 2024-12-14, 2024-12-21, 2024-12-28</t>
  </si>
  <si>
    <t>209ebc46-44b6-4c9e-8904-59d78c69e2e8</t>
  </si>
  <si>
    <t>tammy mcdaniel</t>
  </si>
  <si>
    <t>vanceashley@rodriguez.com</t>
  </si>
  <si>
    <t>2022-09-20, 2022-09-27, 2022-10-04, 2022-10-11, 2022-10-18</t>
  </si>
  <si>
    <t>386e995d-3b01-4893-bd9d-38e36e078bdc</t>
  </si>
  <si>
    <t>laura adams</t>
  </si>
  <si>
    <t>edwardspencer@yahoo.com</t>
  </si>
  <si>
    <t>2023-06-22, 2023-06-29</t>
  </si>
  <si>
    <t>d33b05e6-f765-48a0-8e43-07c42bfddbf9</t>
  </si>
  <si>
    <t>JOSHUA SMITH</t>
  </si>
  <si>
    <t>duncanchristina@pacheco-martinez.com</t>
  </si>
  <si>
    <t>2023-03-14, 2023-03-21</t>
  </si>
  <si>
    <t>9c0f37d5-75a2-49b1-bdf5-516b3891b7f7</t>
  </si>
  <si>
    <t>christopher robinson</t>
  </si>
  <si>
    <t>allenkyle@valencia.com</t>
  </si>
  <si>
    <t>2023-12-29, 2024-01-05</t>
  </si>
  <si>
    <t>b6617c50-6895-496f-94fd-c3a7d8e77ca2</t>
  </si>
  <si>
    <t>CHRIS BEASLEY</t>
  </si>
  <si>
    <t>weaverjoseph@hotmail.com</t>
  </si>
  <si>
    <t>8620a10a-e009-4d7a-8a22-6c566fc8503c</t>
  </si>
  <si>
    <t>ALEX ROMERO</t>
  </si>
  <si>
    <t>xobrien@gmail.com</t>
  </si>
  <si>
    <t>2024-05-09, 2024-05-16, 2024-05-23, 2024-05-30, 2024-06-06, 2024-06-13, 2024-06-20</t>
  </si>
  <si>
    <t>b2ed003d-d641-4ee3-99d8-176413cdaa4c</t>
  </si>
  <si>
    <t>caroline powell</t>
  </si>
  <si>
    <t>michael43@roberts.info</t>
  </si>
  <si>
    <t>2025-04-03, 2025-04-10, 2025-04-17, 2025-04-24, 2025-05-01, 2025-05-08, 2025-05-15, 2025-05-22</t>
  </si>
  <si>
    <t>3e7b8fb1-9035-46bb-af6d-8fc6afbdf369</t>
  </si>
  <si>
    <t>amy marquez</t>
  </si>
  <si>
    <t>xarmstrong@smith-graham.info</t>
  </si>
  <si>
    <t>59259acd-4142-400e-aff6-fa9a16e6e8fc</t>
  </si>
  <si>
    <t>jacob osborn</t>
  </si>
  <si>
    <t>garynash@hotmail.com</t>
  </si>
  <si>
    <t>2024-01-25, 2024-02-01, 2024-02-08</t>
  </si>
  <si>
    <t>321a3244-cf65-49ec-87eb-754a995ef5bd</t>
  </si>
  <si>
    <t>veronica diaz</t>
  </si>
  <si>
    <t>mannerik@dominguez.com</t>
  </si>
  <si>
    <t>2024-06-18, 2024-06-25, 2024-07-02</t>
  </si>
  <si>
    <t>dbc6ac37-2442-40c6-8b0c-100c2626c97d</t>
  </si>
  <si>
    <t>SETH LOPEZ</t>
  </si>
  <si>
    <t>garrett13@gmail.com</t>
  </si>
  <si>
    <t>2024-03-10, 2024-03-17, 2024-03-24, 2024-03-31</t>
  </si>
  <si>
    <t>c8794a56-a795-4d2b-9296-81b00d5979bf</t>
  </si>
  <si>
    <t>tiffany david</t>
  </si>
  <si>
    <t>amy62@smith.org</t>
  </si>
  <si>
    <t>2024-11-26, 2024-12-03, 2024-12-10, 2024-12-17, 2024-12-24, 2024-12-31, 2025-01-07</t>
  </si>
  <si>
    <t>44e01371-19fc-4448-85d8-99df113ff40f</t>
  </si>
  <si>
    <t>cassandra martinez</t>
  </si>
  <si>
    <t>jennifer28@gmail.com</t>
  </si>
  <si>
    <t>2022-08-04, 2022-08-11, 2022-08-18, 2022-08-25, 2022-09-01, 2022-09-08, 2022-09-15, 2022-09-22</t>
  </si>
  <si>
    <t>dafbf997-5352-4440-823d-35cfc972d38d</t>
  </si>
  <si>
    <t>DOMINIC LI</t>
  </si>
  <si>
    <t>dtaylor@moore-anderson.org</t>
  </si>
  <si>
    <t>7660302f-477e-4375-887d-01c292e8c8b1</t>
  </si>
  <si>
    <t>CHRISTOPHER RODRIGUEZ</t>
  </si>
  <si>
    <t>daniellewebster@mcgrath.com</t>
  </si>
  <si>
    <t>2023-10-29, 2023-11-05, 2023-11-12, 2023-11-19</t>
  </si>
  <si>
    <t>7d6dca57-cc80-4698-8765-88fe75f53328</t>
  </si>
  <si>
    <t>jennifer weaver</t>
  </si>
  <si>
    <t>hhayden@yahoo.com</t>
  </si>
  <si>
    <t>2023-06-27, 2023-07-04, 2023-07-11, 2023-07-18, 2023-07-25</t>
  </si>
  <si>
    <t>bfd4f67c-d66e-4576-b7e6-2b4d93d5326f</t>
  </si>
  <si>
    <t>DAVID GILES</t>
  </si>
  <si>
    <t>cmartinez@jones.com</t>
  </si>
  <si>
    <t>61f041d0-6993-4611-a777-5ef59ab9ae1b</t>
  </si>
  <si>
    <t>james edwards</t>
  </si>
  <si>
    <t>lewiskimberly@cole.com</t>
  </si>
  <si>
    <t>2022-10-03, 2022-10-10, 2022-10-17, 2022-10-24, 2022-10-31, 2022-11-07, 2022-11-14</t>
  </si>
  <si>
    <t>3e97037d-6577-464d-8d4e-0bd1cb33e3c6</t>
  </si>
  <si>
    <t>steven mckee</t>
  </si>
  <si>
    <t>tross@yahoo.com</t>
  </si>
  <si>
    <t>2025-01-09, 2025-01-16</t>
  </si>
  <si>
    <t>2162d1b7-769a-4892-b466-b8f9e1e3e199</t>
  </si>
  <si>
    <t>ANTHONY GOULD</t>
  </si>
  <si>
    <t>2023-11-05, 2023-11-12, 2023-11-19, 2023-11-26</t>
  </si>
  <si>
    <t>5fc0ccce-4ba0-4508-99ed-cdbcec39212e</t>
  </si>
  <si>
    <t>JOHN HUGHES</t>
  </si>
  <si>
    <t>georgemichael@hotmail.com</t>
  </si>
  <si>
    <t>2024-12-26, 2025-01-02, 2025-01-09, 2025-01-16, 2025-01-23, 2025-01-30, 2025-02-06</t>
  </si>
  <si>
    <t>fb3a3e15-ef19-40da-8a5f-cede7a23c1bc</t>
  </si>
  <si>
    <t>karen gomez</t>
  </si>
  <si>
    <t>sandra20@thomas.net</t>
  </si>
  <si>
    <t>2024-08-10, 2024-08-17, 2024-08-24, 2024-08-31</t>
  </si>
  <si>
    <t>37fc511b-826f-481a-8651-a8970f54c086</t>
  </si>
  <si>
    <t>jacqueline west</t>
  </si>
  <si>
    <t>ureed@yahoo.com</t>
  </si>
  <si>
    <t>2023-05-30, 2023-06-06, 2023-06-13, 2023-06-20, 2023-06-27, 2023-07-04, 2023-07-11, 2023-07-18</t>
  </si>
  <si>
    <t>95eb44d9-8459-4302-8d1d-036e0d08da99</t>
  </si>
  <si>
    <t>jeffrey freeman</t>
  </si>
  <si>
    <t>lutzeric@rivera-klein.com</t>
  </si>
  <si>
    <t>2023-10-30, 2023-11-06, 2023-11-13, 2023-11-20, 2023-11-27, 2023-12-04, 2023-12-11</t>
  </si>
  <si>
    <t>3242f61c-ea3d-49b2-8319-8f412467f4a3</t>
  </si>
  <si>
    <t>james foster</t>
  </si>
  <si>
    <t>turnerstephanie@barnes.biz</t>
  </si>
  <si>
    <t>2022-11-16, 2022-11-23, 2022-11-30, 2022-12-07, 2022-12-14, 2022-12-21, 2022-12-28, 2023-01-04</t>
  </si>
  <si>
    <t>41515f1e-9174-4136-8c0b-dc3f6d4a1259</t>
  </si>
  <si>
    <t>CHRISTINE RITTER MD</t>
  </si>
  <si>
    <t>jessica13@herman-martin.info</t>
  </si>
  <si>
    <t>2022-11-28, 2022-12-05, 2022-12-12, 2022-12-19, 2022-12-26, 2023-01-02, 2023-01-09</t>
  </si>
  <si>
    <t>cfcae6b9-75a8-41d7-ab5e-ebe91478e20e</t>
  </si>
  <si>
    <t>lisa krause</t>
  </si>
  <si>
    <t>barbara85@hotmail.com</t>
  </si>
  <si>
    <t>2022-10-01, 2022-10-08, 2022-10-15, 2022-10-22, 2022-10-29, 2022-11-05</t>
  </si>
  <si>
    <t>aaf1c938-27d5-4ab0-86d6-69465397abdf</t>
  </si>
  <si>
    <t>MICHELLE MEYER</t>
  </si>
  <si>
    <t>jeremyjohnson@yahoo.com</t>
  </si>
  <si>
    <t>2025-02-02, 2025-02-09, 2025-02-16, 2025-02-23</t>
  </si>
  <si>
    <t>4cf21624-8243-4329-b09f-e9365401e034</t>
  </si>
  <si>
    <t>dr. jared crane md</t>
  </si>
  <si>
    <t>hollowayangela@gmail.com</t>
  </si>
  <si>
    <t>2023-06-03, 2023-06-10, 2023-06-17, 2023-06-24, 2023-07-01</t>
  </si>
  <si>
    <t>ed11b850-273b-4ecb-a7b9-86cb76df7b9a</t>
  </si>
  <si>
    <t>JOSHUA COX</t>
  </si>
  <si>
    <t>tknight@gmail.com</t>
  </si>
  <si>
    <t>2023-04-28, 2023-05-05, 2023-05-12, 2023-05-19, 2023-05-26</t>
  </si>
  <si>
    <t>f2d058ca-7b2e-429d-9f80-bd12299606d2</t>
  </si>
  <si>
    <t>andrea edwards</t>
  </si>
  <si>
    <t>bsullivan@perry.com</t>
  </si>
  <si>
    <t>2023-04-18, 2023-04-25, 2023-05-02, 2023-05-09</t>
  </si>
  <si>
    <t>7c8c9267-3c55-4d3a-8ed9-92e01e4415f4</t>
  </si>
  <si>
    <t>KATHERINE MULLEN</t>
  </si>
  <si>
    <t>pjordan@sanchez-ballard.com</t>
  </si>
  <si>
    <t>2023-11-03, 2023-11-10, 2023-11-17</t>
  </si>
  <si>
    <t>60791657-97ec-447d-93bf-a31199155bef</t>
  </si>
  <si>
    <t>ashlee miller</t>
  </si>
  <si>
    <t>ambervasquez@michael.com</t>
  </si>
  <si>
    <t>2022-12-10, 2022-12-17, 2022-12-24, 2022-12-31</t>
  </si>
  <si>
    <t>085e0518-2d75-4dd3-b8a1-18df0088ca76</t>
  </si>
  <si>
    <t>william richardson</t>
  </si>
  <si>
    <t>williamspatricia@yahoo.com</t>
  </si>
  <si>
    <t>2022-06-25, 2022-07-02, 2022-07-09, 2022-07-16, 2022-07-23, 2022-07-30, 2022-08-06</t>
  </si>
  <si>
    <t>15149d1a-9536-4ae6-bf0e-88ea09f81e6f</t>
  </si>
  <si>
    <t>lisa underwood md</t>
  </si>
  <si>
    <t>fholloway@adams.org</t>
  </si>
  <si>
    <t>2022-09-09, 2022-09-16, 2022-09-23</t>
  </si>
  <si>
    <t>48d160c6-9cdc-446c-94f0-fd631259d654</t>
  </si>
  <si>
    <t>joel phelps</t>
  </si>
  <si>
    <t>crawfordjeffrey@johnson-phelps.com</t>
  </si>
  <si>
    <t>2024-07-02, 2024-07-09, 2024-07-16, 2024-07-23, 2024-07-30, 2024-08-06</t>
  </si>
  <si>
    <t>5bd72a7c-73d7-4809-8f6d-e80279004406</t>
  </si>
  <si>
    <t>elizabeth valdez</t>
  </si>
  <si>
    <t>2025-03-21, 2025-03-28, 2025-04-04, 2025-04-11, 2025-04-18</t>
  </si>
  <si>
    <t>Column3</t>
  </si>
  <si>
    <t>Column4</t>
  </si>
  <si>
    <t>Column5</t>
  </si>
  <si>
    <t>Column6</t>
  </si>
  <si>
    <t>Column7</t>
  </si>
  <si>
    <t>Name2</t>
  </si>
  <si>
    <t>Charles Garcia</t>
  </si>
  <si>
    <t>Connie Lawrence</t>
  </si>
  <si>
    <t>Dennis Williams</t>
  </si>
  <si>
    <t>Laura Bush</t>
  </si>
  <si>
    <t>Daniel Adams</t>
  </si>
  <si>
    <t>Crystal Johnson</t>
  </si>
  <si>
    <t>Maria Thomas</t>
  </si>
  <si>
    <t>Brian Burton</t>
  </si>
  <si>
    <t>Melanie Wilson</t>
  </si>
  <si>
    <t>Jonathan White</t>
  </si>
  <si>
    <t>Brian Cox Dvm</t>
  </si>
  <si>
    <t>Kim Martinez</t>
  </si>
  <si>
    <t>Michelle Ross</t>
  </si>
  <si>
    <t>Crystal Robinson</t>
  </si>
  <si>
    <t>Laura Sanchez</t>
  </si>
  <si>
    <t>Amy Valdez</t>
  </si>
  <si>
    <t>Shannon Jones</t>
  </si>
  <si>
    <t>Anthony Gray</t>
  </si>
  <si>
    <t>Michelle Moore</t>
  </si>
  <si>
    <t>Kathryn Farrell</t>
  </si>
  <si>
    <t>Andrea Jones</t>
  </si>
  <si>
    <t>Taylor Harris</t>
  </si>
  <si>
    <t>Alexandra Howell</t>
  </si>
  <si>
    <t>Elizabeth Riggs</t>
  </si>
  <si>
    <t>Christina Walters</t>
  </si>
  <si>
    <t>Ray Walsh</t>
  </si>
  <si>
    <t>Stephanie Gardner</t>
  </si>
  <si>
    <t>Brian Deleon</t>
  </si>
  <si>
    <t>Evelyn Galvan</t>
  </si>
  <si>
    <t>Courtney Keller</t>
  </si>
  <si>
    <t>Erin Johnson</t>
  </si>
  <si>
    <t>Jessica Joyce</t>
  </si>
  <si>
    <t>Christina Reynolds</t>
  </si>
  <si>
    <t>Kristen Lee</t>
  </si>
  <si>
    <t>Lisa Turner</t>
  </si>
  <si>
    <t>Carolyn Miller</t>
  </si>
  <si>
    <t>David Alvarez</t>
  </si>
  <si>
    <t>Patricia Rodriguez</t>
  </si>
  <si>
    <t>Joyce Solis</t>
  </si>
  <si>
    <t>Natasha Wells</t>
  </si>
  <si>
    <t>Dustin Nelson</t>
  </si>
  <si>
    <t>Joshua Perry</t>
  </si>
  <si>
    <t>James Snow</t>
  </si>
  <si>
    <t>Misty Pittman</t>
  </si>
  <si>
    <t>Gabriel Juarez</t>
  </si>
  <si>
    <t>Mrs. Marie Harrington Dds</t>
  </si>
  <si>
    <t>Jacob Obrien</t>
  </si>
  <si>
    <t>Sandra Sanchez</t>
  </si>
  <si>
    <t>Matthew Smith</t>
  </si>
  <si>
    <t>Tracie Nelson</t>
  </si>
  <si>
    <t>Diana Hayes</t>
  </si>
  <si>
    <t>Douglas Carlson</t>
  </si>
  <si>
    <t>Maria Henry</t>
  </si>
  <si>
    <t>Krista Bell Md</t>
  </si>
  <si>
    <t>Parker Hill</t>
  </si>
  <si>
    <t>Angel Brown</t>
  </si>
  <si>
    <t>Cody Williams</t>
  </si>
  <si>
    <t>Justin Torres</t>
  </si>
  <si>
    <t>Keith Brown</t>
  </si>
  <si>
    <t>Julie Johnson</t>
  </si>
  <si>
    <t>Mary Peck</t>
  </si>
  <si>
    <t>Paul Carroll</t>
  </si>
  <si>
    <t>Jessica George</t>
  </si>
  <si>
    <t>Yvonne Chambers</t>
  </si>
  <si>
    <t>Jessica Olsen Dvm</t>
  </si>
  <si>
    <t>Jennifer Hodges</t>
  </si>
  <si>
    <t>Cody Cox</t>
  </si>
  <si>
    <t>Kari Johnson</t>
  </si>
  <si>
    <t>Timothy Carter</t>
  </si>
  <si>
    <t>Katie Suarez</t>
  </si>
  <si>
    <t>Joshua Reed</t>
  </si>
  <si>
    <t>Amanda Garner</t>
  </si>
  <si>
    <t>Leslie Kane</t>
  </si>
  <si>
    <t>John Costa</t>
  </si>
  <si>
    <t>Olivia Brennan</t>
  </si>
  <si>
    <t>Christopher Evans</t>
  </si>
  <si>
    <t>Bob Pitts</t>
  </si>
  <si>
    <t>Dwayne Payne</t>
  </si>
  <si>
    <t>John Young</t>
  </si>
  <si>
    <t>Alison Greer</t>
  </si>
  <si>
    <t>Crystal Pham</t>
  </si>
  <si>
    <t>Kevin Oconnor</t>
  </si>
  <si>
    <t>Thomas Raymond</t>
  </si>
  <si>
    <t>Tracy Ballard</t>
  </si>
  <si>
    <t>Lauren Carson</t>
  </si>
  <si>
    <t>Madison Marshall</t>
  </si>
  <si>
    <t>Joshua Price</t>
  </si>
  <si>
    <t>Teresa Ramirez</t>
  </si>
  <si>
    <t>Maria Brown</t>
  </si>
  <si>
    <t>Alison Buchanan</t>
  </si>
  <si>
    <t>William Huerta</t>
  </si>
  <si>
    <t>Alexis Baker</t>
  </si>
  <si>
    <t>Amanda Logan</t>
  </si>
  <si>
    <t>Micheal Wallace</t>
  </si>
  <si>
    <t>Larry Garcia</t>
  </si>
  <si>
    <t>Troy Mcdaniel</t>
  </si>
  <si>
    <t>Anthony Frye</t>
  </si>
  <si>
    <t>Kenneth Lewis</t>
  </si>
  <si>
    <t>Jeffrey Hoffman</t>
  </si>
  <si>
    <t>Valerie Davis</t>
  </si>
  <si>
    <t>Paul Williams</t>
  </si>
  <si>
    <t>Katelyn Estrada</t>
  </si>
  <si>
    <t>Jeffrey Anderson Md</t>
  </si>
  <si>
    <t>Donna Sullivan</t>
  </si>
  <si>
    <t>Kevin Warren</t>
  </si>
  <si>
    <t>Susan Bailey</t>
  </si>
  <si>
    <t>Justin Riley</t>
  </si>
  <si>
    <t>Jordan Collins</t>
  </si>
  <si>
    <t>Katie Ford</t>
  </si>
  <si>
    <t>Miguel Wagner</t>
  </si>
  <si>
    <t>Meghan Williams</t>
  </si>
  <si>
    <t>Lindsey Hernandez</t>
  </si>
  <si>
    <t>Walter Hale</t>
  </si>
  <si>
    <t>Justin Schneider</t>
  </si>
  <si>
    <t>Katie Smith</t>
  </si>
  <si>
    <t>Ryan Garcia</t>
  </si>
  <si>
    <t>Nathan Montes</t>
  </si>
  <si>
    <t>Laura Alexander</t>
  </si>
  <si>
    <t>Martin Sawyer</t>
  </si>
  <si>
    <t>Gregory Johnson</t>
  </si>
  <si>
    <t>Raven Taylor</t>
  </si>
  <si>
    <t>David Conley</t>
  </si>
  <si>
    <t>Ricardo Young</t>
  </si>
  <si>
    <t>Charles Patterson</t>
  </si>
  <si>
    <t>Kimberly Hartman</t>
  </si>
  <si>
    <t>Patricia Moss</t>
  </si>
  <si>
    <t>Mrs. Catherine Taylor</t>
  </si>
  <si>
    <t>Robert Kennedy</t>
  </si>
  <si>
    <t>Jeremiah Huber</t>
  </si>
  <si>
    <t>Lance Short</t>
  </si>
  <si>
    <t>Heather Williams</t>
  </si>
  <si>
    <t>Nicole Moore</t>
  </si>
  <si>
    <t>Meghan Rush</t>
  </si>
  <si>
    <t>Tyler Johnson</t>
  </si>
  <si>
    <t>Katherine Martinez</t>
  </si>
  <si>
    <t>Stephanie York</t>
  </si>
  <si>
    <t>Kristen Salazar</t>
  </si>
  <si>
    <t>John Holmes</t>
  </si>
  <si>
    <t>Catherine Burch</t>
  </si>
  <si>
    <t>Travis Stone</t>
  </si>
  <si>
    <t>Kathryn Jackson</t>
  </si>
  <si>
    <t>Lisa Kirby</t>
  </si>
  <si>
    <t>Maria Turner</t>
  </si>
  <si>
    <t>Morgan Valencia</t>
  </si>
  <si>
    <t>Charles Williams</t>
  </si>
  <si>
    <t>Zachary Owens</t>
  </si>
  <si>
    <t>Anthony Simpson</t>
  </si>
  <si>
    <t>James Hudson</t>
  </si>
  <si>
    <t>Jake Hatfield</t>
  </si>
  <si>
    <t>John Bryant</t>
  </si>
  <si>
    <t>Michelle Evans</t>
  </si>
  <si>
    <t>Paula Lane</t>
  </si>
  <si>
    <t>Jeremy Barnes</t>
  </si>
  <si>
    <t>Yolanda Mendoza</t>
  </si>
  <si>
    <t>Maria Steele</t>
  </si>
  <si>
    <t>Michele Vaughn</t>
  </si>
  <si>
    <t>Jennifer Reed</t>
  </si>
  <si>
    <t>Denise Rodriguez</t>
  </si>
  <si>
    <t>Brenda Oconnell</t>
  </si>
  <si>
    <t>Marissa Hall</t>
  </si>
  <si>
    <t>Sherri Smith</t>
  </si>
  <si>
    <t>Nicholas Wong</t>
  </si>
  <si>
    <t>Cathy Taylor</t>
  </si>
  <si>
    <t>Alexandra Valdez</t>
  </si>
  <si>
    <t>Lucas Robinson</t>
  </si>
  <si>
    <t>Linda Cobb</t>
  </si>
  <si>
    <t>Carmen Bond</t>
  </si>
  <si>
    <t>Carlos Perry</t>
  </si>
  <si>
    <t>Kimberly Brown</t>
  </si>
  <si>
    <t>Susan Bennett</t>
  </si>
  <si>
    <t>James Hall</t>
  </si>
  <si>
    <t>Alexis Harris</t>
  </si>
  <si>
    <t>Amy Gordon</t>
  </si>
  <si>
    <t>Eric Thomas</t>
  </si>
  <si>
    <t>Megan Floyd</t>
  </si>
  <si>
    <t>Elizabeth Zimmerman</t>
  </si>
  <si>
    <t>Kristin Anderson</t>
  </si>
  <si>
    <t>Shelly Lopez</t>
  </si>
  <si>
    <t>Melissa Padilla</t>
  </si>
  <si>
    <t>Jose Crawford</t>
  </si>
  <si>
    <t>Juan Silva</t>
  </si>
  <si>
    <t>Melinda Scott</t>
  </si>
  <si>
    <t>Steve Mooney</t>
  </si>
  <si>
    <t>Jacqueline Williamson</t>
  </si>
  <si>
    <t>William Smith</t>
  </si>
  <si>
    <t>Debra Sanders</t>
  </si>
  <si>
    <t>William Santos</t>
  </si>
  <si>
    <t>Kylie Hodge</t>
  </si>
  <si>
    <t>Amanda Mcfarland</t>
  </si>
  <si>
    <t>Lacey Atkinson</t>
  </si>
  <si>
    <t>Jeffrey Roberson</t>
  </si>
  <si>
    <t>Henry Pugh Md</t>
  </si>
  <si>
    <t>Madison Singh</t>
  </si>
  <si>
    <t>Jeffrey Hawkins</t>
  </si>
  <si>
    <t>Edgar Hughes</t>
  </si>
  <si>
    <t>Elijah Patton</t>
  </si>
  <si>
    <t>James Skinner</t>
  </si>
  <si>
    <t>Ernest Oconnell</t>
  </si>
  <si>
    <t>Brian Elliott</t>
  </si>
  <si>
    <t>David Moore</t>
  </si>
  <si>
    <t>Melissa Stephens</t>
  </si>
  <si>
    <t>Maria Lucas</t>
  </si>
  <si>
    <t>Laura Griffin</t>
  </si>
  <si>
    <t>Mr. Thomas Miller</t>
  </si>
  <si>
    <t>Alison Cooper</t>
  </si>
  <si>
    <t>Matthew Foster</t>
  </si>
  <si>
    <t>Shane Lopez</t>
  </si>
  <si>
    <t>James Wilson</t>
  </si>
  <si>
    <t>Emily Allen</t>
  </si>
  <si>
    <t>Maria Cooke</t>
  </si>
  <si>
    <t>Justin Delgado</t>
  </si>
  <si>
    <t>Dorothy Hill</t>
  </si>
  <si>
    <t>Joshua Ritter</t>
  </si>
  <si>
    <t>Scott Miller</t>
  </si>
  <si>
    <t>Anthony Bell</t>
  </si>
  <si>
    <t>Miss Anna Estes</t>
  </si>
  <si>
    <t>Sandra Juarez</t>
  </si>
  <si>
    <t>Sheryl Davis</t>
  </si>
  <si>
    <t>William Reid</t>
  </si>
  <si>
    <t>Joshua Anderson</t>
  </si>
  <si>
    <t>Scott Alexander</t>
  </si>
  <si>
    <t>Matthew Banks</t>
  </si>
  <si>
    <t>Kelly Wallace</t>
  </si>
  <si>
    <t>Raymond Mullins</t>
  </si>
  <si>
    <t>Steven Taylor</t>
  </si>
  <si>
    <t>Peggy Vaughn</t>
  </si>
  <si>
    <t>Tina Simpson</t>
  </si>
  <si>
    <t>Joshua Thompson</t>
  </si>
  <si>
    <t>Katie Fuller</t>
  </si>
  <si>
    <t>Bob Mccall</t>
  </si>
  <si>
    <t>Amy Wade</t>
  </si>
  <si>
    <t>Cameron Norman</t>
  </si>
  <si>
    <t>Lori Crawford</t>
  </si>
  <si>
    <t>Miranda Perez</t>
  </si>
  <si>
    <t>Suzanne Yang</t>
  </si>
  <si>
    <t>Jonathan Winters</t>
  </si>
  <si>
    <t>Curtis Elliott</t>
  </si>
  <si>
    <t>Brittany Randolph</t>
  </si>
  <si>
    <t>Johnathan Brown</t>
  </si>
  <si>
    <t>Angela Bradley</t>
  </si>
  <si>
    <t>Dillon Jones</t>
  </si>
  <si>
    <t>Christine Parker</t>
  </si>
  <si>
    <t>Erin Davis</t>
  </si>
  <si>
    <t>Brian Leon</t>
  </si>
  <si>
    <t>Deanna Hess</t>
  </si>
  <si>
    <t>Jessica Ramsey</t>
  </si>
  <si>
    <t>Charles Mendez</t>
  </si>
  <si>
    <t>Lydia Pham</t>
  </si>
  <si>
    <t>Kyle Johnson</t>
  </si>
  <si>
    <t>Matthew Adams</t>
  </si>
  <si>
    <t>Vickie Price</t>
  </si>
  <si>
    <t>William Keith</t>
  </si>
  <si>
    <t>Gary Mendez</t>
  </si>
  <si>
    <t>Jacqueline Mcmahon</t>
  </si>
  <si>
    <t>Carrie Novak</t>
  </si>
  <si>
    <t>Aaron Miles</t>
  </si>
  <si>
    <t>Gary Miller Md</t>
  </si>
  <si>
    <t>Derek Wright</t>
  </si>
  <si>
    <t>Joshua Garcia</t>
  </si>
  <si>
    <t>Glenn Barron</t>
  </si>
  <si>
    <t>Steve Moore</t>
  </si>
  <si>
    <t>Sara Hernandez</t>
  </si>
  <si>
    <t>Christopher Carter</t>
  </si>
  <si>
    <t>James Lopez</t>
  </si>
  <si>
    <t>Peter Perez</t>
  </si>
  <si>
    <t>Amanda Duncan</t>
  </si>
  <si>
    <t>Zachary Burton</t>
  </si>
  <si>
    <t>Jimmy Marks</t>
  </si>
  <si>
    <t>Kristine Garcia</t>
  </si>
  <si>
    <t>Jamie Montgomery</t>
  </si>
  <si>
    <t>Jaime Morgan</t>
  </si>
  <si>
    <t>Erica Daniel</t>
  </si>
  <si>
    <t>Rodney Figueroa</t>
  </si>
  <si>
    <t>Laura Thompson</t>
  </si>
  <si>
    <t>Dana Burns</t>
  </si>
  <si>
    <t>Ronald Davis</t>
  </si>
  <si>
    <t>Sharon Coffey</t>
  </si>
  <si>
    <t>Michelle Hill</t>
  </si>
  <si>
    <t>Adrienne Key</t>
  </si>
  <si>
    <t>Debbie Dawson</t>
  </si>
  <si>
    <t>Alexander Jimenez</t>
  </si>
  <si>
    <t>Grace Reeves</t>
  </si>
  <si>
    <t>Robert Hines</t>
  </si>
  <si>
    <t>Bruce Brown</t>
  </si>
  <si>
    <t>Willie Cooper</t>
  </si>
  <si>
    <t>Anthony Hayes</t>
  </si>
  <si>
    <t>Joseph Cross</t>
  </si>
  <si>
    <t>James Chapman</t>
  </si>
  <si>
    <t>Zachary Henry</t>
  </si>
  <si>
    <t>Jacob Santos</t>
  </si>
  <si>
    <t>Jeremy Martinez</t>
  </si>
  <si>
    <t>Mary Nelson</t>
  </si>
  <si>
    <t>Kayla Williamson</t>
  </si>
  <si>
    <t>Heather Ortiz</t>
  </si>
  <si>
    <t>Brandon Hunt</t>
  </si>
  <si>
    <t>Jessica Wilson</t>
  </si>
  <si>
    <t>Catherine Morales</t>
  </si>
  <si>
    <t>Tommy Moore</t>
  </si>
  <si>
    <t>Shari Hobbs</t>
  </si>
  <si>
    <t>Laura Cunningham</t>
  </si>
  <si>
    <t>Ronald Mcclain</t>
  </si>
  <si>
    <t>Jonathon Pierce</t>
  </si>
  <si>
    <t>Jillian Wilson</t>
  </si>
  <si>
    <t>Lisa Torres</t>
  </si>
  <si>
    <t>Heidi Chavez</t>
  </si>
  <si>
    <t>Natalie Ortiz</t>
  </si>
  <si>
    <t>Ashley Perry</t>
  </si>
  <si>
    <t>Joanna Barrett</t>
  </si>
  <si>
    <t>Melissa Thompson</t>
  </si>
  <si>
    <t>Tracy Chavez</t>
  </si>
  <si>
    <t>Donna Reed</t>
  </si>
  <si>
    <t>Megan English</t>
  </si>
  <si>
    <t>Derek Floyd</t>
  </si>
  <si>
    <t>Sean Stevenson</t>
  </si>
  <si>
    <t>Juan Smith</t>
  </si>
  <si>
    <t>Nicole Payne</t>
  </si>
  <si>
    <t>Christopher Singleton</t>
  </si>
  <si>
    <t>Christian Morris</t>
  </si>
  <si>
    <t>Caitlin Daniels</t>
  </si>
  <si>
    <t>Lisa Wells</t>
  </si>
  <si>
    <t>Joshua Campbell</t>
  </si>
  <si>
    <t>Wesley Ayala</t>
  </si>
  <si>
    <t>Patricia Lucas</t>
  </si>
  <si>
    <t>David Hughes</t>
  </si>
  <si>
    <t>Nicole Richards</t>
  </si>
  <si>
    <t>Joseph Taylor</t>
  </si>
  <si>
    <t>Kristen Martinez</t>
  </si>
  <si>
    <t>Candace Walker</t>
  </si>
  <si>
    <t>Julia Dunn Md</t>
  </si>
  <si>
    <t>John Murphy</t>
  </si>
  <si>
    <t>Michelle Davidson</t>
  </si>
  <si>
    <t>Casey Obrien</t>
  </si>
  <si>
    <t>Jonathon Johnson</t>
  </si>
  <si>
    <t>Daniel Barton</t>
  </si>
  <si>
    <t>Renee Mendez</t>
  </si>
  <si>
    <t>Dennis Young</t>
  </si>
  <si>
    <t>Patrick Lane</t>
  </si>
  <si>
    <t>Katelyn Olson</t>
  </si>
  <si>
    <t>Robert Cortez</t>
  </si>
  <si>
    <t>Kenneth Martin</t>
  </si>
  <si>
    <t>Samantha Valentine</t>
  </si>
  <si>
    <t>Matthew Baker</t>
  </si>
  <si>
    <t>Scott Gordon</t>
  </si>
  <si>
    <t>Autumn Olson</t>
  </si>
  <si>
    <t>Jane Chapman</t>
  </si>
  <si>
    <t>Michael Clarke</t>
  </si>
  <si>
    <t>Krystal Carr</t>
  </si>
  <si>
    <t>Kristin White</t>
  </si>
  <si>
    <t>Nicole Griffin</t>
  </si>
  <si>
    <t>Samantha Ruiz</t>
  </si>
  <si>
    <t>Miss Kelly Dawson</t>
  </si>
  <si>
    <t>Crystal Jackson</t>
  </si>
  <si>
    <t>Nancy Jones</t>
  </si>
  <si>
    <t>Aaron Thompson</t>
  </si>
  <si>
    <t>John Sanchez</t>
  </si>
  <si>
    <t>Wendy Rhodes</t>
  </si>
  <si>
    <t>Timothy Woods</t>
  </si>
  <si>
    <t>Cynthia Allen</t>
  </si>
  <si>
    <t>Luke Moore</t>
  </si>
  <si>
    <t>Sierra Andrews</t>
  </si>
  <si>
    <t>Joseph Henderson</t>
  </si>
  <si>
    <t>Brian Ward</t>
  </si>
  <si>
    <t>Jason Goodwin</t>
  </si>
  <si>
    <t>Michelle Brock</t>
  </si>
  <si>
    <t>Chad Barry</t>
  </si>
  <si>
    <t>Robert Woods</t>
  </si>
  <si>
    <t>Tracey Gonzalez</t>
  </si>
  <si>
    <t>Tanya Fisher</t>
  </si>
  <si>
    <t>Jennifer Barron</t>
  </si>
  <si>
    <t>Mercedes Miller</t>
  </si>
  <si>
    <t>Christopher Pena</t>
  </si>
  <si>
    <t>Matthew Dalton</t>
  </si>
  <si>
    <t>Cassandra Harper</t>
  </si>
  <si>
    <t>Eric Smith</t>
  </si>
  <si>
    <t>Kimberly Lopez</t>
  </si>
  <si>
    <t>Jay Allen</t>
  </si>
  <si>
    <t>Mark Williamson</t>
  </si>
  <si>
    <t>Diane Martinez</t>
  </si>
  <si>
    <t>Yolanda Ford</t>
  </si>
  <si>
    <t>Sandra Martinez</t>
  </si>
  <si>
    <t>Christine Price</t>
  </si>
  <si>
    <t>Stephen Boyer</t>
  </si>
  <si>
    <t>Lauren Vazquez</t>
  </si>
  <si>
    <t>Ashley Freeman</t>
  </si>
  <si>
    <t>Andrew Mann</t>
  </si>
  <si>
    <t>Linda Valencia</t>
  </si>
  <si>
    <t>Helen Oliver</t>
  </si>
  <si>
    <t>Jasmine Warren</t>
  </si>
  <si>
    <t>Russell Anderson</t>
  </si>
  <si>
    <t>Daniel Robbins</t>
  </si>
  <si>
    <t>Jacob Erickson</t>
  </si>
  <si>
    <t>Eric Blackburn</t>
  </si>
  <si>
    <t>Jennifer Garcia</t>
  </si>
  <si>
    <t>Mary Ferguson</t>
  </si>
  <si>
    <t>Lisa Hart</t>
  </si>
  <si>
    <t>Kelly Holder</t>
  </si>
  <si>
    <t>Tamara Dixon</t>
  </si>
  <si>
    <t>Laura Robinson</t>
  </si>
  <si>
    <t>Anthony Wise</t>
  </si>
  <si>
    <t>Lynn Brown</t>
  </si>
  <si>
    <t>Jeffrey Hartman</t>
  </si>
  <si>
    <t>Justin Freeman</t>
  </si>
  <si>
    <t>Frank Wheeler</t>
  </si>
  <si>
    <t>Angelica Singh</t>
  </si>
  <si>
    <t>Christy Payne</t>
  </si>
  <si>
    <t>Kelsey Scott</t>
  </si>
  <si>
    <t>Heather Rodriguez</t>
  </si>
  <si>
    <t>James Bray</t>
  </si>
  <si>
    <t>Joseph Cook</t>
  </si>
  <si>
    <t>Desiree Brown</t>
  </si>
  <si>
    <t>Chad Blair</t>
  </si>
  <si>
    <t>Joshua Mcbride</t>
  </si>
  <si>
    <t>Justin Fry</t>
  </si>
  <si>
    <t>Taylor Hill</t>
  </si>
  <si>
    <t>Richard Anderson</t>
  </si>
  <si>
    <t>Wayne Schaefer</t>
  </si>
  <si>
    <t>Luis Watts</t>
  </si>
  <si>
    <t>Laura Herrera</t>
  </si>
  <si>
    <t>Kelli Mccoy</t>
  </si>
  <si>
    <t>Stephanie Ford</t>
  </si>
  <si>
    <t>Alexander Chavez</t>
  </si>
  <si>
    <t>Matthew Dawson</t>
  </si>
  <si>
    <t>Randy Barr</t>
  </si>
  <si>
    <t>Dale Dean</t>
  </si>
  <si>
    <t>Matthew Chavez</t>
  </si>
  <si>
    <t>Amber Hernandez</t>
  </si>
  <si>
    <t>Jason Thompson</t>
  </si>
  <si>
    <t>James Jones</t>
  </si>
  <si>
    <t>Daniel Brown</t>
  </si>
  <si>
    <t>Justin Stone</t>
  </si>
  <si>
    <t>Mario Wilson</t>
  </si>
  <si>
    <t>Elizabeth Hunter</t>
  </si>
  <si>
    <t>Gary Morgan</t>
  </si>
  <si>
    <t>Michael Marsh</t>
  </si>
  <si>
    <t>Laura Price</t>
  </si>
  <si>
    <t>Eric Rodriguez</t>
  </si>
  <si>
    <t>Emily Murphy</t>
  </si>
  <si>
    <t>Anita Owens</t>
  </si>
  <si>
    <t>Patricia Lambert</t>
  </si>
  <si>
    <t>Fernando Thomas</t>
  </si>
  <si>
    <t>Michael Rodriguez</t>
  </si>
  <si>
    <t>Peter Lamb</t>
  </si>
  <si>
    <t>Lisa Durham</t>
  </si>
  <si>
    <t>John Singleton</t>
  </si>
  <si>
    <t>Matthew Sparks</t>
  </si>
  <si>
    <t>Glen Cervantes</t>
  </si>
  <si>
    <t>Timothy Andrews</t>
  </si>
  <si>
    <t>Andrea Rodriguez</t>
  </si>
  <si>
    <t>April Thomas</t>
  </si>
  <si>
    <t>Jillian Harris</t>
  </si>
  <si>
    <t>Kayla Abbott</t>
  </si>
  <si>
    <t>Scott Glenn</t>
  </si>
  <si>
    <t>James Middleton</t>
  </si>
  <si>
    <t>Stephen Barrett</t>
  </si>
  <si>
    <t>Joanna Kelly</t>
  </si>
  <si>
    <t>William Carroll</t>
  </si>
  <si>
    <t>Nicole Ramirez</t>
  </si>
  <si>
    <t>Alexandra Gibson</t>
  </si>
  <si>
    <t>Richard Green</t>
  </si>
  <si>
    <t>Billy Bowers</t>
  </si>
  <si>
    <t>Alexis Rodriguez</t>
  </si>
  <si>
    <t>William Coffey</t>
  </si>
  <si>
    <t>Dennis Weiss</t>
  </si>
  <si>
    <t>Charles Berg</t>
  </si>
  <si>
    <t>Thomas Garrison</t>
  </si>
  <si>
    <t>Morgan Chapman</t>
  </si>
  <si>
    <t>Nicholas King</t>
  </si>
  <si>
    <t>Phillip Wong</t>
  </si>
  <si>
    <t>Patricia Scott</t>
  </si>
  <si>
    <t>Lisa White</t>
  </si>
  <si>
    <t>Ashley Jones</t>
  </si>
  <si>
    <t>Deborah Graves</t>
  </si>
  <si>
    <t>Rachel Fernandez</t>
  </si>
  <si>
    <t>Tina Davis</t>
  </si>
  <si>
    <t>Mary Evans</t>
  </si>
  <si>
    <t>Alexander Davies</t>
  </si>
  <si>
    <t>Amanda Wilson</t>
  </si>
  <si>
    <t>Terry Montgomery</t>
  </si>
  <si>
    <t>Ashley Larson</t>
  </si>
  <si>
    <t>Pamela Watkins</t>
  </si>
  <si>
    <t>Timothy Williams</t>
  </si>
  <si>
    <t>Rebecca Alvarez</t>
  </si>
  <si>
    <t>Dr. Mark Patton Md</t>
  </si>
  <si>
    <t>Anthony Rodriguez</t>
  </si>
  <si>
    <t>Jody Garcia</t>
  </si>
  <si>
    <t>Karina Wilson</t>
  </si>
  <si>
    <t>Oscar Kane</t>
  </si>
  <si>
    <t>James Taylor</t>
  </si>
  <si>
    <t>Christopher Cooper</t>
  </si>
  <si>
    <t>Jason Boyd</t>
  </si>
  <si>
    <t>Leslie Hernandez</t>
  </si>
  <si>
    <t>Annette Simpson</t>
  </si>
  <si>
    <t>Candice Stevens</t>
  </si>
  <si>
    <t>Steven Cook</t>
  </si>
  <si>
    <t>Megan Barron</t>
  </si>
  <si>
    <t>William Allen</t>
  </si>
  <si>
    <t>Destiny Brown</t>
  </si>
  <si>
    <t>Ebony Oliver</t>
  </si>
  <si>
    <t>Kathleen Golden</t>
  </si>
  <si>
    <t>Sandy Stone</t>
  </si>
  <si>
    <t>Kimberly Ellis</t>
  </si>
  <si>
    <t>Thomas Joseph</t>
  </si>
  <si>
    <t>Xavier Andrews</t>
  </si>
  <si>
    <t>Jerry Cantrell</t>
  </si>
  <si>
    <t>Wayne Payne</t>
  </si>
  <si>
    <t>Gina Rodriguez</t>
  </si>
  <si>
    <t>Brandon Brown</t>
  </si>
  <si>
    <t>Cheyenne Stewart</t>
  </si>
  <si>
    <t>Nicholas Wallace</t>
  </si>
  <si>
    <t>Linda Thomas</t>
  </si>
  <si>
    <t>Aaron Fowler</t>
  </si>
  <si>
    <t>James Spencer</t>
  </si>
  <si>
    <t>Becky Wade</t>
  </si>
  <si>
    <t>Wesley George Md</t>
  </si>
  <si>
    <t>Nicholas Smith</t>
  </si>
  <si>
    <t>Jason Barr</t>
  </si>
  <si>
    <t>Linda Jackson</t>
  </si>
  <si>
    <t>Samantha Smith</t>
  </si>
  <si>
    <t>Rebecca Hansen</t>
  </si>
  <si>
    <t>Stacy Harper</t>
  </si>
  <si>
    <t>Elizabeth Clark</t>
  </si>
  <si>
    <t>Leslie Harrison</t>
  </si>
  <si>
    <t>Cathy Bell</t>
  </si>
  <si>
    <t>Pamela Rice</t>
  </si>
  <si>
    <t>Ashley Davenport</t>
  </si>
  <si>
    <t>Joseph Simpson</t>
  </si>
  <si>
    <t>Garrett Wilson</t>
  </si>
  <si>
    <t>Sarah Perez</t>
  </si>
  <si>
    <t>Michael Powers</t>
  </si>
  <si>
    <t>Ashley Schaefer</t>
  </si>
  <si>
    <t>Micheal Perkins</t>
  </si>
  <si>
    <t>Jesse Martinez</t>
  </si>
  <si>
    <t>Mr. Christopher Jacobs Md</t>
  </si>
  <si>
    <t>Katherine Green</t>
  </si>
  <si>
    <t>Joe Johnson</t>
  </si>
  <si>
    <t>Mary Jennings</t>
  </si>
  <si>
    <t>Lisa Gomez</t>
  </si>
  <si>
    <t>Steven Peterson</t>
  </si>
  <si>
    <t>Ana Torres</t>
  </si>
  <si>
    <t>Deborah Dominguez</t>
  </si>
  <si>
    <t>Carol Evans</t>
  </si>
  <si>
    <t>Kenneth Ballard</t>
  </si>
  <si>
    <t>Matthew Edwards</t>
  </si>
  <si>
    <t>Phillip White</t>
  </si>
  <si>
    <t>Curtis Ford</t>
  </si>
  <si>
    <t>Maria Scott</t>
  </si>
  <si>
    <t>Amanda Moore</t>
  </si>
  <si>
    <t>Edward Brown</t>
  </si>
  <si>
    <t>Barbara Beck</t>
  </si>
  <si>
    <t>Nancy Shaffer</t>
  </si>
  <si>
    <t>James Fry Md</t>
  </si>
  <si>
    <t>Matthew Stein</t>
  </si>
  <si>
    <t>Barbara Camacho</t>
  </si>
  <si>
    <t>Daniel Zamora</t>
  </si>
  <si>
    <t>Jason Randall</t>
  </si>
  <si>
    <t>Nancy Chavez</t>
  </si>
  <si>
    <t>Christopher Black</t>
  </si>
  <si>
    <t>Christina Perry</t>
  </si>
  <si>
    <t>Joel Green</t>
  </si>
  <si>
    <t>Thomas Chavez</t>
  </si>
  <si>
    <t>Daniel Lewis</t>
  </si>
  <si>
    <t>Susan Wood</t>
  </si>
  <si>
    <t>Jay Harper</t>
  </si>
  <si>
    <t>Amber King</t>
  </si>
  <si>
    <t>Tara Humphrey</t>
  </si>
  <si>
    <t>Isaac Jordan</t>
  </si>
  <si>
    <t>Mary Yates</t>
  </si>
  <si>
    <t>Jeremy Zhang Md</t>
  </si>
  <si>
    <t>Ruben Brady</t>
  </si>
  <si>
    <t>Jonathan Davis</t>
  </si>
  <si>
    <t>Frank Johnson</t>
  </si>
  <si>
    <t>Tiffany Nguyen</t>
  </si>
  <si>
    <t>Diane Yates</t>
  </si>
  <si>
    <t>Dominique Goodwin</t>
  </si>
  <si>
    <t>Katherine Mcclure</t>
  </si>
  <si>
    <t>Andrew Peterson</t>
  </si>
  <si>
    <t>Jeffrey Solomon</t>
  </si>
  <si>
    <t>Sylvia Palmer</t>
  </si>
  <si>
    <t>Patricia Smith</t>
  </si>
  <si>
    <t>Nathaniel Todd</t>
  </si>
  <si>
    <t>Ashley Ferguson</t>
  </si>
  <si>
    <t>Melissa Mccarty</t>
  </si>
  <si>
    <t>Alexander Castillo</t>
  </si>
  <si>
    <t>Michael Maynard</t>
  </si>
  <si>
    <t>Adam Mccoy</t>
  </si>
  <si>
    <t>James Palmer</t>
  </si>
  <si>
    <t>Jennifer Kennedy</t>
  </si>
  <si>
    <t>Jordan Matthews</t>
  </si>
  <si>
    <t>Morgan Flynn</t>
  </si>
  <si>
    <t>David Hawkins Dvm</t>
  </si>
  <si>
    <t>Darrell Hoffman</t>
  </si>
  <si>
    <t>Lindsey Garcia</t>
  </si>
  <si>
    <t>Mark Pitts</t>
  </si>
  <si>
    <t>Felicia Taylor</t>
  </si>
  <si>
    <t>Paul Ward</t>
  </si>
  <si>
    <t>Melanie Acevedo</t>
  </si>
  <si>
    <t>Mrs. Amy Malone</t>
  </si>
  <si>
    <t>Vanessa Whitney</t>
  </si>
  <si>
    <t>Gregory Wilcox</t>
  </si>
  <si>
    <t>Andrew Cook</t>
  </si>
  <si>
    <t>Daisy Schroeder</t>
  </si>
  <si>
    <t>Teresa West</t>
  </si>
  <si>
    <t>Robin Armstrong</t>
  </si>
  <si>
    <t>Jason Davis</t>
  </si>
  <si>
    <t>Jennifer Baker</t>
  </si>
  <si>
    <t>Michael Anderson</t>
  </si>
  <si>
    <t>Dylan Mills</t>
  </si>
  <si>
    <t>Drew White</t>
  </si>
  <si>
    <t>George Bennett</t>
  </si>
  <si>
    <t>Pamela Contreras</t>
  </si>
  <si>
    <t>Mary Ortiz</t>
  </si>
  <si>
    <t>Kristina Martinez</t>
  </si>
  <si>
    <t>Kim Rivers</t>
  </si>
  <si>
    <t>Kevin Henry</t>
  </si>
  <si>
    <t>Brandon Parker</t>
  </si>
  <si>
    <t>Charles Orozco</t>
  </si>
  <si>
    <t>Jordan Gordon</t>
  </si>
  <si>
    <t>Danielle Peters</t>
  </si>
  <si>
    <t>Thomas Hayes</t>
  </si>
  <si>
    <t>Yvonne Kirby</t>
  </si>
  <si>
    <t>Christine Wagner</t>
  </si>
  <si>
    <t>Kyle Smith</t>
  </si>
  <si>
    <t>Rachel Banks</t>
  </si>
  <si>
    <t>Melissa Smith</t>
  </si>
  <si>
    <t>Cheryl Velasquez</t>
  </si>
  <si>
    <t>Christine Gonzalez</t>
  </si>
  <si>
    <t>Melanie Cunningham</t>
  </si>
  <si>
    <t>Megan Mendez</t>
  </si>
  <si>
    <t>Jennifer Martinez</t>
  </si>
  <si>
    <t>Emily Myers</t>
  </si>
  <si>
    <t>David Martin</t>
  </si>
  <si>
    <t>Felicia Wright</t>
  </si>
  <si>
    <t>Lori Riley</t>
  </si>
  <si>
    <t>Michael Hansen</t>
  </si>
  <si>
    <t>Jody Marshall</t>
  </si>
  <si>
    <t>Adam Reeves</t>
  </si>
  <si>
    <t>Kevin Palmer</t>
  </si>
  <si>
    <t>Adam Willis</t>
  </si>
  <si>
    <t>Michael Neal</t>
  </si>
  <si>
    <t>Richard Williams</t>
  </si>
  <si>
    <t>Heidi Jones Md</t>
  </si>
  <si>
    <t>Christopher Abbott</t>
  </si>
  <si>
    <t>Daniel Bryant</t>
  </si>
  <si>
    <t>Colton Patel</t>
  </si>
  <si>
    <t>Erin Brown</t>
  </si>
  <si>
    <t>Lisa Jackson</t>
  </si>
  <si>
    <t>Kara Perkins</t>
  </si>
  <si>
    <t>Joshua Taylor</t>
  </si>
  <si>
    <t>Mr. Alexander Alexander Iii</t>
  </si>
  <si>
    <t>Felicia Leonard</t>
  </si>
  <si>
    <t>Nancy Gaines</t>
  </si>
  <si>
    <t>Sharon Perez</t>
  </si>
  <si>
    <t>Jennifer Gonzales</t>
  </si>
  <si>
    <t>Elizabeth Rojas</t>
  </si>
  <si>
    <t>Kevin Bradley</t>
  </si>
  <si>
    <t>James Ferguson</t>
  </si>
  <si>
    <t>Lindsey Johnson</t>
  </si>
  <si>
    <t>Gabriel Browning</t>
  </si>
  <si>
    <t>Christine Harrell</t>
  </si>
  <si>
    <t>Kathryn Cohen</t>
  </si>
  <si>
    <t>Keith Henry</t>
  </si>
  <si>
    <t>Louis Patrick</t>
  </si>
  <si>
    <t>Seth Hill</t>
  </si>
  <si>
    <t>Jacob Campos</t>
  </si>
  <si>
    <t>Megan Murray</t>
  </si>
  <si>
    <t>Michael Marshall</t>
  </si>
  <si>
    <t>Carolyn Smith</t>
  </si>
  <si>
    <t>Miguel Stafford</t>
  </si>
  <si>
    <t>Raymond Wang</t>
  </si>
  <si>
    <t>Anne Conley</t>
  </si>
  <si>
    <t>David Rodriguez</t>
  </si>
  <si>
    <t>Diana Hanson</t>
  </si>
  <si>
    <t>Mark Price</t>
  </si>
  <si>
    <t>Kevin Mcneil</t>
  </si>
  <si>
    <t>Mr. James May Ii</t>
  </si>
  <si>
    <t>Brandy Stewart</t>
  </si>
  <si>
    <t>Mary Wright</t>
  </si>
  <si>
    <t>Teresa Martinez Md</t>
  </si>
  <si>
    <t>Jerome Reid</t>
  </si>
  <si>
    <t>Nancy Wolf</t>
  </si>
  <si>
    <t>Dawn Ford</t>
  </si>
  <si>
    <t>Colton Smith</t>
  </si>
  <si>
    <t>Mrs. Stacey Riddle</t>
  </si>
  <si>
    <t>Anthony Cruz</t>
  </si>
  <si>
    <t>Brittany Jacobs</t>
  </si>
  <si>
    <t>Theodore Liu</t>
  </si>
  <si>
    <t>Walter Barrett</t>
  </si>
  <si>
    <t>Paul Conrad</t>
  </si>
  <si>
    <t>Mary Quinn</t>
  </si>
  <si>
    <t>Paul Lamb</t>
  </si>
  <si>
    <t>Allen Young</t>
  </si>
  <si>
    <t>Joseph Smith</t>
  </si>
  <si>
    <t>Ethan Allen</t>
  </si>
  <si>
    <t>Jennifer Houston</t>
  </si>
  <si>
    <t>Kayla Keller</t>
  </si>
  <si>
    <t>Teresa Alvarez</t>
  </si>
  <si>
    <t>Michael Dunn</t>
  </si>
  <si>
    <t>Tony Graves</t>
  </si>
  <si>
    <t>Steven Martinez</t>
  </si>
  <si>
    <t>Nancy James</t>
  </si>
  <si>
    <t>Natasha Wilson</t>
  </si>
  <si>
    <t>James Henderson</t>
  </si>
  <si>
    <t>Charles Hahn</t>
  </si>
  <si>
    <t>Denise Abbott</t>
  </si>
  <si>
    <t>Christine Oconnor</t>
  </si>
  <si>
    <t>Wanda Todd</t>
  </si>
  <si>
    <t>Frank Moody</t>
  </si>
  <si>
    <t>Matthew Cox</t>
  </si>
  <si>
    <t>Gina Hamilton</t>
  </si>
  <si>
    <t>Rebecca Barrett</t>
  </si>
  <si>
    <t>Martin Kerr</t>
  </si>
  <si>
    <t>Elizabeth Martinez</t>
  </si>
  <si>
    <t>Robert Logan</t>
  </si>
  <si>
    <t>Stephanie White</t>
  </si>
  <si>
    <t>Amanda Whitney</t>
  </si>
  <si>
    <t>Summer Carter</t>
  </si>
  <si>
    <t>Mary Williams</t>
  </si>
  <si>
    <t>Jennifer Pierce</t>
  </si>
  <si>
    <t>Michael Herrera</t>
  </si>
  <si>
    <t>Victor Wright</t>
  </si>
  <si>
    <t>Paula Thomas</t>
  </si>
  <si>
    <t>Renee Davis</t>
  </si>
  <si>
    <t>Robert Byrd</t>
  </si>
  <si>
    <t>James Moss</t>
  </si>
  <si>
    <t>Todd Keith</t>
  </si>
  <si>
    <t>Anthony Paul</t>
  </si>
  <si>
    <t>Dr. Melissa Sullivan Dds</t>
  </si>
  <si>
    <t>Megan Macias</t>
  </si>
  <si>
    <t>Sandra Rosales</t>
  </si>
  <si>
    <t>Maria Petersen</t>
  </si>
  <si>
    <t>Nathan Morales</t>
  </si>
  <si>
    <t>James Evans</t>
  </si>
  <si>
    <t>Jeffrey Howard</t>
  </si>
  <si>
    <t>Victoria Wilson</t>
  </si>
  <si>
    <t>Nicholas Harmon</t>
  </si>
  <si>
    <t>Cynthia Gregory</t>
  </si>
  <si>
    <t>Jeffrey Williamson</t>
  </si>
  <si>
    <t>Nicholas Carr</t>
  </si>
  <si>
    <t>Jamie Warren</t>
  </si>
  <si>
    <t>Steven White</t>
  </si>
  <si>
    <t>Eric Davis</t>
  </si>
  <si>
    <t>Anita Rodriguez</t>
  </si>
  <si>
    <t>John Juarez</t>
  </si>
  <si>
    <t>Susan Jones</t>
  </si>
  <si>
    <t>Melissa Yang</t>
  </si>
  <si>
    <t>Jeanette Lawson</t>
  </si>
  <si>
    <t>Daniel Erickson</t>
  </si>
  <si>
    <t>Danielle Colon</t>
  </si>
  <si>
    <t>Erika Brown</t>
  </si>
  <si>
    <t>Dawn Sims</t>
  </si>
  <si>
    <t>Steven Davis</t>
  </si>
  <si>
    <t>Ruth Mcdaniel</t>
  </si>
  <si>
    <t>Brett Cruz</t>
  </si>
  <si>
    <t>Alexandra Conner</t>
  </si>
  <si>
    <t>David Stephens</t>
  </si>
  <si>
    <t>Ashley Phillips</t>
  </si>
  <si>
    <t>Thomas Cohen</t>
  </si>
  <si>
    <t>Tamara Huang</t>
  </si>
  <si>
    <t>Thomas Stanley</t>
  </si>
  <si>
    <t>Robert Bray</t>
  </si>
  <si>
    <t>John Dudley Dds</t>
  </si>
  <si>
    <t>Kim Underwood</t>
  </si>
  <si>
    <t>Isaiah Harris</t>
  </si>
  <si>
    <t>Tara Fisher</t>
  </si>
  <si>
    <t>Karen Wheeler</t>
  </si>
  <si>
    <t>Joseph Rush</t>
  </si>
  <si>
    <t>Marvin Munoz</t>
  </si>
  <si>
    <t>Christopher Dudley</t>
  </si>
  <si>
    <t>Lisa Jones</t>
  </si>
  <si>
    <t>Chloe Rodriguez</t>
  </si>
  <si>
    <t>Chelsea Harris</t>
  </si>
  <si>
    <t>Dr. Tina Porter</t>
  </si>
  <si>
    <t>Ashlee Aguirre</t>
  </si>
  <si>
    <t>Sean Johnson</t>
  </si>
  <si>
    <t>Lisa Mills Phd</t>
  </si>
  <si>
    <t>Daniel Bishop</t>
  </si>
  <si>
    <t>Kathryn Gibson</t>
  </si>
  <si>
    <t>Jessica Glass</t>
  </si>
  <si>
    <t>Jacqueline Fleming</t>
  </si>
  <si>
    <t>Aimee Farrell</t>
  </si>
  <si>
    <t>John Day</t>
  </si>
  <si>
    <t>Zachary Tucker</t>
  </si>
  <si>
    <t>Victoria Schroeder</t>
  </si>
  <si>
    <t>Donald Miller</t>
  </si>
  <si>
    <t>Gloria Mullins</t>
  </si>
  <si>
    <t>Kristina English</t>
  </si>
  <si>
    <t>Erica Downs</t>
  </si>
  <si>
    <t>Jennifer Meyer</t>
  </si>
  <si>
    <t>James Bailey</t>
  </si>
  <si>
    <t>Guy Clayton</t>
  </si>
  <si>
    <t>Jane Bruce</t>
  </si>
  <si>
    <t>Jon Walton</t>
  </si>
  <si>
    <t>Scott Sampson</t>
  </si>
  <si>
    <t>Drew Hobbs</t>
  </si>
  <si>
    <t>Sara Stone</t>
  </si>
  <si>
    <t>Sandra Solis</t>
  </si>
  <si>
    <t>David Mckinney</t>
  </si>
  <si>
    <t>Randy Hernandez</t>
  </si>
  <si>
    <t>Joseph Sanchez</t>
  </si>
  <si>
    <t>Ashley Ho</t>
  </si>
  <si>
    <t>Benjamin Chung</t>
  </si>
  <si>
    <t>Lynn Bond</t>
  </si>
  <si>
    <t>Paige Robinson</t>
  </si>
  <si>
    <t>Donald Gonzalez</t>
  </si>
  <si>
    <t>Diana Long</t>
  </si>
  <si>
    <t>Rose Dean</t>
  </si>
  <si>
    <t>Tina King</t>
  </si>
  <si>
    <t>Cody Sanchez</t>
  </si>
  <si>
    <t>Kristina Cruz</t>
  </si>
  <si>
    <t>Francisco Gonzalez</t>
  </si>
  <si>
    <t>James Ray</t>
  </si>
  <si>
    <t>Steven Hull</t>
  </si>
  <si>
    <t>Raymond Snyder</t>
  </si>
  <si>
    <t>Roger Taylor</t>
  </si>
  <si>
    <t>Michael Williams</t>
  </si>
  <si>
    <t>Barbara Flores</t>
  </si>
  <si>
    <t>Nicholas Perez</t>
  </si>
  <si>
    <t>Angela Simpson</t>
  </si>
  <si>
    <t>Tony Erickson</t>
  </si>
  <si>
    <t>Jay Parks</t>
  </si>
  <si>
    <t>Derek Mcintosh</t>
  </si>
  <si>
    <t>Cheyenne Lopez</t>
  </si>
  <si>
    <t>Derek Jones</t>
  </si>
  <si>
    <t>Dwayne Carlson</t>
  </si>
  <si>
    <t>Steven Thomas</t>
  </si>
  <si>
    <t>John Smith</t>
  </si>
  <si>
    <t>Michael Roberts</t>
  </si>
  <si>
    <t>Mary King</t>
  </si>
  <si>
    <t>Linda Rodriguez</t>
  </si>
  <si>
    <t>Cheryl Blevins</t>
  </si>
  <si>
    <t>Connor Riley</t>
  </si>
  <si>
    <t>Bridget Becker</t>
  </si>
  <si>
    <t>Elizabeth Roberts</t>
  </si>
  <si>
    <t>Michelle Thomas</t>
  </si>
  <si>
    <t>Walter Garcia</t>
  </si>
  <si>
    <t>Randall Wright</t>
  </si>
  <si>
    <t>Sandra Davis</t>
  </si>
  <si>
    <t>Thomas Johnson</t>
  </si>
  <si>
    <t>Stephanie Rich</t>
  </si>
  <si>
    <t>Mrs. Linda Short</t>
  </si>
  <si>
    <t>Charles Yang</t>
  </si>
  <si>
    <t>Renee Hanson</t>
  </si>
  <si>
    <t>Anthony Martinez</t>
  </si>
  <si>
    <t>Lisa Reynolds</t>
  </si>
  <si>
    <t>Tina Vasquez</t>
  </si>
  <si>
    <t>Jim Elliott</t>
  </si>
  <si>
    <t>Christopher Mason</t>
  </si>
  <si>
    <t>Richard Barrett</t>
  </si>
  <si>
    <t>Katie Hopkins</t>
  </si>
  <si>
    <t>Allen Quinn</t>
  </si>
  <si>
    <t>Nicole Fisher</t>
  </si>
  <si>
    <t>William Berry</t>
  </si>
  <si>
    <t>Lori Barnett</t>
  </si>
  <si>
    <t>Maria Crawford</t>
  </si>
  <si>
    <t>Bethany Holmes</t>
  </si>
  <si>
    <t>Tracy Jones</t>
  </si>
  <si>
    <t>George Hubbard</t>
  </si>
  <si>
    <t>William Dodson</t>
  </si>
  <si>
    <t>Crystal Velazquez</t>
  </si>
  <si>
    <t>Chad Kim</t>
  </si>
  <si>
    <t>Paul Morton</t>
  </si>
  <si>
    <t>Stephanie Bolton</t>
  </si>
  <si>
    <t>Connie Marquez</t>
  </si>
  <si>
    <t>Steven Thornton</t>
  </si>
  <si>
    <t>Robert Thomas</t>
  </si>
  <si>
    <t>Amy Bond</t>
  </si>
  <si>
    <t>Jeffrey Williams</t>
  </si>
  <si>
    <t>Deborah Mullins</t>
  </si>
  <si>
    <t>Donna Ritter</t>
  </si>
  <si>
    <t>Tammy Anderson</t>
  </si>
  <si>
    <t>Matthew Patton</t>
  </si>
  <si>
    <t>Sara Abbott</t>
  </si>
  <si>
    <t>Claudia Brown</t>
  </si>
  <si>
    <t>Bridget Williamson</t>
  </si>
  <si>
    <t>David Gregory</t>
  </si>
  <si>
    <t>Gabriel Watson</t>
  </si>
  <si>
    <t>Jason Pearson</t>
  </si>
  <si>
    <t>Lee Morton</t>
  </si>
  <si>
    <t>Billy Walls</t>
  </si>
  <si>
    <t>Susan Murphy</t>
  </si>
  <si>
    <t>Melissa Wallace</t>
  </si>
  <si>
    <t>Jason Hudson</t>
  </si>
  <si>
    <t>Brittany Snyder</t>
  </si>
  <si>
    <t>Michael Fritz</t>
  </si>
  <si>
    <t>Leslie Jensen</t>
  </si>
  <si>
    <t>Misty Lawrence</t>
  </si>
  <si>
    <t>Raymond Hall</t>
  </si>
  <si>
    <t>Fernando White</t>
  </si>
  <si>
    <t>Donald Gonzales</t>
  </si>
  <si>
    <t>Caroline George</t>
  </si>
  <si>
    <t>Adriana Wall</t>
  </si>
  <si>
    <t>Sean Kaiser</t>
  </si>
  <si>
    <t>Michael Mcclain</t>
  </si>
  <si>
    <t>Shelby Robinson</t>
  </si>
  <si>
    <t>Austin Grant</t>
  </si>
  <si>
    <t>David Carter</t>
  </si>
  <si>
    <t>Victor Prince</t>
  </si>
  <si>
    <t>Mary Bailey</t>
  </si>
  <si>
    <t>Dr. John Jenkins</t>
  </si>
  <si>
    <t>James Gaines</t>
  </si>
  <si>
    <t>Carol Harris</t>
  </si>
  <si>
    <t>Kelly Cox</t>
  </si>
  <si>
    <t>Amanda Smith</t>
  </si>
  <si>
    <t>Caleb Bowers</t>
  </si>
  <si>
    <t>Jennifer Smith</t>
  </si>
  <si>
    <t>Dale Baker</t>
  </si>
  <si>
    <t>Kim Sanchez</t>
  </si>
  <si>
    <t>Brian Collins</t>
  </si>
  <si>
    <t>Paige Brown</t>
  </si>
  <si>
    <t>Debra Clark</t>
  </si>
  <si>
    <t>Nancy Quinn</t>
  </si>
  <si>
    <t>Adam Meyer</t>
  </si>
  <si>
    <t>Amanda Coleman</t>
  </si>
  <si>
    <t>Frank Preston</t>
  </si>
  <si>
    <t>Whitney Reilly</t>
  </si>
  <si>
    <t>Jimmy Davis</t>
  </si>
  <si>
    <t>Robert Parrish</t>
  </si>
  <si>
    <t>Ashley Robinson</t>
  </si>
  <si>
    <t>Mary Kennedy</t>
  </si>
  <si>
    <t>Steven Williams</t>
  </si>
  <si>
    <t>Raymond Mccarthy</t>
  </si>
  <si>
    <t>Sandra Dawson</t>
  </si>
  <si>
    <t>Cassandra Cline</t>
  </si>
  <si>
    <t>Alexandra Ramos</t>
  </si>
  <si>
    <t>Jennifer Forbes</t>
  </si>
  <si>
    <t>John Golden Dds</t>
  </si>
  <si>
    <t>Mark Brown</t>
  </si>
  <si>
    <t>Kelli Shepard</t>
  </si>
  <si>
    <t>Derek Thompson</t>
  </si>
  <si>
    <t>Carrie Francis</t>
  </si>
  <si>
    <t>Catherine Miller</t>
  </si>
  <si>
    <t>Danielle Hood</t>
  </si>
  <si>
    <t>Cassandra Phillips</t>
  </si>
  <si>
    <t>Melissa Jackson</t>
  </si>
  <si>
    <t>Christine Lyons</t>
  </si>
  <si>
    <t>Jose Clark</t>
  </si>
  <si>
    <t>Amanda Haynes</t>
  </si>
  <si>
    <t>Christopher Payne</t>
  </si>
  <si>
    <t>Mr. Andrew Hickman</t>
  </si>
  <si>
    <t>William Walton</t>
  </si>
  <si>
    <t>Christina Jackson</t>
  </si>
  <si>
    <t>Phillip Anderson</t>
  </si>
  <si>
    <t>Jessica Long</t>
  </si>
  <si>
    <t>Kyle Sanders</t>
  </si>
  <si>
    <t>James Nicholson</t>
  </si>
  <si>
    <t>Mary Sullivan</t>
  </si>
  <si>
    <t>Mark Munoz</t>
  </si>
  <si>
    <t>Janet Leonard</t>
  </si>
  <si>
    <t>John Richardson</t>
  </si>
  <si>
    <t>Frederick Fields</t>
  </si>
  <si>
    <t>Donald Bonilla</t>
  </si>
  <si>
    <t>Mark Turner</t>
  </si>
  <si>
    <t>Traci Leon</t>
  </si>
  <si>
    <t>Jessica Burgess</t>
  </si>
  <si>
    <t>Susan Gregory</t>
  </si>
  <si>
    <t>Vanessa Flores</t>
  </si>
  <si>
    <t>James Spears</t>
  </si>
  <si>
    <t>Jamie Guerrero</t>
  </si>
  <si>
    <t>Alyssa Weber</t>
  </si>
  <si>
    <t>Sarah Davis</t>
  </si>
  <si>
    <t>Kyle Flores</t>
  </si>
  <si>
    <t>Scott Simpson</t>
  </si>
  <si>
    <t>John Jackson</t>
  </si>
  <si>
    <t>Ms. Monique Dougherty Md</t>
  </si>
  <si>
    <t>Thomas Ellis</t>
  </si>
  <si>
    <t>Larry Fritz</t>
  </si>
  <si>
    <t>Melanie Russell</t>
  </si>
  <si>
    <t>Kimberly Johnson</t>
  </si>
  <si>
    <t>Marie Patterson</t>
  </si>
  <si>
    <t>Christine Davis</t>
  </si>
  <si>
    <t>Laura Wheeler</t>
  </si>
  <si>
    <t>Jacob Cox</t>
  </si>
  <si>
    <t>Patrick Neal</t>
  </si>
  <si>
    <t>Nichole Ferrell</t>
  </si>
  <si>
    <t>James Grimes</t>
  </si>
  <si>
    <t>Eric Walker</t>
  </si>
  <si>
    <t>Sarah Logan</t>
  </si>
  <si>
    <t>Robert Griffin</t>
  </si>
  <si>
    <t>Anna Lee</t>
  </si>
  <si>
    <t>Richard Jones</t>
  </si>
  <si>
    <t>Adam Jordan</t>
  </si>
  <si>
    <t>Christopher Hunter Md</t>
  </si>
  <si>
    <t>William Bautista</t>
  </si>
  <si>
    <t>Eric Schaefer</t>
  </si>
  <si>
    <t>Erica Moreno</t>
  </si>
  <si>
    <t>Veronica Valdez</t>
  </si>
  <si>
    <t>Patrick Cole</t>
  </si>
  <si>
    <t>Vanessa Wang</t>
  </si>
  <si>
    <t>Daniel Shaw</t>
  </si>
  <si>
    <t>Theresa Harrington</t>
  </si>
  <si>
    <t>Joshua Kim</t>
  </si>
  <si>
    <t>Shelly Lawrence</t>
  </si>
  <si>
    <t>Richard Dawson</t>
  </si>
  <si>
    <t>Michael Padilla</t>
  </si>
  <si>
    <t>Amy Mayo</t>
  </si>
  <si>
    <t>Madison Navarro</t>
  </si>
  <si>
    <t>Jessica Hill</t>
  </si>
  <si>
    <t>Samantha Reynolds</t>
  </si>
  <si>
    <t>Erin Ellis</t>
  </si>
  <si>
    <t>Amanda Anderson</t>
  </si>
  <si>
    <t>Devin Mayer</t>
  </si>
  <si>
    <t>Ray Lawrence</t>
  </si>
  <si>
    <t>Jennifer Clark Md</t>
  </si>
  <si>
    <t>Scott Gomez</t>
  </si>
  <si>
    <t>Jean Ruiz</t>
  </si>
  <si>
    <t>Pamela Brown</t>
  </si>
  <si>
    <t>Christopher Jimenez</t>
  </si>
  <si>
    <t>John Moss</t>
  </si>
  <si>
    <t>John Lucero</t>
  </si>
  <si>
    <t>Frank Fernandez</t>
  </si>
  <si>
    <t>Jared Eaton</t>
  </si>
  <si>
    <t>Steven Murphy</t>
  </si>
  <si>
    <t>Alexis Walters</t>
  </si>
  <si>
    <t>Kimberly Wilson</t>
  </si>
  <si>
    <t>Scott Hines</t>
  </si>
  <si>
    <t>Brian Pierce</t>
  </si>
  <si>
    <t>Kathy Sanders</t>
  </si>
  <si>
    <t>Kelly Mcbride</t>
  </si>
  <si>
    <t>Shannon Perez</t>
  </si>
  <si>
    <t>Julie Taylor</t>
  </si>
  <si>
    <t>Andrea Fischer</t>
  </si>
  <si>
    <t>Darrell Rush</t>
  </si>
  <si>
    <t>Brian Fuller</t>
  </si>
  <si>
    <t>William Lozano</t>
  </si>
  <si>
    <t>Ryan Scott</t>
  </si>
  <si>
    <t>Zachary Morrison</t>
  </si>
  <si>
    <t>Diana Ramsey</t>
  </si>
  <si>
    <t>Robert Sanchez</t>
  </si>
  <si>
    <t>Joseph Schaefer</t>
  </si>
  <si>
    <t>Heather Chambers</t>
  </si>
  <si>
    <t>Kelly Bentley</t>
  </si>
  <si>
    <t>Monica Atkinson</t>
  </si>
  <si>
    <t>William Baker</t>
  </si>
  <si>
    <t>Natalie Huff</t>
  </si>
  <si>
    <t>Robert Huang</t>
  </si>
  <si>
    <t>Christina Davis</t>
  </si>
  <si>
    <t>Nancy Walter</t>
  </si>
  <si>
    <t>Johnny Whitaker</t>
  </si>
  <si>
    <t>Justin Murillo</t>
  </si>
  <si>
    <t>Deborah Wood</t>
  </si>
  <si>
    <t>Victoria Erickson</t>
  </si>
  <si>
    <t>Victoria Marshall</t>
  </si>
  <si>
    <t>Sean Hernandez</t>
  </si>
  <si>
    <t>Terri Andersen</t>
  </si>
  <si>
    <t>Emily Smith</t>
  </si>
  <si>
    <t>Cassie White</t>
  </si>
  <si>
    <t>Jane Wells</t>
  </si>
  <si>
    <t>James Perez</t>
  </si>
  <si>
    <t>Mark Jimenez</t>
  </si>
  <si>
    <t>Andrew Medina</t>
  </si>
  <si>
    <t>Teresa Mcfarland</t>
  </si>
  <si>
    <t>Mary Jones</t>
  </si>
  <si>
    <t>Joseph Alvarado</t>
  </si>
  <si>
    <t>Tony Simmons</t>
  </si>
  <si>
    <t>Jonathan Hartman</t>
  </si>
  <si>
    <t>Carrie Edwards</t>
  </si>
  <si>
    <t>Cassandra Wood</t>
  </si>
  <si>
    <t>Thomas Harris</t>
  </si>
  <si>
    <t>Michael Macias</t>
  </si>
  <si>
    <t>Steven Montoya</t>
  </si>
  <si>
    <t>Brian Moore</t>
  </si>
  <si>
    <t>Dominique Mitchell</t>
  </si>
  <si>
    <t>Zachary Harrison</t>
  </si>
  <si>
    <t>Jessica Hammond</t>
  </si>
  <si>
    <t>Jeanne Hernandez</t>
  </si>
  <si>
    <t>Ryan Guzman</t>
  </si>
  <si>
    <t>Keith Vincent</t>
  </si>
  <si>
    <t>Melanie Salazar</t>
  </si>
  <si>
    <t>Steven Gibson</t>
  </si>
  <si>
    <t>Alex Trujillo</t>
  </si>
  <si>
    <t>Micheal Carroll</t>
  </si>
  <si>
    <t>Brian Pearson</t>
  </si>
  <si>
    <t>Jessica Hahn</t>
  </si>
  <si>
    <t>Jason Mcdonald</t>
  </si>
  <si>
    <t>Amy Phelps</t>
  </si>
  <si>
    <t>Sandra Alvarez</t>
  </si>
  <si>
    <t>Melissa Campbell</t>
  </si>
  <si>
    <t>Michael Meyers</t>
  </si>
  <si>
    <t>Stacey Jones Md</t>
  </si>
  <si>
    <t>Tiffany Miller</t>
  </si>
  <si>
    <t>Joseph Moon</t>
  </si>
  <si>
    <t>Don Carney</t>
  </si>
  <si>
    <t>Tanner James</t>
  </si>
  <si>
    <t>Katherine Adams</t>
  </si>
  <si>
    <t>Dana Thompson</t>
  </si>
  <si>
    <t>Mark Savage</t>
  </si>
  <si>
    <t>Angela Davis</t>
  </si>
  <si>
    <t>Michelle Simpson</t>
  </si>
  <si>
    <t>Joshua Kaufman</t>
  </si>
  <si>
    <t>Jeffery Summers</t>
  </si>
  <si>
    <t>Perry Jordan</t>
  </si>
  <si>
    <t>Lisa Chung</t>
  </si>
  <si>
    <t>Mrs. Laurie Williams Md</t>
  </si>
  <si>
    <t>Oscar Cruz</t>
  </si>
  <si>
    <t>James Hernandez</t>
  </si>
  <si>
    <t>Kathryn Graham</t>
  </si>
  <si>
    <t>Kathleen Robinson</t>
  </si>
  <si>
    <t>Linda Moreno</t>
  </si>
  <si>
    <t>Daniel Nguyen</t>
  </si>
  <si>
    <t>Michelle Lynch</t>
  </si>
  <si>
    <t>Steven Valentine</t>
  </si>
  <si>
    <t>Daniel Smith</t>
  </si>
  <si>
    <t>Christina Cochran</t>
  </si>
  <si>
    <t>Alexandra Green</t>
  </si>
  <si>
    <t>Olivia Rodriguez</t>
  </si>
  <si>
    <t>Alan Williams</t>
  </si>
  <si>
    <t>Jennifer Nguyen</t>
  </si>
  <si>
    <t>Miguel Davis</t>
  </si>
  <si>
    <t>Richard Neal</t>
  </si>
  <si>
    <t>Andrew Robinson</t>
  </si>
  <si>
    <t>Francisco Hughes</t>
  </si>
  <si>
    <t>Curtis Johnson</t>
  </si>
  <si>
    <t>Mark Dean</t>
  </si>
  <si>
    <t>Dakota Lawson</t>
  </si>
  <si>
    <t>Marisa Hunt</t>
  </si>
  <si>
    <t>Sandra Craig</t>
  </si>
  <si>
    <t>Christopher Cook</t>
  </si>
  <si>
    <t>Kyle Norton</t>
  </si>
  <si>
    <t>Caitlin Brown</t>
  </si>
  <si>
    <t>Dennis Conrad</t>
  </si>
  <si>
    <t>Stephen Neal</t>
  </si>
  <si>
    <t>Amanda Jimenez</t>
  </si>
  <si>
    <t>Michelle Higgins</t>
  </si>
  <si>
    <t>Katherine Hall</t>
  </si>
  <si>
    <t>Erica Fowler</t>
  </si>
  <si>
    <t>Megan Russell</t>
  </si>
  <si>
    <t>Melanie Preston</t>
  </si>
  <si>
    <t>Rebecca Summers</t>
  </si>
  <si>
    <t>Timothy Ortega</t>
  </si>
  <si>
    <t>Colleen Bell</t>
  </si>
  <si>
    <t>Ricky Wagner</t>
  </si>
  <si>
    <t>Alan Phillips</t>
  </si>
  <si>
    <t>Grace Brooks</t>
  </si>
  <si>
    <t>Kathryn Bell</t>
  </si>
  <si>
    <t>Tiffany Cohen</t>
  </si>
  <si>
    <t>Anna James</t>
  </si>
  <si>
    <t>Louis Davis</t>
  </si>
  <si>
    <t>Jose Thompson</t>
  </si>
  <si>
    <t>Angela Olson</t>
  </si>
  <si>
    <t>Crystal Wallace</t>
  </si>
  <si>
    <t>Joshua Barnes</t>
  </si>
  <si>
    <t>Austin Baker</t>
  </si>
  <si>
    <t>Craig Keller</t>
  </si>
  <si>
    <t>Casey Miles</t>
  </si>
  <si>
    <t>Chelsea Wells</t>
  </si>
  <si>
    <t>Cameron Hicks</t>
  </si>
  <si>
    <t>Amanda Flores</t>
  </si>
  <si>
    <t>Terry Mendoza</t>
  </si>
  <si>
    <t>Bradley Snow</t>
  </si>
  <si>
    <t>Savannah Harrison</t>
  </si>
  <si>
    <t>Rachel Taylor</t>
  </si>
  <si>
    <t>Taylor Baxter</t>
  </si>
  <si>
    <t>Mckenzie Lopez</t>
  </si>
  <si>
    <t>Christine Tyler</t>
  </si>
  <si>
    <t>Judy Peterson</t>
  </si>
  <si>
    <t>Tanya Gibson</t>
  </si>
  <si>
    <t>Tammy Mcdaniel</t>
  </si>
  <si>
    <t>Laura Adams</t>
  </si>
  <si>
    <t>Joshua Smith</t>
  </si>
  <si>
    <t>Christopher Robinson</t>
  </si>
  <si>
    <t>Chris Beasley</t>
  </si>
  <si>
    <t>Alex Romero</t>
  </si>
  <si>
    <t>Caroline Powell</t>
  </si>
  <si>
    <t>Amy Marquez</t>
  </si>
  <si>
    <t>Jacob Osborn</t>
  </si>
  <si>
    <t>Veronica Diaz</t>
  </si>
  <si>
    <t>Seth Lopez</t>
  </si>
  <si>
    <t>Tiffany David</t>
  </si>
  <si>
    <t>Cassandra Martinez</t>
  </si>
  <si>
    <t>Dominic Li</t>
  </si>
  <si>
    <t>Christopher Rodriguez</t>
  </si>
  <si>
    <t>Jennifer Weaver</t>
  </si>
  <si>
    <t>David Giles</t>
  </si>
  <si>
    <t>James Edwards</t>
  </si>
  <si>
    <t>Steven Mckee</t>
  </si>
  <si>
    <t>Anthony Gould</t>
  </si>
  <si>
    <t>John Hughes</t>
  </si>
  <si>
    <t>Karen Gomez</t>
  </si>
  <si>
    <t>Jacqueline West</t>
  </si>
  <si>
    <t>Jeffrey Freeman</t>
  </si>
  <si>
    <t>James Foster</t>
  </si>
  <si>
    <t>Christine Ritter Md</t>
  </si>
  <si>
    <t>Lisa Krause</t>
  </si>
  <si>
    <t>Michelle Meyer</t>
  </si>
  <si>
    <t>Dr. Jared Crane Md</t>
  </si>
  <si>
    <t>Joshua Cox</t>
  </si>
  <si>
    <t>Andrea Edwards</t>
  </si>
  <si>
    <t>Katherine Mullen</t>
  </si>
  <si>
    <t>Ashlee Miller</t>
  </si>
  <si>
    <t>William Richardson</t>
  </si>
  <si>
    <t>Lisa Underwood Md</t>
  </si>
  <si>
    <t>Joel Phelps</t>
  </si>
  <si>
    <t>Elizabeth Valdez</t>
  </si>
  <si>
    <t>Email2</t>
  </si>
  <si>
    <t>Gender2</t>
  </si>
  <si>
    <t>Country2</t>
  </si>
  <si>
    <t>INDIA</t>
  </si>
  <si>
    <t>CANADA</t>
  </si>
  <si>
    <t>GERMANY</t>
  </si>
  <si>
    <t xml:space="preserve">Average age of male </t>
  </si>
  <si>
    <t>Total Session_Attendance</t>
  </si>
  <si>
    <t xml:space="preserve"> Not Available</t>
  </si>
  <si>
    <t>Experience_Level</t>
  </si>
  <si>
    <t>Engagement Level</t>
  </si>
  <si>
    <t>Engagement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</si>
</sst>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9" fontId="0" fillId="0" borderId="0" xfId="0" applyNumberFormat="1"/>
    <xf numFmtId="11" fontId="0" fillId="0" borderId="0" xfId="0" applyNumberFormat="1"/>
    <xf numFmtId="4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  <xf numFmtId="1" fontId="0" fillId="0" borderId="0" xfId="1" applyNumberFormat="1" applyFont="1"/>
    <xf numFmtId="49" fontId="19" fillId="0" borderId="0" xfId="0" applyNumberFormat="1" applyFont="1"/>
    <xf numFmtId="1" fontId="19" fillId="0" borderId="0" xfId="0" applyNumberFormat="1" applyFont="1"/>
    <xf numFmtId="14" fontId="19" fillId="0" borderId="0" xfId="0" applyNumberFormat="1" applyFont="1"/>
    <xf numFmtId="0" fontId="19" fillId="0" borderId="0" xfId="0" applyFont="1"/>
    <xf numFmtId="9" fontId="19" fillId="0" borderId="0" xfId="0" applyNumberFormat="1" applyFont="1"/>
    <xf numFmtId="2" fontId="19" fillId="0" borderId="0" xfId="0" applyNumberFormat="1" applyFont="1"/>
    <xf numFmtId="9" fontId="0" fillId="0" borderId="0" xfId="1" applyFont="1"/>
    <xf numFmtId="14" fontId="19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3" formatCode="0%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34F6C1-1B42-4443-AEE5-B7B799B6A691}" name="Table4" displayName="Table4" ref="A2:W1202" totalsRowShown="0">
  <autoFilter ref="A2:W1202" xr:uid="{DB34F6C1-1B42-4443-AEE5-B7B799B6A691}"/>
  <tableColumns count="23">
    <tableColumn id="1" xr3:uid="{727910C9-47F7-4789-AE35-B17DDFE93480}" name="Student_ID"/>
    <tableColumn id="2" xr3:uid="{2FAF0D43-EA6B-4D01-88EC-039F1DAF4309}" name="Name"/>
    <tableColumn id="21" xr3:uid="{2E3FE8D6-F32D-4A37-9501-6455700C7235}" name="Email" dataDxfId="8">
      <calculatedColumnFormula>TRIM(Table4[[#This Row],[Email2]])</calculatedColumnFormula>
    </tableColumn>
    <tableColumn id="3" xr3:uid="{AC7FF78B-029A-4E62-9F10-4E5012D86B2C}" name="Name2"/>
    <tableColumn id="4" xr3:uid="{8A94FBF7-5F76-4494-B230-3D945163E8D9}" name="Email2"/>
    <tableColumn id="22" xr3:uid="{FC8CE212-5E58-4E47-B82E-FC7B33714302}" name="Gender" dataDxfId="7">
      <calculatedColumnFormula>TRIM(PROPER(Table4[[#This Row],[Gender2]]))</calculatedColumnFormula>
    </tableColumn>
    <tableColumn id="5" xr3:uid="{0F503A6E-ADA0-4D3B-B69A-4CEF6D8DCD07}" name="Gender2"/>
    <tableColumn id="23" xr3:uid="{EF85CE1F-DC71-47A1-82D2-F32384661154}" name="Country" dataDxfId="6">
      <calculatedColumnFormula>TRIM(UPPER(Table4[[#This Row],[Country2]]))</calculatedColumnFormula>
    </tableColumn>
    <tableColumn id="6" xr3:uid="{77DF34FF-4089-4EFA-9CD0-1779245CFF93}" name="Country2"/>
    <tableColumn id="7" xr3:uid="{879B4167-650E-4D4B-9F6E-AFCF800D0E65}" name="Age"/>
    <tableColumn id="8" xr3:uid="{D50983D1-088C-472F-9283-FCD2D01E08C7}" name="Enrollment_Date" dataDxfId="5"/>
    <tableColumn id="9" xr3:uid="{0EB699F8-FC7D-460A-A079-AD38BA5E0AC1}" name="Course_Name"/>
    <tableColumn id="10" xr3:uid="{00CE956B-8D8E-46BF-AEF5-AB0535F8920A}" name="Course_Category"/>
    <tableColumn id="11" xr3:uid="{C41AD284-DBA3-4AF7-94C0-6147EA151E39}" name="Progress (%)" dataDxfId="4"/>
    <tableColumn id="12" xr3:uid="{5894C50B-CD07-44D7-9C79-EF3C6BB3FFE4}" name="Time_Spent (hrs)"/>
    <tableColumn id="13" xr3:uid="{62590CE4-061A-4733-A4D0-1A8BE3B528C3}" name="Completed"/>
    <tableColumn id="14" xr3:uid="{269E6299-BA1F-4A6C-A918-7547C0A0005B}" name="Feedback_Rating"/>
    <tableColumn id="15" xr3:uid="{770FB444-5EED-49E0-90C6-CC06EA64EA5C}" name="Session_Attendance"/>
    <tableColumn id="16" xr3:uid="{A7FD7EF3-D380-460F-BA17-0043B96043E9}" name="Column3"/>
    <tableColumn id="17" xr3:uid="{0931ADDB-1839-4AC1-A329-5C81478511CD}" name="Column4"/>
    <tableColumn id="18" xr3:uid="{7FD5CCC7-FBC6-4D61-A328-024B24B36A3E}" name="Column5"/>
    <tableColumn id="19" xr3:uid="{223A425D-2654-45BB-9DF5-C1C5E8BEAF5F}" name="Column6"/>
    <tableColumn id="20" xr3:uid="{2FA7BC6E-AB16-46FB-942D-475E6E1BB9D5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EED0-0E8B-4181-A375-A21B6E7A73D3}">
  <dimension ref="A2:AA1202"/>
  <sheetViews>
    <sheetView topLeftCell="L1" workbookViewId="0">
      <selection activeCell="Q18" sqref="Q18"/>
    </sheetView>
  </sheetViews>
  <sheetFormatPr defaultRowHeight="14.4" x14ac:dyDescent="0.3"/>
  <cols>
    <col min="1" max="1" width="36.33203125" bestFit="1" customWidth="1"/>
    <col min="2" max="3" width="36.33203125" customWidth="1"/>
    <col min="4" max="4" width="9" customWidth="1"/>
    <col min="5" max="5" width="38.44140625" bestFit="1" customWidth="1"/>
    <col min="6" max="6" width="8.88671875" bestFit="1" customWidth="1"/>
    <col min="7" max="7" width="9.77734375" customWidth="1"/>
    <col min="9" max="9" width="17.5546875" customWidth="1"/>
    <col min="10" max="10" width="15" customWidth="1"/>
    <col min="11" max="11" width="17.5546875" customWidth="1"/>
    <col min="12" max="12" width="13.6640625" customWidth="1"/>
    <col min="13" max="13" width="17.6640625" customWidth="1"/>
    <col min="14" max="14" width="12.5546875" customWidth="1"/>
    <col min="15" max="15" width="17.5546875" customWidth="1"/>
    <col min="16" max="16" width="20.44140625" customWidth="1"/>
    <col min="17" max="21" width="10.5546875" customWidth="1"/>
    <col min="27" max="27" width="19.109375" bestFit="1" customWidth="1"/>
  </cols>
  <sheetData>
    <row r="2" spans="1:27" x14ac:dyDescent="0.3">
      <c r="A2" t="s">
        <v>0</v>
      </c>
      <c r="B2" t="s">
        <v>1</v>
      </c>
      <c r="C2" t="s">
        <v>2</v>
      </c>
      <c r="D2" t="s">
        <v>4603</v>
      </c>
      <c r="E2" t="s">
        <v>5797</v>
      </c>
      <c r="F2" t="s">
        <v>3</v>
      </c>
      <c r="G2" t="s">
        <v>5798</v>
      </c>
      <c r="H2" t="s">
        <v>4</v>
      </c>
      <c r="I2" t="s">
        <v>5799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4598</v>
      </c>
      <c r="T2" t="s">
        <v>4599</v>
      </c>
      <c r="U2" t="s">
        <v>4600</v>
      </c>
      <c r="V2" t="s">
        <v>4601</v>
      </c>
      <c r="W2" t="s">
        <v>4602</v>
      </c>
    </row>
    <row r="3" spans="1:27" x14ac:dyDescent="0.3">
      <c r="A3" t="s">
        <v>14</v>
      </c>
      <c r="B3" t="str">
        <f>TRIM(PROPER(D3))</f>
        <v>Charles Garcia</v>
      </c>
      <c r="C3" t="str">
        <f>TRIM(Table4[[#This Row],[Email2]])</f>
        <v>fjohnson@hall.com</v>
      </c>
      <c r="D3" t="s">
        <v>15</v>
      </c>
      <c r="E3" t="s">
        <v>16</v>
      </c>
      <c r="F3" t="str">
        <f>TRIM(PROPER(Table4[[#This Row],[Gender2]]))</f>
        <v>Female</v>
      </c>
      <c r="G3" t="s">
        <v>17</v>
      </c>
      <c r="H3" t="str">
        <f>TRIM(UPPER(Table4[[#This Row],[Country2]]))</f>
        <v>US</v>
      </c>
      <c r="I3" t="s">
        <v>18</v>
      </c>
      <c r="J3">
        <v>19</v>
      </c>
      <c r="K3" s="1">
        <v>45651</v>
      </c>
      <c r="L3" t="s">
        <v>19</v>
      </c>
      <c r="M3" t="s">
        <v>20</v>
      </c>
      <c r="N3" s="2">
        <v>0.94</v>
      </c>
      <c r="O3" t="s">
        <v>21</v>
      </c>
      <c r="P3" t="s">
        <v>22</v>
      </c>
      <c r="Q3">
        <v>1</v>
      </c>
      <c r="R3" t="s">
        <v>23</v>
      </c>
    </row>
    <row r="4" spans="1:27" x14ac:dyDescent="0.3">
      <c r="A4" t="s">
        <v>24</v>
      </c>
      <c r="B4" t="str">
        <f>TRIM(PROPER(D4))</f>
        <v>Connie Lawrence</v>
      </c>
      <c r="C4" t="str">
        <f>TRIM(Table4[[#This Row],[Email2]])</f>
        <v>helenpeterson@lewis.com</v>
      </c>
      <c r="D4" t="s">
        <v>25</v>
      </c>
      <c r="E4" t="s">
        <v>26</v>
      </c>
      <c r="F4" t="str">
        <f>TRIM(PROPER(Table4[[#This Row],[Gender2]]))</f>
        <v>Male</v>
      </c>
      <c r="G4" t="s">
        <v>27</v>
      </c>
      <c r="H4" t="str">
        <f>TRIM(UPPER(Table4[[#This Row],[Country2]]))</f>
        <v>INDIA</v>
      </c>
      <c r="I4" t="s">
        <v>28</v>
      </c>
      <c r="J4">
        <v>42</v>
      </c>
      <c r="K4" s="1">
        <v>45529</v>
      </c>
      <c r="L4" t="s">
        <v>29</v>
      </c>
      <c r="M4" t="s">
        <v>30</v>
      </c>
      <c r="N4" s="2">
        <v>0.83</v>
      </c>
      <c r="O4">
        <v>45</v>
      </c>
      <c r="P4" t="s">
        <v>31</v>
      </c>
      <c r="R4" s="1">
        <v>45529</v>
      </c>
    </row>
    <row r="5" spans="1:27" x14ac:dyDescent="0.3">
      <c r="A5" t="s">
        <v>32</v>
      </c>
      <c r="B5" t="str">
        <f t="shared" ref="B5:B68" si="0">TRIM(PROPER(D5))</f>
        <v>Dennis Williams</v>
      </c>
      <c r="C5" t="str">
        <f>TRIM(Table4[[#This Row],[Email2]])</f>
        <v>dudleynicholas@hotmail.com</v>
      </c>
      <c r="D5" t="s">
        <v>33</v>
      </c>
      <c r="E5" t="s">
        <v>34</v>
      </c>
      <c r="F5" t="str">
        <f>TRIM(PROPER(Table4[[#This Row],[Gender2]]))</f>
        <v>Male</v>
      </c>
      <c r="G5" t="s">
        <v>27</v>
      </c>
      <c r="H5" t="str">
        <f>TRIM(UPPER(Table4[[#This Row],[Country2]]))</f>
        <v>INDIA</v>
      </c>
      <c r="I5" t="s">
        <v>28</v>
      </c>
      <c r="K5" s="1">
        <v>44802</v>
      </c>
      <c r="L5" t="s">
        <v>35</v>
      </c>
      <c r="M5" t="s">
        <v>36</v>
      </c>
      <c r="N5" s="2">
        <v>0.48</v>
      </c>
      <c r="O5">
        <v>2</v>
      </c>
      <c r="P5" t="s">
        <v>37</v>
      </c>
      <c r="Q5">
        <v>1</v>
      </c>
      <c r="R5" t="s">
        <v>38</v>
      </c>
    </row>
    <row r="6" spans="1:27" x14ac:dyDescent="0.3">
      <c r="A6" t="s">
        <v>39</v>
      </c>
      <c r="B6" t="str">
        <f t="shared" si="0"/>
        <v>Laura Bush</v>
      </c>
      <c r="C6" t="str">
        <f>TRIM(Table4[[#This Row],[Email2]])</f>
        <v>kendragalloway@delacruz.com</v>
      </c>
      <c r="D6" t="s">
        <v>40</v>
      </c>
      <c r="E6" t="s">
        <v>41</v>
      </c>
      <c r="F6" t="str">
        <f>TRIM(PROPER(Table4[[#This Row],[Gender2]]))</f>
        <v>F</v>
      </c>
      <c r="G6" t="s">
        <v>42</v>
      </c>
      <c r="H6" t="str">
        <f>TRIM(UPPER(Table4[[#This Row],[Country2]]))</f>
        <v>CANADA</v>
      </c>
      <c r="I6" t="s">
        <v>43</v>
      </c>
      <c r="J6">
        <v>20</v>
      </c>
      <c r="K6" s="1">
        <v>45113</v>
      </c>
      <c r="L6" t="s">
        <v>44</v>
      </c>
      <c r="M6" t="s">
        <v>20</v>
      </c>
      <c r="N6" s="2">
        <v>0.46</v>
      </c>
      <c r="O6" t="s">
        <v>45</v>
      </c>
      <c r="P6" t="s">
        <v>37</v>
      </c>
      <c r="Q6">
        <v>5</v>
      </c>
      <c r="R6" t="s">
        <v>46</v>
      </c>
    </row>
    <row r="7" spans="1:27" x14ac:dyDescent="0.3">
      <c r="A7" t="s">
        <v>47</v>
      </c>
      <c r="B7" t="str">
        <f t="shared" si="0"/>
        <v>Daniel Adams</v>
      </c>
      <c r="C7" t="str">
        <f>TRIM(Table4[[#This Row],[Email2]])</f>
        <v>amandasanchez@gray-mayo.net</v>
      </c>
      <c r="D7" t="s">
        <v>48</v>
      </c>
      <c r="E7" t="s">
        <v>49</v>
      </c>
      <c r="F7" t="str">
        <f>TRIM(PROPER(Table4[[#This Row],[Gender2]]))</f>
        <v>Female</v>
      </c>
      <c r="G7" t="s">
        <v>17</v>
      </c>
      <c r="H7" t="str">
        <f>TRIM(UPPER(Table4[[#This Row],[Country2]]))</f>
        <v>UK</v>
      </c>
      <c r="I7" t="s">
        <v>50</v>
      </c>
      <c r="J7">
        <v>0</v>
      </c>
      <c r="K7" s="1">
        <v>45362</v>
      </c>
      <c r="L7" t="s">
        <v>51</v>
      </c>
      <c r="M7" t="s">
        <v>36</v>
      </c>
      <c r="N7" s="2">
        <v>0.26</v>
      </c>
      <c r="O7" t="s">
        <v>21</v>
      </c>
      <c r="P7" t="s">
        <v>37</v>
      </c>
      <c r="R7" t="s">
        <v>52</v>
      </c>
    </row>
    <row r="8" spans="1:27" x14ac:dyDescent="0.3">
      <c r="A8" t="s">
        <v>53</v>
      </c>
      <c r="B8" t="str">
        <f t="shared" si="0"/>
        <v>Crystal Johnson</v>
      </c>
      <c r="C8" t="str">
        <f>TRIM(Table4[[#This Row],[Email2]])</f>
        <v>nadams@hotmail.com</v>
      </c>
      <c r="D8" t="s">
        <v>54</v>
      </c>
      <c r="E8" t="s">
        <v>55</v>
      </c>
      <c r="F8" t="str">
        <f>TRIM(PROPER(Table4[[#This Row],[Gender2]]))</f>
        <v>Female</v>
      </c>
      <c r="G8" t="s">
        <v>56</v>
      </c>
      <c r="H8" t="str">
        <f>TRIM(UPPER(Table4[[#This Row],[Country2]]))</f>
        <v>US</v>
      </c>
      <c r="I8" t="s">
        <v>18</v>
      </c>
      <c r="J8">
        <v>26</v>
      </c>
      <c r="K8" s="1">
        <v>44999</v>
      </c>
      <c r="L8" t="s">
        <v>57</v>
      </c>
      <c r="M8" t="s">
        <v>58</v>
      </c>
      <c r="N8" s="2">
        <v>0.98</v>
      </c>
      <c r="O8" t="s">
        <v>45</v>
      </c>
      <c r="P8">
        <v>1</v>
      </c>
      <c r="Q8">
        <v>6</v>
      </c>
      <c r="R8" t="s">
        <v>59</v>
      </c>
    </row>
    <row r="9" spans="1:27" x14ac:dyDescent="0.3">
      <c r="A9" t="s">
        <v>60</v>
      </c>
      <c r="B9" t="str">
        <f t="shared" si="0"/>
        <v>Maria Thomas</v>
      </c>
      <c r="C9" t="str">
        <f>TRIM(Table4[[#This Row],[Email2]])</f>
        <v>julieryan@richards.com</v>
      </c>
      <c r="D9" t="s">
        <v>61</v>
      </c>
      <c r="E9" t="s">
        <v>62</v>
      </c>
      <c r="F9" t="str">
        <f>TRIM(PROPER(Table4[[#This Row],[Gender2]]))</f>
        <v>Male</v>
      </c>
      <c r="G9" t="s">
        <v>27</v>
      </c>
      <c r="H9" t="str">
        <f>TRIM(UPPER(Table4[[#This Row],[Country2]]))</f>
        <v>US</v>
      </c>
      <c r="I9" t="s">
        <v>18</v>
      </c>
      <c r="K9" s="1">
        <v>45146</v>
      </c>
      <c r="L9" t="s">
        <v>35</v>
      </c>
      <c r="M9" t="s">
        <v>36</v>
      </c>
      <c r="N9">
        <v>82</v>
      </c>
      <c r="O9" t="s">
        <v>63</v>
      </c>
      <c r="P9" t="s">
        <v>22</v>
      </c>
      <c r="Q9">
        <v>4</v>
      </c>
      <c r="R9" t="s">
        <v>64</v>
      </c>
    </row>
    <row r="10" spans="1:27" x14ac:dyDescent="0.3">
      <c r="A10" t="s">
        <v>65</v>
      </c>
      <c r="B10" t="str">
        <f t="shared" si="0"/>
        <v>Brian Burton</v>
      </c>
      <c r="C10" t="str">
        <f>TRIM(Table4[[#This Row],[Email2]])</f>
        <v>cruzcaitlin@yahoo.com</v>
      </c>
      <c r="D10" t="s">
        <v>66</v>
      </c>
      <c r="E10" t="s">
        <v>67</v>
      </c>
      <c r="F10" t="str">
        <f>TRIM(PROPER(Table4[[#This Row],[Gender2]]))</f>
        <v>Female</v>
      </c>
      <c r="G10" t="s">
        <v>17</v>
      </c>
      <c r="H10" t="str">
        <f>TRIM(UPPER(Table4[[#This Row],[Country2]]))</f>
        <v>US</v>
      </c>
      <c r="I10" t="s">
        <v>18</v>
      </c>
      <c r="J10">
        <v>0</v>
      </c>
      <c r="K10" s="1">
        <v>44872</v>
      </c>
      <c r="L10" t="s">
        <v>68</v>
      </c>
      <c r="M10" t="s">
        <v>30</v>
      </c>
      <c r="N10">
        <v>19</v>
      </c>
      <c r="O10">
        <v>1.5</v>
      </c>
      <c r="P10">
        <v>1</v>
      </c>
      <c r="R10" t="s">
        <v>69</v>
      </c>
    </row>
    <row r="11" spans="1:27" x14ac:dyDescent="0.3">
      <c r="A11" t="s">
        <v>70</v>
      </c>
      <c r="B11" t="str">
        <f t="shared" si="0"/>
        <v>Melanie Wilson</v>
      </c>
      <c r="C11" t="str">
        <f>TRIM(Table4[[#This Row],[Email2]])</f>
        <v>daniel62@yahoo.com</v>
      </c>
      <c r="D11" t="s">
        <v>71</v>
      </c>
      <c r="E11" t="s">
        <v>72</v>
      </c>
      <c r="F11" t="str">
        <f>TRIM(PROPER(Table4[[#This Row],[Gender2]]))</f>
        <v>Female</v>
      </c>
      <c r="G11" t="s">
        <v>56</v>
      </c>
      <c r="H11" t="str">
        <f>TRIM(UPPER(Table4[[#This Row],[Country2]]))</f>
        <v>USA</v>
      </c>
      <c r="I11" t="s">
        <v>73</v>
      </c>
      <c r="K11" s="1">
        <v>45479</v>
      </c>
      <c r="L11" t="s">
        <v>74</v>
      </c>
      <c r="M11" t="s">
        <v>36</v>
      </c>
      <c r="N11">
        <v>87</v>
      </c>
      <c r="O11" t="s">
        <v>45</v>
      </c>
      <c r="P11" t="s">
        <v>75</v>
      </c>
      <c r="Q11">
        <v>5</v>
      </c>
      <c r="R11" s="1">
        <v>45479</v>
      </c>
    </row>
    <row r="12" spans="1:27" x14ac:dyDescent="0.3">
      <c r="A12" t="s">
        <v>76</v>
      </c>
      <c r="B12" t="str">
        <f t="shared" si="0"/>
        <v>Jonathan White</v>
      </c>
      <c r="C12" t="str">
        <f>TRIM(Table4[[#This Row],[Email2]])</f>
        <v>meagan89@hernandez.net</v>
      </c>
      <c r="D12" t="s">
        <v>77</v>
      </c>
      <c r="E12" t="s">
        <v>78</v>
      </c>
      <c r="F12" t="str">
        <f>TRIM(PROPER(Table4[[#This Row],[Gender2]]))</f>
        <v>F</v>
      </c>
      <c r="G12" t="s">
        <v>42</v>
      </c>
      <c r="H12" t="str">
        <f>TRIM(UPPER(Table4[[#This Row],[Country2]]))</f>
        <v>UK</v>
      </c>
      <c r="I12" t="s">
        <v>50</v>
      </c>
      <c r="J12">
        <v>29</v>
      </c>
      <c r="K12" s="1">
        <v>44663</v>
      </c>
      <c r="L12" t="s">
        <v>74</v>
      </c>
      <c r="M12" t="s">
        <v>36</v>
      </c>
      <c r="N12">
        <v>80</v>
      </c>
      <c r="O12">
        <v>45</v>
      </c>
      <c r="P12">
        <v>1</v>
      </c>
      <c r="Q12">
        <v>3</v>
      </c>
      <c r="R12" t="s">
        <v>79</v>
      </c>
    </row>
    <row r="13" spans="1:27" x14ac:dyDescent="0.3">
      <c r="A13" t="s">
        <v>80</v>
      </c>
      <c r="B13" t="str">
        <f t="shared" si="0"/>
        <v>Brian Cox Dvm</v>
      </c>
      <c r="C13" t="str">
        <f>TRIM(Table4[[#This Row],[Email2]])</f>
        <v>brianhumphrey@gmail.com</v>
      </c>
      <c r="D13" t="s">
        <v>81</v>
      </c>
      <c r="E13" t="s">
        <v>82</v>
      </c>
      <c r="F13" t="str">
        <f>TRIM(PROPER(Table4[[#This Row],[Gender2]]))</f>
        <v>F</v>
      </c>
      <c r="G13" t="s">
        <v>42</v>
      </c>
      <c r="H13" t="str">
        <f>TRIM(UPPER(Table4[[#This Row],[Country2]]))</f>
        <v>USA</v>
      </c>
      <c r="I13" t="s">
        <v>73</v>
      </c>
      <c r="J13">
        <v>0</v>
      </c>
      <c r="K13" s="1">
        <v>45481</v>
      </c>
      <c r="L13" t="s">
        <v>44</v>
      </c>
      <c r="M13" t="s">
        <v>20</v>
      </c>
      <c r="N13" s="2">
        <v>0.46</v>
      </c>
      <c r="O13" t="s">
        <v>63</v>
      </c>
      <c r="P13" t="s">
        <v>75</v>
      </c>
      <c r="Q13">
        <v>6</v>
      </c>
      <c r="R13" t="s">
        <v>83</v>
      </c>
    </row>
    <row r="14" spans="1:27" x14ac:dyDescent="0.3">
      <c r="A14" t="s">
        <v>84</v>
      </c>
      <c r="B14" t="str">
        <f t="shared" si="0"/>
        <v>Kim Martinez</v>
      </c>
      <c r="C14" t="str">
        <f>TRIM(Table4[[#This Row],[Email2]])</f>
        <v>josephbrennan@yahoo.com</v>
      </c>
      <c r="D14" t="s">
        <v>85</v>
      </c>
      <c r="E14" t="s">
        <v>86</v>
      </c>
      <c r="F14" t="str">
        <f>TRIM(PROPER(Table4[[#This Row],[Gender2]]))</f>
        <v>Male</v>
      </c>
      <c r="G14" t="s">
        <v>87</v>
      </c>
      <c r="H14" t="str">
        <f>TRIM(UPPER(Table4[[#This Row],[Country2]]))</f>
        <v>GERMANY</v>
      </c>
      <c r="I14" t="s">
        <v>88</v>
      </c>
      <c r="J14">
        <v>0</v>
      </c>
      <c r="K14" s="1">
        <v>44791</v>
      </c>
      <c r="L14" t="s">
        <v>89</v>
      </c>
      <c r="M14" t="s">
        <v>30</v>
      </c>
      <c r="N14" s="2">
        <v>0.7</v>
      </c>
      <c r="O14" t="s">
        <v>45</v>
      </c>
      <c r="P14">
        <v>0</v>
      </c>
      <c r="Q14">
        <v>2</v>
      </c>
      <c r="R14" t="s">
        <v>90</v>
      </c>
      <c r="AA14" t="s">
        <v>5803</v>
      </c>
    </row>
    <row r="15" spans="1:27" x14ac:dyDescent="0.3">
      <c r="A15" t="s">
        <v>91</v>
      </c>
      <c r="B15" t="str">
        <f t="shared" si="0"/>
        <v>Michelle Ross</v>
      </c>
      <c r="C15" t="str">
        <f>TRIM(Table4[[#This Row],[Email2]])</f>
        <v>clam@gmail.com</v>
      </c>
      <c r="D15" t="s">
        <v>92</v>
      </c>
      <c r="E15" t="s">
        <v>93</v>
      </c>
      <c r="F15" t="str">
        <f>TRIM(PROPER(Table4[[#This Row],[Gender2]]))</f>
        <v>Male</v>
      </c>
      <c r="G15" t="s">
        <v>94</v>
      </c>
      <c r="H15" t="str">
        <f>TRIM(UPPER(Table4[[#This Row],[Country2]]))</f>
        <v>INDIA</v>
      </c>
      <c r="I15" t="s">
        <v>95</v>
      </c>
      <c r="J15">
        <v>0</v>
      </c>
      <c r="K15" s="1">
        <v>44987</v>
      </c>
      <c r="L15" t="s">
        <v>51</v>
      </c>
      <c r="M15" t="s">
        <v>36</v>
      </c>
      <c r="N15">
        <v>57</v>
      </c>
      <c r="O15" t="s">
        <v>63</v>
      </c>
      <c r="P15" t="s">
        <v>75</v>
      </c>
      <c r="Q15">
        <v>1</v>
      </c>
      <c r="R15" t="s">
        <v>96</v>
      </c>
    </row>
    <row r="16" spans="1:27" x14ac:dyDescent="0.3">
      <c r="A16" t="s">
        <v>97</v>
      </c>
      <c r="B16" t="str">
        <f t="shared" si="0"/>
        <v>Crystal Robinson</v>
      </c>
      <c r="C16" t="str">
        <f>TRIM(Table4[[#This Row],[Email2]])</f>
        <v>perezrebecca@jones-young.info</v>
      </c>
      <c r="D16" t="s">
        <v>98</v>
      </c>
      <c r="E16" t="s">
        <v>99</v>
      </c>
      <c r="F16" t="str">
        <f>TRIM(PROPER(Table4[[#This Row],[Gender2]]))</f>
        <v>F</v>
      </c>
      <c r="G16" t="s">
        <v>42</v>
      </c>
      <c r="H16" t="str">
        <f>TRIM(UPPER(Table4[[#This Row],[Country2]]))</f>
        <v>INDIA</v>
      </c>
      <c r="I16" t="s">
        <v>95</v>
      </c>
      <c r="J16">
        <v>0</v>
      </c>
      <c r="K16" s="1">
        <v>45043</v>
      </c>
      <c r="L16" t="s">
        <v>19</v>
      </c>
      <c r="M16" t="s">
        <v>20</v>
      </c>
      <c r="N16">
        <v>9</v>
      </c>
      <c r="O16">
        <v>1.5</v>
      </c>
      <c r="P16">
        <v>1</v>
      </c>
      <c r="Q16">
        <v>5</v>
      </c>
      <c r="R16" t="s">
        <v>100</v>
      </c>
    </row>
    <row r="17" spans="1:18" x14ac:dyDescent="0.3">
      <c r="A17" t="s">
        <v>101</v>
      </c>
      <c r="B17" t="str">
        <f t="shared" si="0"/>
        <v>Laura Sanchez</v>
      </c>
      <c r="C17" t="str">
        <f>TRIM(Table4[[#This Row],[Email2]])</f>
        <v>glee@hotmail.com</v>
      </c>
      <c r="D17" t="s">
        <v>102</v>
      </c>
      <c r="E17" t="s">
        <v>103</v>
      </c>
      <c r="F17" t="str">
        <f>TRIM(PROPER(Table4[[#This Row],[Gender2]]))</f>
        <v>Male</v>
      </c>
      <c r="G17" t="s">
        <v>87</v>
      </c>
      <c r="H17" t="str">
        <f>TRIM(UPPER(Table4[[#This Row],[Country2]]))</f>
        <v>US</v>
      </c>
      <c r="I17" t="s">
        <v>18</v>
      </c>
      <c r="J17">
        <v>0</v>
      </c>
      <c r="K17" s="1">
        <v>44990</v>
      </c>
      <c r="L17" t="s">
        <v>68</v>
      </c>
      <c r="M17" t="s">
        <v>30</v>
      </c>
      <c r="N17">
        <v>24</v>
      </c>
      <c r="O17" t="s">
        <v>63</v>
      </c>
      <c r="P17">
        <v>0</v>
      </c>
      <c r="Q17">
        <v>1</v>
      </c>
      <c r="R17" t="s">
        <v>104</v>
      </c>
    </row>
    <row r="18" spans="1:18" x14ac:dyDescent="0.3">
      <c r="A18" t="s">
        <v>105</v>
      </c>
      <c r="B18" t="str">
        <f t="shared" si="0"/>
        <v>Amy Valdez</v>
      </c>
      <c r="C18" t="str">
        <f>TRIM(Table4[[#This Row],[Email2]])</f>
        <v>powellmatthew@wright.net</v>
      </c>
      <c r="D18" t="s">
        <v>106</v>
      </c>
      <c r="E18" t="s">
        <v>107</v>
      </c>
      <c r="F18" t="str">
        <f>TRIM(PROPER(Table4[[#This Row],[Gender2]]))</f>
        <v>M</v>
      </c>
      <c r="G18" t="s">
        <v>108</v>
      </c>
      <c r="H18" t="str">
        <f>TRIM(UPPER(Table4[[#This Row],[Country2]]))</f>
        <v>US</v>
      </c>
      <c r="I18" t="s">
        <v>18</v>
      </c>
      <c r="K18" s="1">
        <v>45327</v>
      </c>
      <c r="L18" t="s">
        <v>19</v>
      </c>
      <c r="M18" t="s">
        <v>20</v>
      </c>
      <c r="N18" s="2">
        <v>0.13</v>
      </c>
      <c r="O18" t="s">
        <v>45</v>
      </c>
      <c r="P18" t="s">
        <v>75</v>
      </c>
      <c r="Q18">
        <v>2</v>
      </c>
      <c r="R18" t="s">
        <v>109</v>
      </c>
    </row>
    <row r="19" spans="1:18" x14ac:dyDescent="0.3">
      <c r="A19" t="s">
        <v>110</v>
      </c>
      <c r="B19" t="str">
        <f t="shared" si="0"/>
        <v>Shannon Jones</v>
      </c>
      <c r="C19" t="str">
        <f>TRIM(Table4[[#This Row],[Email2]])</f>
        <v>pearsonamber@novak.com</v>
      </c>
      <c r="D19" t="s">
        <v>111</v>
      </c>
      <c r="E19" t="s">
        <v>112</v>
      </c>
      <c r="F19" t="str">
        <f>TRIM(PROPER(Table4[[#This Row],[Gender2]]))</f>
        <v>F</v>
      </c>
      <c r="G19" t="s">
        <v>42</v>
      </c>
      <c r="H19" t="str">
        <f>TRIM(UPPER(Table4[[#This Row],[Country2]]))</f>
        <v>UK</v>
      </c>
      <c r="I19" t="s">
        <v>50</v>
      </c>
      <c r="K19" s="1">
        <v>45354</v>
      </c>
      <c r="L19" t="s">
        <v>113</v>
      </c>
      <c r="M19" t="s">
        <v>58</v>
      </c>
      <c r="N19" s="2">
        <v>0.69</v>
      </c>
      <c r="O19">
        <v>1.5</v>
      </c>
      <c r="P19" t="s">
        <v>37</v>
      </c>
      <c r="Q19">
        <v>6</v>
      </c>
      <c r="R19" t="s">
        <v>114</v>
      </c>
    </row>
    <row r="20" spans="1:18" x14ac:dyDescent="0.3">
      <c r="A20" t="s">
        <v>115</v>
      </c>
      <c r="B20" t="str">
        <f t="shared" si="0"/>
        <v>Anthony Gray</v>
      </c>
      <c r="C20" t="str">
        <f>TRIM(Table4[[#This Row],[Email2]])</f>
        <v>sara74@yahoo.com</v>
      </c>
      <c r="D20" t="s">
        <v>116</v>
      </c>
      <c r="E20" t="s">
        <v>117</v>
      </c>
      <c r="F20" t="str">
        <f>TRIM(PROPER(Table4[[#This Row],[Gender2]]))</f>
        <v>Female</v>
      </c>
      <c r="G20" t="s">
        <v>118</v>
      </c>
      <c r="H20" t="str">
        <f>TRIM(UPPER(Table4[[#This Row],[Country2]]))</f>
        <v>UK</v>
      </c>
      <c r="I20" t="s">
        <v>50</v>
      </c>
      <c r="K20" s="1">
        <v>45289</v>
      </c>
      <c r="L20" t="s">
        <v>19</v>
      </c>
      <c r="M20" t="s">
        <v>20</v>
      </c>
      <c r="N20">
        <v>33</v>
      </c>
      <c r="O20">
        <v>1.5</v>
      </c>
      <c r="P20" t="s">
        <v>75</v>
      </c>
      <c r="Q20">
        <v>6</v>
      </c>
      <c r="R20" t="s">
        <v>119</v>
      </c>
    </row>
    <row r="21" spans="1:18" x14ac:dyDescent="0.3">
      <c r="A21" t="s">
        <v>120</v>
      </c>
      <c r="B21" t="str">
        <f t="shared" si="0"/>
        <v>Michelle Moore</v>
      </c>
      <c r="C21" t="str">
        <f>TRIM(Table4[[#This Row],[Email2]])</f>
        <v>tanyariley@hotmail.com</v>
      </c>
      <c r="D21" t="s">
        <v>121</v>
      </c>
      <c r="E21" t="s">
        <v>122</v>
      </c>
      <c r="F21" t="str">
        <f>TRIM(PROPER(Table4[[#This Row],[Gender2]]))</f>
        <v>M</v>
      </c>
      <c r="G21" t="s">
        <v>108</v>
      </c>
      <c r="H21" t="str">
        <f>TRIM(UPPER(Table4[[#This Row],[Country2]]))</f>
        <v>INDIA</v>
      </c>
      <c r="I21" t="s">
        <v>28</v>
      </c>
      <c r="J21">
        <v>34</v>
      </c>
      <c r="K21" s="1">
        <v>45740</v>
      </c>
      <c r="L21" t="s">
        <v>29</v>
      </c>
      <c r="M21" t="s">
        <v>30</v>
      </c>
      <c r="N21" s="2">
        <v>0.06</v>
      </c>
      <c r="O21" t="s">
        <v>45</v>
      </c>
      <c r="P21" t="s">
        <v>75</v>
      </c>
      <c r="Q21">
        <v>5</v>
      </c>
      <c r="R21" s="1">
        <v>45740</v>
      </c>
    </row>
    <row r="22" spans="1:18" x14ac:dyDescent="0.3">
      <c r="A22" t="s">
        <v>123</v>
      </c>
      <c r="B22" t="str">
        <f t="shared" si="0"/>
        <v>Kathryn Farrell</v>
      </c>
      <c r="C22" t="str">
        <f>TRIM(Table4[[#This Row],[Email2]])</f>
        <v>invalid-email</v>
      </c>
      <c r="D22" t="s">
        <v>124</v>
      </c>
      <c r="E22" t="s">
        <v>125</v>
      </c>
      <c r="F22" t="str">
        <f>TRIM(PROPER(Table4[[#This Row],[Gender2]]))</f>
        <v>Female</v>
      </c>
      <c r="G22" t="s">
        <v>17</v>
      </c>
      <c r="H22" t="str">
        <f>TRIM(UPPER(Table4[[#This Row],[Country2]]))</f>
        <v>US</v>
      </c>
      <c r="I22" t="s">
        <v>18</v>
      </c>
      <c r="J22">
        <v>0</v>
      </c>
      <c r="K22" s="1">
        <v>44752</v>
      </c>
      <c r="L22" t="s">
        <v>89</v>
      </c>
      <c r="M22" t="s">
        <v>30</v>
      </c>
      <c r="N22" s="2">
        <v>0.72</v>
      </c>
      <c r="O22" t="s">
        <v>63</v>
      </c>
      <c r="P22" t="s">
        <v>31</v>
      </c>
      <c r="Q22">
        <v>2</v>
      </c>
      <c r="R22" t="s">
        <v>126</v>
      </c>
    </row>
    <row r="23" spans="1:18" x14ac:dyDescent="0.3">
      <c r="A23" t="s">
        <v>127</v>
      </c>
      <c r="B23" t="str">
        <f t="shared" si="0"/>
        <v>Andrea Jones</v>
      </c>
      <c r="C23" t="str">
        <f>TRIM(Table4[[#This Row],[Email2]])</f>
        <v>kwilson@riley.org</v>
      </c>
      <c r="D23" t="s">
        <v>128</v>
      </c>
      <c r="E23" t="s">
        <v>129</v>
      </c>
      <c r="F23" t="str">
        <f>TRIM(PROPER(Table4[[#This Row],[Gender2]]))</f>
        <v>Female</v>
      </c>
      <c r="G23" t="s">
        <v>17</v>
      </c>
      <c r="H23" t="str">
        <f>TRIM(UPPER(Table4[[#This Row],[Country2]]))</f>
        <v>INDIA</v>
      </c>
      <c r="I23" t="s">
        <v>28</v>
      </c>
      <c r="J23">
        <v>0</v>
      </c>
      <c r="K23" s="1">
        <v>44902</v>
      </c>
      <c r="L23" t="s">
        <v>35</v>
      </c>
      <c r="M23" t="s">
        <v>36</v>
      </c>
      <c r="N23" s="2">
        <v>0.16</v>
      </c>
      <c r="O23" t="s">
        <v>21</v>
      </c>
      <c r="P23" t="s">
        <v>75</v>
      </c>
      <c r="R23" t="s">
        <v>130</v>
      </c>
    </row>
    <row r="24" spans="1:18" x14ac:dyDescent="0.3">
      <c r="A24" t="s">
        <v>131</v>
      </c>
      <c r="B24" t="str">
        <f t="shared" si="0"/>
        <v>Taylor Harris</v>
      </c>
      <c r="C24" t="str">
        <f>TRIM(Table4[[#This Row],[Email2]])</f>
        <v>josephanderson@hotmail.com</v>
      </c>
      <c r="D24" t="s">
        <v>132</v>
      </c>
      <c r="E24" t="s">
        <v>133</v>
      </c>
      <c r="F24" t="str">
        <f>TRIM(PROPER(Table4[[#This Row],[Gender2]]))</f>
        <v>M</v>
      </c>
      <c r="G24" t="s">
        <v>108</v>
      </c>
      <c r="H24" t="str">
        <f>TRIM(UPPER(Table4[[#This Row],[Country2]]))</f>
        <v>UK</v>
      </c>
      <c r="I24" t="s">
        <v>134</v>
      </c>
      <c r="J24">
        <v>0</v>
      </c>
      <c r="K24" s="1">
        <v>44785</v>
      </c>
      <c r="L24" t="s">
        <v>44</v>
      </c>
      <c r="M24" t="s">
        <v>20</v>
      </c>
      <c r="N24" s="2">
        <v>0.44</v>
      </c>
      <c r="O24">
        <v>45</v>
      </c>
      <c r="P24">
        <v>1</v>
      </c>
      <c r="Q24">
        <v>1</v>
      </c>
      <c r="R24" t="s">
        <v>135</v>
      </c>
    </row>
    <row r="25" spans="1:18" x14ac:dyDescent="0.3">
      <c r="A25" t="s">
        <v>136</v>
      </c>
      <c r="B25" t="str">
        <f t="shared" si="0"/>
        <v>Alexandra Howell</v>
      </c>
      <c r="C25" t="str">
        <f>TRIM(Table4[[#This Row],[Email2]])</f>
        <v>medinawilliam@mahoney.com</v>
      </c>
      <c r="D25" t="s">
        <v>137</v>
      </c>
      <c r="E25" t="s">
        <v>138</v>
      </c>
      <c r="F25" t="str">
        <f>TRIM(PROPER(Table4[[#This Row],[Gender2]]))</f>
        <v>M</v>
      </c>
      <c r="G25" t="s">
        <v>108</v>
      </c>
      <c r="H25" t="str">
        <f>TRIM(UPPER(Table4[[#This Row],[Country2]]))</f>
        <v>CANADA</v>
      </c>
      <c r="I25" t="s">
        <v>43</v>
      </c>
      <c r="J25">
        <v>0</v>
      </c>
      <c r="K25" s="1">
        <v>45124</v>
      </c>
      <c r="L25" t="s">
        <v>89</v>
      </c>
      <c r="M25" t="s">
        <v>30</v>
      </c>
      <c r="N25" s="2">
        <v>0.17</v>
      </c>
      <c r="O25" t="s">
        <v>45</v>
      </c>
      <c r="P25" t="s">
        <v>31</v>
      </c>
      <c r="Q25">
        <v>3</v>
      </c>
      <c r="R25" t="s">
        <v>139</v>
      </c>
    </row>
    <row r="26" spans="1:18" x14ac:dyDescent="0.3">
      <c r="A26" t="s">
        <v>140</v>
      </c>
      <c r="B26" t="str">
        <f t="shared" si="0"/>
        <v>Elizabeth Riggs</v>
      </c>
      <c r="C26" t="str">
        <f>TRIM(Table4[[#This Row],[Email2]])</f>
        <v>sarah12@wilson-rodriguez.net</v>
      </c>
      <c r="D26" t="s">
        <v>141</v>
      </c>
      <c r="E26" t="s">
        <v>142</v>
      </c>
      <c r="F26" t="str">
        <f>TRIM(PROPER(Table4[[#This Row],[Gender2]]))</f>
        <v>Male</v>
      </c>
      <c r="G26" t="s">
        <v>94</v>
      </c>
      <c r="H26" t="str">
        <f>TRIM(UPPER(Table4[[#This Row],[Country2]]))</f>
        <v>INDIA</v>
      </c>
      <c r="I26" t="s">
        <v>28</v>
      </c>
      <c r="J26">
        <v>28</v>
      </c>
      <c r="K26" s="1">
        <v>45232</v>
      </c>
      <c r="L26" t="s">
        <v>143</v>
      </c>
      <c r="M26" t="s">
        <v>144</v>
      </c>
      <c r="N26" s="2">
        <v>0.06</v>
      </c>
      <c r="O26">
        <v>45</v>
      </c>
      <c r="P26" t="s">
        <v>31</v>
      </c>
      <c r="Q26">
        <v>1</v>
      </c>
      <c r="R26" t="s">
        <v>145</v>
      </c>
    </row>
    <row r="27" spans="1:18" x14ac:dyDescent="0.3">
      <c r="A27" t="s">
        <v>146</v>
      </c>
      <c r="B27" t="str">
        <f t="shared" si="0"/>
        <v>Christina Walters</v>
      </c>
      <c r="C27" t="str">
        <f>TRIM(Table4[[#This Row],[Email2]])</f>
        <v>dking@gmail.com</v>
      </c>
      <c r="D27" t="s">
        <v>147</v>
      </c>
      <c r="E27" t="s">
        <v>148</v>
      </c>
      <c r="F27" t="str">
        <f>TRIM(PROPER(Table4[[#This Row],[Gender2]]))</f>
        <v>M</v>
      </c>
      <c r="G27" t="s">
        <v>108</v>
      </c>
      <c r="H27" t="str">
        <f>TRIM(UPPER(Table4[[#This Row],[Country2]]))</f>
        <v>INDIA</v>
      </c>
      <c r="I27" t="s">
        <v>95</v>
      </c>
      <c r="K27" s="1">
        <v>44899</v>
      </c>
      <c r="L27" t="s">
        <v>143</v>
      </c>
      <c r="M27" t="s">
        <v>144</v>
      </c>
      <c r="N27">
        <v>71</v>
      </c>
      <c r="O27">
        <v>45</v>
      </c>
      <c r="P27" t="s">
        <v>22</v>
      </c>
      <c r="Q27">
        <v>1</v>
      </c>
      <c r="R27" t="s">
        <v>149</v>
      </c>
    </row>
    <row r="28" spans="1:18" x14ac:dyDescent="0.3">
      <c r="A28" t="s">
        <v>150</v>
      </c>
      <c r="B28" t="str">
        <f t="shared" si="0"/>
        <v>Ray Walsh</v>
      </c>
      <c r="C28" t="str">
        <f>TRIM(Table4[[#This Row],[Email2]])</f>
        <v>joycearnold@yahoo.com</v>
      </c>
      <c r="D28" t="s">
        <v>151</v>
      </c>
      <c r="E28" t="s">
        <v>152</v>
      </c>
      <c r="F28" t="str">
        <f>TRIM(PROPER(Table4[[#This Row],[Gender2]]))</f>
        <v>Female</v>
      </c>
      <c r="G28" t="s">
        <v>17</v>
      </c>
      <c r="H28" t="str">
        <f>TRIM(UPPER(Table4[[#This Row],[Country2]]))</f>
        <v>IN</v>
      </c>
      <c r="I28" t="s">
        <v>153</v>
      </c>
      <c r="J28">
        <v>0</v>
      </c>
      <c r="K28" s="1">
        <v>45643</v>
      </c>
      <c r="L28" t="s">
        <v>154</v>
      </c>
      <c r="M28" t="s">
        <v>58</v>
      </c>
      <c r="N28" s="2">
        <v>0.05</v>
      </c>
      <c r="O28">
        <v>2</v>
      </c>
      <c r="P28" t="s">
        <v>37</v>
      </c>
      <c r="Q28">
        <v>3</v>
      </c>
      <c r="R28" s="1">
        <v>45643</v>
      </c>
    </row>
    <row r="29" spans="1:18" x14ac:dyDescent="0.3">
      <c r="A29" t="s">
        <v>155</v>
      </c>
      <c r="B29" t="str">
        <f t="shared" si="0"/>
        <v>Stephanie Gardner</v>
      </c>
      <c r="C29" t="str">
        <f>TRIM(Table4[[#This Row],[Email2]])</f>
        <v>russellwilliams@yahoo.com</v>
      </c>
      <c r="D29" t="s">
        <v>156</v>
      </c>
      <c r="E29" t="s">
        <v>157</v>
      </c>
      <c r="F29" t="str">
        <f>TRIM(PROPER(Table4[[#This Row],[Gender2]]))</f>
        <v>Female</v>
      </c>
      <c r="G29" t="s">
        <v>56</v>
      </c>
      <c r="H29" t="str">
        <f>TRIM(UPPER(Table4[[#This Row],[Country2]]))</f>
        <v>US</v>
      </c>
      <c r="I29" t="s">
        <v>18</v>
      </c>
      <c r="J29">
        <v>0</v>
      </c>
      <c r="K29" s="1">
        <v>45529</v>
      </c>
      <c r="L29" t="s">
        <v>29</v>
      </c>
      <c r="M29" t="s">
        <v>30</v>
      </c>
      <c r="N29">
        <v>22</v>
      </c>
      <c r="O29" t="s">
        <v>21</v>
      </c>
      <c r="P29" t="s">
        <v>22</v>
      </c>
      <c r="Q29">
        <v>4</v>
      </c>
      <c r="R29" t="s">
        <v>158</v>
      </c>
    </row>
    <row r="30" spans="1:18" x14ac:dyDescent="0.3">
      <c r="A30" t="s">
        <v>159</v>
      </c>
      <c r="B30" t="str">
        <f t="shared" si="0"/>
        <v>Brian Deleon</v>
      </c>
      <c r="C30" t="str">
        <f>TRIM(Table4[[#This Row],[Email2]])</f>
        <v>sarayoung@gmail.com</v>
      </c>
      <c r="D30" t="s">
        <v>160</v>
      </c>
      <c r="E30" t="s">
        <v>161</v>
      </c>
      <c r="F30" t="str">
        <f>TRIM(PROPER(Table4[[#This Row],[Gender2]]))</f>
        <v>Female</v>
      </c>
      <c r="G30" t="s">
        <v>56</v>
      </c>
      <c r="H30" t="str">
        <f>TRIM(UPPER(Table4[[#This Row],[Country2]]))</f>
        <v>CANADA</v>
      </c>
      <c r="I30" t="s">
        <v>43</v>
      </c>
      <c r="J30">
        <v>44</v>
      </c>
      <c r="K30" s="1">
        <v>44719</v>
      </c>
      <c r="L30" t="s">
        <v>35</v>
      </c>
      <c r="M30" t="s">
        <v>36</v>
      </c>
      <c r="N30">
        <v>60</v>
      </c>
      <c r="O30" t="s">
        <v>63</v>
      </c>
      <c r="P30">
        <v>0</v>
      </c>
      <c r="Q30">
        <v>2</v>
      </c>
      <c r="R30" t="s">
        <v>162</v>
      </c>
    </row>
    <row r="31" spans="1:18" x14ac:dyDescent="0.3">
      <c r="A31" t="s">
        <v>163</v>
      </c>
      <c r="B31" t="str">
        <f t="shared" si="0"/>
        <v>Evelyn Galvan</v>
      </c>
      <c r="C31" t="str">
        <f>TRIM(Table4[[#This Row],[Email2]])</f>
        <v>erik16@garrison.com</v>
      </c>
      <c r="D31" t="s">
        <v>164</v>
      </c>
      <c r="E31" t="s">
        <v>165</v>
      </c>
      <c r="F31" t="str">
        <f>TRIM(PROPER(Table4[[#This Row],[Gender2]]))</f>
        <v>Female</v>
      </c>
      <c r="G31" t="s">
        <v>56</v>
      </c>
      <c r="H31" t="str">
        <f>TRIM(UPPER(Table4[[#This Row],[Country2]]))</f>
        <v>INDIA</v>
      </c>
      <c r="I31" t="s">
        <v>28</v>
      </c>
      <c r="K31" s="1">
        <v>44933</v>
      </c>
      <c r="L31" t="s">
        <v>166</v>
      </c>
      <c r="M31" t="s">
        <v>144</v>
      </c>
      <c r="N31">
        <v>98</v>
      </c>
      <c r="O31">
        <v>2</v>
      </c>
      <c r="P31" t="s">
        <v>31</v>
      </c>
      <c r="Q31">
        <v>3</v>
      </c>
      <c r="R31" t="s">
        <v>167</v>
      </c>
    </row>
    <row r="32" spans="1:18" x14ac:dyDescent="0.3">
      <c r="A32" t="s">
        <v>168</v>
      </c>
      <c r="B32" t="str">
        <f t="shared" si="0"/>
        <v>Courtney Keller</v>
      </c>
      <c r="C32" t="str">
        <f>TRIM(Table4[[#This Row],[Email2]])</f>
        <v>joshua14@yahoo.com</v>
      </c>
      <c r="D32" t="s">
        <v>169</v>
      </c>
      <c r="E32" t="s">
        <v>170</v>
      </c>
      <c r="F32" t="str">
        <f>TRIM(PROPER(Table4[[#This Row],[Gender2]]))</f>
        <v>Male</v>
      </c>
      <c r="G32" t="s">
        <v>87</v>
      </c>
      <c r="H32" t="str">
        <f>TRIM(UPPER(Table4[[#This Row],[Country2]]))</f>
        <v>GERMANY</v>
      </c>
      <c r="I32" t="s">
        <v>88</v>
      </c>
      <c r="J32">
        <v>26</v>
      </c>
      <c r="K32" s="1">
        <v>45373</v>
      </c>
      <c r="L32" t="s">
        <v>19</v>
      </c>
      <c r="M32" t="s">
        <v>20</v>
      </c>
      <c r="N32">
        <v>40</v>
      </c>
      <c r="O32">
        <v>2</v>
      </c>
      <c r="P32" t="s">
        <v>75</v>
      </c>
      <c r="Q32">
        <v>4</v>
      </c>
      <c r="R32" t="s">
        <v>171</v>
      </c>
    </row>
    <row r="33" spans="1:18" x14ac:dyDescent="0.3">
      <c r="A33" t="s">
        <v>172</v>
      </c>
      <c r="B33" t="str">
        <f t="shared" si="0"/>
        <v>Erin Johnson</v>
      </c>
      <c r="C33" t="str">
        <f>TRIM(Table4[[#This Row],[Email2]])</f>
        <v>beverlyterrell@gmail.com</v>
      </c>
      <c r="D33" t="s">
        <v>173</v>
      </c>
      <c r="E33" t="s">
        <v>174</v>
      </c>
      <c r="F33" t="str">
        <f>TRIM(PROPER(Table4[[#This Row],[Gender2]]))</f>
        <v>Female</v>
      </c>
      <c r="G33" t="s">
        <v>17</v>
      </c>
      <c r="H33" t="str">
        <f>TRIM(UPPER(Table4[[#This Row],[Country2]]))</f>
        <v>CANADA</v>
      </c>
      <c r="I33" t="s">
        <v>43</v>
      </c>
      <c r="K33" s="1">
        <v>45654</v>
      </c>
      <c r="L33" t="s">
        <v>29</v>
      </c>
      <c r="M33" t="s">
        <v>30</v>
      </c>
      <c r="N33" s="2">
        <v>0.85</v>
      </c>
      <c r="O33">
        <v>2</v>
      </c>
      <c r="P33" t="s">
        <v>31</v>
      </c>
      <c r="Q33">
        <v>3</v>
      </c>
      <c r="R33" t="s">
        <v>175</v>
      </c>
    </row>
    <row r="34" spans="1:18" x14ac:dyDescent="0.3">
      <c r="A34" t="s">
        <v>176</v>
      </c>
      <c r="B34" t="str">
        <f t="shared" si="0"/>
        <v>Jessica Joyce</v>
      </c>
      <c r="C34" t="str">
        <f>TRIM(Table4[[#This Row],[Email2]])</f>
        <v>mlam@williams-graham.net</v>
      </c>
      <c r="D34" t="s">
        <v>177</v>
      </c>
      <c r="E34" t="s">
        <v>178</v>
      </c>
      <c r="F34" t="str">
        <f>TRIM(PROPER(Table4[[#This Row],[Gender2]]))</f>
        <v>M</v>
      </c>
      <c r="G34" t="s">
        <v>108</v>
      </c>
      <c r="H34" t="str">
        <f>TRIM(UPPER(Table4[[#This Row],[Country2]]))</f>
        <v>CANADA</v>
      </c>
      <c r="I34" t="s">
        <v>43</v>
      </c>
      <c r="J34">
        <v>0</v>
      </c>
      <c r="K34" s="1">
        <v>44826</v>
      </c>
      <c r="L34" t="s">
        <v>113</v>
      </c>
      <c r="M34" t="s">
        <v>58</v>
      </c>
      <c r="N34" s="2">
        <v>0.53</v>
      </c>
      <c r="O34">
        <v>45</v>
      </c>
      <c r="P34" t="s">
        <v>31</v>
      </c>
      <c r="R34" t="s">
        <v>179</v>
      </c>
    </row>
    <row r="35" spans="1:18" x14ac:dyDescent="0.3">
      <c r="A35" t="s">
        <v>180</v>
      </c>
      <c r="B35" t="str">
        <f t="shared" si="0"/>
        <v>Christina Reynolds</v>
      </c>
      <c r="C35" t="str">
        <f>TRIM(Table4[[#This Row],[Email2]])</f>
        <v>elizabeth14@hotmail.com</v>
      </c>
      <c r="D35" t="s">
        <v>181</v>
      </c>
      <c r="E35" t="s">
        <v>182</v>
      </c>
      <c r="F35" t="str">
        <f>TRIM(PROPER(Table4[[#This Row],[Gender2]]))</f>
        <v>Female</v>
      </c>
      <c r="G35" t="s">
        <v>118</v>
      </c>
      <c r="H35" t="str">
        <f>TRIM(UPPER(Table4[[#This Row],[Country2]]))</f>
        <v>UK</v>
      </c>
      <c r="I35" t="s">
        <v>50</v>
      </c>
      <c r="J35">
        <v>39</v>
      </c>
      <c r="K35" s="1">
        <v>45494</v>
      </c>
      <c r="L35" t="s">
        <v>35</v>
      </c>
      <c r="M35" t="s">
        <v>36</v>
      </c>
      <c r="N35" s="2">
        <v>0.41</v>
      </c>
      <c r="O35">
        <v>45</v>
      </c>
      <c r="P35">
        <v>0</v>
      </c>
      <c r="Q35">
        <v>4</v>
      </c>
      <c r="R35" t="s">
        <v>183</v>
      </c>
    </row>
    <row r="36" spans="1:18" x14ac:dyDescent="0.3">
      <c r="A36" t="s">
        <v>184</v>
      </c>
      <c r="B36" t="str">
        <f t="shared" si="0"/>
        <v>Kristen Lee</v>
      </c>
      <c r="C36" t="str">
        <f>TRIM(Table4[[#This Row],[Email2]])</f>
        <v>invalid-email</v>
      </c>
      <c r="D36" t="s">
        <v>185</v>
      </c>
      <c r="E36" t="s">
        <v>125</v>
      </c>
      <c r="F36" t="str">
        <f>TRIM(PROPER(Table4[[#This Row],[Gender2]]))</f>
        <v>F</v>
      </c>
      <c r="G36" t="s">
        <v>42</v>
      </c>
      <c r="H36" t="str">
        <f>TRIM(UPPER(Table4[[#This Row],[Country2]]))</f>
        <v>UK</v>
      </c>
      <c r="I36" t="s">
        <v>134</v>
      </c>
      <c r="J36">
        <v>37</v>
      </c>
      <c r="K36" s="1">
        <v>45138</v>
      </c>
      <c r="L36" t="s">
        <v>68</v>
      </c>
      <c r="M36" t="s">
        <v>30</v>
      </c>
      <c r="N36" s="2">
        <v>0.28000000000000003</v>
      </c>
      <c r="O36" t="s">
        <v>21</v>
      </c>
      <c r="P36">
        <v>0</v>
      </c>
      <c r="Q36">
        <v>6</v>
      </c>
      <c r="R36" t="s">
        <v>186</v>
      </c>
    </row>
    <row r="37" spans="1:18" x14ac:dyDescent="0.3">
      <c r="A37" t="s">
        <v>187</v>
      </c>
      <c r="B37" t="str">
        <f t="shared" si="0"/>
        <v>Lisa Turner</v>
      </c>
      <c r="C37" t="str">
        <f>TRIM(Table4[[#This Row],[Email2]])</f>
        <v>justin69@pena.com</v>
      </c>
      <c r="D37" t="s">
        <v>188</v>
      </c>
      <c r="E37" t="s">
        <v>189</v>
      </c>
      <c r="F37" t="str">
        <f>TRIM(PROPER(Table4[[#This Row],[Gender2]]))</f>
        <v>Female</v>
      </c>
      <c r="G37" t="s">
        <v>17</v>
      </c>
      <c r="H37" t="str">
        <f>TRIM(UPPER(Table4[[#This Row],[Country2]]))</f>
        <v>US</v>
      </c>
      <c r="I37" t="s">
        <v>18</v>
      </c>
      <c r="J37">
        <v>25</v>
      </c>
      <c r="K37" s="1">
        <v>45690</v>
      </c>
      <c r="L37" t="s">
        <v>89</v>
      </c>
      <c r="M37" t="s">
        <v>30</v>
      </c>
      <c r="N37" s="2">
        <v>0.18</v>
      </c>
      <c r="O37" t="s">
        <v>63</v>
      </c>
      <c r="P37">
        <v>0</v>
      </c>
      <c r="R37" t="s">
        <v>190</v>
      </c>
    </row>
    <row r="38" spans="1:18" x14ac:dyDescent="0.3">
      <c r="A38" t="s">
        <v>191</v>
      </c>
      <c r="B38" t="str">
        <f t="shared" si="0"/>
        <v>Carolyn Miller</v>
      </c>
      <c r="C38" t="str">
        <f>TRIM(Table4[[#This Row],[Email2]])</f>
        <v>cardenaskaren@hotmail.com</v>
      </c>
      <c r="D38" t="s">
        <v>192</v>
      </c>
      <c r="E38" t="s">
        <v>193</v>
      </c>
      <c r="F38" t="str">
        <f>TRIM(PROPER(Table4[[#This Row],[Gender2]]))</f>
        <v>Female</v>
      </c>
      <c r="G38" t="s">
        <v>56</v>
      </c>
      <c r="H38" t="str">
        <f>TRIM(UPPER(Table4[[#This Row],[Country2]]))</f>
        <v>UK</v>
      </c>
      <c r="I38" t="s">
        <v>134</v>
      </c>
      <c r="J38">
        <v>0</v>
      </c>
      <c r="K38" s="1">
        <v>45452</v>
      </c>
      <c r="L38" t="s">
        <v>68</v>
      </c>
      <c r="M38" t="s">
        <v>30</v>
      </c>
      <c r="N38" s="2">
        <v>0.15</v>
      </c>
      <c r="O38">
        <v>45</v>
      </c>
      <c r="P38" t="s">
        <v>37</v>
      </c>
      <c r="Q38">
        <v>4</v>
      </c>
      <c r="R38" s="1">
        <v>45452</v>
      </c>
    </row>
    <row r="39" spans="1:18" x14ac:dyDescent="0.3">
      <c r="A39" t="s">
        <v>194</v>
      </c>
      <c r="B39" t="str">
        <f t="shared" si="0"/>
        <v>David Alvarez</v>
      </c>
      <c r="C39" t="str">
        <f>TRIM(Table4[[#This Row],[Email2]])</f>
        <v>operry@lee.com</v>
      </c>
      <c r="D39" t="s">
        <v>195</v>
      </c>
      <c r="E39" t="s">
        <v>196</v>
      </c>
      <c r="F39" t="str">
        <f>TRIM(PROPER(Table4[[#This Row],[Gender2]]))</f>
        <v>Male</v>
      </c>
      <c r="G39" t="s">
        <v>27</v>
      </c>
      <c r="H39" t="str">
        <f>TRIM(UPPER(Table4[[#This Row],[Country2]]))</f>
        <v>INDIA</v>
      </c>
      <c r="I39" t="s">
        <v>95</v>
      </c>
      <c r="J39">
        <v>0</v>
      </c>
      <c r="K39" s="1">
        <v>45140</v>
      </c>
      <c r="L39" t="s">
        <v>68</v>
      </c>
      <c r="M39" t="s">
        <v>30</v>
      </c>
      <c r="N39">
        <v>57</v>
      </c>
      <c r="O39" t="s">
        <v>45</v>
      </c>
      <c r="P39" t="s">
        <v>37</v>
      </c>
      <c r="Q39">
        <v>3</v>
      </c>
      <c r="R39" t="s">
        <v>197</v>
      </c>
    </row>
    <row r="40" spans="1:18" x14ac:dyDescent="0.3">
      <c r="A40" t="s">
        <v>198</v>
      </c>
      <c r="B40" t="str">
        <f t="shared" si="0"/>
        <v>Patricia Rodriguez</v>
      </c>
      <c r="C40" t="str">
        <f>TRIM(Table4[[#This Row],[Email2]])</f>
        <v>gregoryrubio@hotmail.com</v>
      </c>
      <c r="D40" t="s">
        <v>199</v>
      </c>
      <c r="E40" t="s">
        <v>200</v>
      </c>
      <c r="F40" t="str">
        <f>TRIM(PROPER(Table4[[#This Row],[Gender2]]))</f>
        <v>Male</v>
      </c>
      <c r="G40" t="s">
        <v>87</v>
      </c>
      <c r="H40" t="str">
        <f>TRIM(UPPER(Table4[[#This Row],[Country2]]))</f>
        <v>UK</v>
      </c>
      <c r="I40" t="s">
        <v>50</v>
      </c>
      <c r="J40">
        <v>40</v>
      </c>
      <c r="K40" s="1">
        <v>44887</v>
      </c>
      <c r="L40" t="s">
        <v>44</v>
      </c>
      <c r="M40" t="s">
        <v>20</v>
      </c>
      <c r="N40" s="2">
        <v>0.4</v>
      </c>
      <c r="O40" t="s">
        <v>21</v>
      </c>
      <c r="P40" t="s">
        <v>37</v>
      </c>
      <c r="Q40">
        <v>5</v>
      </c>
      <c r="R40" t="s">
        <v>201</v>
      </c>
    </row>
    <row r="41" spans="1:18" x14ac:dyDescent="0.3">
      <c r="A41" t="s">
        <v>202</v>
      </c>
      <c r="B41" t="str">
        <f t="shared" si="0"/>
        <v>Joyce Solis</v>
      </c>
      <c r="C41" t="str">
        <f>TRIM(Table4[[#This Row],[Email2]])</f>
        <v>usalazar@hotmail.com</v>
      </c>
      <c r="D41" t="s">
        <v>203</v>
      </c>
      <c r="E41" t="s">
        <v>204</v>
      </c>
      <c r="F41" t="str">
        <f>TRIM(PROPER(Table4[[#This Row],[Gender2]]))</f>
        <v>Male</v>
      </c>
      <c r="G41" t="s">
        <v>94</v>
      </c>
      <c r="H41" t="str">
        <f>TRIM(UPPER(Table4[[#This Row],[Country2]]))</f>
        <v>US</v>
      </c>
      <c r="I41" t="s">
        <v>18</v>
      </c>
      <c r="J41">
        <v>33</v>
      </c>
      <c r="K41" s="1">
        <v>45379</v>
      </c>
      <c r="L41" t="s">
        <v>74</v>
      </c>
      <c r="M41" t="s">
        <v>36</v>
      </c>
      <c r="N41" s="2">
        <v>0.53</v>
      </c>
      <c r="O41" t="s">
        <v>63</v>
      </c>
      <c r="P41" t="s">
        <v>31</v>
      </c>
      <c r="Q41">
        <v>4</v>
      </c>
      <c r="R41" t="s">
        <v>205</v>
      </c>
    </row>
    <row r="42" spans="1:18" x14ac:dyDescent="0.3">
      <c r="A42" t="s">
        <v>206</v>
      </c>
      <c r="B42" t="str">
        <f t="shared" si="0"/>
        <v>Natasha Wells</v>
      </c>
      <c r="C42" t="str">
        <f>TRIM(Table4[[#This Row],[Email2]])</f>
        <v>maryramirez@hotmail.com</v>
      </c>
      <c r="D42" t="s">
        <v>207</v>
      </c>
      <c r="E42" t="s">
        <v>208</v>
      </c>
      <c r="F42" t="str">
        <f>TRIM(PROPER(Table4[[#This Row],[Gender2]]))</f>
        <v>Male</v>
      </c>
      <c r="G42" t="s">
        <v>87</v>
      </c>
      <c r="H42" t="str">
        <f>TRIM(UPPER(Table4[[#This Row],[Country2]]))</f>
        <v>UK</v>
      </c>
      <c r="I42" t="s">
        <v>50</v>
      </c>
      <c r="K42" s="1">
        <v>45320</v>
      </c>
      <c r="L42" t="s">
        <v>57</v>
      </c>
      <c r="M42" t="s">
        <v>58</v>
      </c>
      <c r="N42" s="2">
        <v>0.55000000000000004</v>
      </c>
      <c r="O42" t="s">
        <v>63</v>
      </c>
      <c r="P42">
        <v>1</v>
      </c>
      <c r="Q42">
        <v>4</v>
      </c>
      <c r="R42" t="s">
        <v>209</v>
      </c>
    </row>
    <row r="43" spans="1:18" x14ac:dyDescent="0.3">
      <c r="A43" t="s">
        <v>210</v>
      </c>
      <c r="B43" t="str">
        <f t="shared" si="0"/>
        <v>Dustin Nelson</v>
      </c>
      <c r="C43" t="str">
        <f>TRIM(Table4[[#This Row],[Email2]])</f>
        <v>taylorjesse@hotmail.com</v>
      </c>
      <c r="D43" t="s">
        <v>211</v>
      </c>
      <c r="E43" t="s">
        <v>212</v>
      </c>
      <c r="F43" t="str">
        <f>TRIM(PROPER(Table4[[#This Row],[Gender2]]))</f>
        <v>Female</v>
      </c>
      <c r="G43" t="s">
        <v>118</v>
      </c>
      <c r="H43" t="str">
        <f>TRIM(UPPER(Table4[[#This Row],[Country2]]))</f>
        <v>UK</v>
      </c>
      <c r="I43" t="s">
        <v>50</v>
      </c>
      <c r="K43" s="1">
        <v>45410</v>
      </c>
      <c r="L43" t="s">
        <v>89</v>
      </c>
      <c r="M43" t="s">
        <v>30</v>
      </c>
      <c r="N43" s="2">
        <v>0.03</v>
      </c>
      <c r="O43">
        <v>45</v>
      </c>
      <c r="P43" t="s">
        <v>22</v>
      </c>
      <c r="Q43">
        <v>1</v>
      </c>
      <c r="R43" t="s">
        <v>213</v>
      </c>
    </row>
    <row r="44" spans="1:18" x14ac:dyDescent="0.3">
      <c r="A44" t="s">
        <v>214</v>
      </c>
      <c r="B44" t="str">
        <f t="shared" si="0"/>
        <v>Joshua Perry</v>
      </c>
      <c r="C44" t="str">
        <f>TRIM(Table4[[#This Row],[Email2]])</f>
        <v>xprice@shah.org</v>
      </c>
      <c r="D44" t="s">
        <v>215</v>
      </c>
      <c r="E44" t="s">
        <v>216</v>
      </c>
      <c r="F44" t="str">
        <f>TRIM(PROPER(Table4[[#This Row],[Gender2]]))</f>
        <v>Male</v>
      </c>
      <c r="G44" t="s">
        <v>94</v>
      </c>
      <c r="H44" t="str">
        <f>TRIM(UPPER(Table4[[#This Row],[Country2]]))</f>
        <v>IN</v>
      </c>
      <c r="I44" t="s">
        <v>153</v>
      </c>
      <c r="J44">
        <v>0</v>
      </c>
      <c r="K44" s="1">
        <v>44895</v>
      </c>
      <c r="L44" t="s">
        <v>57</v>
      </c>
      <c r="M44" t="s">
        <v>58</v>
      </c>
      <c r="N44" s="2">
        <v>0.53</v>
      </c>
      <c r="O44" t="s">
        <v>63</v>
      </c>
      <c r="P44">
        <v>0</v>
      </c>
      <c r="Q44">
        <v>3</v>
      </c>
      <c r="R44" t="s">
        <v>217</v>
      </c>
    </row>
    <row r="45" spans="1:18" x14ac:dyDescent="0.3">
      <c r="A45" t="s">
        <v>218</v>
      </c>
      <c r="B45" t="str">
        <f t="shared" si="0"/>
        <v>James Snow</v>
      </c>
      <c r="C45" t="str">
        <f>TRIM(Table4[[#This Row],[Email2]])</f>
        <v>tracynelson@yahoo.com</v>
      </c>
      <c r="D45" t="s">
        <v>219</v>
      </c>
      <c r="E45" t="s">
        <v>220</v>
      </c>
      <c r="F45" t="str">
        <f>TRIM(PROPER(Table4[[#This Row],[Gender2]]))</f>
        <v>Female</v>
      </c>
      <c r="G45" t="s">
        <v>17</v>
      </c>
      <c r="H45" t="str">
        <f>TRIM(UPPER(Table4[[#This Row],[Country2]]))</f>
        <v>GERMANY</v>
      </c>
      <c r="I45" t="s">
        <v>88</v>
      </c>
      <c r="J45">
        <v>0</v>
      </c>
      <c r="K45" s="1">
        <v>45248</v>
      </c>
      <c r="L45" t="s">
        <v>19</v>
      </c>
      <c r="M45" t="s">
        <v>20</v>
      </c>
      <c r="N45">
        <v>79</v>
      </c>
      <c r="O45" t="s">
        <v>21</v>
      </c>
      <c r="P45" t="s">
        <v>31</v>
      </c>
      <c r="Q45">
        <v>2</v>
      </c>
      <c r="R45" t="s">
        <v>221</v>
      </c>
    </row>
    <row r="46" spans="1:18" x14ac:dyDescent="0.3">
      <c r="A46" t="s">
        <v>222</v>
      </c>
      <c r="B46" t="str">
        <f t="shared" si="0"/>
        <v>Misty Pittman</v>
      </c>
      <c r="C46" t="str">
        <f>TRIM(Table4[[#This Row],[Email2]])</f>
        <v>meadowsbrittany@johnson.info</v>
      </c>
      <c r="D46" t="s">
        <v>223</v>
      </c>
      <c r="E46" t="s">
        <v>224</v>
      </c>
      <c r="F46" t="str">
        <f>TRIM(PROPER(Table4[[#This Row],[Gender2]]))</f>
        <v>Male</v>
      </c>
      <c r="G46" t="s">
        <v>87</v>
      </c>
      <c r="H46" t="str">
        <f>TRIM(UPPER(Table4[[#This Row],[Country2]]))</f>
        <v>US</v>
      </c>
      <c r="I46" t="s">
        <v>18</v>
      </c>
      <c r="J46">
        <v>40</v>
      </c>
      <c r="K46" s="1">
        <v>44703</v>
      </c>
      <c r="L46" t="s">
        <v>143</v>
      </c>
      <c r="M46" t="s">
        <v>144</v>
      </c>
      <c r="N46">
        <v>13</v>
      </c>
      <c r="O46" t="s">
        <v>21</v>
      </c>
      <c r="P46">
        <v>0</v>
      </c>
      <c r="Q46">
        <v>5</v>
      </c>
      <c r="R46" t="s">
        <v>225</v>
      </c>
    </row>
    <row r="47" spans="1:18" x14ac:dyDescent="0.3">
      <c r="A47" t="s">
        <v>226</v>
      </c>
      <c r="B47" t="str">
        <f t="shared" si="0"/>
        <v>Gabriel Juarez</v>
      </c>
      <c r="C47" t="str">
        <f>TRIM(Table4[[#This Row],[Email2]])</f>
        <v>karen64@gmail.com</v>
      </c>
      <c r="D47" t="s">
        <v>227</v>
      </c>
      <c r="E47" t="s">
        <v>228</v>
      </c>
      <c r="F47" t="str">
        <f>TRIM(PROPER(Table4[[#This Row],[Gender2]]))</f>
        <v>Female</v>
      </c>
      <c r="G47" t="s">
        <v>56</v>
      </c>
      <c r="H47" t="str">
        <f>TRIM(UPPER(Table4[[#This Row],[Country2]]))</f>
        <v>INDIA</v>
      </c>
      <c r="I47" t="s">
        <v>95</v>
      </c>
      <c r="J47">
        <v>0</v>
      </c>
      <c r="K47" s="1">
        <v>44940</v>
      </c>
      <c r="L47" t="s">
        <v>229</v>
      </c>
      <c r="M47" t="s">
        <v>144</v>
      </c>
      <c r="N47" s="2">
        <v>0.15</v>
      </c>
      <c r="O47" t="s">
        <v>45</v>
      </c>
      <c r="P47">
        <v>1</v>
      </c>
      <c r="Q47">
        <v>6</v>
      </c>
      <c r="R47" t="s">
        <v>230</v>
      </c>
    </row>
    <row r="48" spans="1:18" x14ac:dyDescent="0.3">
      <c r="A48" t="s">
        <v>231</v>
      </c>
      <c r="B48" t="str">
        <f t="shared" si="0"/>
        <v>Mrs. Marie Harrington Dds</v>
      </c>
      <c r="C48" t="str">
        <f>TRIM(Table4[[#This Row],[Email2]])</f>
        <v>jamessmith@allen.com</v>
      </c>
      <c r="D48" t="s">
        <v>232</v>
      </c>
      <c r="E48" t="s">
        <v>233</v>
      </c>
      <c r="F48" t="str">
        <f>TRIM(PROPER(Table4[[#This Row],[Gender2]]))</f>
        <v>M</v>
      </c>
      <c r="G48" t="s">
        <v>108</v>
      </c>
      <c r="H48" t="str">
        <f>TRIM(UPPER(Table4[[#This Row],[Country2]]))</f>
        <v>US</v>
      </c>
      <c r="I48" t="s">
        <v>18</v>
      </c>
      <c r="J48">
        <v>0</v>
      </c>
      <c r="K48" s="1">
        <v>45388</v>
      </c>
      <c r="L48" t="s">
        <v>35</v>
      </c>
      <c r="M48" t="s">
        <v>36</v>
      </c>
      <c r="N48" s="2">
        <v>0.46</v>
      </c>
      <c r="O48" t="s">
        <v>63</v>
      </c>
      <c r="P48">
        <v>0</v>
      </c>
      <c r="R48" t="s">
        <v>234</v>
      </c>
    </row>
    <row r="49" spans="1:18" x14ac:dyDescent="0.3">
      <c r="A49" t="s">
        <v>235</v>
      </c>
      <c r="B49" t="str">
        <f t="shared" si="0"/>
        <v>Jacob Obrien</v>
      </c>
      <c r="C49" t="str">
        <f>TRIM(Table4[[#This Row],[Email2]])</f>
        <v>tamirodriguez@hickman.biz</v>
      </c>
      <c r="D49" t="s">
        <v>236</v>
      </c>
      <c r="E49" t="s">
        <v>237</v>
      </c>
      <c r="F49" t="str">
        <f>TRIM(PROPER(Table4[[#This Row],[Gender2]]))</f>
        <v>Female</v>
      </c>
      <c r="G49" t="s">
        <v>17</v>
      </c>
      <c r="H49" t="str">
        <f>TRIM(UPPER(Table4[[#This Row],[Country2]]))</f>
        <v>CANADA</v>
      </c>
      <c r="I49" t="s">
        <v>43</v>
      </c>
      <c r="J49">
        <v>32</v>
      </c>
      <c r="K49" s="1">
        <v>45534</v>
      </c>
      <c r="L49" t="s">
        <v>74</v>
      </c>
      <c r="M49" t="s">
        <v>36</v>
      </c>
      <c r="N49" s="2">
        <v>0.93</v>
      </c>
      <c r="O49" t="s">
        <v>63</v>
      </c>
      <c r="P49">
        <v>1</v>
      </c>
      <c r="Q49">
        <v>5</v>
      </c>
      <c r="R49" t="s">
        <v>238</v>
      </c>
    </row>
    <row r="50" spans="1:18" x14ac:dyDescent="0.3">
      <c r="A50" t="s">
        <v>239</v>
      </c>
      <c r="B50" t="str">
        <f t="shared" si="0"/>
        <v>Sandra Sanchez</v>
      </c>
      <c r="C50" t="str">
        <f>TRIM(Table4[[#This Row],[Email2]])</f>
        <v>hoganashlee@gmail.com</v>
      </c>
      <c r="D50" t="s">
        <v>240</v>
      </c>
      <c r="E50" t="s">
        <v>241</v>
      </c>
      <c r="F50" t="str">
        <f>TRIM(PROPER(Table4[[#This Row],[Gender2]]))</f>
        <v>Male</v>
      </c>
      <c r="G50" t="s">
        <v>27</v>
      </c>
      <c r="H50" t="str">
        <f>TRIM(UPPER(Table4[[#This Row],[Country2]]))</f>
        <v>IN</v>
      </c>
      <c r="I50" t="s">
        <v>153</v>
      </c>
      <c r="J50">
        <v>0</v>
      </c>
      <c r="K50" s="1">
        <v>45274</v>
      </c>
      <c r="L50" t="s">
        <v>29</v>
      </c>
      <c r="M50" t="s">
        <v>30</v>
      </c>
      <c r="N50" s="2">
        <v>0.41</v>
      </c>
      <c r="O50">
        <v>2</v>
      </c>
      <c r="P50" t="s">
        <v>31</v>
      </c>
      <c r="Q50">
        <v>2</v>
      </c>
      <c r="R50" t="s">
        <v>242</v>
      </c>
    </row>
    <row r="51" spans="1:18" x14ac:dyDescent="0.3">
      <c r="A51" t="s">
        <v>243</v>
      </c>
      <c r="B51" t="str">
        <f t="shared" si="0"/>
        <v>Matthew Smith</v>
      </c>
      <c r="C51" t="str">
        <f>TRIM(Table4[[#This Row],[Email2]])</f>
        <v>xgarcia@hotmail.com</v>
      </c>
      <c r="D51" t="s">
        <v>244</v>
      </c>
      <c r="E51" t="s">
        <v>245</v>
      </c>
      <c r="F51" t="str">
        <f>TRIM(PROPER(Table4[[#This Row],[Gender2]]))</f>
        <v>Female</v>
      </c>
      <c r="G51" t="s">
        <v>118</v>
      </c>
      <c r="H51" t="str">
        <f>TRIM(UPPER(Table4[[#This Row],[Country2]]))</f>
        <v>UK</v>
      </c>
      <c r="I51" t="s">
        <v>134</v>
      </c>
      <c r="J51">
        <v>32</v>
      </c>
      <c r="K51" s="1">
        <v>45197</v>
      </c>
      <c r="L51" t="s">
        <v>89</v>
      </c>
      <c r="M51" t="s">
        <v>30</v>
      </c>
      <c r="N51" s="2">
        <v>0.52</v>
      </c>
      <c r="O51">
        <v>1.5</v>
      </c>
      <c r="P51" t="s">
        <v>22</v>
      </c>
      <c r="Q51">
        <v>4</v>
      </c>
      <c r="R51" t="s">
        <v>246</v>
      </c>
    </row>
    <row r="52" spans="1:18" x14ac:dyDescent="0.3">
      <c r="A52" t="s">
        <v>247</v>
      </c>
      <c r="B52" t="str">
        <f t="shared" si="0"/>
        <v>Tracie Nelson</v>
      </c>
      <c r="C52" t="str">
        <f>TRIM(Table4[[#This Row],[Email2]])</f>
        <v>ugraham@hotmail.com</v>
      </c>
      <c r="D52" t="s">
        <v>248</v>
      </c>
      <c r="E52" t="s">
        <v>249</v>
      </c>
      <c r="F52" t="str">
        <f>TRIM(PROPER(Table4[[#This Row],[Gender2]]))</f>
        <v>Female</v>
      </c>
      <c r="G52" t="s">
        <v>56</v>
      </c>
      <c r="H52" t="str">
        <f>TRIM(UPPER(Table4[[#This Row],[Country2]]))</f>
        <v>IN</v>
      </c>
      <c r="I52" t="s">
        <v>153</v>
      </c>
      <c r="K52" s="1">
        <v>45372</v>
      </c>
      <c r="L52" t="s">
        <v>113</v>
      </c>
      <c r="M52" t="s">
        <v>58</v>
      </c>
      <c r="N52" s="2">
        <v>0.47</v>
      </c>
      <c r="O52">
        <v>2</v>
      </c>
      <c r="P52" t="s">
        <v>31</v>
      </c>
      <c r="Q52">
        <v>4</v>
      </c>
      <c r="R52" t="s">
        <v>250</v>
      </c>
    </row>
    <row r="53" spans="1:18" x14ac:dyDescent="0.3">
      <c r="A53" t="s">
        <v>251</v>
      </c>
      <c r="B53" t="str">
        <f t="shared" si="0"/>
        <v>Diana Hayes</v>
      </c>
      <c r="C53" t="str">
        <f>TRIM(Table4[[#This Row],[Email2]])</f>
        <v>frogers@yahoo.com</v>
      </c>
      <c r="D53" t="s">
        <v>252</v>
      </c>
      <c r="E53" t="s">
        <v>253</v>
      </c>
      <c r="F53" t="str">
        <f>TRIM(PROPER(Table4[[#This Row],[Gender2]]))</f>
        <v>Female</v>
      </c>
      <c r="G53" t="s">
        <v>118</v>
      </c>
      <c r="H53" t="str">
        <f>TRIM(UPPER(Table4[[#This Row],[Country2]]))</f>
        <v>CANADA</v>
      </c>
      <c r="I53" t="s">
        <v>43</v>
      </c>
      <c r="J53">
        <v>0</v>
      </c>
      <c r="K53" s="1">
        <v>45074</v>
      </c>
      <c r="L53" t="s">
        <v>229</v>
      </c>
      <c r="M53" t="s">
        <v>144</v>
      </c>
      <c r="N53" s="2">
        <v>0.68</v>
      </c>
      <c r="O53">
        <v>2</v>
      </c>
      <c r="P53">
        <v>1</v>
      </c>
      <c r="Q53">
        <v>6</v>
      </c>
      <c r="R53" t="s">
        <v>254</v>
      </c>
    </row>
    <row r="54" spans="1:18" x14ac:dyDescent="0.3">
      <c r="A54" t="s">
        <v>255</v>
      </c>
      <c r="B54" t="str">
        <f t="shared" si="0"/>
        <v>Douglas Carlson</v>
      </c>
      <c r="C54" t="str">
        <f>TRIM(Table4[[#This Row],[Email2]])</f>
        <v>blackjames@gmail.com</v>
      </c>
      <c r="D54" t="s">
        <v>256</v>
      </c>
      <c r="E54" t="s">
        <v>257</v>
      </c>
      <c r="F54" t="str">
        <f>TRIM(PROPER(Table4[[#This Row],[Gender2]]))</f>
        <v>M</v>
      </c>
      <c r="G54" t="s">
        <v>108</v>
      </c>
      <c r="H54" t="str">
        <f>TRIM(UPPER(Table4[[#This Row],[Country2]]))</f>
        <v>CANADA</v>
      </c>
      <c r="I54" t="s">
        <v>43</v>
      </c>
      <c r="J54">
        <v>19</v>
      </c>
      <c r="K54" s="1">
        <v>44940</v>
      </c>
      <c r="L54" t="s">
        <v>68</v>
      </c>
      <c r="M54" t="s">
        <v>30</v>
      </c>
      <c r="N54" s="2">
        <v>0.46</v>
      </c>
      <c r="O54" t="s">
        <v>21</v>
      </c>
      <c r="P54">
        <v>0</v>
      </c>
      <c r="Q54">
        <v>2</v>
      </c>
      <c r="R54" t="s">
        <v>258</v>
      </c>
    </row>
    <row r="55" spans="1:18" x14ac:dyDescent="0.3">
      <c r="A55" t="s">
        <v>259</v>
      </c>
      <c r="B55" t="str">
        <f t="shared" si="0"/>
        <v>Maria Henry</v>
      </c>
      <c r="C55" t="str">
        <f>TRIM(Table4[[#This Row],[Email2]])</f>
        <v>phillipsrichard@torres.com</v>
      </c>
      <c r="D55" t="s">
        <v>260</v>
      </c>
      <c r="E55" t="s">
        <v>261</v>
      </c>
      <c r="F55" t="str">
        <f>TRIM(PROPER(Table4[[#This Row],[Gender2]]))</f>
        <v>M</v>
      </c>
      <c r="G55" t="s">
        <v>108</v>
      </c>
      <c r="H55" t="str">
        <f>TRIM(UPPER(Table4[[#This Row],[Country2]]))</f>
        <v>INDIA</v>
      </c>
      <c r="I55" t="s">
        <v>28</v>
      </c>
      <c r="K55" s="1">
        <v>45289</v>
      </c>
      <c r="L55" t="s">
        <v>143</v>
      </c>
      <c r="M55" t="s">
        <v>144</v>
      </c>
      <c r="N55">
        <v>73</v>
      </c>
      <c r="O55">
        <v>1.5</v>
      </c>
      <c r="P55" t="s">
        <v>75</v>
      </c>
      <c r="Q55">
        <v>3</v>
      </c>
      <c r="R55" t="s">
        <v>262</v>
      </c>
    </row>
    <row r="56" spans="1:18" x14ac:dyDescent="0.3">
      <c r="A56" t="s">
        <v>263</v>
      </c>
      <c r="B56" t="str">
        <f t="shared" si="0"/>
        <v>Krista Bell Md</v>
      </c>
      <c r="C56" t="str">
        <f>TRIM(Table4[[#This Row],[Email2]])</f>
        <v>jerry35@gmail.com</v>
      </c>
      <c r="D56" t="s">
        <v>264</v>
      </c>
      <c r="E56" t="s">
        <v>265</v>
      </c>
      <c r="F56" t="str">
        <f>TRIM(PROPER(Table4[[#This Row],[Gender2]]))</f>
        <v>Male</v>
      </c>
      <c r="G56" t="s">
        <v>27</v>
      </c>
      <c r="H56" t="str">
        <f>TRIM(UPPER(Table4[[#This Row],[Country2]]))</f>
        <v>USA</v>
      </c>
      <c r="I56" t="s">
        <v>73</v>
      </c>
      <c r="J56">
        <v>25</v>
      </c>
      <c r="K56" s="1">
        <v>45393</v>
      </c>
      <c r="L56" t="s">
        <v>57</v>
      </c>
      <c r="M56" t="s">
        <v>58</v>
      </c>
      <c r="N56" s="2">
        <v>0.06</v>
      </c>
      <c r="O56">
        <v>45</v>
      </c>
      <c r="P56" t="s">
        <v>37</v>
      </c>
      <c r="Q56">
        <v>2</v>
      </c>
      <c r="R56" t="s">
        <v>266</v>
      </c>
    </row>
    <row r="57" spans="1:18" x14ac:dyDescent="0.3">
      <c r="A57" t="s">
        <v>267</v>
      </c>
      <c r="B57" t="str">
        <f t="shared" si="0"/>
        <v>Parker Hill</v>
      </c>
      <c r="C57" t="str">
        <f>TRIM(Table4[[#This Row],[Email2]])</f>
        <v>wallkenneth@yahoo.com</v>
      </c>
      <c r="D57" t="s">
        <v>268</v>
      </c>
      <c r="E57" t="s">
        <v>269</v>
      </c>
      <c r="F57" t="str">
        <f>TRIM(PROPER(Table4[[#This Row],[Gender2]]))</f>
        <v>Male</v>
      </c>
      <c r="G57" t="s">
        <v>27</v>
      </c>
      <c r="H57" t="str">
        <f>TRIM(UPPER(Table4[[#This Row],[Country2]]))</f>
        <v>INDIA</v>
      </c>
      <c r="I57" t="s">
        <v>28</v>
      </c>
      <c r="J57">
        <v>0</v>
      </c>
      <c r="K57" s="1">
        <v>45490</v>
      </c>
      <c r="L57" t="s">
        <v>29</v>
      </c>
      <c r="M57" t="s">
        <v>30</v>
      </c>
      <c r="N57" s="2">
        <v>0.56000000000000005</v>
      </c>
      <c r="O57">
        <v>45</v>
      </c>
      <c r="P57" t="s">
        <v>22</v>
      </c>
      <c r="Q57">
        <v>3</v>
      </c>
      <c r="R57" t="s">
        <v>270</v>
      </c>
    </row>
    <row r="58" spans="1:18" x14ac:dyDescent="0.3">
      <c r="A58" t="s">
        <v>271</v>
      </c>
      <c r="B58" t="str">
        <f t="shared" si="0"/>
        <v>Angel Brown</v>
      </c>
      <c r="C58" t="str">
        <f>TRIM(Table4[[#This Row],[Email2]])</f>
        <v>danamullins@gmail.com</v>
      </c>
      <c r="D58" t="s">
        <v>272</v>
      </c>
      <c r="E58" t="s">
        <v>273</v>
      </c>
      <c r="F58" t="str">
        <f>TRIM(PROPER(Table4[[#This Row],[Gender2]]))</f>
        <v>Female</v>
      </c>
      <c r="G58" t="s">
        <v>118</v>
      </c>
      <c r="H58" t="str">
        <f>TRIM(UPPER(Table4[[#This Row],[Country2]]))</f>
        <v>CANADA</v>
      </c>
      <c r="I58" t="s">
        <v>43</v>
      </c>
      <c r="J58">
        <v>19</v>
      </c>
      <c r="K58" s="1">
        <v>44936</v>
      </c>
      <c r="L58" t="s">
        <v>166</v>
      </c>
      <c r="M58" t="s">
        <v>144</v>
      </c>
      <c r="N58" s="2">
        <v>0.7</v>
      </c>
      <c r="O58" t="s">
        <v>21</v>
      </c>
      <c r="P58" t="s">
        <v>31</v>
      </c>
      <c r="Q58">
        <v>1</v>
      </c>
      <c r="R58" t="s">
        <v>274</v>
      </c>
    </row>
    <row r="59" spans="1:18" x14ac:dyDescent="0.3">
      <c r="A59" t="s">
        <v>275</v>
      </c>
      <c r="B59" t="str">
        <f t="shared" si="0"/>
        <v>Cody Williams</v>
      </c>
      <c r="C59" t="str">
        <f>TRIM(Table4[[#This Row],[Email2]])</f>
        <v>shortrichard@gmail.com</v>
      </c>
      <c r="D59" t="s">
        <v>276</v>
      </c>
      <c r="E59" t="s">
        <v>277</v>
      </c>
      <c r="F59" t="str">
        <f>TRIM(PROPER(Table4[[#This Row],[Gender2]]))</f>
        <v>Male</v>
      </c>
      <c r="G59" t="s">
        <v>87</v>
      </c>
      <c r="H59" t="str">
        <f>TRIM(UPPER(Table4[[#This Row],[Country2]]))</f>
        <v>USA</v>
      </c>
      <c r="I59" t="s">
        <v>73</v>
      </c>
      <c r="J59">
        <v>35</v>
      </c>
      <c r="K59" s="1">
        <v>44677</v>
      </c>
      <c r="L59" t="s">
        <v>154</v>
      </c>
      <c r="M59" t="s">
        <v>58</v>
      </c>
      <c r="N59">
        <v>80</v>
      </c>
      <c r="O59">
        <v>2</v>
      </c>
      <c r="P59" t="s">
        <v>31</v>
      </c>
      <c r="Q59">
        <v>5</v>
      </c>
      <c r="R59" t="s">
        <v>278</v>
      </c>
    </row>
    <row r="60" spans="1:18" x14ac:dyDescent="0.3">
      <c r="A60" t="s">
        <v>279</v>
      </c>
      <c r="B60" t="str">
        <f t="shared" si="0"/>
        <v>Justin Torres</v>
      </c>
      <c r="C60" t="str">
        <f>TRIM(Table4[[#This Row],[Email2]])</f>
        <v>grantrobert@gibbs.info</v>
      </c>
      <c r="D60" t="s">
        <v>280</v>
      </c>
      <c r="E60" t="s">
        <v>281</v>
      </c>
      <c r="F60" t="str">
        <f>TRIM(PROPER(Table4[[#This Row],[Gender2]]))</f>
        <v>Female</v>
      </c>
      <c r="G60" t="s">
        <v>118</v>
      </c>
      <c r="H60" t="str">
        <f>TRIM(UPPER(Table4[[#This Row],[Country2]]))</f>
        <v>USA</v>
      </c>
      <c r="I60" t="s">
        <v>73</v>
      </c>
      <c r="J60">
        <v>0</v>
      </c>
      <c r="K60" s="1">
        <v>45554</v>
      </c>
      <c r="L60" t="s">
        <v>229</v>
      </c>
      <c r="M60" t="s">
        <v>144</v>
      </c>
      <c r="N60">
        <v>76</v>
      </c>
      <c r="O60" t="s">
        <v>21</v>
      </c>
      <c r="P60" t="s">
        <v>37</v>
      </c>
      <c r="R60" s="1">
        <v>45554</v>
      </c>
    </row>
    <row r="61" spans="1:18" x14ac:dyDescent="0.3">
      <c r="A61" t="s">
        <v>282</v>
      </c>
      <c r="B61" t="str">
        <f t="shared" si="0"/>
        <v>Keith Brown</v>
      </c>
      <c r="C61" t="str">
        <f>TRIM(Table4[[#This Row],[Email2]])</f>
        <v>colleenbaker@moore.net</v>
      </c>
      <c r="D61" t="s">
        <v>283</v>
      </c>
      <c r="E61" t="s">
        <v>284</v>
      </c>
      <c r="F61" t="str">
        <f>TRIM(PROPER(Table4[[#This Row],[Gender2]]))</f>
        <v>Male</v>
      </c>
      <c r="G61" t="s">
        <v>94</v>
      </c>
      <c r="H61" t="str">
        <f>TRIM(UPPER(Table4[[#This Row],[Country2]]))</f>
        <v>USA</v>
      </c>
      <c r="I61" t="s">
        <v>73</v>
      </c>
      <c r="J61">
        <v>0</v>
      </c>
      <c r="K61" s="1">
        <v>45345</v>
      </c>
      <c r="L61" t="s">
        <v>74</v>
      </c>
      <c r="M61" t="s">
        <v>36</v>
      </c>
      <c r="N61" s="2">
        <v>0.05</v>
      </c>
      <c r="O61" t="s">
        <v>63</v>
      </c>
      <c r="P61">
        <v>1</v>
      </c>
      <c r="Q61">
        <v>4</v>
      </c>
      <c r="R61" t="s">
        <v>285</v>
      </c>
    </row>
    <row r="62" spans="1:18" x14ac:dyDescent="0.3">
      <c r="A62" t="s">
        <v>286</v>
      </c>
      <c r="B62" t="str">
        <f t="shared" si="0"/>
        <v>Julie Johnson</v>
      </c>
      <c r="C62" t="str">
        <f>TRIM(Table4[[#This Row],[Email2]])</f>
        <v>jacqueline71@hotmail.com</v>
      </c>
      <c r="D62" t="s">
        <v>287</v>
      </c>
      <c r="E62" t="s">
        <v>288</v>
      </c>
      <c r="F62" t="str">
        <f>TRIM(PROPER(Table4[[#This Row],[Gender2]]))</f>
        <v>Male</v>
      </c>
      <c r="G62" t="s">
        <v>27</v>
      </c>
      <c r="H62" t="str">
        <f>TRIM(UPPER(Table4[[#This Row],[Country2]]))</f>
        <v>UK</v>
      </c>
      <c r="I62" t="s">
        <v>50</v>
      </c>
      <c r="K62" s="1">
        <v>44774</v>
      </c>
      <c r="L62" t="s">
        <v>89</v>
      </c>
      <c r="M62" t="s">
        <v>30</v>
      </c>
      <c r="N62" s="2">
        <v>0.96</v>
      </c>
      <c r="O62">
        <v>45</v>
      </c>
      <c r="P62" t="s">
        <v>37</v>
      </c>
      <c r="Q62">
        <v>2</v>
      </c>
      <c r="R62" t="s">
        <v>289</v>
      </c>
    </row>
    <row r="63" spans="1:18" x14ac:dyDescent="0.3">
      <c r="A63" t="s">
        <v>290</v>
      </c>
      <c r="B63" t="str">
        <f t="shared" si="0"/>
        <v>Mary Peck</v>
      </c>
      <c r="C63" t="str">
        <f>TRIM(Table4[[#This Row],[Email2]])</f>
        <v>stephensdeborah@yahoo.com</v>
      </c>
      <c r="D63" t="s">
        <v>291</v>
      </c>
      <c r="E63" t="s">
        <v>292</v>
      </c>
      <c r="F63" t="str">
        <f>TRIM(PROPER(Table4[[#This Row],[Gender2]]))</f>
        <v>Female</v>
      </c>
      <c r="G63" t="s">
        <v>118</v>
      </c>
      <c r="H63" t="str">
        <f>TRIM(UPPER(Table4[[#This Row],[Country2]]))</f>
        <v>CANADA</v>
      </c>
      <c r="I63" t="s">
        <v>43</v>
      </c>
      <c r="K63" s="1">
        <v>45020</v>
      </c>
      <c r="L63" t="s">
        <v>293</v>
      </c>
      <c r="M63" t="s">
        <v>20</v>
      </c>
      <c r="N63" s="2">
        <v>0.85</v>
      </c>
      <c r="O63" t="s">
        <v>63</v>
      </c>
      <c r="P63">
        <v>1</v>
      </c>
      <c r="Q63">
        <v>1</v>
      </c>
      <c r="R63" t="s">
        <v>294</v>
      </c>
    </row>
    <row r="64" spans="1:18" x14ac:dyDescent="0.3">
      <c r="A64" t="s">
        <v>295</v>
      </c>
      <c r="B64" t="str">
        <f t="shared" si="0"/>
        <v>Paul Carroll</v>
      </c>
      <c r="C64" t="str">
        <f>TRIM(Table4[[#This Row],[Email2]])</f>
        <v>smartinez@yahoo.com</v>
      </c>
      <c r="D64" t="s">
        <v>296</v>
      </c>
      <c r="E64" t="s">
        <v>297</v>
      </c>
      <c r="F64" t="str">
        <f>TRIM(PROPER(Table4[[#This Row],[Gender2]]))</f>
        <v>Male</v>
      </c>
      <c r="G64" t="s">
        <v>94</v>
      </c>
      <c r="H64" t="str">
        <f>TRIM(UPPER(Table4[[#This Row],[Country2]]))</f>
        <v>INDIA</v>
      </c>
      <c r="I64" t="s">
        <v>95</v>
      </c>
      <c r="K64" s="1">
        <v>44878</v>
      </c>
      <c r="L64" t="s">
        <v>293</v>
      </c>
      <c r="M64" t="s">
        <v>20</v>
      </c>
      <c r="N64" s="2">
        <v>0.14000000000000001</v>
      </c>
      <c r="O64">
        <v>2</v>
      </c>
      <c r="P64">
        <v>1</v>
      </c>
      <c r="Q64">
        <v>6</v>
      </c>
      <c r="R64" t="s">
        <v>298</v>
      </c>
    </row>
    <row r="65" spans="1:18" x14ac:dyDescent="0.3">
      <c r="A65" t="s">
        <v>299</v>
      </c>
      <c r="B65" t="str">
        <f t="shared" si="0"/>
        <v>Jessica George</v>
      </c>
      <c r="C65" t="str">
        <f>TRIM(Table4[[#This Row],[Email2]])</f>
        <v>cassandra01@gmail.com</v>
      </c>
      <c r="D65" t="s">
        <v>300</v>
      </c>
      <c r="E65" t="s">
        <v>301</v>
      </c>
      <c r="F65" t="str">
        <f>TRIM(PROPER(Table4[[#This Row],[Gender2]]))</f>
        <v>Male</v>
      </c>
      <c r="G65" t="s">
        <v>27</v>
      </c>
      <c r="H65" t="str">
        <f>TRIM(UPPER(Table4[[#This Row],[Country2]]))</f>
        <v>UK</v>
      </c>
      <c r="I65" t="s">
        <v>134</v>
      </c>
      <c r="K65" s="1">
        <v>45744</v>
      </c>
      <c r="L65" t="s">
        <v>74</v>
      </c>
      <c r="M65" t="s">
        <v>36</v>
      </c>
      <c r="N65" s="2">
        <v>0.06</v>
      </c>
      <c r="O65" t="s">
        <v>45</v>
      </c>
      <c r="P65">
        <v>0</v>
      </c>
      <c r="Q65">
        <v>2</v>
      </c>
      <c r="R65" t="s">
        <v>302</v>
      </c>
    </row>
    <row r="66" spans="1:18" x14ac:dyDescent="0.3">
      <c r="A66" t="s">
        <v>303</v>
      </c>
      <c r="B66" t="str">
        <f t="shared" si="0"/>
        <v>Yvonne Chambers</v>
      </c>
      <c r="C66" t="str">
        <f>TRIM(Table4[[#This Row],[Email2]])</f>
        <v>hinesgregory@hotmail.com</v>
      </c>
      <c r="D66" t="s">
        <v>304</v>
      </c>
      <c r="E66" t="s">
        <v>305</v>
      </c>
      <c r="F66" t="str">
        <f>TRIM(PROPER(Table4[[#This Row],[Gender2]]))</f>
        <v>Female</v>
      </c>
      <c r="G66" t="s">
        <v>17</v>
      </c>
      <c r="H66" t="str">
        <f>TRIM(UPPER(Table4[[#This Row],[Country2]]))</f>
        <v>UK</v>
      </c>
      <c r="I66" t="s">
        <v>134</v>
      </c>
      <c r="J66">
        <v>0</v>
      </c>
      <c r="K66" s="1">
        <v>45705</v>
      </c>
      <c r="L66" t="s">
        <v>89</v>
      </c>
      <c r="M66" t="s">
        <v>30</v>
      </c>
      <c r="N66" s="2">
        <v>0.7</v>
      </c>
      <c r="O66">
        <v>2</v>
      </c>
      <c r="P66" t="s">
        <v>37</v>
      </c>
      <c r="Q66">
        <v>4</v>
      </c>
      <c r="R66" t="s">
        <v>306</v>
      </c>
    </row>
    <row r="67" spans="1:18" x14ac:dyDescent="0.3">
      <c r="A67" s="3" t="s">
        <v>307</v>
      </c>
      <c r="B67" t="str">
        <f t="shared" si="0"/>
        <v>Jessica Olsen Dvm</v>
      </c>
      <c r="C67" t="str">
        <f>TRIM(Table4[[#This Row],[Email2]])</f>
        <v>ricky51@gmail.com</v>
      </c>
      <c r="D67" t="s">
        <v>308</v>
      </c>
      <c r="E67" t="s">
        <v>309</v>
      </c>
      <c r="F67" t="str">
        <f>TRIM(PROPER(Table4[[#This Row],[Gender2]]))</f>
        <v>F</v>
      </c>
      <c r="G67" t="s">
        <v>42</v>
      </c>
      <c r="H67" t="str">
        <f>TRIM(UPPER(Table4[[#This Row],[Country2]]))</f>
        <v>INDIA</v>
      </c>
      <c r="I67" t="s">
        <v>95</v>
      </c>
      <c r="J67">
        <v>41</v>
      </c>
      <c r="K67" s="1">
        <v>45670</v>
      </c>
      <c r="L67" t="s">
        <v>74</v>
      </c>
      <c r="M67" t="s">
        <v>36</v>
      </c>
      <c r="N67">
        <v>60</v>
      </c>
      <c r="O67" t="s">
        <v>63</v>
      </c>
      <c r="P67" t="s">
        <v>31</v>
      </c>
      <c r="Q67">
        <v>2</v>
      </c>
      <c r="R67" t="s">
        <v>310</v>
      </c>
    </row>
    <row r="68" spans="1:18" x14ac:dyDescent="0.3">
      <c r="A68" t="s">
        <v>311</v>
      </c>
      <c r="B68" t="str">
        <f t="shared" si="0"/>
        <v>Jennifer Hodges</v>
      </c>
      <c r="C68" t="str">
        <f>TRIM(Table4[[#This Row],[Email2]])</f>
        <v>qmiller@wilson-barton.net</v>
      </c>
      <c r="D68" t="s">
        <v>312</v>
      </c>
      <c r="E68" t="s">
        <v>313</v>
      </c>
      <c r="F68" t="str">
        <f>TRIM(PROPER(Table4[[#This Row],[Gender2]]))</f>
        <v>Female</v>
      </c>
      <c r="G68" t="s">
        <v>118</v>
      </c>
      <c r="H68" t="str">
        <f>TRIM(UPPER(Table4[[#This Row],[Country2]]))</f>
        <v>UK</v>
      </c>
      <c r="I68" t="s">
        <v>50</v>
      </c>
      <c r="J68">
        <v>0</v>
      </c>
      <c r="K68" s="1">
        <v>45170</v>
      </c>
      <c r="L68" t="s">
        <v>57</v>
      </c>
      <c r="M68" t="s">
        <v>58</v>
      </c>
      <c r="N68" s="2">
        <v>0.38</v>
      </c>
      <c r="O68">
        <v>1.5</v>
      </c>
      <c r="P68" t="s">
        <v>31</v>
      </c>
      <c r="Q68">
        <v>6</v>
      </c>
      <c r="R68" t="s">
        <v>314</v>
      </c>
    </row>
    <row r="69" spans="1:18" x14ac:dyDescent="0.3">
      <c r="A69" t="s">
        <v>315</v>
      </c>
      <c r="B69" t="str">
        <f t="shared" ref="B69:B132" si="1">TRIM(PROPER(D69))</f>
        <v>Cody Cox</v>
      </c>
      <c r="C69" t="str">
        <f>TRIM(Table4[[#This Row],[Email2]])</f>
        <v>nwolf@yahoo.com</v>
      </c>
      <c r="D69" t="s">
        <v>316</v>
      </c>
      <c r="E69" t="s">
        <v>317</v>
      </c>
      <c r="F69" t="str">
        <f>TRIM(PROPER(Table4[[#This Row],[Gender2]]))</f>
        <v>Male</v>
      </c>
      <c r="G69" t="s">
        <v>87</v>
      </c>
      <c r="H69" t="str">
        <f>TRIM(UPPER(Table4[[#This Row],[Country2]]))</f>
        <v>INDIA</v>
      </c>
      <c r="I69" t="s">
        <v>28</v>
      </c>
      <c r="J69">
        <v>0</v>
      </c>
      <c r="K69" s="1">
        <v>44659</v>
      </c>
      <c r="L69" t="s">
        <v>29</v>
      </c>
      <c r="M69" t="s">
        <v>30</v>
      </c>
      <c r="N69">
        <v>24</v>
      </c>
      <c r="O69" t="s">
        <v>63</v>
      </c>
      <c r="P69" t="s">
        <v>37</v>
      </c>
      <c r="R69" t="s">
        <v>318</v>
      </c>
    </row>
    <row r="70" spans="1:18" x14ac:dyDescent="0.3">
      <c r="A70" t="s">
        <v>319</v>
      </c>
      <c r="B70" t="str">
        <f t="shared" si="1"/>
        <v>Kari Johnson</v>
      </c>
      <c r="C70" t="str">
        <f>TRIM(Table4[[#This Row],[Email2]])</f>
        <v>lancesmith@davis-gay.com</v>
      </c>
      <c r="D70" t="s">
        <v>320</v>
      </c>
      <c r="E70" t="s">
        <v>321</v>
      </c>
      <c r="F70" t="str">
        <f>TRIM(PROPER(Table4[[#This Row],[Gender2]]))</f>
        <v>Female</v>
      </c>
      <c r="G70" t="s">
        <v>17</v>
      </c>
      <c r="H70" t="str">
        <f>TRIM(UPPER(Table4[[#This Row],[Country2]]))</f>
        <v>UK</v>
      </c>
      <c r="I70" t="s">
        <v>134</v>
      </c>
      <c r="J70">
        <v>0</v>
      </c>
      <c r="K70" s="1">
        <v>45511</v>
      </c>
      <c r="L70" t="s">
        <v>113</v>
      </c>
      <c r="M70" t="s">
        <v>58</v>
      </c>
      <c r="N70">
        <v>16</v>
      </c>
      <c r="O70" t="s">
        <v>63</v>
      </c>
      <c r="P70" t="s">
        <v>75</v>
      </c>
      <c r="Q70">
        <v>5</v>
      </c>
      <c r="R70" t="s">
        <v>322</v>
      </c>
    </row>
    <row r="71" spans="1:18" x14ac:dyDescent="0.3">
      <c r="A71" t="s">
        <v>323</v>
      </c>
      <c r="B71" t="str">
        <f t="shared" si="1"/>
        <v>Timothy Carter</v>
      </c>
      <c r="C71" t="str">
        <f>TRIM(Table4[[#This Row],[Email2]])</f>
        <v>edavenport@gmail.com</v>
      </c>
      <c r="D71" t="s">
        <v>324</v>
      </c>
      <c r="E71" t="s">
        <v>325</v>
      </c>
      <c r="F71" t="str">
        <f>TRIM(PROPER(Table4[[#This Row],[Gender2]]))</f>
        <v>Female</v>
      </c>
      <c r="G71" t="s">
        <v>17</v>
      </c>
      <c r="H71" t="str">
        <f>TRIM(UPPER(Table4[[#This Row],[Country2]]))</f>
        <v>IN</v>
      </c>
      <c r="I71" t="s">
        <v>153</v>
      </c>
      <c r="J71">
        <v>0</v>
      </c>
      <c r="K71" s="1">
        <v>45374</v>
      </c>
      <c r="L71" t="s">
        <v>166</v>
      </c>
      <c r="M71" t="s">
        <v>144</v>
      </c>
      <c r="N71" s="2">
        <v>0.33</v>
      </c>
      <c r="O71">
        <v>1.5</v>
      </c>
      <c r="P71" t="s">
        <v>37</v>
      </c>
      <c r="Q71">
        <v>3</v>
      </c>
      <c r="R71" t="s">
        <v>326</v>
      </c>
    </row>
    <row r="72" spans="1:18" x14ac:dyDescent="0.3">
      <c r="A72" t="s">
        <v>327</v>
      </c>
      <c r="B72" t="str">
        <f t="shared" si="1"/>
        <v>Katie Suarez</v>
      </c>
      <c r="C72" t="str">
        <f>TRIM(Table4[[#This Row],[Email2]])</f>
        <v>kendra65@adams.org</v>
      </c>
      <c r="D72" t="s">
        <v>328</v>
      </c>
      <c r="E72" t="s">
        <v>329</v>
      </c>
      <c r="F72" t="str">
        <f>TRIM(PROPER(Table4[[#This Row],[Gender2]]))</f>
        <v>F</v>
      </c>
      <c r="G72" t="s">
        <v>42</v>
      </c>
      <c r="H72" t="str">
        <f>TRIM(UPPER(Table4[[#This Row],[Country2]]))</f>
        <v>USA</v>
      </c>
      <c r="I72" t="s">
        <v>73</v>
      </c>
      <c r="J72">
        <v>31</v>
      </c>
      <c r="K72" s="1">
        <v>45367</v>
      </c>
      <c r="L72" t="s">
        <v>74</v>
      </c>
      <c r="M72" t="s">
        <v>36</v>
      </c>
      <c r="N72" s="2">
        <v>0.08</v>
      </c>
      <c r="O72">
        <v>45</v>
      </c>
      <c r="P72">
        <v>0</v>
      </c>
      <c r="Q72">
        <v>2</v>
      </c>
      <c r="R72" t="s">
        <v>330</v>
      </c>
    </row>
    <row r="73" spans="1:18" x14ac:dyDescent="0.3">
      <c r="A73" t="s">
        <v>331</v>
      </c>
      <c r="B73" t="str">
        <f t="shared" si="1"/>
        <v>Joshua Reed</v>
      </c>
      <c r="C73" t="str">
        <f>TRIM(Table4[[#This Row],[Email2]])</f>
        <v>mcantu@hotmail.com</v>
      </c>
      <c r="D73" t="s">
        <v>332</v>
      </c>
      <c r="E73" t="s">
        <v>333</v>
      </c>
      <c r="F73" t="str">
        <f>TRIM(PROPER(Table4[[#This Row],[Gender2]]))</f>
        <v>Female</v>
      </c>
      <c r="G73" t="s">
        <v>56</v>
      </c>
      <c r="H73" t="str">
        <f>TRIM(UPPER(Table4[[#This Row],[Country2]]))</f>
        <v>IN</v>
      </c>
      <c r="I73" t="s">
        <v>153</v>
      </c>
      <c r="J73">
        <v>31</v>
      </c>
      <c r="K73" s="1">
        <v>45558</v>
      </c>
      <c r="L73" t="s">
        <v>293</v>
      </c>
      <c r="M73" t="s">
        <v>20</v>
      </c>
      <c r="N73" s="2">
        <v>0.03</v>
      </c>
      <c r="O73" t="s">
        <v>45</v>
      </c>
      <c r="P73" t="s">
        <v>37</v>
      </c>
      <c r="Q73">
        <v>1</v>
      </c>
      <c r="R73" t="s">
        <v>334</v>
      </c>
    </row>
    <row r="74" spans="1:18" x14ac:dyDescent="0.3">
      <c r="A74" t="s">
        <v>335</v>
      </c>
      <c r="B74" t="str">
        <f t="shared" si="1"/>
        <v>Amanda Garner</v>
      </c>
      <c r="C74" t="str">
        <f>TRIM(Table4[[#This Row],[Email2]])</f>
        <v>ymcneil@hotmail.com</v>
      </c>
      <c r="D74" t="s">
        <v>336</v>
      </c>
      <c r="E74" t="s">
        <v>337</v>
      </c>
      <c r="F74" t="str">
        <f>TRIM(PROPER(Table4[[#This Row],[Gender2]]))</f>
        <v>Female</v>
      </c>
      <c r="G74" t="s">
        <v>118</v>
      </c>
      <c r="H74" t="str">
        <f>TRIM(UPPER(Table4[[#This Row],[Country2]]))</f>
        <v>UK</v>
      </c>
      <c r="I74" t="s">
        <v>50</v>
      </c>
      <c r="K74" s="1">
        <v>45028</v>
      </c>
      <c r="L74" t="s">
        <v>29</v>
      </c>
      <c r="M74" t="s">
        <v>30</v>
      </c>
      <c r="N74" s="2">
        <v>0.78</v>
      </c>
      <c r="O74" t="s">
        <v>21</v>
      </c>
      <c r="P74" t="s">
        <v>37</v>
      </c>
      <c r="Q74">
        <v>6</v>
      </c>
      <c r="R74" t="s">
        <v>338</v>
      </c>
    </row>
    <row r="75" spans="1:18" x14ac:dyDescent="0.3">
      <c r="A75" t="s">
        <v>339</v>
      </c>
      <c r="B75" t="str">
        <f t="shared" si="1"/>
        <v>Leslie Kane</v>
      </c>
      <c r="C75" t="str">
        <f>TRIM(Table4[[#This Row],[Email2]])</f>
        <v>foxstephen@hotmail.com</v>
      </c>
      <c r="D75" t="s">
        <v>340</v>
      </c>
      <c r="E75" t="s">
        <v>341</v>
      </c>
      <c r="F75" t="str">
        <f>TRIM(PROPER(Table4[[#This Row],[Gender2]]))</f>
        <v>Female</v>
      </c>
      <c r="G75" t="s">
        <v>56</v>
      </c>
      <c r="H75" t="str">
        <f>TRIM(UPPER(Table4[[#This Row],[Country2]]))</f>
        <v>CANADA</v>
      </c>
      <c r="I75" t="s">
        <v>43</v>
      </c>
      <c r="K75" s="1">
        <v>44894</v>
      </c>
      <c r="L75" t="s">
        <v>74</v>
      </c>
      <c r="M75" t="s">
        <v>36</v>
      </c>
      <c r="N75">
        <v>86</v>
      </c>
      <c r="O75" t="s">
        <v>63</v>
      </c>
      <c r="P75" t="s">
        <v>37</v>
      </c>
      <c r="Q75">
        <v>5</v>
      </c>
      <c r="R75" s="1">
        <v>44894</v>
      </c>
    </row>
    <row r="76" spans="1:18" x14ac:dyDescent="0.3">
      <c r="A76" t="s">
        <v>342</v>
      </c>
      <c r="B76" t="str">
        <f t="shared" si="1"/>
        <v>John Costa</v>
      </c>
      <c r="C76" t="str">
        <f>TRIM(Table4[[#This Row],[Email2]])</f>
        <v>vsantos@hotmail.com</v>
      </c>
      <c r="D76" t="s">
        <v>343</v>
      </c>
      <c r="E76" t="s">
        <v>344</v>
      </c>
      <c r="F76" t="str">
        <f>TRIM(PROPER(Table4[[#This Row],[Gender2]]))</f>
        <v>Male</v>
      </c>
      <c r="G76" t="s">
        <v>27</v>
      </c>
      <c r="H76" t="str">
        <f>TRIM(UPPER(Table4[[#This Row],[Country2]]))</f>
        <v>INDIA</v>
      </c>
      <c r="I76" t="s">
        <v>28</v>
      </c>
      <c r="J76">
        <v>0</v>
      </c>
      <c r="K76" s="1">
        <v>44881</v>
      </c>
      <c r="L76" t="s">
        <v>35</v>
      </c>
      <c r="M76" t="s">
        <v>36</v>
      </c>
      <c r="N76" s="2">
        <v>0.48</v>
      </c>
      <c r="O76" t="s">
        <v>63</v>
      </c>
      <c r="P76" t="s">
        <v>75</v>
      </c>
      <c r="Q76">
        <v>5</v>
      </c>
      <c r="R76" t="s">
        <v>345</v>
      </c>
    </row>
    <row r="77" spans="1:18" x14ac:dyDescent="0.3">
      <c r="A77" t="s">
        <v>346</v>
      </c>
      <c r="B77" t="str">
        <f t="shared" si="1"/>
        <v>Olivia Brennan</v>
      </c>
      <c r="C77" t="str">
        <f>TRIM(Table4[[#This Row],[Email2]])</f>
        <v>younggabrielle@bright-francis.biz</v>
      </c>
      <c r="D77" t="s">
        <v>347</v>
      </c>
      <c r="E77" t="s">
        <v>348</v>
      </c>
      <c r="F77" t="str">
        <f>TRIM(PROPER(Table4[[#This Row],[Gender2]]))</f>
        <v>Female</v>
      </c>
      <c r="G77" t="s">
        <v>56</v>
      </c>
      <c r="H77" t="str">
        <f>TRIM(UPPER(Table4[[#This Row],[Country2]]))</f>
        <v>GERMANY</v>
      </c>
      <c r="I77" t="s">
        <v>88</v>
      </c>
      <c r="J77">
        <v>38</v>
      </c>
      <c r="K77" s="1">
        <v>45486</v>
      </c>
      <c r="L77" t="s">
        <v>29</v>
      </c>
      <c r="M77" t="s">
        <v>30</v>
      </c>
      <c r="N77">
        <v>36</v>
      </c>
      <c r="O77">
        <v>45</v>
      </c>
      <c r="P77">
        <v>0</v>
      </c>
      <c r="Q77">
        <v>6</v>
      </c>
      <c r="R77" s="1">
        <v>45486</v>
      </c>
    </row>
    <row r="78" spans="1:18" x14ac:dyDescent="0.3">
      <c r="A78" t="s">
        <v>349</v>
      </c>
      <c r="B78" t="str">
        <f t="shared" si="1"/>
        <v>Christopher Evans</v>
      </c>
      <c r="C78" t="str">
        <f>TRIM(Table4[[#This Row],[Email2]])</f>
        <v>nguyenbrian@brooks-thomas.net</v>
      </c>
      <c r="D78" t="s">
        <v>350</v>
      </c>
      <c r="E78" t="s">
        <v>351</v>
      </c>
      <c r="F78" t="str">
        <f>TRIM(PROPER(Table4[[#This Row],[Gender2]]))</f>
        <v>M</v>
      </c>
      <c r="G78" t="s">
        <v>108</v>
      </c>
      <c r="H78" t="str">
        <f>TRIM(UPPER(Table4[[#This Row],[Country2]]))</f>
        <v>USA</v>
      </c>
      <c r="I78" t="s">
        <v>73</v>
      </c>
      <c r="K78" s="1">
        <v>44810</v>
      </c>
      <c r="L78" t="s">
        <v>143</v>
      </c>
      <c r="M78" t="s">
        <v>144</v>
      </c>
      <c r="N78" s="2">
        <v>0.39</v>
      </c>
      <c r="O78" t="s">
        <v>45</v>
      </c>
      <c r="P78" t="s">
        <v>22</v>
      </c>
      <c r="Q78">
        <v>6</v>
      </c>
      <c r="R78" t="s">
        <v>352</v>
      </c>
    </row>
    <row r="79" spans="1:18" x14ac:dyDescent="0.3">
      <c r="A79" s="3" t="s">
        <v>353</v>
      </c>
      <c r="B79" t="str">
        <f t="shared" si="1"/>
        <v>Bob Pitts</v>
      </c>
      <c r="C79" t="str">
        <f>TRIM(Table4[[#This Row],[Email2]])</f>
        <v>jdurham@murray.info</v>
      </c>
      <c r="D79" t="s">
        <v>354</v>
      </c>
      <c r="E79" t="s">
        <v>355</v>
      </c>
      <c r="F79" t="str">
        <f>TRIM(PROPER(Table4[[#This Row],[Gender2]]))</f>
        <v>Female</v>
      </c>
      <c r="G79" t="s">
        <v>118</v>
      </c>
      <c r="H79" t="str">
        <f>TRIM(UPPER(Table4[[#This Row],[Country2]]))</f>
        <v>CANADA</v>
      </c>
      <c r="I79" t="s">
        <v>43</v>
      </c>
      <c r="K79" s="1">
        <v>45298</v>
      </c>
      <c r="L79" t="s">
        <v>229</v>
      </c>
      <c r="M79" t="s">
        <v>144</v>
      </c>
      <c r="N79" s="2">
        <v>0.34</v>
      </c>
      <c r="O79">
        <v>45</v>
      </c>
      <c r="P79" t="s">
        <v>37</v>
      </c>
      <c r="Q79">
        <v>6</v>
      </c>
      <c r="R79" t="s">
        <v>356</v>
      </c>
    </row>
    <row r="80" spans="1:18" x14ac:dyDescent="0.3">
      <c r="A80" t="s">
        <v>357</v>
      </c>
      <c r="B80" t="str">
        <f t="shared" si="1"/>
        <v>Dwayne Payne</v>
      </c>
      <c r="C80" t="str">
        <f>TRIM(Table4[[#This Row],[Email2]])</f>
        <v>llandry@fowler-coleman.com</v>
      </c>
      <c r="D80" t="s">
        <v>358</v>
      </c>
      <c r="E80" t="s">
        <v>359</v>
      </c>
      <c r="F80" t="str">
        <f>TRIM(PROPER(Table4[[#This Row],[Gender2]]))</f>
        <v>Male</v>
      </c>
      <c r="G80" t="s">
        <v>87</v>
      </c>
      <c r="H80" t="str">
        <f>TRIM(UPPER(Table4[[#This Row],[Country2]]))</f>
        <v>INDIA</v>
      </c>
      <c r="I80" t="s">
        <v>28</v>
      </c>
      <c r="J80">
        <v>0</v>
      </c>
      <c r="K80" s="1">
        <v>45054</v>
      </c>
      <c r="L80" t="s">
        <v>19</v>
      </c>
      <c r="M80" t="s">
        <v>20</v>
      </c>
      <c r="N80">
        <v>50</v>
      </c>
      <c r="O80" t="s">
        <v>45</v>
      </c>
      <c r="P80" t="s">
        <v>31</v>
      </c>
      <c r="Q80">
        <v>6</v>
      </c>
      <c r="R80" t="s">
        <v>360</v>
      </c>
    </row>
    <row r="81" spans="1:18" x14ac:dyDescent="0.3">
      <c r="A81" t="s">
        <v>361</v>
      </c>
      <c r="B81" t="str">
        <f t="shared" si="1"/>
        <v>John Young</v>
      </c>
      <c r="C81" t="str">
        <f>TRIM(Table4[[#This Row],[Email2]])</f>
        <v>invalid-email</v>
      </c>
      <c r="D81" t="s">
        <v>362</v>
      </c>
      <c r="E81" t="s">
        <v>125</v>
      </c>
      <c r="F81" t="str">
        <f>TRIM(PROPER(Table4[[#This Row],[Gender2]]))</f>
        <v>Female</v>
      </c>
      <c r="G81" t="s">
        <v>56</v>
      </c>
      <c r="H81" t="str">
        <f>TRIM(UPPER(Table4[[#This Row],[Country2]]))</f>
        <v>GERMANY</v>
      </c>
      <c r="I81" t="s">
        <v>88</v>
      </c>
      <c r="J81">
        <v>38</v>
      </c>
      <c r="K81" s="1">
        <v>45367</v>
      </c>
      <c r="L81" t="s">
        <v>74</v>
      </c>
      <c r="M81" t="s">
        <v>36</v>
      </c>
      <c r="N81">
        <v>13</v>
      </c>
      <c r="O81" t="s">
        <v>45</v>
      </c>
      <c r="P81" t="s">
        <v>37</v>
      </c>
      <c r="R81" t="s">
        <v>363</v>
      </c>
    </row>
    <row r="82" spans="1:18" x14ac:dyDescent="0.3">
      <c r="A82" t="s">
        <v>364</v>
      </c>
      <c r="B82" t="str">
        <f t="shared" si="1"/>
        <v>Alison Greer</v>
      </c>
      <c r="C82" t="str">
        <f>TRIM(Table4[[#This Row],[Email2]])</f>
        <v>alan09@hotmail.com</v>
      </c>
      <c r="D82" t="s">
        <v>365</v>
      </c>
      <c r="E82" t="s">
        <v>366</v>
      </c>
      <c r="F82" t="str">
        <f>TRIM(PROPER(Table4[[#This Row],[Gender2]]))</f>
        <v>F</v>
      </c>
      <c r="G82" t="s">
        <v>42</v>
      </c>
      <c r="H82" t="str">
        <f>TRIM(UPPER(Table4[[#This Row],[Country2]]))</f>
        <v>INDIA</v>
      </c>
      <c r="I82" t="s">
        <v>95</v>
      </c>
      <c r="K82" s="1">
        <v>45546</v>
      </c>
      <c r="L82" t="s">
        <v>74</v>
      </c>
      <c r="M82" t="s">
        <v>36</v>
      </c>
      <c r="N82" s="2">
        <v>0.04</v>
      </c>
      <c r="O82">
        <v>1.5</v>
      </c>
      <c r="P82">
        <v>0</v>
      </c>
      <c r="Q82">
        <v>3</v>
      </c>
      <c r="R82" t="s">
        <v>367</v>
      </c>
    </row>
    <row r="83" spans="1:18" x14ac:dyDescent="0.3">
      <c r="A83" t="s">
        <v>368</v>
      </c>
      <c r="B83" t="str">
        <f t="shared" si="1"/>
        <v>Crystal Pham</v>
      </c>
      <c r="C83" t="str">
        <f>TRIM(Table4[[#This Row],[Email2]])</f>
        <v>christinebyrd@saunders.com</v>
      </c>
      <c r="D83" t="s">
        <v>369</v>
      </c>
      <c r="E83" t="s">
        <v>370</v>
      </c>
      <c r="F83" t="str">
        <f>TRIM(PROPER(Table4[[#This Row],[Gender2]]))</f>
        <v>Male</v>
      </c>
      <c r="G83" t="s">
        <v>94</v>
      </c>
      <c r="H83" t="str">
        <f>TRIM(UPPER(Table4[[#This Row],[Country2]]))</f>
        <v>IN</v>
      </c>
      <c r="I83" t="s">
        <v>153</v>
      </c>
      <c r="K83" s="1">
        <v>45429</v>
      </c>
      <c r="L83" t="s">
        <v>68</v>
      </c>
      <c r="M83" t="s">
        <v>30</v>
      </c>
      <c r="N83" s="2">
        <v>0.62</v>
      </c>
      <c r="O83" t="s">
        <v>63</v>
      </c>
      <c r="P83" t="s">
        <v>22</v>
      </c>
      <c r="Q83">
        <v>5</v>
      </c>
      <c r="R83" t="s">
        <v>371</v>
      </c>
    </row>
    <row r="84" spans="1:18" x14ac:dyDescent="0.3">
      <c r="A84" t="s">
        <v>372</v>
      </c>
      <c r="B84" t="str">
        <f t="shared" si="1"/>
        <v>Kevin Oconnor</v>
      </c>
      <c r="C84" t="str">
        <f>TRIM(Table4[[#This Row],[Email2]])</f>
        <v>mark62@anderson.com</v>
      </c>
      <c r="D84" t="s">
        <v>373</v>
      </c>
      <c r="E84" t="s">
        <v>374</v>
      </c>
      <c r="F84" t="str">
        <f>TRIM(PROPER(Table4[[#This Row],[Gender2]]))</f>
        <v>Female</v>
      </c>
      <c r="G84" t="s">
        <v>17</v>
      </c>
      <c r="H84" t="str">
        <f>TRIM(UPPER(Table4[[#This Row],[Country2]]))</f>
        <v>UK</v>
      </c>
      <c r="I84" t="s">
        <v>134</v>
      </c>
      <c r="J84">
        <v>0</v>
      </c>
      <c r="K84" s="1">
        <v>45632</v>
      </c>
      <c r="L84" t="s">
        <v>35</v>
      </c>
      <c r="M84" t="s">
        <v>36</v>
      </c>
      <c r="N84">
        <v>82</v>
      </c>
      <c r="O84">
        <v>45</v>
      </c>
      <c r="P84">
        <v>0</v>
      </c>
      <c r="Q84">
        <v>3</v>
      </c>
      <c r="R84" t="s">
        <v>375</v>
      </c>
    </row>
    <row r="85" spans="1:18" x14ac:dyDescent="0.3">
      <c r="A85" t="s">
        <v>376</v>
      </c>
      <c r="B85" t="str">
        <f t="shared" si="1"/>
        <v>Thomas Raymond</v>
      </c>
      <c r="C85" t="str">
        <f>TRIM(Table4[[#This Row],[Email2]])</f>
        <v>linda71@gmail.com</v>
      </c>
      <c r="D85" t="s">
        <v>377</v>
      </c>
      <c r="E85" t="s">
        <v>378</v>
      </c>
      <c r="F85" t="str">
        <f>TRIM(PROPER(Table4[[#This Row],[Gender2]]))</f>
        <v>F</v>
      </c>
      <c r="G85" t="s">
        <v>42</v>
      </c>
      <c r="H85" t="str">
        <f>TRIM(UPPER(Table4[[#This Row],[Country2]]))</f>
        <v>GERMANY</v>
      </c>
      <c r="I85" t="s">
        <v>88</v>
      </c>
      <c r="J85">
        <v>44</v>
      </c>
      <c r="K85" s="1">
        <v>45482</v>
      </c>
      <c r="L85" t="s">
        <v>89</v>
      </c>
      <c r="M85" t="s">
        <v>30</v>
      </c>
      <c r="N85" s="2">
        <v>0.16</v>
      </c>
      <c r="O85">
        <v>2</v>
      </c>
      <c r="P85" t="s">
        <v>22</v>
      </c>
      <c r="Q85">
        <v>6</v>
      </c>
      <c r="R85" s="1">
        <v>45482</v>
      </c>
    </row>
    <row r="86" spans="1:18" x14ac:dyDescent="0.3">
      <c r="A86" t="s">
        <v>379</v>
      </c>
      <c r="B86" t="str">
        <f t="shared" si="1"/>
        <v>Tracy Ballard</v>
      </c>
      <c r="C86" t="str">
        <f>TRIM(Table4[[#This Row],[Email2]])</f>
        <v>gibbsalexander@hotmail.com</v>
      </c>
      <c r="D86" t="s">
        <v>380</v>
      </c>
      <c r="E86" t="s">
        <v>381</v>
      </c>
      <c r="F86" t="str">
        <f>TRIM(PROPER(Table4[[#This Row],[Gender2]]))</f>
        <v>Male</v>
      </c>
      <c r="G86" t="s">
        <v>94</v>
      </c>
      <c r="H86" t="str">
        <f>TRIM(UPPER(Table4[[#This Row],[Country2]]))</f>
        <v>UK</v>
      </c>
      <c r="I86" t="s">
        <v>50</v>
      </c>
      <c r="K86" s="1">
        <v>45008</v>
      </c>
      <c r="L86" t="s">
        <v>89</v>
      </c>
      <c r="M86" t="s">
        <v>30</v>
      </c>
      <c r="N86">
        <v>69</v>
      </c>
      <c r="O86" t="s">
        <v>21</v>
      </c>
      <c r="P86" t="s">
        <v>22</v>
      </c>
      <c r="Q86">
        <v>3</v>
      </c>
      <c r="R86" t="s">
        <v>382</v>
      </c>
    </row>
    <row r="87" spans="1:18" x14ac:dyDescent="0.3">
      <c r="A87" t="s">
        <v>383</v>
      </c>
      <c r="B87" t="str">
        <f t="shared" si="1"/>
        <v>Lauren Carson</v>
      </c>
      <c r="C87" t="str">
        <f>TRIM(Table4[[#This Row],[Email2]])</f>
        <v>leonardthomas@hotmail.com</v>
      </c>
      <c r="D87" t="s">
        <v>384</v>
      </c>
      <c r="E87" t="s">
        <v>385</v>
      </c>
      <c r="F87" t="str">
        <f>TRIM(PROPER(Table4[[#This Row],[Gender2]]))</f>
        <v>Female</v>
      </c>
      <c r="G87" t="s">
        <v>17</v>
      </c>
      <c r="H87" t="str">
        <f>TRIM(UPPER(Table4[[#This Row],[Country2]]))</f>
        <v>UK</v>
      </c>
      <c r="I87" t="s">
        <v>134</v>
      </c>
      <c r="K87" s="1">
        <v>44849</v>
      </c>
      <c r="L87" t="s">
        <v>68</v>
      </c>
      <c r="M87" t="s">
        <v>30</v>
      </c>
      <c r="N87" s="2">
        <v>0.16</v>
      </c>
      <c r="O87" t="s">
        <v>21</v>
      </c>
      <c r="P87" t="s">
        <v>75</v>
      </c>
      <c r="R87" s="1">
        <v>44849</v>
      </c>
    </row>
    <row r="88" spans="1:18" x14ac:dyDescent="0.3">
      <c r="A88" t="s">
        <v>386</v>
      </c>
      <c r="B88" t="str">
        <f t="shared" si="1"/>
        <v>Madison Marshall</v>
      </c>
      <c r="C88" t="str">
        <f>TRIM(Table4[[#This Row],[Email2]])</f>
        <v>cwilson@gmail.com</v>
      </c>
      <c r="D88" t="s">
        <v>387</v>
      </c>
      <c r="E88" t="s">
        <v>388</v>
      </c>
      <c r="F88" t="str">
        <f>TRIM(PROPER(Table4[[#This Row],[Gender2]]))</f>
        <v>Male</v>
      </c>
      <c r="G88" t="s">
        <v>94</v>
      </c>
      <c r="H88" t="str">
        <f>TRIM(UPPER(Table4[[#This Row],[Country2]]))</f>
        <v>INDIA</v>
      </c>
      <c r="I88" t="s">
        <v>28</v>
      </c>
      <c r="K88" s="1">
        <v>45530</v>
      </c>
      <c r="L88" t="s">
        <v>113</v>
      </c>
      <c r="M88" t="s">
        <v>58</v>
      </c>
      <c r="N88" s="2">
        <v>1</v>
      </c>
      <c r="O88">
        <v>45</v>
      </c>
      <c r="P88" t="s">
        <v>75</v>
      </c>
      <c r="Q88">
        <v>6</v>
      </c>
      <c r="R88" t="s">
        <v>389</v>
      </c>
    </row>
    <row r="89" spans="1:18" x14ac:dyDescent="0.3">
      <c r="A89" s="3" t="s">
        <v>390</v>
      </c>
      <c r="B89" t="str">
        <f t="shared" si="1"/>
        <v>Joshua Price</v>
      </c>
      <c r="C89" t="str">
        <f>TRIM(Table4[[#This Row],[Email2]])</f>
        <v>umatthews@gmail.com</v>
      </c>
      <c r="D89" t="s">
        <v>391</v>
      </c>
      <c r="E89" t="s">
        <v>392</v>
      </c>
      <c r="F89" t="str">
        <f>TRIM(PROPER(Table4[[#This Row],[Gender2]]))</f>
        <v>Female</v>
      </c>
      <c r="G89" t="s">
        <v>56</v>
      </c>
      <c r="H89" t="str">
        <f>TRIM(UPPER(Table4[[#This Row],[Country2]]))</f>
        <v>US</v>
      </c>
      <c r="I89" t="s">
        <v>18</v>
      </c>
      <c r="J89">
        <v>0</v>
      </c>
      <c r="K89" s="1">
        <v>45130</v>
      </c>
      <c r="L89" t="s">
        <v>113</v>
      </c>
      <c r="M89" t="s">
        <v>58</v>
      </c>
      <c r="N89">
        <v>41</v>
      </c>
      <c r="O89">
        <v>1.5</v>
      </c>
      <c r="P89">
        <v>1</v>
      </c>
      <c r="Q89">
        <v>5</v>
      </c>
      <c r="R89" t="s">
        <v>393</v>
      </c>
    </row>
    <row r="90" spans="1:18" x14ac:dyDescent="0.3">
      <c r="A90" t="s">
        <v>394</v>
      </c>
      <c r="B90" t="str">
        <f t="shared" si="1"/>
        <v>Teresa Ramirez</v>
      </c>
      <c r="C90" t="str">
        <f>TRIM(Table4[[#This Row],[Email2]])</f>
        <v>scottsampson@yahoo.com</v>
      </c>
      <c r="D90" t="s">
        <v>395</v>
      </c>
      <c r="E90" t="s">
        <v>396</v>
      </c>
      <c r="F90" t="str">
        <f>TRIM(PROPER(Table4[[#This Row],[Gender2]]))</f>
        <v>F</v>
      </c>
      <c r="G90" t="s">
        <v>42</v>
      </c>
      <c r="H90" t="str">
        <f>TRIM(UPPER(Table4[[#This Row],[Country2]]))</f>
        <v>US</v>
      </c>
      <c r="I90" t="s">
        <v>18</v>
      </c>
      <c r="J90">
        <v>32</v>
      </c>
      <c r="K90" s="1">
        <v>45302</v>
      </c>
      <c r="L90" t="s">
        <v>68</v>
      </c>
      <c r="M90" t="s">
        <v>30</v>
      </c>
      <c r="N90" s="2">
        <v>0.83</v>
      </c>
      <c r="O90" t="s">
        <v>45</v>
      </c>
      <c r="P90" t="s">
        <v>37</v>
      </c>
      <c r="R90" t="s">
        <v>397</v>
      </c>
    </row>
    <row r="91" spans="1:18" x14ac:dyDescent="0.3">
      <c r="A91" t="s">
        <v>398</v>
      </c>
      <c r="B91" t="str">
        <f t="shared" si="1"/>
        <v>Maria Brown</v>
      </c>
      <c r="C91" t="str">
        <f>TRIM(Table4[[#This Row],[Email2]])</f>
        <v>tammyrush@yahoo.com</v>
      </c>
      <c r="D91" t="s">
        <v>399</v>
      </c>
      <c r="E91" t="s">
        <v>400</v>
      </c>
      <c r="F91" t="str">
        <f>TRIM(PROPER(Table4[[#This Row],[Gender2]]))</f>
        <v>Female</v>
      </c>
      <c r="G91" t="s">
        <v>118</v>
      </c>
      <c r="H91" t="str">
        <f>TRIM(UPPER(Table4[[#This Row],[Country2]]))</f>
        <v>USA</v>
      </c>
      <c r="I91" t="s">
        <v>73</v>
      </c>
      <c r="J91">
        <v>20</v>
      </c>
      <c r="K91" s="1">
        <v>44812</v>
      </c>
      <c r="L91" t="s">
        <v>57</v>
      </c>
      <c r="M91" t="s">
        <v>58</v>
      </c>
      <c r="N91" s="2">
        <v>0.85</v>
      </c>
      <c r="O91">
        <v>2</v>
      </c>
      <c r="P91" t="s">
        <v>75</v>
      </c>
      <c r="Q91">
        <v>3</v>
      </c>
      <c r="R91" t="s">
        <v>401</v>
      </c>
    </row>
    <row r="92" spans="1:18" x14ac:dyDescent="0.3">
      <c r="A92" t="s">
        <v>402</v>
      </c>
      <c r="B92" t="str">
        <f t="shared" si="1"/>
        <v>Alison Buchanan</v>
      </c>
      <c r="C92" t="str">
        <f>TRIM(Table4[[#This Row],[Email2]])</f>
        <v>kristinharris@clark.com</v>
      </c>
      <c r="D92" t="s">
        <v>403</v>
      </c>
      <c r="E92" t="s">
        <v>404</v>
      </c>
      <c r="F92" t="str">
        <f>TRIM(PROPER(Table4[[#This Row],[Gender2]]))</f>
        <v>Male</v>
      </c>
      <c r="G92" t="s">
        <v>87</v>
      </c>
      <c r="H92" t="str">
        <f>TRIM(UPPER(Table4[[#This Row],[Country2]]))</f>
        <v>INDIA</v>
      </c>
      <c r="I92" t="s">
        <v>28</v>
      </c>
      <c r="J92">
        <v>0</v>
      </c>
      <c r="K92" s="1">
        <v>44800</v>
      </c>
      <c r="L92" t="s">
        <v>35</v>
      </c>
      <c r="M92" t="s">
        <v>36</v>
      </c>
      <c r="N92">
        <v>71</v>
      </c>
      <c r="O92">
        <v>45</v>
      </c>
      <c r="P92" t="s">
        <v>75</v>
      </c>
      <c r="Q92">
        <v>3</v>
      </c>
      <c r="R92" s="1">
        <v>44800</v>
      </c>
    </row>
    <row r="93" spans="1:18" x14ac:dyDescent="0.3">
      <c r="A93" t="s">
        <v>405</v>
      </c>
      <c r="B93" t="str">
        <f t="shared" si="1"/>
        <v>William Huerta</v>
      </c>
      <c r="C93" t="str">
        <f>TRIM(Table4[[#This Row],[Email2]])</f>
        <v>danieldelacruz@gmail.com</v>
      </c>
      <c r="D93" t="s">
        <v>406</v>
      </c>
      <c r="E93" t="s">
        <v>407</v>
      </c>
      <c r="F93" t="str">
        <f>TRIM(PROPER(Table4[[#This Row],[Gender2]]))</f>
        <v>Female</v>
      </c>
      <c r="G93" t="s">
        <v>56</v>
      </c>
      <c r="H93" t="str">
        <f>TRIM(UPPER(Table4[[#This Row],[Country2]]))</f>
        <v>USA</v>
      </c>
      <c r="I93" t="s">
        <v>73</v>
      </c>
      <c r="K93" s="1">
        <v>44887</v>
      </c>
      <c r="L93" t="s">
        <v>29</v>
      </c>
      <c r="M93" t="s">
        <v>30</v>
      </c>
      <c r="N93" s="2">
        <v>0.28000000000000003</v>
      </c>
      <c r="O93" t="s">
        <v>21</v>
      </c>
      <c r="P93" t="s">
        <v>37</v>
      </c>
      <c r="Q93">
        <v>6</v>
      </c>
      <c r="R93" t="s">
        <v>408</v>
      </c>
    </row>
    <row r="94" spans="1:18" x14ac:dyDescent="0.3">
      <c r="A94" t="s">
        <v>409</v>
      </c>
      <c r="B94" t="str">
        <f t="shared" si="1"/>
        <v>Alexis Baker</v>
      </c>
      <c r="C94" t="str">
        <f>TRIM(Table4[[#This Row],[Email2]])</f>
        <v>vfox@alvarez.net</v>
      </c>
      <c r="D94" t="s">
        <v>410</v>
      </c>
      <c r="E94" t="s">
        <v>411</v>
      </c>
      <c r="F94" t="str">
        <f>TRIM(PROPER(Table4[[#This Row],[Gender2]]))</f>
        <v>Male</v>
      </c>
      <c r="G94" t="s">
        <v>27</v>
      </c>
      <c r="H94" t="str">
        <f>TRIM(UPPER(Table4[[#This Row],[Country2]]))</f>
        <v>IN</v>
      </c>
      <c r="I94" t="s">
        <v>153</v>
      </c>
      <c r="J94">
        <v>29</v>
      </c>
      <c r="K94" s="1">
        <v>44681</v>
      </c>
      <c r="L94" t="s">
        <v>29</v>
      </c>
      <c r="M94" t="s">
        <v>30</v>
      </c>
      <c r="N94">
        <v>88</v>
      </c>
      <c r="O94">
        <v>45</v>
      </c>
      <c r="P94" t="s">
        <v>22</v>
      </c>
      <c r="Q94">
        <v>3</v>
      </c>
      <c r="R94" s="1">
        <v>44681</v>
      </c>
    </row>
    <row r="95" spans="1:18" x14ac:dyDescent="0.3">
      <c r="A95" t="s">
        <v>412</v>
      </c>
      <c r="B95" t="str">
        <f t="shared" si="1"/>
        <v>Amanda Logan</v>
      </c>
      <c r="C95" t="str">
        <f>TRIM(Table4[[#This Row],[Email2]])</f>
        <v>bschneider@gmail.com</v>
      </c>
      <c r="D95" t="s">
        <v>413</v>
      </c>
      <c r="E95" t="s">
        <v>414</v>
      </c>
      <c r="F95" t="str">
        <f>TRIM(PROPER(Table4[[#This Row],[Gender2]]))</f>
        <v>Male</v>
      </c>
      <c r="G95" t="s">
        <v>87</v>
      </c>
      <c r="H95" t="str">
        <f>TRIM(UPPER(Table4[[#This Row],[Country2]]))</f>
        <v>US</v>
      </c>
      <c r="I95" t="s">
        <v>18</v>
      </c>
      <c r="K95" s="1">
        <v>45580</v>
      </c>
      <c r="L95" t="s">
        <v>29</v>
      </c>
      <c r="M95" t="s">
        <v>30</v>
      </c>
      <c r="N95" s="2">
        <v>0.81</v>
      </c>
      <c r="O95">
        <v>1.5</v>
      </c>
      <c r="P95" t="s">
        <v>31</v>
      </c>
      <c r="Q95">
        <v>1</v>
      </c>
      <c r="R95" t="s">
        <v>415</v>
      </c>
    </row>
    <row r="96" spans="1:18" x14ac:dyDescent="0.3">
      <c r="A96" t="s">
        <v>416</v>
      </c>
      <c r="B96" t="str">
        <f t="shared" si="1"/>
        <v>Micheal Wallace</v>
      </c>
      <c r="C96" t="str">
        <f>TRIM(Table4[[#This Row],[Email2]])</f>
        <v>charlene12@weber-richards.com</v>
      </c>
      <c r="D96" t="s">
        <v>417</v>
      </c>
      <c r="E96" t="s">
        <v>418</v>
      </c>
      <c r="F96" t="str">
        <f>TRIM(PROPER(Table4[[#This Row],[Gender2]]))</f>
        <v>Female</v>
      </c>
      <c r="G96" t="s">
        <v>118</v>
      </c>
      <c r="H96" t="str">
        <f>TRIM(UPPER(Table4[[#This Row],[Country2]]))</f>
        <v>US</v>
      </c>
      <c r="I96" t="s">
        <v>18</v>
      </c>
      <c r="J96">
        <v>0</v>
      </c>
      <c r="K96" s="1">
        <v>45402</v>
      </c>
      <c r="L96" t="s">
        <v>74</v>
      </c>
      <c r="M96" t="s">
        <v>36</v>
      </c>
      <c r="N96" s="2">
        <v>0.96</v>
      </c>
      <c r="O96">
        <v>1.5</v>
      </c>
      <c r="P96" t="s">
        <v>31</v>
      </c>
      <c r="Q96">
        <v>5</v>
      </c>
      <c r="R96" t="s">
        <v>419</v>
      </c>
    </row>
    <row r="97" spans="1:18" x14ac:dyDescent="0.3">
      <c r="A97" t="s">
        <v>420</v>
      </c>
      <c r="B97" t="str">
        <f t="shared" si="1"/>
        <v>Larry Garcia</v>
      </c>
      <c r="C97" t="str">
        <f>TRIM(Table4[[#This Row],[Email2]])</f>
        <v>russellbeasley@morgan-chavez.biz</v>
      </c>
      <c r="D97" t="s">
        <v>421</v>
      </c>
      <c r="E97" t="s">
        <v>422</v>
      </c>
      <c r="F97" t="str">
        <f>TRIM(PROPER(Table4[[#This Row],[Gender2]]))</f>
        <v>Male</v>
      </c>
      <c r="G97" t="s">
        <v>27</v>
      </c>
      <c r="H97" t="str">
        <f>TRIM(UPPER(Table4[[#This Row],[Country2]]))</f>
        <v>INDIA</v>
      </c>
      <c r="I97" t="s">
        <v>28</v>
      </c>
      <c r="K97" s="1">
        <v>45249</v>
      </c>
      <c r="L97" t="s">
        <v>143</v>
      </c>
      <c r="M97" t="s">
        <v>144</v>
      </c>
      <c r="N97" s="2">
        <v>0.36</v>
      </c>
      <c r="O97">
        <v>2</v>
      </c>
      <c r="P97" t="s">
        <v>75</v>
      </c>
      <c r="R97" t="s">
        <v>423</v>
      </c>
    </row>
    <row r="98" spans="1:18" x14ac:dyDescent="0.3">
      <c r="A98" t="s">
        <v>424</v>
      </c>
      <c r="B98" t="str">
        <f t="shared" si="1"/>
        <v>Troy Mcdaniel</v>
      </c>
      <c r="C98" t="str">
        <f>TRIM(Table4[[#This Row],[Email2]])</f>
        <v>davischristopher@yahoo.com</v>
      </c>
      <c r="D98" t="s">
        <v>425</v>
      </c>
      <c r="E98" t="s">
        <v>426</v>
      </c>
      <c r="F98" t="str">
        <f>TRIM(PROPER(Table4[[#This Row],[Gender2]]))</f>
        <v>Female</v>
      </c>
      <c r="G98" t="s">
        <v>118</v>
      </c>
      <c r="H98" t="str">
        <f>TRIM(UPPER(Table4[[#This Row],[Country2]]))</f>
        <v>US</v>
      </c>
      <c r="I98" t="s">
        <v>18</v>
      </c>
      <c r="J98">
        <v>23</v>
      </c>
      <c r="K98" s="1">
        <v>44805</v>
      </c>
      <c r="L98" t="s">
        <v>19</v>
      </c>
      <c r="M98" t="s">
        <v>20</v>
      </c>
      <c r="N98">
        <v>97</v>
      </c>
      <c r="O98" t="s">
        <v>21</v>
      </c>
      <c r="P98">
        <v>0</v>
      </c>
      <c r="Q98">
        <v>3</v>
      </c>
      <c r="R98" t="s">
        <v>427</v>
      </c>
    </row>
    <row r="99" spans="1:18" x14ac:dyDescent="0.3">
      <c r="A99" t="s">
        <v>428</v>
      </c>
      <c r="B99" t="str">
        <f t="shared" si="1"/>
        <v>Anthony Frye</v>
      </c>
      <c r="C99" t="str">
        <f>TRIM(Table4[[#This Row],[Email2]])</f>
        <v>jenkinsmorgan@yahoo.com</v>
      </c>
      <c r="D99" t="s">
        <v>429</v>
      </c>
      <c r="E99" t="s">
        <v>430</v>
      </c>
      <c r="F99" t="str">
        <f>TRIM(PROPER(Table4[[#This Row],[Gender2]]))</f>
        <v>Female</v>
      </c>
      <c r="G99" t="s">
        <v>17</v>
      </c>
      <c r="H99" t="str">
        <f>TRIM(UPPER(Table4[[#This Row],[Country2]]))</f>
        <v>IN</v>
      </c>
      <c r="I99" t="s">
        <v>153</v>
      </c>
      <c r="K99" s="1">
        <v>44808</v>
      </c>
      <c r="L99" t="s">
        <v>143</v>
      </c>
      <c r="M99" t="s">
        <v>144</v>
      </c>
      <c r="N99" s="2">
        <v>0.94</v>
      </c>
      <c r="O99">
        <v>1.5</v>
      </c>
      <c r="P99">
        <v>0</v>
      </c>
      <c r="Q99">
        <v>1</v>
      </c>
      <c r="R99" t="s">
        <v>431</v>
      </c>
    </row>
    <row r="100" spans="1:18" x14ac:dyDescent="0.3">
      <c r="A100" t="s">
        <v>432</v>
      </c>
      <c r="B100" t="str">
        <f t="shared" si="1"/>
        <v>Kenneth Lewis</v>
      </c>
      <c r="C100" t="str">
        <f>TRIM(Table4[[#This Row],[Email2]])</f>
        <v>melaniebell@hotmail.com</v>
      </c>
      <c r="D100" t="s">
        <v>433</v>
      </c>
      <c r="E100" t="s">
        <v>434</v>
      </c>
      <c r="F100" t="str">
        <f>TRIM(PROPER(Table4[[#This Row],[Gender2]]))</f>
        <v>Female</v>
      </c>
      <c r="G100" t="s">
        <v>56</v>
      </c>
      <c r="H100" t="str">
        <f>TRIM(UPPER(Table4[[#This Row],[Country2]]))</f>
        <v>USA</v>
      </c>
      <c r="I100" t="s">
        <v>73</v>
      </c>
      <c r="J100">
        <v>31</v>
      </c>
      <c r="K100" s="1">
        <v>44737</v>
      </c>
      <c r="L100" t="s">
        <v>57</v>
      </c>
      <c r="M100" t="s">
        <v>58</v>
      </c>
      <c r="N100" s="2">
        <v>0.41</v>
      </c>
      <c r="O100" t="s">
        <v>63</v>
      </c>
      <c r="P100">
        <v>1</v>
      </c>
      <c r="Q100">
        <v>2</v>
      </c>
      <c r="R100" t="s">
        <v>435</v>
      </c>
    </row>
    <row r="101" spans="1:18" x14ac:dyDescent="0.3">
      <c r="A101" t="s">
        <v>436</v>
      </c>
      <c r="B101" t="str">
        <f t="shared" si="1"/>
        <v>Jeffrey Hoffman</v>
      </c>
      <c r="C101" t="str">
        <f>TRIM(Table4[[#This Row],[Email2]])</f>
        <v>anthony44@bell-white.com</v>
      </c>
      <c r="D101" t="s">
        <v>437</v>
      </c>
      <c r="E101" t="s">
        <v>438</v>
      </c>
      <c r="F101" t="str">
        <f>TRIM(PROPER(Table4[[#This Row],[Gender2]]))</f>
        <v>Female</v>
      </c>
      <c r="G101" t="s">
        <v>17</v>
      </c>
      <c r="H101" t="str">
        <f>TRIM(UPPER(Table4[[#This Row],[Country2]]))</f>
        <v>INDIA</v>
      </c>
      <c r="I101" t="s">
        <v>95</v>
      </c>
      <c r="J101">
        <v>38</v>
      </c>
      <c r="K101" s="1">
        <v>45228</v>
      </c>
      <c r="L101" t="s">
        <v>113</v>
      </c>
      <c r="M101" t="s">
        <v>58</v>
      </c>
      <c r="N101">
        <v>95</v>
      </c>
      <c r="O101" t="s">
        <v>63</v>
      </c>
      <c r="P101" t="s">
        <v>22</v>
      </c>
      <c r="Q101">
        <v>3</v>
      </c>
      <c r="R101" t="s">
        <v>439</v>
      </c>
    </row>
    <row r="102" spans="1:18" x14ac:dyDescent="0.3">
      <c r="A102" t="s">
        <v>440</v>
      </c>
      <c r="B102" t="str">
        <f t="shared" si="1"/>
        <v>Valerie Davis</v>
      </c>
      <c r="C102" t="str">
        <f>TRIM(Table4[[#This Row],[Email2]])</f>
        <v>vbarnes@wood.com</v>
      </c>
      <c r="D102" t="s">
        <v>441</v>
      </c>
      <c r="E102" t="s">
        <v>442</v>
      </c>
      <c r="F102" t="str">
        <f>TRIM(PROPER(Table4[[#This Row],[Gender2]]))</f>
        <v>Female</v>
      </c>
      <c r="G102" t="s">
        <v>17</v>
      </c>
      <c r="H102" t="str">
        <f>TRIM(UPPER(Table4[[#This Row],[Country2]]))</f>
        <v>UK</v>
      </c>
      <c r="I102" t="s">
        <v>50</v>
      </c>
      <c r="J102">
        <v>0</v>
      </c>
      <c r="K102" s="1">
        <v>45537</v>
      </c>
      <c r="L102" t="s">
        <v>51</v>
      </c>
      <c r="M102" t="s">
        <v>36</v>
      </c>
      <c r="N102" s="2">
        <v>0.32</v>
      </c>
      <c r="O102" t="s">
        <v>21</v>
      </c>
      <c r="P102">
        <v>1</v>
      </c>
      <c r="Q102">
        <v>2</v>
      </c>
      <c r="R102" t="s">
        <v>443</v>
      </c>
    </row>
    <row r="103" spans="1:18" x14ac:dyDescent="0.3">
      <c r="A103" t="s">
        <v>444</v>
      </c>
      <c r="B103" t="str">
        <f t="shared" si="1"/>
        <v>Paul Williams</v>
      </c>
      <c r="C103" t="str">
        <f>TRIM(Table4[[#This Row],[Email2]])</f>
        <v>scott67@ramos.com</v>
      </c>
      <c r="D103" t="s">
        <v>445</v>
      </c>
      <c r="E103" t="s">
        <v>446</v>
      </c>
      <c r="F103" t="str">
        <f>TRIM(PROPER(Table4[[#This Row],[Gender2]]))</f>
        <v>Male</v>
      </c>
      <c r="G103" t="s">
        <v>27</v>
      </c>
      <c r="H103" t="str">
        <f>TRIM(UPPER(Table4[[#This Row],[Country2]]))</f>
        <v>INDIA</v>
      </c>
      <c r="I103" t="s">
        <v>28</v>
      </c>
      <c r="J103">
        <v>0</v>
      </c>
      <c r="K103" s="1">
        <v>45539</v>
      </c>
      <c r="L103" t="s">
        <v>68</v>
      </c>
      <c r="M103" t="s">
        <v>30</v>
      </c>
      <c r="N103" s="2">
        <v>0.56000000000000005</v>
      </c>
      <c r="O103" t="s">
        <v>45</v>
      </c>
      <c r="P103" t="s">
        <v>37</v>
      </c>
      <c r="Q103">
        <v>1</v>
      </c>
      <c r="R103" t="s">
        <v>447</v>
      </c>
    </row>
    <row r="104" spans="1:18" x14ac:dyDescent="0.3">
      <c r="A104" t="s">
        <v>448</v>
      </c>
      <c r="B104" t="str">
        <f t="shared" si="1"/>
        <v>Katelyn Estrada</v>
      </c>
      <c r="C104" t="str">
        <f>TRIM(Table4[[#This Row],[Email2]])</f>
        <v>randallgreene@harris.com</v>
      </c>
      <c r="D104" t="s">
        <v>449</v>
      </c>
      <c r="E104" t="s">
        <v>450</v>
      </c>
      <c r="F104" t="str">
        <f>TRIM(PROPER(Table4[[#This Row],[Gender2]]))</f>
        <v>Male</v>
      </c>
      <c r="G104" t="s">
        <v>87</v>
      </c>
      <c r="H104" t="str">
        <f>TRIM(UPPER(Table4[[#This Row],[Country2]]))</f>
        <v>UK</v>
      </c>
      <c r="I104" t="s">
        <v>134</v>
      </c>
      <c r="J104">
        <v>0</v>
      </c>
      <c r="K104" s="1">
        <v>45194</v>
      </c>
      <c r="L104" t="s">
        <v>154</v>
      </c>
      <c r="M104" t="s">
        <v>58</v>
      </c>
      <c r="N104">
        <v>9</v>
      </c>
      <c r="O104">
        <v>2</v>
      </c>
      <c r="P104">
        <v>0</v>
      </c>
      <c r="R104" s="1">
        <v>45194</v>
      </c>
    </row>
    <row r="105" spans="1:18" x14ac:dyDescent="0.3">
      <c r="A105" t="s">
        <v>451</v>
      </c>
      <c r="B105" t="str">
        <f t="shared" si="1"/>
        <v>Jeffrey Anderson Md</v>
      </c>
      <c r="C105" t="str">
        <f>TRIM(Table4[[#This Row],[Email2]])</f>
        <v>charles06@stevens.com</v>
      </c>
      <c r="D105" t="s">
        <v>452</v>
      </c>
      <c r="E105" t="s">
        <v>453</v>
      </c>
      <c r="F105" t="str">
        <f>TRIM(PROPER(Table4[[#This Row],[Gender2]]))</f>
        <v>Female</v>
      </c>
      <c r="G105" t="s">
        <v>56</v>
      </c>
      <c r="H105" t="str">
        <f>TRIM(UPPER(Table4[[#This Row],[Country2]]))</f>
        <v>USA</v>
      </c>
      <c r="I105" t="s">
        <v>73</v>
      </c>
      <c r="J105">
        <v>0</v>
      </c>
      <c r="K105" s="1">
        <v>45054</v>
      </c>
      <c r="L105" t="s">
        <v>293</v>
      </c>
      <c r="M105" t="s">
        <v>20</v>
      </c>
      <c r="N105" s="2">
        <v>0.64</v>
      </c>
      <c r="O105">
        <v>2</v>
      </c>
      <c r="P105" t="s">
        <v>22</v>
      </c>
      <c r="Q105">
        <v>2</v>
      </c>
      <c r="R105" t="s">
        <v>360</v>
      </c>
    </row>
    <row r="106" spans="1:18" x14ac:dyDescent="0.3">
      <c r="A106" t="s">
        <v>454</v>
      </c>
      <c r="B106" t="str">
        <f t="shared" si="1"/>
        <v>Donna Sullivan</v>
      </c>
      <c r="C106" t="str">
        <f>TRIM(Table4[[#This Row],[Email2]])</f>
        <v>lauriemontgomery@hotmail.com</v>
      </c>
      <c r="D106" t="s">
        <v>455</v>
      </c>
      <c r="E106" t="s">
        <v>456</v>
      </c>
      <c r="F106" t="str">
        <f>TRIM(PROPER(Table4[[#This Row],[Gender2]]))</f>
        <v>Male</v>
      </c>
      <c r="G106" t="s">
        <v>94</v>
      </c>
      <c r="H106" t="str">
        <f>TRIM(UPPER(Table4[[#This Row],[Country2]]))</f>
        <v>IN</v>
      </c>
      <c r="I106" t="s">
        <v>153</v>
      </c>
      <c r="K106" s="1">
        <v>45552</v>
      </c>
      <c r="L106" t="s">
        <v>57</v>
      </c>
      <c r="M106" t="s">
        <v>58</v>
      </c>
      <c r="N106" s="2">
        <v>0.36</v>
      </c>
      <c r="O106">
        <v>2</v>
      </c>
      <c r="P106">
        <v>0</v>
      </c>
      <c r="Q106">
        <v>4</v>
      </c>
      <c r="R106" t="s">
        <v>457</v>
      </c>
    </row>
    <row r="107" spans="1:18" x14ac:dyDescent="0.3">
      <c r="A107" t="s">
        <v>458</v>
      </c>
      <c r="B107" t="str">
        <f t="shared" si="1"/>
        <v>Kevin Warren</v>
      </c>
      <c r="C107" t="str">
        <f>TRIM(Table4[[#This Row],[Email2]])</f>
        <v>julie35@gmail.com</v>
      </c>
      <c r="D107" t="s">
        <v>459</v>
      </c>
      <c r="E107" t="s">
        <v>460</v>
      </c>
      <c r="F107" t="str">
        <f>TRIM(PROPER(Table4[[#This Row],[Gender2]]))</f>
        <v>M</v>
      </c>
      <c r="G107" t="s">
        <v>108</v>
      </c>
      <c r="H107" t="str">
        <f>TRIM(UPPER(Table4[[#This Row],[Country2]]))</f>
        <v>IN</v>
      </c>
      <c r="I107" t="s">
        <v>153</v>
      </c>
      <c r="J107">
        <v>0</v>
      </c>
      <c r="K107" s="1">
        <v>45220</v>
      </c>
      <c r="L107" t="s">
        <v>57</v>
      </c>
      <c r="M107" t="s">
        <v>58</v>
      </c>
      <c r="N107">
        <v>77</v>
      </c>
      <c r="O107" t="s">
        <v>45</v>
      </c>
      <c r="P107" t="s">
        <v>37</v>
      </c>
      <c r="Q107">
        <v>6</v>
      </c>
      <c r="R107" t="s">
        <v>461</v>
      </c>
    </row>
    <row r="108" spans="1:18" x14ac:dyDescent="0.3">
      <c r="A108" t="s">
        <v>462</v>
      </c>
      <c r="B108" t="str">
        <f t="shared" si="1"/>
        <v>Susan Bailey</v>
      </c>
      <c r="C108" t="str">
        <f>TRIM(Table4[[#This Row],[Email2]])</f>
        <v>curtisscott@morrison.com</v>
      </c>
      <c r="D108" t="s">
        <v>463</v>
      </c>
      <c r="E108" t="s">
        <v>464</v>
      </c>
      <c r="F108" t="str">
        <f>TRIM(PROPER(Table4[[#This Row],[Gender2]]))</f>
        <v>Female</v>
      </c>
      <c r="G108" t="s">
        <v>17</v>
      </c>
      <c r="H108" t="str">
        <f>TRIM(UPPER(Table4[[#This Row],[Country2]]))</f>
        <v>US</v>
      </c>
      <c r="I108" t="s">
        <v>18</v>
      </c>
      <c r="K108" s="1">
        <v>44776</v>
      </c>
      <c r="L108" t="s">
        <v>143</v>
      </c>
      <c r="M108" t="s">
        <v>144</v>
      </c>
      <c r="N108" s="2">
        <v>0.82</v>
      </c>
      <c r="O108">
        <v>2</v>
      </c>
      <c r="P108" t="s">
        <v>31</v>
      </c>
      <c r="Q108">
        <v>6</v>
      </c>
      <c r="R108" t="s">
        <v>465</v>
      </c>
    </row>
    <row r="109" spans="1:18" x14ac:dyDescent="0.3">
      <c r="A109" t="s">
        <v>466</v>
      </c>
      <c r="B109" t="str">
        <f t="shared" si="1"/>
        <v>Justin Riley</v>
      </c>
      <c r="C109" t="str">
        <f>TRIM(Table4[[#This Row],[Email2]])</f>
        <v>edward17@yahoo.com</v>
      </c>
      <c r="D109" t="s">
        <v>467</v>
      </c>
      <c r="E109" t="s">
        <v>468</v>
      </c>
      <c r="F109" t="str">
        <f>TRIM(PROPER(Table4[[#This Row],[Gender2]]))</f>
        <v>Female</v>
      </c>
      <c r="G109" t="s">
        <v>17</v>
      </c>
      <c r="H109" t="str">
        <f>TRIM(UPPER(Table4[[#This Row],[Country2]]))</f>
        <v>INDIA</v>
      </c>
      <c r="I109" t="s">
        <v>95</v>
      </c>
      <c r="J109">
        <v>0</v>
      </c>
      <c r="K109" s="1">
        <v>44933</v>
      </c>
      <c r="L109" t="s">
        <v>229</v>
      </c>
      <c r="M109" t="s">
        <v>144</v>
      </c>
      <c r="N109" s="2">
        <v>0.17</v>
      </c>
      <c r="O109" t="s">
        <v>63</v>
      </c>
      <c r="P109">
        <v>1</v>
      </c>
      <c r="Q109">
        <v>2</v>
      </c>
      <c r="R109" t="s">
        <v>167</v>
      </c>
    </row>
    <row r="110" spans="1:18" x14ac:dyDescent="0.3">
      <c r="A110" t="s">
        <v>469</v>
      </c>
      <c r="B110" t="str">
        <f t="shared" si="1"/>
        <v>Jordan Collins</v>
      </c>
      <c r="C110" t="str">
        <f>TRIM(Table4[[#This Row],[Email2]])</f>
        <v>brownmarie@gmail.com</v>
      </c>
      <c r="D110" t="s">
        <v>470</v>
      </c>
      <c r="E110" t="s">
        <v>471</v>
      </c>
      <c r="F110" t="str">
        <f>TRIM(PROPER(Table4[[#This Row],[Gender2]]))</f>
        <v>M</v>
      </c>
      <c r="G110" t="s">
        <v>108</v>
      </c>
      <c r="H110" t="str">
        <f>TRIM(UPPER(Table4[[#This Row],[Country2]]))</f>
        <v>UK</v>
      </c>
      <c r="I110" t="s">
        <v>134</v>
      </c>
      <c r="K110" s="1">
        <v>45638</v>
      </c>
      <c r="L110" t="s">
        <v>44</v>
      </c>
      <c r="M110" t="s">
        <v>20</v>
      </c>
      <c r="N110" s="2">
        <v>0.48</v>
      </c>
      <c r="O110">
        <v>45</v>
      </c>
      <c r="P110">
        <v>0</v>
      </c>
      <c r="Q110">
        <v>2</v>
      </c>
      <c r="R110" t="s">
        <v>472</v>
      </c>
    </row>
    <row r="111" spans="1:18" x14ac:dyDescent="0.3">
      <c r="A111" t="s">
        <v>473</v>
      </c>
      <c r="B111" t="str">
        <f t="shared" si="1"/>
        <v>Katie Ford</v>
      </c>
      <c r="C111" t="str">
        <f>TRIM(Table4[[#This Row],[Email2]])</f>
        <v>kstout@lopez.com</v>
      </c>
      <c r="D111" t="s">
        <v>474</v>
      </c>
      <c r="E111" t="s">
        <v>475</v>
      </c>
      <c r="F111" t="str">
        <f>TRIM(PROPER(Table4[[#This Row],[Gender2]]))</f>
        <v>Female</v>
      </c>
      <c r="G111" t="s">
        <v>118</v>
      </c>
      <c r="H111" t="str">
        <f>TRIM(UPPER(Table4[[#This Row],[Country2]]))</f>
        <v>GERMANY</v>
      </c>
      <c r="I111" t="s">
        <v>88</v>
      </c>
      <c r="J111">
        <v>0</v>
      </c>
      <c r="K111" s="1">
        <v>45659</v>
      </c>
      <c r="L111" t="s">
        <v>166</v>
      </c>
      <c r="M111" t="s">
        <v>144</v>
      </c>
      <c r="N111">
        <v>29</v>
      </c>
      <c r="O111" t="s">
        <v>45</v>
      </c>
      <c r="P111" t="s">
        <v>37</v>
      </c>
      <c r="Q111">
        <v>5</v>
      </c>
      <c r="R111" t="s">
        <v>476</v>
      </c>
    </row>
    <row r="112" spans="1:18" x14ac:dyDescent="0.3">
      <c r="A112" t="s">
        <v>477</v>
      </c>
      <c r="B112" t="str">
        <f t="shared" si="1"/>
        <v>Miguel Wagner</v>
      </c>
      <c r="C112" t="str">
        <f>TRIM(Table4[[#This Row],[Email2]])</f>
        <v>wrightsamuel@warren-bishop.com</v>
      </c>
      <c r="D112" t="s">
        <v>478</v>
      </c>
      <c r="E112" t="s">
        <v>479</v>
      </c>
      <c r="F112" t="str">
        <f>TRIM(PROPER(Table4[[#This Row],[Gender2]]))</f>
        <v>Male</v>
      </c>
      <c r="G112" t="s">
        <v>27</v>
      </c>
      <c r="H112" t="str">
        <f>TRIM(UPPER(Table4[[#This Row],[Country2]]))</f>
        <v>INDIA</v>
      </c>
      <c r="I112" t="s">
        <v>28</v>
      </c>
      <c r="K112" s="1">
        <v>45357</v>
      </c>
      <c r="L112" t="s">
        <v>57</v>
      </c>
      <c r="M112" t="s">
        <v>58</v>
      </c>
      <c r="N112" s="2">
        <v>0.2</v>
      </c>
      <c r="O112">
        <v>45</v>
      </c>
      <c r="P112">
        <v>1</v>
      </c>
      <c r="Q112">
        <v>6</v>
      </c>
      <c r="R112" t="s">
        <v>480</v>
      </c>
    </row>
    <row r="113" spans="1:18" x14ac:dyDescent="0.3">
      <c r="A113" t="s">
        <v>481</v>
      </c>
      <c r="B113" t="str">
        <f t="shared" si="1"/>
        <v>Meghan Williams</v>
      </c>
      <c r="C113" t="str">
        <f>TRIM(Table4[[#This Row],[Email2]])</f>
        <v>riveraangela@yahoo.com</v>
      </c>
      <c r="D113" t="s">
        <v>482</v>
      </c>
      <c r="E113" t="s">
        <v>483</v>
      </c>
      <c r="F113" t="str">
        <f>TRIM(PROPER(Table4[[#This Row],[Gender2]]))</f>
        <v>Male</v>
      </c>
      <c r="G113" t="s">
        <v>87</v>
      </c>
      <c r="H113" t="str">
        <f>TRIM(UPPER(Table4[[#This Row],[Country2]]))</f>
        <v>USA</v>
      </c>
      <c r="I113" t="s">
        <v>73</v>
      </c>
      <c r="K113" s="1">
        <v>45237</v>
      </c>
      <c r="L113" t="s">
        <v>44</v>
      </c>
      <c r="M113" t="s">
        <v>20</v>
      </c>
      <c r="N113" s="2">
        <v>0.2</v>
      </c>
      <c r="O113">
        <v>2</v>
      </c>
      <c r="P113" t="s">
        <v>75</v>
      </c>
      <c r="Q113">
        <v>3</v>
      </c>
      <c r="R113" t="s">
        <v>484</v>
      </c>
    </row>
    <row r="114" spans="1:18" x14ac:dyDescent="0.3">
      <c r="A114" t="s">
        <v>485</v>
      </c>
      <c r="B114" t="str">
        <f t="shared" si="1"/>
        <v>Lindsey Hernandez</v>
      </c>
      <c r="C114" t="str">
        <f>TRIM(Table4[[#This Row],[Email2]])</f>
        <v>invalid-email</v>
      </c>
      <c r="D114" t="s">
        <v>486</v>
      </c>
      <c r="E114" t="s">
        <v>125</v>
      </c>
      <c r="F114" t="str">
        <f>TRIM(PROPER(Table4[[#This Row],[Gender2]]))</f>
        <v>Female</v>
      </c>
      <c r="G114" t="s">
        <v>17</v>
      </c>
      <c r="H114" t="str">
        <f>TRIM(UPPER(Table4[[#This Row],[Country2]]))</f>
        <v>IN</v>
      </c>
      <c r="I114" t="s">
        <v>153</v>
      </c>
      <c r="J114">
        <v>43</v>
      </c>
      <c r="K114" s="1">
        <v>45099</v>
      </c>
      <c r="L114" t="s">
        <v>154</v>
      </c>
      <c r="M114" t="s">
        <v>58</v>
      </c>
      <c r="N114" s="2">
        <v>0.49</v>
      </c>
      <c r="O114">
        <v>45</v>
      </c>
      <c r="P114" t="s">
        <v>31</v>
      </c>
      <c r="Q114">
        <v>1</v>
      </c>
      <c r="R114" t="s">
        <v>487</v>
      </c>
    </row>
    <row r="115" spans="1:18" x14ac:dyDescent="0.3">
      <c r="A115" t="s">
        <v>488</v>
      </c>
      <c r="B115" t="str">
        <f t="shared" si="1"/>
        <v>Walter Hale</v>
      </c>
      <c r="C115" t="str">
        <f>TRIM(Table4[[#This Row],[Email2]])</f>
        <v>invalid-email</v>
      </c>
      <c r="D115" t="s">
        <v>489</v>
      </c>
      <c r="E115" t="s">
        <v>125</v>
      </c>
      <c r="F115" t="str">
        <f>TRIM(PROPER(Table4[[#This Row],[Gender2]]))</f>
        <v>F</v>
      </c>
      <c r="G115" t="s">
        <v>42</v>
      </c>
      <c r="H115" t="str">
        <f>TRIM(UPPER(Table4[[#This Row],[Country2]]))</f>
        <v>UK</v>
      </c>
      <c r="I115" t="s">
        <v>50</v>
      </c>
      <c r="J115">
        <v>0</v>
      </c>
      <c r="K115" s="1">
        <v>44784</v>
      </c>
      <c r="L115" t="s">
        <v>113</v>
      </c>
      <c r="M115" t="s">
        <v>58</v>
      </c>
      <c r="N115" s="2">
        <v>0.78</v>
      </c>
      <c r="O115" t="s">
        <v>45</v>
      </c>
      <c r="P115" t="s">
        <v>37</v>
      </c>
      <c r="Q115">
        <v>1</v>
      </c>
      <c r="R115" t="s">
        <v>490</v>
      </c>
    </row>
    <row r="116" spans="1:18" x14ac:dyDescent="0.3">
      <c r="A116" t="s">
        <v>491</v>
      </c>
      <c r="B116" t="str">
        <f t="shared" si="1"/>
        <v>Justin Schneider</v>
      </c>
      <c r="C116" t="str">
        <f>TRIM(Table4[[#This Row],[Email2]])</f>
        <v>elizabethcalderon@hotmail.com</v>
      </c>
      <c r="D116" t="s">
        <v>492</v>
      </c>
      <c r="E116" t="s">
        <v>493</v>
      </c>
      <c r="F116" t="str">
        <f>TRIM(PROPER(Table4[[#This Row],[Gender2]]))</f>
        <v>Female</v>
      </c>
      <c r="G116" t="s">
        <v>17</v>
      </c>
      <c r="H116" t="str">
        <f>TRIM(UPPER(Table4[[#This Row],[Country2]]))</f>
        <v>USA</v>
      </c>
      <c r="I116" t="s">
        <v>73</v>
      </c>
      <c r="K116" s="1">
        <v>45266</v>
      </c>
      <c r="L116" t="s">
        <v>293</v>
      </c>
      <c r="M116" t="s">
        <v>20</v>
      </c>
      <c r="N116" s="2">
        <v>0.3</v>
      </c>
      <c r="O116">
        <v>2</v>
      </c>
      <c r="P116" t="s">
        <v>75</v>
      </c>
      <c r="Q116">
        <v>4</v>
      </c>
      <c r="R116" t="s">
        <v>494</v>
      </c>
    </row>
    <row r="117" spans="1:18" x14ac:dyDescent="0.3">
      <c r="A117" t="s">
        <v>495</v>
      </c>
      <c r="B117" t="str">
        <f t="shared" si="1"/>
        <v>Katie Smith</v>
      </c>
      <c r="C117" t="str">
        <f>TRIM(Table4[[#This Row],[Email2]])</f>
        <v>stephaniepeterson@yahoo.com</v>
      </c>
      <c r="D117" t="s">
        <v>496</v>
      </c>
      <c r="E117" t="s">
        <v>497</v>
      </c>
      <c r="F117" t="str">
        <f>TRIM(PROPER(Table4[[#This Row],[Gender2]]))</f>
        <v>Male</v>
      </c>
      <c r="G117" t="s">
        <v>87</v>
      </c>
      <c r="H117" t="str">
        <f>TRIM(UPPER(Table4[[#This Row],[Country2]]))</f>
        <v>UK</v>
      </c>
      <c r="I117" t="s">
        <v>50</v>
      </c>
      <c r="J117">
        <v>0</v>
      </c>
      <c r="K117" s="1">
        <v>45722</v>
      </c>
      <c r="L117" t="s">
        <v>29</v>
      </c>
      <c r="M117" t="s">
        <v>30</v>
      </c>
      <c r="N117" s="2">
        <v>0.54</v>
      </c>
      <c r="O117" t="s">
        <v>45</v>
      </c>
      <c r="P117" t="s">
        <v>31</v>
      </c>
      <c r="Q117">
        <v>1</v>
      </c>
      <c r="R117" t="s">
        <v>498</v>
      </c>
    </row>
    <row r="118" spans="1:18" x14ac:dyDescent="0.3">
      <c r="A118" t="s">
        <v>499</v>
      </c>
      <c r="B118" t="str">
        <f t="shared" si="1"/>
        <v>Ryan Garcia</v>
      </c>
      <c r="C118" t="str">
        <f>TRIM(Table4[[#This Row],[Email2]])</f>
        <v>nancy92@bennett.org</v>
      </c>
      <c r="D118" t="s">
        <v>500</v>
      </c>
      <c r="E118" t="s">
        <v>501</v>
      </c>
      <c r="F118" t="str">
        <f>TRIM(PROPER(Table4[[#This Row],[Gender2]]))</f>
        <v>Male</v>
      </c>
      <c r="G118" t="s">
        <v>94</v>
      </c>
      <c r="H118" t="str">
        <f>TRIM(UPPER(Table4[[#This Row],[Country2]]))</f>
        <v>IN</v>
      </c>
      <c r="I118" t="s">
        <v>153</v>
      </c>
      <c r="J118">
        <v>43</v>
      </c>
      <c r="K118" s="1">
        <v>44956</v>
      </c>
      <c r="L118" t="s">
        <v>44</v>
      </c>
      <c r="M118" t="s">
        <v>20</v>
      </c>
      <c r="N118">
        <v>5</v>
      </c>
      <c r="O118" t="s">
        <v>63</v>
      </c>
      <c r="P118">
        <v>0</v>
      </c>
      <c r="R118" s="1">
        <v>44956</v>
      </c>
    </row>
    <row r="119" spans="1:18" x14ac:dyDescent="0.3">
      <c r="A119" t="s">
        <v>502</v>
      </c>
      <c r="B119" t="str">
        <f t="shared" si="1"/>
        <v>Nathan Montes</v>
      </c>
      <c r="C119" t="str">
        <f>TRIM(Table4[[#This Row],[Email2]])</f>
        <v>pyoung@yahoo.com</v>
      </c>
      <c r="D119" t="s">
        <v>503</v>
      </c>
      <c r="E119" t="s">
        <v>504</v>
      </c>
      <c r="F119" t="str">
        <f>TRIM(PROPER(Table4[[#This Row],[Gender2]]))</f>
        <v>Female</v>
      </c>
      <c r="G119" t="s">
        <v>118</v>
      </c>
      <c r="H119" t="str">
        <f>TRIM(UPPER(Table4[[#This Row],[Country2]]))</f>
        <v>UK</v>
      </c>
      <c r="I119" t="s">
        <v>134</v>
      </c>
      <c r="J119">
        <v>38</v>
      </c>
      <c r="K119" s="1">
        <v>44915</v>
      </c>
      <c r="L119" t="s">
        <v>44</v>
      </c>
      <c r="M119" t="s">
        <v>20</v>
      </c>
      <c r="N119" s="2">
        <v>0.69</v>
      </c>
      <c r="O119" t="s">
        <v>21</v>
      </c>
      <c r="P119" t="s">
        <v>75</v>
      </c>
      <c r="Q119">
        <v>3</v>
      </c>
      <c r="R119" t="s">
        <v>505</v>
      </c>
    </row>
    <row r="120" spans="1:18" x14ac:dyDescent="0.3">
      <c r="A120" t="s">
        <v>506</v>
      </c>
      <c r="B120" t="str">
        <f t="shared" si="1"/>
        <v>Laura Alexander</v>
      </c>
      <c r="C120" t="str">
        <f>TRIM(Table4[[#This Row],[Email2]])</f>
        <v>ashaw@gmail.com</v>
      </c>
      <c r="D120" t="s">
        <v>507</v>
      </c>
      <c r="E120" t="s">
        <v>508</v>
      </c>
      <c r="F120" t="str">
        <f>TRIM(PROPER(Table4[[#This Row],[Gender2]]))</f>
        <v>Male</v>
      </c>
      <c r="G120" t="s">
        <v>87</v>
      </c>
      <c r="H120" t="str">
        <f>TRIM(UPPER(Table4[[#This Row],[Country2]]))</f>
        <v>INDIA</v>
      </c>
      <c r="I120" t="s">
        <v>95</v>
      </c>
      <c r="K120" s="1">
        <v>45386</v>
      </c>
      <c r="L120" t="s">
        <v>154</v>
      </c>
      <c r="M120" t="s">
        <v>58</v>
      </c>
      <c r="N120" s="2">
        <v>0.25</v>
      </c>
      <c r="O120" t="s">
        <v>21</v>
      </c>
      <c r="P120">
        <v>0</v>
      </c>
      <c r="Q120">
        <v>1</v>
      </c>
      <c r="R120" t="s">
        <v>509</v>
      </c>
    </row>
    <row r="121" spans="1:18" x14ac:dyDescent="0.3">
      <c r="A121" t="s">
        <v>510</v>
      </c>
      <c r="B121" t="str">
        <f t="shared" si="1"/>
        <v>Martin Sawyer</v>
      </c>
      <c r="C121" t="str">
        <f>TRIM(Table4[[#This Row],[Email2]])</f>
        <v>mitchellkathryn@cole-palmer.biz</v>
      </c>
      <c r="D121" t="s">
        <v>511</v>
      </c>
      <c r="E121" t="s">
        <v>512</v>
      </c>
      <c r="F121" t="str">
        <f>TRIM(PROPER(Table4[[#This Row],[Gender2]]))</f>
        <v>Male</v>
      </c>
      <c r="G121" t="s">
        <v>87</v>
      </c>
      <c r="H121" t="str">
        <f>TRIM(UPPER(Table4[[#This Row],[Country2]]))</f>
        <v>UK</v>
      </c>
      <c r="I121" t="s">
        <v>134</v>
      </c>
      <c r="K121" s="1">
        <v>44968</v>
      </c>
      <c r="L121" t="s">
        <v>166</v>
      </c>
      <c r="M121" t="s">
        <v>144</v>
      </c>
      <c r="N121">
        <v>42</v>
      </c>
      <c r="O121">
        <v>1.5</v>
      </c>
      <c r="P121" t="s">
        <v>37</v>
      </c>
      <c r="Q121">
        <v>3</v>
      </c>
      <c r="R121" t="s">
        <v>513</v>
      </c>
    </row>
    <row r="122" spans="1:18" x14ac:dyDescent="0.3">
      <c r="A122" t="s">
        <v>514</v>
      </c>
      <c r="B122" t="str">
        <f t="shared" si="1"/>
        <v>Gregory Johnson</v>
      </c>
      <c r="C122" t="str">
        <f>TRIM(Table4[[#This Row],[Email2]])</f>
        <v>pshaw@vang-brooks.com</v>
      </c>
      <c r="D122" t="s">
        <v>515</v>
      </c>
      <c r="E122" t="s">
        <v>516</v>
      </c>
      <c r="F122" t="str">
        <f>TRIM(PROPER(Table4[[#This Row],[Gender2]]))</f>
        <v>Male</v>
      </c>
      <c r="G122" t="s">
        <v>27</v>
      </c>
      <c r="H122" t="str">
        <f>TRIM(UPPER(Table4[[#This Row],[Country2]]))</f>
        <v>IN</v>
      </c>
      <c r="I122" t="s">
        <v>153</v>
      </c>
      <c r="J122">
        <v>21</v>
      </c>
      <c r="K122" s="1">
        <v>44800</v>
      </c>
      <c r="L122" t="s">
        <v>57</v>
      </c>
      <c r="M122" t="s">
        <v>58</v>
      </c>
      <c r="N122">
        <v>10</v>
      </c>
      <c r="O122">
        <v>1.5</v>
      </c>
      <c r="P122" t="s">
        <v>31</v>
      </c>
      <c r="Q122">
        <v>4</v>
      </c>
      <c r="R122" t="s">
        <v>517</v>
      </c>
    </row>
    <row r="123" spans="1:18" x14ac:dyDescent="0.3">
      <c r="A123" t="s">
        <v>518</v>
      </c>
      <c r="B123" t="str">
        <f t="shared" si="1"/>
        <v>Raven Taylor</v>
      </c>
      <c r="C123" t="str">
        <f>TRIM(Table4[[#This Row],[Email2]])</f>
        <v>ihorton@hotmail.com</v>
      </c>
      <c r="D123" t="s">
        <v>519</v>
      </c>
      <c r="E123" t="s">
        <v>520</v>
      </c>
      <c r="F123" t="str">
        <f>TRIM(PROPER(Table4[[#This Row],[Gender2]]))</f>
        <v>Female</v>
      </c>
      <c r="G123" t="s">
        <v>56</v>
      </c>
      <c r="H123" t="str">
        <f>TRIM(UPPER(Table4[[#This Row],[Country2]]))</f>
        <v>US</v>
      </c>
      <c r="I123" t="s">
        <v>18</v>
      </c>
      <c r="J123">
        <v>0</v>
      </c>
      <c r="K123" s="1">
        <v>45153</v>
      </c>
      <c r="L123" t="s">
        <v>51</v>
      </c>
      <c r="M123" t="s">
        <v>36</v>
      </c>
      <c r="N123" s="2">
        <v>0.44</v>
      </c>
      <c r="O123" t="s">
        <v>21</v>
      </c>
      <c r="P123" t="s">
        <v>75</v>
      </c>
      <c r="Q123">
        <v>4</v>
      </c>
      <c r="R123" t="s">
        <v>521</v>
      </c>
    </row>
    <row r="124" spans="1:18" x14ac:dyDescent="0.3">
      <c r="A124" t="s">
        <v>522</v>
      </c>
      <c r="B124" t="str">
        <f t="shared" si="1"/>
        <v>David Conley</v>
      </c>
      <c r="C124" t="str">
        <f>TRIM(Table4[[#This Row],[Email2]])</f>
        <v>invalid-email</v>
      </c>
      <c r="D124" t="s">
        <v>523</v>
      </c>
      <c r="E124" t="s">
        <v>125</v>
      </c>
      <c r="F124" t="str">
        <f>TRIM(PROPER(Table4[[#This Row],[Gender2]]))</f>
        <v>Female</v>
      </c>
      <c r="G124" t="s">
        <v>118</v>
      </c>
      <c r="H124" t="str">
        <f>TRIM(UPPER(Table4[[#This Row],[Country2]]))</f>
        <v>INDIA</v>
      </c>
      <c r="I124" t="s">
        <v>28</v>
      </c>
      <c r="J124">
        <v>22</v>
      </c>
      <c r="K124" s="1">
        <v>45386</v>
      </c>
      <c r="L124" t="s">
        <v>44</v>
      </c>
      <c r="M124" t="s">
        <v>20</v>
      </c>
      <c r="N124" s="2">
        <v>0.95</v>
      </c>
      <c r="O124">
        <v>2</v>
      </c>
      <c r="P124">
        <v>0</v>
      </c>
      <c r="R124" t="s">
        <v>524</v>
      </c>
    </row>
    <row r="125" spans="1:18" x14ac:dyDescent="0.3">
      <c r="A125" t="s">
        <v>525</v>
      </c>
      <c r="B125" t="str">
        <f t="shared" si="1"/>
        <v>Ricardo Young</v>
      </c>
      <c r="C125" t="str">
        <f>TRIM(Table4[[#This Row],[Email2]])</f>
        <v>allendanielle@bryant.org</v>
      </c>
      <c r="D125" t="s">
        <v>526</v>
      </c>
      <c r="E125" t="s">
        <v>527</v>
      </c>
      <c r="F125" t="str">
        <f>TRIM(PROPER(Table4[[#This Row],[Gender2]]))</f>
        <v>Female</v>
      </c>
      <c r="G125" t="s">
        <v>118</v>
      </c>
      <c r="H125" t="str">
        <f>TRIM(UPPER(Table4[[#This Row],[Country2]]))</f>
        <v>USA</v>
      </c>
      <c r="I125" t="s">
        <v>73</v>
      </c>
      <c r="J125">
        <v>36</v>
      </c>
      <c r="K125" s="1">
        <v>45510</v>
      </c>
      <c r="L125" t="s">
        <v>51</v>
      </c>
      <c r="M125" t="s">
        <v>36</v>
      </c>
      <c r="N125" s="2">
        <v>0.19</v>
      </c>
      <c r="O125">
        <v>45</v>
      </c>
      <c r="P125" t="s">
        <v>37</v>
      </c>
      <c r="R125" t="s">
        <v>528</v>
      </c>
    </row>
    <row r="126" spans="1:18" x14ac:dyDescent="0.3">
      <c r="A126" t="s">
        <v>529</v>
      </c>
      <c r="B126" t="str">
        <f t="shared" si="1"/>
        <v>Charles Patterson</v>
      </c>
      <c r="C126" t="str">
        <f>TRIM(Table4[[#This Row],[Email2]])</f>
        <v>ashleylopez@hotmail.com</v>
      </c>
      <c r="D126" t="s">
        <v>530</v>
      </c>
      <c r="E126" t="s">
        <v>531</v>
      </c>
      <c r="F126" t="str">
        <f>TRIM(PROPER(Table4[[#This Row],[Gender2]]))</f>
        <v>Female</v>
      </c>
      <c r="G126" t="s">
        <v>17</v>
      </c>
      <c r="H126" t="str">
        <f>TRIM(UPPER(Table4[[#This Row],[Country2]]))</f>
        <v>CANADA</v>
      </c>
      <c r="I126" t="s">
        <v>43</v>
      </c>
      <c r="K126" s="1">
        <v>45490</v>
      </c>
      <c r="L126" t="s">
        <v>74</v>
      </c>
      <c r="M126" t="s">
        <v>36</v>
      </c>
      <c r="N126">
        <v>3</v>
      </c>
      <c r="O126" t="s">
        <v>21</v>
      </c>
      <c r="P126" t="s">
        <v>22</v>
      </c>
      <c r="R126" t="s">
        <v>532</v>
      </c>
    </row>
    <row r="127" spans="1:18" x14ac:dyDescent="0.3">
      <c r="A127" t="s">
        <v>533</v>
      </c>
      <c r="B127" t="str">
        <f t="shared" si="1"/>
        <v>Kimberly Hartman</v>
      </c>
      <c r="C127" t="str">
        <f>TRIM(Table4[[#This Row],[Email2]])</f>
        <v>cmarks@hughes.com</v>
      </c>
      <c r="D127" t="s">
        <v>534</v>
      </c>
      <c r="E127" t="s">
        <v>535</v>
      </c>
      <c r="F127" t="str">
        <f>TRIM(PROPER(Table4[[#This Row],[Gender2]]))</f>
        <v>Female</v>
      </c>
      <c r="G127" t="s">
        <v>17</v>
      </c>
      <c r="H127" t="str">
        <f>TRIM(UPPER(Table4[[#This Row],[Country2]]))</f>
        <v>IN</v>
      </c>
      <c r="I127" t="s">
        <v>153</v>
      </c>
      <c r="K127" s="1">
        <v>44790</v>
      </c>
      <c r="L127" t="s">
        <v>68</v>
      </c>
      <c r="M127" t="s">
        <v>30</v>
      </c>
      <c r="N127" s="2">
        <v>0.09</v>
      </c>
      <c r="O127" t="s">
        <v>21</v>
      </c>
      <c r="P127">
        <v>1</v>
      </c>
      <c r="Q127">
        <v>4</v>
      </c>
      <c r="R127" t="s">
        <v>536</v>
      </c>
    </row>
    <row r="128" spans="1:18" x14ac:dyDescent="0.3">
      <c r="A128" t="s">
        <v>537</v>
      </c>
      <c r="B128" t="str">
        <f t="shared" si="1"/>
        <v>Patricia Moss</v>
      </c>
      <c r="C128" t="str">
        <f>TRIM(Table4[[#This Row],[Email2]])</f>
        <v>bradleypayne@hotmail.com</v>
      </c>
      <c r="D128" t="s">
        <v>538</v>
      </c>
      <c r="E128" t="s">
        <v>539</v>
      </c>
      <c r="F128" t="str">
        <f>TRIM(PROPER(Table4[[#This Row],[Gender2]]))</f>
        <v>F</v>
      </c>
      <c r="G128" t="s">
        <v>42</v>
      </c>
      <c r="H128" t="str">
        <f>TRIM(UPPER(Table4[[#This Row],[Country2]]))</f>
        <v>USA</v>
      </c>
      <c r="I128" t="s">
        <v>73</v>
      </c>
      <c r="J128">
        <v>24</v>
      </c>
      <c r="K128" s="1">
        <v>44762</v>
      </c>
      <c r="L128" t="s">
        <v>68</v>
      </c>
      <c r="M128" t="s">
        <v>30</v>
      </c>
      <c r="N128">
        <v>89</v>
      </c>
      <c r="O128" t="s">
        <v>21</v>
      </c>
      <c r="P128" t="s">
        <v>37</v>
      </c>
      <c r="R128" t="s">
        <v>540</v>
      </c>
    </row>
    <row r="129" spans="1:18" x14ac:dyDescent="0.3">
      <c r="A129" t="s">
        <v>541</v>
      </c>
      <c r="B129" t="str">
        <f t="shared" si="1"/>
        <v>Mrs. Catherine Taylor</v>
      </c>
      <c r="C129" t="str">
        <f>TRIM(Table4[[#This Row],[Email2]])</f>
        <v>carterbradley@gmail.com</v>
      </c>
      <c r="D129" t="s">
        <v>542</v>
      </c>
      <c r="E129" t="s">
        <v>543</v>
      </c>
      <c r="F129" t="str">
        <f>TRIM(PROPER(Table4[[#This Row],[Gender2]]))</f>
        <v>Male</v>
      </c>
      <c r="G129" t="s">
        <v>27</v>
      </c>
      <c r="H129" t="str">
        <f>TRIM(UPPER(Table4[[#This Row],[Country2]]))</f>
        <v>US</v>
      </c>
      <c r="I129" t="s">
        <v>18</v>
      </c>
      <c r="J129">
        <v>0</v>
      </c>
      <c r="K129" s="1">
        <v>44929</v>
      </c>
      <c r="L129" t="s">
        <v>293</v>
      </c>
      <c r="M129" t="s">
        <v>20</v>
      </c>
      <c r="N129">
        <v>70</v>
      </c>
      <c r="O129" t="s">
        <v>63</v>
      </c>
      <c r="P129" t="s">
        <v>37</v>
      </c>
      <c r="Q129">
        <v>2</v>
      </c>
      <c r="R129" t="s">
        <v>544</v>
      </c>
    </row>
    <row r="130" spans="1:18" x14ac:dyDescent="0.3">
      <c r="A130" t="s">
        <v>545</v>
      </c>
      <c r="B130" t="str">
        <f t="shared" si="1"/>
        <v>Robert Kennedy</v>
      </c>
      <c r="C130" t="str">
        <f>TRIM(Table4[[#This Row],[Email2]])</f>
        <v>justinatkins@glenn.com</v>
      </c>
      <c r="D130" t="s">
        <v>546</v>
      </c>
      <c r="E130" t="s">
        <v>547</v>
      </c>
      <c r="F130" t="str">
        <f>TRIM(PROPER(Table4[[#This Row],[Gender2]]))</f>
        <v>Female</v>
      </c>
      <c r="G130" t="s">
        <v>56</v>
      </c>
      <c r="H130" t="str">
        <f>TRIM(UPPER(Table4[[#This Row],[Country2]]))</f>
        <v>UK</v>
      </c>
      <c r="I130" t="s">
        <v>50</v>
      </c>
      <c r="J130">
        <v>0</v>
      </c>
      <c r="K130" s="1">
        <v>44723</v>
      </c>
      <c r="L130" t="s">
        <v>113</v>
      </c>
      <c r="M130" t="s">
        <v>58</v>
      </c>
      <c r="N130">
        <v>82</v>
      </c>
      <c r="O130" t="s">
        <v>21</v>
      </c>
      <c r="P130" t="s">
        <v>22</v>
      </c>
      <c r="Q130">
        <v>1</v>
      </c>
      <c r="R130" t="s">
        <v>548</v>
      </c>
    </row>
    <row r="131" spans="1:18" x14ac:dyDescent="0.3">
      <c r="A131" t="s">
        <v>549</v>
      </c>
      <c r="B131" t="str">
        <f t="shared" si="1"/>
        <v>Jeremiah Huber</v>
      </c>
      <c r="C131" t="str">
        <f>TRIM(Table4[[#This Row],[Email2]])</f>
        <v>tylerjimenez@hotmail.com</v>
      </c>
      <c r="D131" t="s">
        <v>550</v>
      </c>
      <c r="E131" t="s">
        <v>551</v>
      </c>
      <c r="F131" t="str">
        <f>TRIM(PROPER(Table4[[#This Row],[Gender2]]))</f>
        <v>F</v>
      </c>
      <c r="G131" t="s">
        <v>42</v>
      </c>
      <c r="H131" t="str">
        <f>TRIM(UPPER(Table4[[#This Row],[Country2]]))</f>
        <v>IN</v>
      </c>
      <c r="I131" t="s">
        <v>153</v>
      </c>
      <c r="K131" s="1">
        <v>44851</v>
      </c>
      <c r="L131" t="s">
        <v>166</v>
      </c>
      <c r="M131" t="s">
        <v>144</v>
      </c>
      <c r="N131" s="2">
        <v>0.38</v>
      </c>
      <c r="O131">
        <v>1.5</v>
      </c>
      <c r="P131" t="s">
        <v>31</v>
      </c>
      <c r="Q131">
        <v>2</v>
      </c>
      <c r="R131" s="1">
        <v>44851</v>
      </c>
    </row>
    <row r="132" spans="1:18" x14ac:dyDescent="0.3">
      <c r="A132" t="s">
        <v>552</v>
      </c>
      <c r="B132" t="str">
        <f t="shared" si="1"/>
        <v>Lance Short</v>
      </c>
      <c r="C132" t="str">
        <f>TRIM(Table4[[#This Row],[Email2]])</f>
        <v>curtis54@yahoo.com</v>
      </c>
      <c r="D132" t="s">
        <v>553</v>
      </c>
      <c r="E132" t="s">
        <v>554</v>
      </c>
      <c r="F132" t="str">
        <f>TRIM(PROPER(Table4[[#This Row],[Gender2]]))</f>
        <v>M</v>
      </c>
      <c r="G132" t="s">
        <v>108</v>
      </c>
      <c r="H132" t="str">
        <f>TRIM(UPPER(Table4[[#This Row],[Country2]]))</f>
        <v>UK</v>
      </c>
      <c r="I132" t="s">
        <v>50</v>
      </c>
      <c r="J132">
        <v>0</v>
      </c>
      <c r="K132" s="1">
        <v>45072</v>
      </c>
      <c r="L132" t="s">
        <v>143</v>
      </c>
      <c r="M132" t="s">
        <v>144</v>
      </c>
      <c r="N132" s="2">
        <v>0.78</v>
      </c>
      <c r="O132" t="s">
        <v>21</v>
      </c>
      <c r="P132">
        <v>1</v>
      </c>
      <c r="Q132">
        <v>5</v>
      </c>
      <c r="R132" t="s">
        <v>555</v>
      </c>
    </row>
    <row r="133" spans="1:18" x14ac:dyDescent="0.3">
      <c r="A133" t="s">
        <v>556</v>
      </c>
      <c r="B133" t="str">
        <f t="shared" ref="B133:B196" si="2">TRIM(PROPER(D133))</f>
        <v>Heather Williams</v>
      </c>
      <c r="C133" t="str">
        <f>TRIM(Table4[[#This Row],[Email2]])</f>
        <v>yhill@gmail.com</v>
      </c>
      <c r="D133" t="s">
        <v>557</v>
      </c>
      <c r="E133" t="s">
        <v>558</v>
      </c>
      <c r="F133" t="str">
        <f>TRIM(PROPER(Table4[[#This Row],[Gender2]]))</f>
        <v>Male</v>
      </c>
      <c r="G133" t="s">
        <v>87</v>
      </c>
      <c r="H133" t="str">
        <f>TRIM(UPPER(Table4[[#This Row],[Country2]]))</f>
        <v>INDIA</v>
      </c>
      <c r="I133" t="s">
        <v>28</v>
      </c>
      <c r="J133">
        <v>0</v>
      </c>
      <c r="K133" s="1">
        <v>45350</v>
      </c>
      <c r="L133" t="s">
        <v>74</v>
      </c>
      <c r="M133" t="s">
        <v>36</v>
      </c>
      <c r="N133" s="2">
        <v>0.82</v>
      </c>
      <c r="O133">
        <v>1.5</v>
      </c>
      <c r="P133">
        <v>0</v>
      </c>
      <c r="Q133">
        <v>6</v>
      </c>
      <c r="R133" s="1">
        <v>45350</v>
      </c>
    </row>
    <row r="134" spans="1:18" x14ac:dyDescent="0.3">
      <c r="A134" t="s">
        <v>559</v>
      </c>
      <c r="B134" t="str">
        <f t="shared" si="2"/>
        <v>Nicole Moore</v>
      </c>
      <c r="C134" t="str">
        <f>TRIM(Table4[[#This Row],[Email2]])</f>
        <v>melindagregory@johnson-jones.com</v>
      </c>
      <c r="D134" t="s">
        <v>560</v>
      </c>
      <c r="E134" t="s">
        <v>561</v>
      </c>
      <c r="F134" t="str">
        <f>TRIM(PROPER(Table4[[#This Row],[Gender2]]))</f>
        <v>Male</v>
      </c>
      <c r="G134" t="s">
        <v>87</v>
      </c>
      <c r="H134" t="str">
        <f>TRIM(UPPER(Table4[[#This Row],[Country2]]))</f>
        <v>UK</v>
      </c>
      <c r="I134" t="s">
        <v>134</v>
      </c>
      <c r="J134">
        <v>32</v>
      </c>
      <c r="K134" s="1">
        <v>44774</v>
      </c>
      <c r="L134" t="s">
        <v>51</v>
      </c>
      <c r="M134" t="s">
        <v>36</v>
      </c>
      <c r="N134" s="2">
        <v>0.57999999999999996</v>
      </c>
      <c r="O134" t="s">
        <v>45</v>
      </c>
      <c r="P134" t="s">
        <v>22</v>
      </c>
      <c r="Q134">
        <v>1</v>
      </c>
      <c r="R134" t="s">
        <v>562</v>
      </c>
    </row>
    <row r="135" spans="1:18" x14ac:dyDescent="0.3">
      <c r="A135" t="s">
        <v>563</v>
      </c>
      <c r="B135" t="str">
        <f t="shared" si="2"/>
        <v>Meghan Rush</v>
      </c>
      <c r="C135" t="str">
        <f>TRIM(Table4[[#This Row],[Email2]])</f>
        <v>khines@gmail.com</v>
      </c>
      <c r="D135" t="s">
        <v>564</v>
      </c>
      <c r="E135" t="s">
        <v>565</v>
      </c>
      <c r="F135" t="str">
        <f>TRIM(PROPER(Table4[[#This Row],[Gender2]]))</f>
        <v>Female</v>
      </c>
      <c r="G135" t="s">
        <v>17</v>
      </c>
      <c r="H135" t="str">
        <f>TRIM(UPPER(Table4[[#This Row],[Country2]]))</f>
        <v>IN</v>
      </c>
      <c r="I135" t="s">
        <v>153</v>
      </c>
      <c r="K135" s="1">
        <v>45220</v>
      </c>
      <c r="L135" t="s">
        <v>74</v>
      </c>
      <c r="M135" t="s">
        <v>36</v>
      </c>
      <c r="N135">
        <v>44</v>
      </c>
      <c r="O135" t="s">
        <v>45</v>
      </c>
      <c r="P135" t="s">
        <v>37</v>
      </c>
      <c r="Q135">
        <v>4</v>
      </c>
      <c r="R135" t="s">
        <v>566</v>
      </c>
    </row>
    <row r="136" spans="1:18" x14ac:dyDescent="0.3">
      <c r="A136" t="s">
        <v>567</v>
      </c>
      <c r="B136" t="str">
        <f t="shared" si="2"/>
        <v>Tyler Johnson</v>
      </c>
      <c r="C136" t="str">
        <f>TRIM(Table4[[#This Row],[Email2]])</f>
        <v>jholmes@green.info</v>
      </c>
      <c r="D136" t="s">
        <v>568</v>
      </c>
      <c r="E136" t="s">
        <v>569</v>
      </c>
      <c r="F136" t="str">
        <f>TRIM(PROPER(Table4[[#This Row],[Gender2]]))</f>
        <v>M</v>
      </c>
      <c r="G136" t="s">
        <v>108</v>
      </c>
      <c r="H136" t="str">
        <f>TRIM(UPPER(Table4[[#This Row],[Country2]]))</f>
        <v>IN</v>
      </c>
      <c r="I136" t="s">
        <v>153</v>
      </c>
      <c r="J136">
        <v>0</v>
      </c>
      <c r="K136" s="1">
        <v>45480</v>
      </c>
      <c r="L136" t="s">
        <v>229</v>
      </c>
      <c r="M136" t="s">
        <v>144</v>
      </c>
      <c r="N136" s="2">
        <v>0.49</v>
      </c>
      <c r="O136">
        <v>1.5</v>
      </c>
      <c r="P136" t="s">
        <v>22</v>
      </c>
      <c r="Q136">
        <v>6</v>
      </c>
      <c r="R136" t="s">
        <v>570</v>
      </c>
    </row>
    <row r="137" spans="1:18" x14ac:dyDescent="0.3">
      <c r="A137" t="s">
        <v>571</v>
      </c>
      <c r="B137" t="str">
        <f t="shared" si="2"/>
        <v>Katherine Martinez</v>
      </c>
      <c r="C137" t="str">
        <f>TRIM(Table4[[#This Row],[Email2]])</f>
        <v>tthompson@osborn-cochran.com</v>
      </c>
      <c r="D137" t="s">
        <v>572</v>
      </c>
      <c r="E137" t="s">
        <v>573</v>
      </c>
      <c r="F137" t="str">
        <f>TRIM(PROPER(Table4[[#This Row],[Gender2]]))</f>
        <v>Female</v>
      </c>
      <c r="G137" t="s">
        <v>118</v>
      </c>
      <c r="H137" t="str">
        <f>TRIM(UPPER(Table4[[#This Row],[Country2]]))</f>
        <v>GERMANY</v>
      </c>
      <c r="I137" t="s">
        <v>88</v>
      </c>
      <c r="J137">
        <v>0</v>
      </c>
      <c r="K137" s="1">
        <v>44991</v>
      </c>
      <c r="L137" t="s">
        <v>113</v>
      </c>
      <c r="M137" t="s">
        <v>58</v>
      </c>
      <c r="N137">
        <v>63</v>
      </c>
      <c r="O137" t="s">
        <v>63</v>
      </c>
      <c r="P137" t="s">
        <v>75</v>
      </c>
      <c r="Q137">
        <v>1</v>
      </c>
      <c r="R137" t="s">
        <v>574</v>
      </c>
    </row>
    <row r="138" spans="1:18" x14ac:dyDescent="0.3">
      <c r="A138" t="s">
        <v>575</v>
      </c>
      <c r="B138" t="str">
        <f t="shared" si="2"/>
        <v>Stephanie York</v>
      </c>
      <c r="C138" t="str">
        <f>TRIM(Table4[[#This Row],[Email2]])</f>
        <v>william13@young.com</v>
      </c>
      <c r="D138" t="s">
        <v>576</v>
      </c>
      <c r="E138" t="s">
        <v>577</v>
      </c>
      <c r="F138" t="str">
        <f>TRIM(PROPER(Table4[[#This Row],[Gender2]]))</f>
        <v>Female</v>
      </c>
      <c r="G138" t="s">
        <v>56</v>
      </c>
      <c r="H138" t="str">
        <f>TRIM(UPPER(Table4[[#This Row],[Country2]]))</f>
        <v>US</v>
      </c>
      <c r="I138" t="s">
        <v>18</v>
      </c>
      <c r="J138">
        <v>29</v>
      </c>
      <c r="K138" s="1">
        <v>45695</v>
      </c>
      <c r="L138" t="s">
        <v>51</v>
      </c>
      <c r="M138" t="s">
        <v>36</v>
      </c>
      <c r="N138" s="2">
        <v>0.13</v>
      </c>
      <c r="O138">
        <v>2</v>
      </c>
      <c r="P138">
        <v>1</v>
      </c>
      <c r="Q138">
        <v>4</v>
      </c>
      <c r="R138" t="s">
        <v>578</v>
      </c>
    </row>
    <row r="139" spans="1:18" x14ac:dyDescent="0.3">
      <c r="A139" t="s">
        <v>579</v>
      </c>
      <c r="B139" t="str">
        <f t="shared" si="2"/>
        <v>Kristen Salazar</v>
      </c>
      <c r="C139" t="str">
        <f>TRIM(Table4[[#This Row],[Email2]])</f>
        <v>parkeryvonne@mendoza.org</v>
      </c>
      <c r="D139" t="s">
        <v>580</v>
      </c>
      <c r="E139" t="s">
        <v>581</v>
      </c>
      <c r="F139" t="str">
        <f>TRIM(PROPER(Table4[[#This Row],[Gender2]]))</f>
        <v>Female</v>
      </c>
      <c r="G139" t="s">
        <v>17</v>
      </c>
      <c r="H139" t="str">
        <f>TRIM(UPPER(Table4[[#This Row],[Country2]]))</f>
        <v>UK</v>
      </c>
      <c r="I139" t="s">
        <v>50</v>
      </c>
      <c r="K139" s="1">
        <v>45218</v>
      </c>
      <c r="L139" t="s">
        <v>89</v>
      </c>
      <c r="M139" t="s">
        <v>30</v>
      </c>
      <c r="N139" s="2">
        <v>0.49</v>
      </c>
      <c r="O139">
        <v>45</v>
      </c>
      <c r="P139" t="s">
        <v>31</v>
      </c>
      <c r="Q139">
        <v>5</v>
      </c>
      <c r="R139" t="s">
        <v>582</v>
      </c>
    </row>
    <row r="140" spans="1:18" x14ac:dyDescent="0.3">
      <c r="A140" t="s">
        <v>583</v>
      </c>
      <c r="B140" t="str">
        <f t="shared" si="2"/>
        <v>John Holmes</v>
      </c>
      <c r="C140" t="str">
        <f>TRIM(Table4[[#This Row],[Email2]])</f>
        <v>invalid-email</v>
      </c>
      <c r="D140" t="s">
        <v>584</v>
      </c>
      <c r="E140" t="s">
        <v>125</v>
      </c>
      <c r="F140" t="str">
        <f>TRIM(PROPER(Table4[[#This Row],[Gender2]]))</f>
        <v>Female</v>
      </c>
      <c r="G140" t="s">
        <v>56</v>
      </c>
      <c r="H140" t="str">
        <f>TRIM(UPPER(Table4[[#This Row],[Country2]]))</f>
        <v>UK</v>
      </c>
      <c r="I140" t="s">
        <v>134</v>
      </c>
      <c r="K140" s="1">
        <v>44772</v>
      </c>
      <c r="L140" t="s">
        <v>68</v>
      </c>
      <c r="M140" t="s">
        <v>30</v>
      </c>
      <c r="N140" s="2">
        <v>0.51</v>
      </c>
      <c r="O140" t="s">
        <v>21</v>
      </c>
      <c r="P140">
        <v>1</v>
      </c>
      <c r="Q140">
        <v>5</v>
      </c>
      <c r="R140" t="s">
        <v>585</v>
      </c>
    </row>
    <row r="141" spans="1:18" x14ac:dyDescent="0.3">
      <c r="A141" t="s">
        <v>586</v>
      </c>
      <c r="B141" t="str">
        <f t="shared" si="2"/>
        <v>Catherine Burch</v>
      </c>
      <c r="C141" t="str">
        <f>TRIM(Table4[[#This Row],[Email2]])</f>
        <v>guerraapril@yahoo.com</v>
      </c>
      <c r="D141" t="s">
        <v>587</v>
      </c>
      <c r="E141" t="s">
        <v>588</v>
      </c>
      <c r="F141" t="str">
        <f>TRIM(PROPER(Table4[[#This Row],[Gender2]]))</f>
        <v>Female</v>
      </c>
      <c r="G141" t="s">
        <v>118</v>
      </c>
      <c r="H141" t="str">
        <f>TRIM(UPPER(Table4[[#This Row],[Country2]]))</f>
        <v>CANADA</v>
      </c>
      <c r="I141" t="s">
        <v>43</v>
      </c>
      <c r="J141">
        <v>33</v>
      </c>
      <c r="K141" s="1">
        <v>44857</v>
      </c>
      <c r="L141" t="s">
        <v>166</v>
      </c>
      <c r="M141" t="s">
        <v>144</v>
      </c>
      <c r="N141" s="2">
        <v>0.78</v>
      </c>
      <c r="O141" t="s">
        <v>21</v>
      </c>
      <c r="P141">
        <v>0</v>
      </c>
      <c r="R141" t="s">
        <v>589</v>
      </c>
    </row>
    <row r="142" spans="1:18" x14ac:dyDescent="0.3">
      <c r="A142" t="s">
        <v>590</v>
      </c>
      <c r="B142" t="str">
        <f t="shared" si="2"/>
        <v>Travis Stone</v>
      </c>
      <c r="C142" t="str">
        <f>TRIM(Table4[[#This Row],[Email2]])</f>
        <v>kingcynthia@hotmail.com</v>
      </c>
      <c r="D142" t="s">
        <v>591</v>
      </c>
      <c r="E142" t="s">
        <v>592</v>
      </c>
      <c r="F142" t="str">
        <f>TRIM(PROPER(Table4[[#This Row],[Gender2]]))</f>
        <v>F</v>
      </c>
      <c r="G142" t="s">
        <v>42</v>
      </c>
      <c r="H142" t="str">
        <f>TRIM(UPPER(Table4[[#This Row],[Country2]]))</f>
        <v>INDIA</v>
      </c>
      <c r="I142" t="s">
        <v>28</v>
      </c>
      <c r="K142" s="1">
        <v>44913</v>
      </c>
      <c r="L142" t="s">
        <v>293</v>
      </c>
      <c r="M142" t="s">
        <v>20</v>
      </c>
      <c r="N142">
        <v>80</v>
      </c>
      <c r="O142" t="s">
        <v>45</v>
      </c>
      <c r="P142">
        <v>0</v>
      </c>
      <c r="Q142">
        <v>1</v>
      </c>
      <c r="R142" t="s">
        <v>593</v>
      </c>
    </row>
    <row r="143" spans="1:18" x14ac:dyDescent="0.3">
      <c r="A143" t="s">
        <v>594</v>
      </c>
      <c r="B143" t="str">
        <f t="shared" si="2"/>
        <v>Kathryn Jackson</v>
      </c>
      <c r="C143" t="str">
        <f>TRIM(Table4[[#This Row],[Email2]])</f>
        <v>invalid-email</v>
      </c>
      <c r="D143" t="s">
        <v>595</v>
      </c>
      <c r="E143" t="s">
        <v>125</v>
      </c>
      <c r="F143" t="str">
        <f>TRIM(PROPER(Table4[[#This Row],[Gender2]]))</f>
        <v>Female</v>
      </c>
      <c r="G143" t="s">
        <v>56</v>
      </c>
      <c r="H143" t="str">
        <f>TRIM(UPPER(Table4[[#This Row],[Country2]]))</f>
        <v>US</v>
      </c>
      <c r="I143" t="s">
        <v>18</v>
      </c>
      <c r="K143" s="1">
        <v>45084</v>
      </c>
      <c r="L143" t="s">
        <v>68</v>
      </c>
      <c r="M143" t="s">
        <v>30</v>
      </c>
      <c r="N143" s="2">
        <v>0.73</v>
      </c>
      <c r="O143" t="s">
        <v>45</v>
      </c>
      <c r="P143" t="s">
        <v>37</v>
      </c>
      <c r="R143" t="s">
        <v>596</v>
      </c>
    </row>
    <row r="144" spans="1:18" x14ac:dyDescent="0.3">
      <c r="A144" t="s">
        <v>597</v>
      </c>
      <c r="B144" t="str">
        <f t="shared" si="2"/>
        <v>Lisa Kirby</v>
      </c>
      <c r="C144" t="str">
        <f>TRIM(Table4[[#This Row],[Email2]])</f>
        <v>millerstacy@baker.org</v>
      </c>
      <c r="D144" t="s">
        <v>598</v>
      </c>
      <c r="E144" t="s">
        <v>599</v>
      </c>
      <c r="F144" t="str">
        <f>TRIM(PROPER(Table4[[#This Row],[Gender2]]))</f>
        <v>Female</v>
      </c>
      <c r="G144" t="s">
        <v>118</v>
      </c>
      <c r="H144" t="str">
        <f>TRIM(UPPER(Table4[[#This Row],[Country2]]))</f>
        <v>INDIA</v>
      </c>
      <c r="I144" t="s">
        <v>95</v>
      </c>
      <c r="K144" s="1">
        <v>45560</v>
      </c>
      <c r="L144" t="s">
        <v>29</v>
      </c>
      <c r="M144" t="s">
        <v>30</v>
      </c>
      <c r="N144">
        <v>90</v>
      </c>
      <c r="O144" t="s">
        <v>45</v>
      </c>
      <c r="P144" t="s">
        <v>37</v>
      </c>
      <c r="Q144">
        <v>2</v>
      </c>
      <c r="R144" t="s">
        <v>600</v>
      </c>
    </row>
    <row r="145" spans="1:18" x14ac:dyDescent="0.3">
      <c r="A145" t="s">
        <v>601</v>
      </c>
      <c r="B145" t="str">
        <f t="shared" si="2"/>
        <v>Maria Turner</v>
      </c>
      <c r="C145" t="str">
        <f>TRIM(Table4[[#This Row],[Email2]])</f>
        <v>eevans@brown.com</v>
      </c>
      <c r="D145" t="s">
        <v>602</v>
      </c>
      <c r="E145" t="s">
        <v>603</v>
      </c>
      <c r="F145" t="str">
        <f>TRIM(PROPER(Table4[[#This Row],[Gender2]]))</f>
        <v>Female</v>
      </c>
      <c r="G145" t="s">
        <v>118</v>
      </c>
      <c r="H145" t="str">
        <f>TRIM(UPPER(Table4[[#This Row],[Country2]]))</f>
        <v>GERMANY</v>
      </c>
      <c r="I145" t="s">
        <v>88</v>
      </c>
      <c r="K145" s="1">
        <v>45650</v>
      </c>
      <c r="L145" t="s">
        <v>68</v>
      </c>
      <c r="M145" t="s">
        <v>30</v>
      </c>
      <c r="N145">
        <v>92</v>
      </c>
      <c r="O145" t="s">
        <v>45</v>
      </c>
      <c r="P145" t="s">
        <v>22</v>
      </c>
      <c r="R145" t="s">
        <v>604</v>
      </c>
    </row>
    <row r="146" spans="1:18" x14ac:dyDescent="0.3">
      <c r="A146" t="s">
        <v>605</v>
      </c>
      <c r="B146" t="str">
        <f t="shared" si="2"/>
        <v>Morgan Valencia</v>
      </c>
      <c r="C146" t="str">
        <f>TRIM(Table4[[#This Row],[Email2]])</f>
        <v>kathleenrobertson@gmail.com</v>
      </c>
      <c r="D146" t="s">
        <v>606</v>
      </c>
      <c r="E146" t="s">
        <v>607</v>
      </c>
      <c r="F146" t="str">
        <f>TRIM(PROPER(Table4[[#This Row],[Gender2]]))</f>
        <v>Male</v>
      </c>
      <c r="G146" t="s">
        <v>27</v>
      </c>
      <c r="H146" t="str">
        <f>TRIM(UPPER(Table4[[#This Row],[Country2]]))</f>
        <v>CANADA</v>
      </c>
      <c r="I146" t="s">
        <v>43</v>
      </c>
      <c r="J146">
        <v>0</v>
      </c>
      <c r="K146" s="1">
        <v>45186</v>
      </c>
      <c r="L146" t="s">
        <v>51</v>
      </c>
      <c r="M146" t="s">
        <v>36</v>
      </c>
      <c r="N146">
        <v>40</v>
      </c>
      <c r="O146" t="s">
        <v>45</v>
      </c>
      <c r="P146" t="s">
        <v>37</v>
      </c>
      <c r="Q146">
        <v>4</v>
      </c>
      <c r="R146" t="s">
        <v>608</v>
      </c>
    </row>
    <row r="147" spans="1:18" x14ac:dyDescent="0.3">
      <c r="A147" t="s">
        <v>609</v>
      </c>
      <c r="B147" t="str">
        <f t="shared" si="2"/>
        <v>Charles Williams</v>
      </c>
      <c r="C147" t="str">
        <f>TRIM(Table4[[#This Row],[Email2]])</f>
        <v>kwright@yahoo.com</v>
      </c>
      <c r="D147" t="s">
        <v>610</v>
      </c>
      <c r="E147" t="s">
        <v>611</v>
      </c>
      <c r="F147" t="str">
        <f>TRIM(PROPER(Table4[[#This Row],[Gender2]]))</f>
        <v>Male</v>
      </c>
      <c r="G147" t="s">
        <v>27</v>
      </c>
      <c r="H147" t="str">
        <f>TRIM(UPPER(Table4[[#This Row],[Country2]]))</f>
        <v>UK</v>
      </c>
      <c r="I147" t="s">
        <v>134</v>
      </c>
      <c r="J147">
        <v>24</v>
      </c>
      <c r="K147" s="1">
        <v>45153</v>
      </c>
      <c r="L147" t="s">
        <v>57</v>
      </c>
      <c r="M147" t="s">
        <v>58</v>
      </c>
      <c r="N147" s="2">
        <v>0.91</v>
      </c>
      <c r="O147">
        <v>2</v>
      </c>
      <c r="P147" t="s">
        <v>31</v>
      </c>
      <c r="Q147">
        <v>1</v>
      </c>
      <c r="R147" t="s">
        <v>612</v>
      </c>
    </row>
    <row r="148" spans="1:18" x14ac:dyDescent="0.3">
      <c r="A148" t="s">
        <v>613</v>
      </c>
      <c r="B148" t="str">
        <f t="shared" si="2"/>
        <v>Zachary Owens</v>
      </c>
      <c r="C148" t="str">
        <f>TRIM(Table4[[#This Row],[Email2]])</f>
        <v>zjohnson@hotmail.com</v>
      </c>
      <c r="D148" t="s">
        <v>614</v>
      </c>
      <c r="E148" t="s">
        <v>615</v>
      </c>
      <c r="F148" t="str">
        <f>TRIM(PROPER(Table4[[#This Row],[Gender2]]))</f>
        <v>F</v>
      </c>
      <c r="G148" t="s">
        <v>42</v>
      </c>
      <c r="H148" t="str">
        <f>TRIM(UPPER(Table4[[#This Row],[Country2]]))</f>
        <v>GERMANY</v>
      </c>
      <c r="I148" t="s">
        <v>88</v>
      </c>
      <c r="J148">
        <v>19</v>
      </c>
      <c r="K148" s="1">
        <v>45555</v>
      </c>
      <c r="L148" t="s">
        <v>29</v>
      </c>
      <c r="M148" t="s">
        <v>30</v>
      </c>
      <c r="N148" s="2">
        <v>0.94</v>
      </c>
      <c r="O148" t="s">
        <v>21</v>
      </c>
      <c r="P148">
        <v>0</v>
      </c>
      <c r="Q148">
        <v>5</v>
      </c>
      <c r="R148" t="s">
        <v>616</v>
      </c>
    </row>
    <row r="149" spans="1:18" x14ac:dyDescent="0.3">
      <c r="A149" t="s">
        <v>617</v>
      </c>
      <c r="B149" t="str">
        <f t="shared" si="2"/>
        <v>Anthony Simpson</v>
      </c>
      <c r="C149" t="str">
        <f>TRIM(Table4[[#This Row],[Email2]])</f>
        <v>amanda16@gmail.com</v>
      </c>
      <c r="D149" t="s">
        <v>618</v>
      </c>
      <c r="E149" t="s">
        <v>619</v>
      </c>
      <c r="F149" t="str">
        <f>TRIM(PROPER(Table4[[#This Row],[Gender2]]))</f>
        <v>Female</v>
      </c>
      <c r="G149" t="s">
        <v>118</v>
      </c>
      <c r="H149" t="str">
        <f>TRIM(UPPER(Table4[[#This Row],[Country2]]))</f>
        <v>UK</v>
      </c>
      <c r="I149" t="s">
        <v>134</v>
      </c>
      <c r="J149">
        <v>38</v>
      </c>
      <c r="K149" s="1">
        <v>45368</v>
      </c>
      <c r="L149" t="s">
        <v>154</v>
      </c>
      <c r="M149" t="s">
        <v>58</v>
      </c>
      <c r="N149">
        <v>20</v>
      </c>
      <c r="O149">
        <v>1.5</v>
      </c>
      <c r="P149" t="s">
        <v>31</v>
      </c>
      <c r="Q149">
        <v>4</v>
      </c>
      <c r="R149" t="s">
        <v>620</v>
      </c>
    </row>
    <row r="150" spans="1:18" x14ac:dyDescent="0.3">
      <c r="A150" t="s">
        <v>621</v>
      </c>
      <c r="B150" t="str">
        <f t="shared" si="2"/>
        <v>James Hudson</v>
      </c>
      <c r="C150" t="str">
        <f>TRIM(Table4[[#This Row],[Email2]])</f>
        <v>angela16@cole.org</v>
      </c>
      <c r="D150" t="s">
        <v>622</v>
      </c>
      <c r="E150" t="s">
        <v>623</v>
      </c>
      <c r="F150" t="str">
        <f>TRIM(PROPER(Table4[[#This Row],[Gender2]]))</f>
        <v>Male</v>
      </c>
      <c r="G150" t="s">
        <v>94</v>
      </c>
      <c r="H150" t="str">
        <f>TRIM(UPPER(Table4[[#This Row],[Country2]]))</f>
        <v>UK</v>
      </c>
      <c r="I150" t="s">
        <v>50</v>
      </c>
      <c r="J150">
        <v>31</v>
      </c>
      <c r="K150" s="1">
        <v>45068</v>
      </c>
      <c r="L150" t="s">
        <v>51</v>
      </c>
      <c r="M150" t="s">
        <v>36</v>
      </c>
      <c r="N150" s="2">
        <v>0.28999999999999998</v>
      </c>
      <c r="O150">
        <v>1.5</v>
      </c>
      <c r="P150" t="s">
        <v>75</v>
      </c>
      <c r="Q150">
        <v>5</v>
      </c>
      <c r="R150" s="1">
        <v>45068</v>
      </c>
    </row>
    <row r="151" spans="1:18" x14ac:dyDescent="0.3">
      <c r="A151" t="s">
        <v>624</v>
      </c>
      <c r="B151" t="str">
        <f t="shared" si="2"/>
        <v>Jake Hatfield</v>
      </c>
      <c r="C151" t="str">
        <f>TRIM(Table4[[#This Row],[Email2]])</f>
        <v>jameshicks@hotmail.com</v>
      </c>
      <c r="D151" t="s">
        <v>625</v>
      </c>
      <c r="E151" t="s">
        <v>626</v>
      </c>
      <c r="F151" t="str">
        <f>TRIM(PROPER(Table4[[#This Row],[Gender2]]))</f>
        <v>Female</v>
      </c>
      <c r="G151" t="s">
        <v>17</v>
      </c>
      <c r="H151" t="str">
        <f>TRIM(UPPER(Table4[[#This Row],[Country2]]))</f>
        <v>IN</v>
      </c>
      <c r="I151" t="s">
        <v>153</v>
      </c>
      <c r="K151" s="1">
        <v>45714</v>
      </c>
      <c r="L151" t="s">
        <v>57</v>
      </c>
      <c r="M151" t="s">
        <v>58</v>
      </c>
      <c r="N151">
        <v>37</v>
      </c>
      <c r="O151" t="s">
        <v>45</v>
      </c>
      <c r="P151">
        <v>1</v>
      </c>
      <c r="Q151">
        <v>1</v>
      </c>
      <c r="R151" t="s">
        <v>627</v>
      </c>
    </row>
    <row r="152" spans="1:18" x14ac:dyDescent="0.3">
      <c r="A152" t="s">
        <v>628</v>
      </c>
      <c r="B152" t="str">
        <f t="shared" si="2"/>
        <v>John Bryant</v>
      </c>
      <c r="C152" t="str">
        <f>TRIM(Table4[[#This Row],[Email2]])</f>
        <v>sarah52@ewing-stevenson.com</v>
      </c>
      <c r="D152" t="s">
        <v>629</v>
      </c>
      <c r="E152" t="s">
        <v>630</v>
      </c>
      <c r="F152" t="str">
        <f>TRIM(PROPER(Table4[[#This Row],[Gender2]]))</f>
        <v>Female</v>
      </c>
      <c r="G152" t="s">
        <v>118</v>
      </c>
      <c r="H152" t="str">
        <f>TRIM(UPPER(Table4[[#This Row],[Country2]]))</f>
        <v>CANADA</v>
      </c>
      <c r="I152" t="s">
        <v>43</v>
      </c>
      <c r="J152">
        <v>40</v>
      </c>
      <c r="K152" s="1">
        <v>44720</v>
      </c>
      <c r="L152" t="s">
        <v>68</v>
      </c>
      <c r="M152" t="s">
        <v>30</v>
      </c>
      <c r="N152" s="2">
        <v>0.24</v>
      </c>
      <c r="O152">
        <v>45</v>
      </c>
      <c r="P152" t="s">
        <v>31</v>
      </c>
      <c r="Q152">
        <v>6</v>
      </c>
      <c r="R152" t="s">
        <v>631</v>
      </c>
    </row>
    <row r="153" spans="1:18" x14ac:dyDescent="0.3">
      <c r="A153" t="s">
        <v>632</v>
      </c>
      <c r="B153" t="str">
        <f t="shared" si="2"/>
        <v>Michelle Evans</v>
      </c>
      <c r="C153" t="str">
        <f>TRIM(Table4[[#This Row],[Email2]])</f>
        <v>mark16@parker.com</v>
      </c>
      <c r="D153" t="s">
        <v>633</v>
      </c>
      <c r="E153" t="s">
        <v>634</v>
      </c>
      <c r="F153" t="str">
        <f>TRIM(PROPER(Table4[[#This Row],[Gender2]]))</f>
        <v>Female</v>
      </c>
      <c r="G153" t="s">
        <v>17</v>
      </c>
      <c r="H153" t="str">
        <f>TRIM(UPPER(Table4[[#This Row],[Country2]]))</f>
        <v>US</v>
      </c>
      <c r="I153" t="s">
        <v>18</v>
      </c>
      <c r="J153">
        <v>39</v>
      </c>
      <c r="K153" s="1">
        <v>45580</v>
      </c>
      <c r="L153" t="s">
        <v>74</v>
      </c>
      <c r="M153" t="s">
        <v>36</v>
      </c>
      <c r="N153" s="2">
        <v>0.81</v>
      </c>
      <c r="O153" t="s">
        <v>21</v>
      </c>
      <c r="P153" t="s">
        <v>22</v>
      </c>
      <c r="Q153">
        <v>4</v>
      </c>
      <c r="R153" t="s">
        <v>635</v>
      </c>
    </row>
    <row r="154" spans="1:18" x14ac:dyDescent="0.3">
      <c r="A154" t="s">
        <v>636</v>
      </c>
      <c r="B154" t="str">
        <f t="shared" si="2"/>
        <v>Paula Lane</v>
      </c>
      <c r="C154" t="str">
        <f>TRIM(Table4[[#This Row],[Email2]])</f>
        <v>ojackson@harvey.com</v>
      </c>
      <c r="D154" t="s">
        <v>637</v>
      </c>
      <c r="E154" t="s">
        <v>638</v>
      </c>
      <c r="F154" t="str">
        <f>TRIM(PROPER(Table4[[#This Row],[Gender2]]))</f>
        <v>Male</v>
      </c>
      <c r="G154" t="s">
        <v>27</v>
      </c>
      <c r="H154" t="str">
        <f>TRIM(UPPER(Table4[[#This Row],[Country2]]))</f>
        <v>INDIA</v>
      </c>
      <c r="I154" t="s">
        <v>28</v>
      </c>
      <c r="J154">
        <v>0</v>
      </c>
      <c r="K154" s="1">
        <v>45585</v>
      </c>
      <c r="L154" t="s">
        <v>57</v>
      </c>
      <c r="M154" t="s">
        <v>58</v>
      </c>
      <c r="N154" s="2">
        <v>0.3</v>
      </c>
      <c r="O154">
        <v>1.5</v>
      </c>
      <c r="P154" t="s">
        <v>22</v>
      </c>
      <c r="Q154">
        <v>4</v>
      </c>
      <c r="R154" t="s">
        <v>639</v>
      </c>
    </row>
    <row r="155" spans="1:18" x14ac:dyDescent="0.3">
      <c r="A155" t="s">
        <v>640</v>
      </c>
      <c r="B155" t="str">
        <f t="shared" si="2"/>
        <v>Jeremy Barnes</v>
      </c>
      <c r="C155" t="str">
        <f>TRIM(Table4[[#This Row],[Email2]])</f>
        <v>roberthampton@yahoo.com</v>
      </c>
      <c r="D155" t="s">
        <v>641</v>
      </c>
      <c r="E155" t="s">
        <v>642</v>
      </c>
      <c r="F155" t="str">
        <f>TRIM(PROPER(Table4[[#This Row],[Gender2]]))</f>
        <v>Male</v>
      </c>
      <c r="G155" t="s">
        <v>27</v>
      </c>
      <c r="H155" t="str">
        <f>TRIM(UPPER(Table4[[#This Row],[Country2]]))</f>
        <v>USA</v>
      </c>
      <c r="I155" t="s">
        <v>73</v>
      </c>
      <c r="K155" s="1">
        <v>44707</v>
      </c>
      <c r="L155" t="s">
        <v>44</v>
      </c>
      <c r="M155" t="s">
        <v>20</v>
      </c>
      <c r="N155" s="2">
        <v>0.51</v>
      </c>
      <c r="O155" t="s">
        <v>63</v>
      </c>
      <c r="P155" t="s">
        <v>22</v>
      </c>
      <c r="R155" t="s">
        <v>643</v>
      </c>
    </row>
    <row r="156" spans="1:18" x14ac:dyDescent="0.3">
      <c r="A156" t="s">
        <v>644</v>
      </c>
      <c r="B156" t="str">
        <f t="shared" si="2"/>
        <v>Yolanda Mendoza</v>
      </c>
      <c r="C156" t="str">
        <f>TRIM(Table4[[#This Row],[Email2]])</f>
        <v>sue78@yahoo.com</v>
      </c>
      <c r="D156" t="s">
        <v>645</v>
      </c>
      <c r="E156" t="s">
        <v>646</v>
      </c>
      <c r="F156" t="str">
        <f>TRIM(PROPER(Table4[[#This Row],[Gender2]]))</f>
        <v>Female</v>
      </c>
      <c r="G156" t="s">
        <v>118</v>
      </c>
      <c r="H156" t="str">
        <f>TRIM(UPPER(Table4[[#This Row],[Country2]]))</f>
        <v>INDIA</v>
      </c>
      <c r="I156" t="s">
        <v>95</v>
      </c>
      <c r="J156">
        <v>0</v>
      </c>
      <c r="K156" s="1">
        <v>44754</v>
      </c>
      <c r="L156" t="s">
        <v>229</v>
      </c>
      <c r="M156" t="s">
        <v>144</v>
      </c>
      <c r="N156" s="2">
        <v>0.77</v>
      </c>
      <c r="O156" t="s">
        <v>21</v>
      </c>
      <c r="P156" t="s">
        <v>22</v>
      </c>
      <c r="Q156">
        <v>3</v>
      </c>
      <c r="R156" t="s">
        <v>647</v>
      </c>
    </row>
    <row r="157" spans="1:18" x14ac:dyDescent="0.3">
      <c r="A157" t="s">
        <v>648</v>
      </c>
      <c r="B157" t="str">
        <f t="shared" si="2"/>
        <v>Maria Steele</v>
      </c>
      <c r="C157" t="str">
        <f>TRIM(Table4[[#This Row],[Email2]])</f>
        <v>susanramirez@yahoo.com</v>
      </c>
      <c r="D157" t="s">
        <v>649</v>
      </c>
      <c r="E157" t="s">
        <v>650</v>
      </c>
      <c r="F157" t="str">
        <f>TRIM(PROPER(Table4[[#This Row],[Gender2]]))</f>
        <v>F</v>
      </c>
      <c r="G157" t="s">
        <v>42</v>
      </c>
      <c r="H157" t="str">
        <f>TRIM(UPPER(Table4[[#This Row],[Country2]]))</f>
        <v>INDIA</v>
      </c>
      <c r="I157" t="s">
        <v>95</v>
      </c>
      <c r="J157">
        <v>22</v>
      </c>
      <c r="K157" s="1">
        <v>45506</v>
      </c>
      <c r="L157" t="s">
        <v>89</v>
      </c>
      <c r="M157" t="s">
        <v>30</v>
      </c>
      <c r="N157">
        <v>9</v>
      </c>
      <c r="O157">
        <v>45</v>
      </c>
      <c r="P157">
        <v>1</v>
      </c>
      <c r="Q157">
        <v>5</v>
      </c>
      <c r="R157" t="s">
        <v>651</v>
      </c>
    </row>
    <row r="158" spans="1:18" x14ac:dyDescent="0.3">
      <c r="A158" t="s">
        <v>652</v>
      </c>
      <c r="B158" t="str">
        <f t="shared" si="2"/>
        <v>Michele Vaughn</v>
      </c>
      <c r="C158" t="str">
        <f>TRIM(Table4[[#This Row],[Email2]])</f>
        <v>timothy84@yahoo.com</v>
      </c>
      <c r="D158" t="s">
        <v>653</v>
      </c>
      <c r="E158" t="s">
        <v>654</v>
      </c>
      <c r="F158" t="str">
        <f>TRIM(PROPER(Table4[[#This Row],[Gender2]]))</f>
        <v>M</v>
      </c>
      <c r="G158" t="s">
        <v>108</v>
      </c>
      <c r="H158" t="str">
        <f>TRIM(UPPER(Table4[[#This Row],[Country2]]))</f>
        <v>INDIA</v>
      </c>
      <c r="I158" t="s">
        <v>95</v>
      </c>
      <c r="K158" s="1">
        <v>45007</v>
      </c>
      <c r="L158" t="s">
        <v>154</v>
      </c>
      <c r="M158" t="s">
        <v>58</v>
      </c>
      <c r="N158" s="2">
        <v>0.11</v>
      </c>
      <c r="O158" t="s">
        <v>45</v>
      </c>
      <c r="P158">
        <v>1</v>
      </c>
      <c r="Q158">
        <v>5</v>
      </c>
      <c r="R158" t="s">
        <v>655</v>
      </c>
    </row>
    <row r="159" spans="1:18" x14ac:dyDescent="0.3">
      <c r="A159" t="s">
        <v>656</v>
      </c>
      <c r="B159" t="str">
        <f t="shared" si="2"/>
        <v>Jennifer Reed</v>
      </c>
      <c r="C159" t="str">
        <f>TRIM(Table4[[#This Row],[Email2]])</f>
        <v>bobby15@douglas-burgess.com</v>
      </c>
      <c r="D159" t="s">
        <v>657</v>
      </c>
      <c r="E159" t="s">
        <v>658</v>
      </c>
      <c r="F159" t="str">
        <f>TRIM(PROPER(Table4[[#This Row],[Gender2]]))</f>
        <v>Female</v>
      </c>
      <c r="G159" t="s">
        <v>17</v>
      </c>
      <c r="H159" t="str">
        <f>TRIM(UPPER(Table4[[#This Row],[Country2]]))</f>
        <v>INDIA</v>
      </c>
      <c r="I159" t="s">
        <v>28</v>
      </c>
      <c r="K159" s="1">
        <v>44847</v>
      </c>
      <c r="L159" t="s">
        <v>113</v>
      </c>
      <c r="M159" t="s">
        <v>58</v>
      </c>
      <c r="N159" s="2">
        <v>0.32</v>
      </c>
      <c r="O159" t="s">
        <v>45</v>
      </c>
      <c r="P159">
        <v>1</v>
      </c>
      <c r="Q159">
        <v>6</v>
      </c>
      <c r="R159" t="s">
        <v>659</v>
      </c>
    </row>
    <row r="160" spans="1:18" x14ac:dyDescent="0.3">
      <c r="A160" t="s">
        <v>660</v>
      </c>
      <c r="B160" t="str">
        <f t="shared" si="2"/>
        <v>Denise Rodriguez</v>
      </c>
      <c r="C160" t="str">
        <f>TRIM(Table4[[#This Row],[Email2]])</f>
        <v>brentstein@little.com</v>
      </c>
      <c r="D160" t="s">
        <v>661</v>
      </c>
      <c r="E160" t="s">
        <v>662</v>
      </c>
      <c r="F160" t="str">
        <f>TRIM(PROPER(Table4[[#This Row],[Gender2]]))</f>
        <v>Male</v>
      </c>
      <c r="G160" t="s">
        <v>87</v>
      </c>
      <c r="H160" t="str">
        <f>TRIM(UPPER(Table4[[#This Row],[Country2]]))</f>
        <v>IN</v>
      </c>
      <c r="I160" t="s">
        <v>153</v>
      </c>
      <c r="K160" s="1">
        <v>44971</v>
      </c>
      <c r="L160" t="s">
        <v>19</v>
      </c>
      <c r="M160" t="s">
        <v>20</v>
      </c>
      <c r="N160" s="2">
        <v>0.23</v>
      </c>
      <c r="O160">
        <v>1.5</v>
      </c>
      <c r="P160" t="s">
        <v>37</v>
      </c>
      <c r="Q160">
        <v>6</v>
      </c>
      <c r="R160" t="s">
        <v>663</v>
      </c>
    </row>
    <row r="161" spans="1:18" x14ac:dyDescent="0.3">
      <c r="A161" t="s">
        <v>664</v>
      </c>
      <c r="B161" t="str">
        <f t="shared" si="2"/>
        <v>Brenda Oconnell</v>
      </c>
      <c r="C161" t="str">
        <f>TRIM(Table4[[#This Row],[Email2]])</f>
        <v>edelgado@santos-avila.com</v>
      </c>
      <c r="D161" t="s">
        <v>665</v>
      </c>
      <c r="E161" t="s">
        <v>666</v>
      </c>
      <c r="F161" t="str">
        <f>TRIM(PROPER(Table4[[#This Row],[Gender2]]))</f>
        <v>M</v>
      </c>
      <c r="G161" t="s">
        <v>108</v>
      </c>
      <c r="H161" t="str">
        <f>TRIM(UPPER(Table4[[#This Row],[Country2]]))</f>
        <v>GERMANY</v>
      </c>
      <c r="I161" t="s">
        <v>88</v>
      </c>
      <c r="J161">
        <v>44</v>
      </c>
      <c r="K161" s="1">
        <v>45300</v>
      </c>
      <c r="L161" t="s">
        <v>154</v>
      </c>
      <c r="M161" t="s">
        <v>58</v>
      </c>
      <c r="N161">
        <v>15</v>
      </c>
      <c r="O161" t="s">
        <v>45</v>
      </c>
      <c r="P161" t="s">
        <v>31</v>
      </c>
      <c r="Q161">
        <v>2</v>
      </c>
      <c r="R161" t="s">
        <v>667</v>
      </c>
    </row>
    <row r="162" spans="1:18" x14ac:dyDescent="0.3">
      <c r="A162" t="s">
        <v>668</v>
      </c>
      <c r="B162" t="str">
        <f t="shared" si="2"/>
        <v>Marissa Hall</v>
      </c>
      <c r="C162" t="str">
        <f>TRIM(Table4[[#This Row],[Email2]])</f>
        <v>robertmonroe@osborn.info</v>
      </c>
      <c r="D162" t="s">
        <v>669</v>
      </c>
      <c r="E162" t="s">
        <v>670</v>
      </c>
      <c r="F162" t="str">
        <f>TRIM(PROPER(Table4[[#This Row],[Gender2]]))</f>
        <v>F</v>
      </c>
      <c r="G162" t="s">
        <v>42</v>
      </c>
      <c r="H162" t="str">
        <f>TRIM(UPPER(Table4[[#This Row],[Country2]]))</f>
        <v>USA</v>
      </c>
      <c r="I162" t="s">
        <v>73</v>
      </c>
      <c r="J162">
        <v>0</v>
      </c>
      <c r="K162" s="1">
        <v>45156</v>
      </c>
      <c r="L162" t="s">
        <v>113</v>
      </c>
      <c r="M162" t="s">
        <v>58</v>
      </c>
      <c r="N162" s="2">
        <v>0.28999999999999998</v>
      </c>
      <c r="O162">
        <v>45</v>
      </c>
      <c r="P162" t="s">
        <v>75</v>
      </c>
      <c r="Q162">
        <v>2</v>
      </c>
      <c r="R162" t="s">
        <v>671</v>
      </c>
    </row>
    <row r="163" spans="1:18" x14ac:dyDescent="0.3">
      <c r="A163" t="s">
        <v>672</v>
      </c>
      <c r="B163" t="str">
        <f t="shared" si="2"/>
        <v>Sherri Smith</v>
      </c>
      <c r="C163" t="str">
        <f>TRIM(Table4[[#This Row],[Email2]])</f>
        <v>justin88@small-anderson.net</v>
      </c>
      <c r="D163" t="s">
        <v>673</v>
      </c>
      <c r="E163" t="s">
        <v>674</v>
      </c>
      <c r="F163" t="str">
        <f>TRIM(PROPER(Table4[[#This Row],[Gender2]]))</f>
        <v>F</v>
      </c>
      <c r="G163" t="s">
        <v>42</v>
      </c>
      <c r="H163" t="str">
        <f>TRIM(UPPER(Table4[[#This Row],[Country2]]))</f>
        <v>INDIA</v>
      </c>
      <c r="I163" t="s">
        <v>28</v>
      </c>
      <c r="K163" s="1">
        <v>44947</v>
      </c>
      <c r="L163" t="s">
        <v>229</v>
      </c>
      <c r="M163" t="s">
        <v>144</v>
      </c>
      <c r="N163" s="2">
        <v>0.56999999999999995</v>
      </c>
      <c r="O163">
        <v>1.5</v>
      </c>
      <c r="P163" t="s">
        <v>22</v>
      </c>
      <c r="Q163">
        <v>5</v>
      </c>
      <c r="R163" t="s">
        <v>675</v>
      </c>
    </row>
    <row r="164" spans="1:18" x14ac:dyDescent="0.3">
      <c r="A164" t="s">
        <v>676</v>
      </c>
      <c r="B164" t="str">
        <f t="shared" si="2"/>
        <v>Nicholas Wong</v>
      </c>
      <c r="C164" t="str">
        <f>TRIM(Table4[[#This Row],[Email2]])</f>
        <v>doylekrystal@craig.biz</v>
      </c>
      <c r="D164" t="s">
        <v>677</v>
      </c>
      <c r="E164" t="s">
        <v>678</v>
      </c>
      <c r="F164" t="str">
        <f>TRIM(PROPER(Table4[[#This Row],[Gender2]]))</f>
        <v>Female</v>
      </c>
      <c r="G164" t="s">
        <v>56</v>
      </c>
      <c r="H164" t="str">
        <f>TRIM(UPPER(Table4[[#This Row],[Country2]]))</f>
        <v>GERMANY</v>
      </c>
      <c r="I164" t="s">
        <v>88</v>
      </c>
      <c r="J164">
        <v>27</v>
      </c>
      <c r="K164" s="1">
        <v>45385</v>
      </c>
      <c r="L164" t="s">
        <v>19</v>
      </c>
      <c r="M164" t="s">
        <v>20</v>
      </c>
      <c r="N164">
        <v>93</v>
      </c>
      <c r="O164" t="s">
        <v>21</v>
      </c>
      <c r="P164">
        <v>1</v>
      </c>
      <c r="Q164">
        <v>5</v>
      </c>
      <c r="R164" t="s">
        <v>679</v>
      </c>
    </row>
    <row r="165" spans="1:18" x14ac:dyDescent="0.3">
      <c r="A165" t="s">
        <v>680</v>
      </c>
      <c r="B165" t="str">
        <f t="shared" si="2"/>
        <v>Cathy Taylor</v>
      </c>
      <c r="C165" t="str">
        <f>TRIM(Table4[[#This Row],[Email2]])</f>
        <v>adamreyes@yahoo.com</v>
      </c>
      <c r="D165" t="s">
        <v>681</v>
      </c>
      <c r="E165" t="s">
        <v>682</v>
      </c>
      <c r="F165" t="str">
        <f>TRIM(PROPER(Table4[[#This Row],[Gender2]]))</f>
        <v>Male</v>
      </c>
      <c r="G165" t="s">
        <v>87</v>
      </c>
      <c r="H165" t="str">
        <f>TRIM(UPPER(Table4[[#This Row],[Country2]]))</f>
        <v>INDIA</v>
      </c>
      <c r="I165" t="s">
        <v>95</v>
      </c>
      <c r="J165">
        <v>33</v>
      </c>
      <c r="K165" s="1">
        <v>45322</v>
      </c>
      <c r="L165" t="s">
        <v>166</v>
      </c>
      <c r="M165" t="s">
        <v>144</v>
      </c>
      <c r="N165" s="2">
        <v>0.75</v>
      </c>
      <c r="O165">
        <v>2</v>
      </c>
      <c r="P165">
        <v>0</v>
      </c>
      <c r="R165" t="s">
        <v>683</v>
      </c>
    </row>
    <row r="166" spans="1:18" x14ac:dyDescent="0.3">
      <c r="A166" t="s">
        <v>684</v>
      </c>
      <c r="B166" t="str">
        <f t="shared" si="2"/>
        <v>Alexandra Valdez</v>
      </c>
      <c r="C166" t="str">
        <f>TRIM(Table4[[#This Row],[Email2]])</f>
        <v>contrerassteven@sullivan.com</v>
      </c>
      <c r="D166" t="s">
        <v>685</v>
      </c>
      <c r="E166" t="s">
        <v>686</v>
      </c>
      <c r="F166" t="str">
        <f>TRIM(PROPER(Table4[[#This Row],[Gender2]]))</f>
        <v>Female</v>
      </c>
      <c r="G166" t="s">
        <v>118</v>
      </c>
      <c r="H166" t="str">
        <f>TRIM(UPPER(Table4[[#This Row],[Country2]]))</f>
        <v>GERMANY</v>
      </c>
      <c r="I166" t="s">
        <v>88</v>
      </c>
      <c r="J166">
        <v>45</v>
      </c>
      <c r="K166" s="1">
        <v>45072</v>
      </c>
      <c r="L166" t="s">
        <v>113</v>
      </c>
      <c r="M166" t="s">
        <v>58</v>
      </c>
      <c r="N166" s="2">
        <v>0.19</v>
      </c>
      <c r="O166" t="s">
        <v>45</v>
      </c>
      <c r="P166">
        <v>0</v>
      </c>
      <c r="Q166">
        <v>3</v>
      </c>
      <c r="R166" t="s">
        <v>687</v>
      </c>
    </row>
    <row r="167" spans="1:18" x14ac:dyDescent="0.3">
      <c r="A167" t="s">
        <v>688</v>
      </c>
      <c r="B167" t="str">
        <f t="shared" si="2"/>
        <v>Lucas Robinson</v>
      </c>
      <c r="C167" t="str">
        <f>TRIM(Table4[[#This Row],[Email2]])</f>
        <v>vhernandez@brooks.net</v>
      </c>
      <c r="D167" t="s">
        <v>689</v>
      </c>
      <c r="E167" t="s">
        <v>690</v>
      </c>
      <c r="F167" t="str">
        <f>TRIM(PROPER(Table4[[#This Row],[Gender2]]))</f>
        <v>Male</v>
      </c>
      <c r="G167" t="s">
        <v>27</v>
      </c>
      <c r="H167" t="str">
        <f>TRIM(UPPER(Table4[[#This Row],[Country2]]))</f>
        <v>GERMANY</v>
      </c>
      <c r="I167" t="s">
        <v>88</v>
      </c>
      <c r="J167">
        <v>0</v>
      </c>
      <c r="K167" s="1">
        <v>45730</v>
      </c>
      <c r="L167" t="s">
        <v>166</v>
      </c>
      <c r="M167" t="s">
        <v>144</v>
      </c>
      <c r="N167" s="2">
        <v>0.53</v>
      </c>
      <c r="O167">
        <v>45</v>
      </c>
      <c r="P167" t="s">
        <v>37</v>
      </c>
      <c r="Q167">
        <v>5</v>
      </c>
      <c r="R167" s="1">
        <v>45730</v>
      </c>
    </row>
    <row r="168" spans="1:18" x14ac:dyDescent="0.3">
      <c r="A168" t="s">
        <v>691</v>
      </c>
      <c r="B168" t="str">
        <f t="shared" si="2"/>
        <v>Linda Cobb</v>
      </c>
      <c r="C168" t="str">
        <f>TRIM(Table4[[#This Row],[Email2]])</f>
        <v>christian91@gmail.com</v>
      </c>
      <c r="D168" t="s">
        <v>692</v>
      </c>
      <c r="E168" t="s">
        <v>693</v>
      </c>
      <c r="F168" t="str">
        <f>TRIM(PROPER(Table4[[#This Row],[Gender2]]))</f>
        <v>F</v>
      </c>
      <c r="G168" t="s">
        <v>42</v>
      </c>
      <c r="H168" t="str">
        <f>TRIM(UPPER(Table4[[#This Row],[Country2]]))</f>
        <v>INDIA</v>
      </c>
      <c r="I168" t="s">
        <v>95</v>
      </c>
      <c r="K168" s="1">
        <v>45689</v>
      </c>
      <c r="L168" t="s">
        <v>35</v>
      </c>
      <c r="M168" t="s">
        <v>36</v>
      </c>
      <c r="N168" s="2">
        <v>0.86</v>
      </c>
      <c r="O168">
        <v>1.5</v>
      </c>
      <c r="P168" t="s">
        <v>31</v>
      </c>
      <c r="Q168">
        <v>5</v>
      </c>
      <c r="R168" t="s">
        <v>694</v>
      </c>
    </row>
    <row r="169" spans="1:18" x14ac:dyDescent="0.3">
      <c r="A169" t="s">
        <v>695</v>
      </c>
      <c r="B169" t="str">
        <f t="shared" si="2"/>
        <v>Carmen Bond</v>
      </c>
      <c r="C169" t="str">
        <f>TRIM(Table4[[#This Row],[Email2]])</f>
        <v>frazierjennifer@yahoo.com</v>
      </c>
      <c r="D169" t="s">
        <v>696</v>
      </c>
      <c r="E169" t="s">
        <v>697</v>
      </c>
      <c r="F169" t="str">
        <f>TRIM(PROPER(Table4[[#This Row],[Gender2]]))</f>
        <v>F</v>
      </c>
      <c r="G169" t="s">
        <v>42</v>
      </c>
      <c r="H169" t="str">
        <f>TRIM(UPPER(Table4[[#This Row],[Country2]]))</f>
        <v>GERMANY</v>
      </c>
      <c r="I169" t="s">
        <v>88</v>
      </c>
      <c r="J169">
        <v>30</v>
      </c>
      <c r="K169" s="1">
        <v>45508</v>
      </c>
      <c r="L169" t="s">
        <v>35</v>
      </c>
      <c r="M169" t="s">
        <v>36</v>
      </c>
      <c r="N169">
        <v>15</v>
      </c>
      <c r="O169" t="s">
        <v>21</v>
      </c>
      <c r="P169" t="s">
        <v>31</v>
      </c>
      <c r="R169" t="s">
        <v>698</v>
      </c>
    </row>
    <row r="170" spans="1:18" x14ac:dyDescent="0.3">
      <c r="A170" t="s">
        <v>699</v>
      </c>
      <c r="B170" t="str">
        <f t="shared" si="2"/>
        <v>Carlos Perry</v>
      </c>
      <c r="C170" t="str">
        <f>TRIM(Table4[[#This Row],[Email2]])</f>
        <v>tchambers@johnson.com</v>
      </c>
      <c r="D170" t="s">
        <v>700</v>
      </c>
      <c r="E170" t="s">
        <v>701</v>
      </c>
      <c r="F170" t="str">
        <f>TRIM(PROPER(Table4[[#This Row],[Gender2]]))</f>
        <v>Female</v>
      </c>
      <c r="G170" t="s">
        <v>118</v>
      </c>
      <c r="H170" t="str">
        <f>TRIM(UPPER(Table4[[#This Row],[Country2]]))</f>
        <v>IN</v>
      </c>
      <c r="I170" t="s">
        <v>153</v>
      </c>
      <c r="K170" s="1">
        <v>44799</v>
      </c>
      <c r="L170" t="s">
        <v>57</v>
      </c>
      <c r="M170" t="s">
        <v>58</v>
      </c>
      <c r="N170" s="2">
        <v>0.65</v>
      </c>
      <c r="O170">
        <v>2</v>
      </c>
      <c r="P170" t="s">
        <v>75</v>
      </c>
      <c r="Q170">
        <v>4</v>
      </c>
      <c r="R170" t="s">
        <v>702</v>
      </c>
    </row>
    <row r="171" spans="1:18" x14ac:dyDescent="0.3">
      <c r="A171" t="s">
        <v>703</v>
      </c>
      <c r="B171" t="str">
        <f t="shared" si="2"/>
        <v>Kimberly Brown</v>
      </c>
      <c r="C171" t="str">
        <f>TRIM(Table4[[#This Row],[Email2]])</f>
        <v>ajohnson@mack.biz</v>
      </c>
      <c r="D171" t="s">
        <v>704</v>
      </c>
      <c r="E171" t="s">
        <v>705</v>
      </c>
      <c r="F171" t="str">
        <f>TRIM(PROPER(Table4[[#This Row],[Gender2]]))</f>
        <v>F</v>
      </c>
      <c r="G171" t="s">
        <v>42</v>
      </c>
      <c r="H171" t="str">
        <f>TRIM(UPPER(Table4[[#This Row],[Country2]]))</f>
        <v>IN</v>
      </c>
      <c r="I171" t="s">
        <v>153</v>
      </c>
      <c r="K171" s="1">
        <v>45556</v>
      </c>
      <c r="L171" t="s">
        <v>89</v>
      </c>
      <c r="M171" t="s">
        <v>30</v>
      </c>
      <c r="N171" s="2">
        <v>0.74</v>
      </c>
      <c r="O171">
        <v>1.5</v>
      </c>
      <c r="P171" t="s">
        <v>22</v>
      </c>
      <c r="Q171">
        <v>5</v>
      </c>
      <c r="R171" t="s">
        <v>706</v>
      </c>
    </row>
    <row r="172" spans="1:18" x14ac:dyDescent="0.3">
      <c r="A172" t="s">
        <v>707</v>
      </c>
      <c r="B172" t="str">
        <f t="shared" si="2"/>
        <v>Susan Bennett</v>
      </c>
      <c r="C172" t="str">
        <f>TRIM(Table4[[#This Row],[Email2]])</f>
        <v>david86@anderson.com</v>
      </c>
      <c r="D172" t="s">
        <v>708</v>
      </c>
      <c r="E172" t="s">
        <v>709</v>
      </c>
      <c r="F172" t="str">
        <f>TRIM(PROPER(Table4[[#This Row],[Gender2]]))</f>
        <v>M</v>
      </c>
      <c r="G172" t="s">
        <v>108</v>
      </c>
      <c r="H172" t="str">
        <f>TRIM(UPPER(Table4[[#This Row],[Country2]]))</f>
        <v>IN</v>
      </c>
      <c r="I172" t="s">
        <v>153</v>
      </c>
      <c r="J172">
        <v>23</v>
      </c>
      <c r="K172" s="1">
        <v>45239</v>
      </c>
      <c r="L172" t="s">
        <v>113</v>
      </c>
      <c r="M172" t="s">
        <v>58</v>
      </c>
      <c r="N172">
        <v>62</v>
      </c>
      <c r="O172">
        <v>2</v>
      </c>
      <c r="P172" t="s">
        <v>37</v>
      </c>
      <c r="R172" t="s">
        <v>710</v>
      </c>
    </row>
    <row r="173" spans="1:18" x14ac:dyDescent="0.3">
      <c r="A173" t="s">
        <v>711</v>
      </c>
      <c r="B173" t="str">
        <f t="shared" si="2"/>
        <v>James Hall</v>
      </c>
      <c r="C173" t="str">
        <f>TRIM(Table4[[#This Row],[Email2]])</f>
        <v>eric31@gmail.com</v>
      </c>
      <c r="D173" t="s">
        <v>712</v>
      </c>
      <c r="E173" t="s">
        <v>713</v>
      </c>
      <c r="F173" t="str">
        <f>TRIM(PROPER(Table4[[#This Row],[Gender2]]))</f>
        <v>Male</v>
      </c>
      <c r="G173" t="s">
        <v>87</v>
      </c>
      <c r="H173" t="str">
        <f>TRIM(UPPER(Table4[[#This Row],[Country2]]))</f>
        <v>UK</v>
      </c>
      <c r="I173" t="s">
        <v>50</v>
      </c>
      <c r="J173">
        <v>0</v>
      </c>
      <c r="K173" s="1">
        <v>45121</v>
      </c>
      <c r="L173" t="s">
        <v>143</v>
      </c>
      <c r="M173" t="s">
        <v>144</v>
      </c>
      <c r="N173" s="2">
        <v>0.09</v>
      </c>
      <c r="O173">
        <v>45</v>
      </c>
      <c r="P173">
        <v>0</v>
      </c>
      <c r="Q173">
        <v>6</v>
      </c>
      <c r="R173" s="1">
        <v>45121</v>
      </c>
    </row>
    <row r="174" spans="1:18" x14ac:dyDescent="0.3">
      <c r="A174" t="s">
        <v>714</v>
      </c>
      <c r="B174" t="str">
        <f t="shared" si="2"/>
        <v>Alexis Harris</v>
      </c>
      <c r="C174" t="str">
        <f>TRIM(Table4[[#This Row],[Email2]])</f>
        <v>griffinemily@sanchez.biz</v>
      </c>
      <c r="D174" t="s">
        <v>715</v>
      </c>
      <c r="E174" t="s">
        <v>716</v>
      </c>
      <c r="F174" t="str">
        <f>TRIM(PROPER(Table4[[#This Row],[Gender2]]))</f>
        <v>Female</v>
      </c>
      <c r="G174" t="s">
        <v>118</v>
      </c>
      <c r="H174" t="str">
        <f>TRIM(UPPER(Table4[[#This Row],[Country2]]))</f>
        <v>UK</v>
      </c>
      <c r="I174" t="s">
        <v>134</v>
      </c>
      <c r="J174">
        <v>18</v>
      </c>
      <c r="K174" s="1">
        <v>45683</v>
      </c>
      <c r="L174" t="s">
        <v>229</v>
      </c>
      <c r="M174" t="s">
        <v>144</v>
      </c>
      <c r="N174" s="2">
        <v>7.0000000000000007E-2</v>
      </c>
      <c r="O174">
        <v>45</v>
      </c>
      <c r="P174" t="s">
        <v>37</v>
      </c>
      <c r="Q174">
        <v>5</v>
      </c>
      <c r="R174" t="s">
        <v>717</v>
      </c>
    </row>
    <row r="175" spans="1:18" x14ac:dyDescent="0.3">
      <c r="A175" t="s">
        <v>718</v>
      </c>
      <c r="B175" t="str">
        <f t="shared" si="2"/>
        <v>Amy Gordon</v>
      </c>
      <c r="C175" t="str">
        <f>TRIM(Table4[[#This Row],[Email2]])</f>
        <v>lisadennis@yahoo.com</v>
      </c>
      <c r="D175" t="s">
        <v>719</v>
      </c>
      <c r="E175" t="s">
        <v>720</v>
      </c>
      <c r="F175" t="str">
        <f>TRIM(PROPER(Table4[[#This Row],[Gender2]]))</f>
        <v>M</v>
      </c>
      <c r="G175" t="s">
        <v>108</v>
      </c>
      <c r="H175" t="str">
        <f>TRIM(UPPER(Table4[[#This Row],[Country2]]))</f>
        <v>USA</v>
      </c>
      <c r="I175" t="s">
        <v>73</v>
      </c>
      <c r="J175">
        <v>0</v>
      </c>
      <c r="K175" s="1">
        <v>45339</v>
      </c>
      <c r="L175" t="s">
        <v>19</v>
      </c>
      <c r="M175" t="s">
        <v>20</v>
      </c>
      <c r="N175">
        <v>2</v>
      </c>
      <c r="O175">
        <v>45</v>
      </c>
      <c r="P175" t="s">
        <v>22</v>
      </c>
      <c r="Q175">
        <v>5</v>
      </c>
      <c r="R175" t="s">
        <v>721</v>
      </c>
    </row>
    <row r="176" spans="1:18" x14ac:dyDescent="0.3">
      <c r="A176" t="s">
        <v>722</v>
      </c>
      <c r="B176" t="str">
        <f t="shared" si="2"/>
        <v>Eric Thomas</v>
      </c>
      <c r="C176" t="str">
        <f>TRIM(Table4[[#This Row],[Email2]])</f>
        <v>dturner@fry.biz</v>
      </c>
      <c r="D176" t="s">
        <v>723</v>
      </c>
      <c r="E176" t="s">
        <v>724</v>
      </c>
      <c r="F176" t="str">
        <f>TRIM(PROPER(Table4[[#This Row],[Gender2]]))</f>
        <v>F</v>
      </c>
      <c r="G176" t="s">
        <v>42</v>
      </c>
      <c r="H176" t="str">
        <f>TRIM(UPPER(Table4[[#This Row],[Country2]]))</f>
        <v>GERMANY</v>
      </c>
      <c r="I176" t="s">
        <v>88</v>
      </c>
      <c r="J176">
        <v>0</v>
      </c>
      <c r="K176" s="1">
        <v>45555</v>
      </c>
      <c r="L176" t="s">
        <v>29</v>
      </c>
      <c r="M176" t="s">
        <v>30</v>
      </c>
      <c r="N176" s="2">
        <v>0.5</v>
      </c>
      <c r="O176">
        <v>2</v>
      </c>
      <c r="P176" t="s">
        <v>75</v>
      </c>
      <c r="Q176">
        <v>1</v>
      </c>
      <c r="R176" t="s">
        <v>616</v>
      </c>
    </row>
    <row r="177" spans="1:18" x14ac:dyDescent="0.3">
      <c r="A177" t="s">
        <v>725</v>
      </c>
      <c r="B177" t="str">
        <f t="shared" si="2"/>
        <v>Megan Floyd</v>
      </c>
      <c r="C177" t="str">
        <f>TRIM(Table4[[#This Row],[Email2]])</f>
        <v>trussell@yahoo.com</v>
      </c>
      <c r="D177" t="s">
        <v>726</v>
      </c>
      <c r="E177" t="s">
        <v>727</v>
      </c>
      <c r="F177" t="str">
        <f>TRIM(PROPER(Table4[[#This Row],[Gender2]]))</f>
        <v>Female</v>
      </c>
      <c r="G177" t="s">
        <v>17</v>
      </c>
      <c r="H177" t="str">
        <f>TRIM(UPPER(Table4[[#This Row],[Country2]]))</f>
        <v>UK</v>
      </c>
      <c r="I177" t="s">
        <v>134</v>
      </c>
      <c r="K177" s="1">
        <v>45521</v>
      </c>
      <c r="L177" t="s">
        <v>19</v>
      </c>
      <c r="M177" t="s">
        <v>20</v>
      </c>
      <c r="N177" s="2">
        <v>0.6</v>
      </c>
      <c r="O177" t="s">
        <v>63</v>
      </c>
      <c r="P177" t="s">
        <v>31</v>
      </c>
      <c r="Q177">
        <v>1</v>
      </c>
      <c r="R177" t="s">
        <v>728</v>
      </c>
    </row>
    <row r="178" spans="1:18" x14ac:dyDescent="0.3">
      <c r="A178" t="s">
        <v>729</v>
      </c>
      <c r="B178" t="str">
        <f t="shared" si="2"/>
        <v>Elizabeth Zimmerman</v>
      </c>
      <c r="C178" t="str">
        <f>TRIM(Table4[[#This Row],[Email2]])</f>
        <v>invalid-email</v>
      </c>
      <c r="D178" t="s">
        <v>730</v>
      </c>
      <c r="E178" t="s">
        <v>125</v>
      </c>
      <c r="F178" t="str">
        <f>TRIM(PROPER(Table4[[#This Row],[Gender2]]))</f>
        <v>Female</v>
      </c>
      <c r="G178" t="s">
        <v>17</v>
      </c>
      <c r="H178" t="str">
        <f>TRIM(UPPER(Table4[[#This Row],[Country2]]))</f>
        <v>CANADA</v>
      </c>
      <c r="I178" t="s">
        <v>43</v>
      </c>
      <c r="J178">
        <v>0</v>
      </c>
      <c r="K178" s="1">
        <v>44943</v>
      </c>
      <c r="L178" t="s">
        <v>89</v>
      </c>
      <c r="M178" t="s">
        <v>30</v>
      </c>
      <c r="N178" s="2">
        <v>0.88</v>
      </c>
      <c r="O178" t="s">
        <v>21</v>
      </c>
      <c r="P178" t="s">
        <v>22</v>
      </c>
      <c r="Q178">
        <v>5</v>
      </c>
      <c r="R178" s="1">
        <v>44943</v>
      </c>
    </row>
    <row r="179" spans="1:18" x14ac:dyDescent="0.3">
      <c r="A179" t="s">
        <v>731</v>
      </c>
      <c r="B179" t="str">
        <f t="shared" si="2"/>
        <v>Kristin Anderson</v>
      </c>
      <c r="C179" t="str">
        <f>TRIM(Table4[[#This Row],[Email2]])</f>
        <v>james17@davis-hardy.com</v>
      </c>
      <c r="D179" t="s">
        <v>732</v>
      </c>
      <c r="E179" t="s">
        <v>733</v>
      </c>
      <c r="F179" t="str">
        <f>TRIM(PROPER(Table4[[#This Row],[Gender2]]))</f>
        <v>M</v>
      </c>
      <c r="G179" t="s">
        <v>108</v>
      </c>
      <c r="H179" t="str">
        <f>TRIM(UPPER(Table4[[#This Row],[Country2]]))</f>
        <v>GERMANY</v>
      </c>
      <c r="I179" t="s">
        <v>88</v>
      </c>
      <c r="K179" s="1">
        <v>45377</v>
      </c>
      <c r="L179" t="s">
        <v>35</v>
      </c>
      <c r="M179" t="s">
        <v>36</v>
      </c>
      <c r="N179" s="2">
        <v>0.91</v>
      </c>
      <c r="O179">
        <v>45</v>
      </c>
      <c r="P179">
        <v>1</v>
      </c>
      <c r="Q179">
        <v>6</v>
      </c>
      <c r="R179" t="s">
        <v>734</v>
      </c>
    </row>
    <row r="180" spans="1:18" x14ac:dyDescent="0.3">
      <c r="A180" t="s">
        <v>735</v>
      </c>
      <c r="B180" t="str">
        <f t="shared" si="2"/>
        <v>Shelly Lopez</v>
      </c>
      <c r="C180" t="str">
        <f>TRIM(Table4[[#This Row],[Email2]])</f>
        <v>vclark@krueger-smith.com</v>
      </c>
      <c r="D180" t="s">
        <v>736</v>
      </c>
      <c r="E180" t="s">
        <v>737</v>
      </c>
      <c r="F180" t="str">
        <f>TRIM(PROPER(Table4[[#This Row],[Gender2]]))</f>
        <v>Male</v>
      </c>
      <c r="G180" t="s">
        <v>87</v>
      </c>
      <c r="H180" t="str">
        <f>TRIM(UPPER(Table4[[#This Row],[Country2]]))</f>
        <v>GERMANY</v>
      </c>
      <c r="I180" t="s">
        <v>88</v>
      </c>
      <c r="J180">
        <v>44</v>
      </c>
      <c r="K180" s="1">
        <v>44738</v>
      </c>
      <c r="L180" t="s">
        <v>51</v>
      </c>
      <c r="M180" t="s">
        <v>36</v>
      </c>
      <c r="N180">
        <v>64</v>
      </c>
      <c r="O180" t="s">
        <v>45</v>
      </c>
      <c r="P180">
        <v>1</v>
      </c>
      <c r="R180" t="s">
        <v>738</v>
      </c>
    </row>
    <row r="181" spans="1:18" x14ac:dyDescent="0.3">
      <c r="A181" t="s">
        <v>739</v>
      </c>
      <c r="B181" t="str">
        <f t="shared" si="2"/>
        <v>Melissa Padilla</v>
      </c>
      <c r="C181" t="str">
        <f>TRIM(Table4[[#This Row],[Email2]])</f>
        <v>andrearowe@yahoo.com</v>
      </c>
      <c r="D181" t="s">
        <v>740</v>
      </c>
      <c r="E181" t="s">
        <v>741</v>
      </c>
      <c r="F181" t="str">
        <f>TRIM(PROPER(Table4[[#This Row],[Gender2]]))</f>
        <v>Male</v>
      </c>
      <c r="G181" t="s">
        <v>87</v>
      </c>
      <c r="H181" t="str">
        <f>TRIM(UPPER(Table4[[#This Row],[Country2]]))</f>
        <v>US</v>
      </c>
      <c r="I181" t="s">
        <v>18</v>
      </c>
      <c r="J181">
        <v>0</v>
      </c>
      <c r="K181" s="1">
        <v>44840</v>
      </c>
      <c r="L181" t="s">
        <v>68</v>
      </c>
      <c r="M181" t="s">
        <v>30</v>
      </c>
      <c r="N181" s="2">
        <v>1</v>
      </c>
      <c r="O181">
        <v>1.5</v>
      </c>
      <c r="P181" t="s">
        <v>37</v>
      </c>
      <c r="Q181">
        <v>4</v>
      </c>
      <c r="R181" t="s">
        <v>742</v>
      </c>
    </row>
    <row r="182" spans="1:18" x14ac:dyDescent="0.3">
      <c r="A182" t="s">
        <v>743</v>
      </c>
      <c r="B182" t="str">
        <f t="shared" si="2"/>
        <v>Jose Crawford</v>
      </c>
      <c r="C182" t="str">
        <f>TRIM(Table4[[#This Row],[Email2]])</f>
        <v>ugill@wood.com</v>
      </c>
      <c r="D182" t="s">
        <v>744</v>
      </c>
      <c r="E182" t="s">
        <v>745</v>
      </c>
      <c r="F182" t="str">
        <f>TRIM(PROPER(Table4[[#This Row],[Gender2]]))</f>
        <v>M</v>
      </c>
      <c r="G182" t="s">
        <v>108</v>
      </c>
      <c r="H182" t="str">
        <f>TRIM(UPPER(Table4[[#This Row],[Country2]]))</f>
        <v>US</v>
      </c>
      <c r="I182" t="s">
        <v>18</v>
      </c>
      <c r="K182" s="1">
        <v>45382</v>
      </c>
      <c r="L182" t="s">
        <v>44</v>
      </c>
      <c r="M182" t="s">
        <v>20</v>
      </c>
      <c r="N182">
        <v>10</v>
      </c>
      <c r="O182" t="s">
        <v>21</v>
      </c>
      <c r="P182" t="s">
        <v>75</v>
      </c>
      <c r="Q182">
        <v>3</v>
      </c>
      <c r="R182" t="s">
        <v>746</v>
      </c>
    </row>
    <row r="183" spans="1:18" x14ac:dyDescent="0.3">
      <c r="A183" t="s">
        <v>747</v>
      </c>
      <c r="B183" t="str">
        <f t="shared" si="2"/>
        <v>Juan Silva</v>
      </c>
      <c r="C183" t="str">
        <f>TRIM(Table4[[#This Row],[Email2]])</f>
        <v>elijah53@yahoo.com</v>
      </c>
      <c r="D183" t="s">
        <v>748</v>
      </c>
      <c r="E183" t="s">
        <v>749</v>
      </c>
      <c r="F183" t="str">
        <f>TRIM(PROPER(Table4[[#This Row],[Gender2]]))</f>
        <v>Male</v>
      </c>
      <c r="G183" t="s">
        <v>87</v>
      </c>
      <c r="H183" t="str">
        <f>TRIM(UPPER(Table4[[#This Row],[Country2]]))</f>
        <v>USA</v>
      </c>
      <c r="I183" t="s">
        <v>73</v>
      </c>
      <c r="J183">
        <v>18</v>
      </c>
      <c r="K183" s="1">
        <v>45531</v>
      </c>
      <c r="L183" t="s">
        <v>51</v>
      </c>
      <c r="M183" t="s">
        <v>36</v>
      </c>
      <c r="N183" s="2">
        <v>0.11</v>
      </c>
      <c r="O183">
        <v>2</v>
      </c>
      <c r="P183" t="s">
        <v>75</v>
      </c>
      <c r="Q183">
        <v>2</v>
      </c>
      <c r="R183" t="s">
        <v>750</v>
      </c>
    </row>
    <row r="184" spans="1:18" x14ac:dyDescent="0.3">
      <c r="A184" t="s">
        <v>751</v>
      </c>
      <c r="B184" t="str">
        <f t="shared" si="2"/>
        <v>Melinda Scott</v>
      </c>
      <c r="C184" t="str">
        <f>TRIM(Table4[[#This Row],[Email2]])</f>
        <v>umurray@yahoo.com</v>
      </c>
      <c r="D184" t="s">
        <v>752</v>
      </c>
      <c r="E184" t="s">
        <v>753</v>
      </c>
      <c r="F184" t="str">
        <f>TRIM(PROPER(Table4[[#This Row],[Gender2]]))</f>
        <v>F</v>
      </c>
      <c r="G184" t="s">
        <v>42</v>
      </c>
      <c r="H184" t="str">
        <f>TRIM(UPPER(Table4[[#This Row],[Country2]]))</f>
        <v>INDIA</v>
      </c>
      <c r="I184" t="s">
        <v>95</v>
      </c>
      <c r="J184">
        <v>0</v>
      </c>
      <c r="K184" s="1">
        <v>45543</v>
      </c>
      <c r="L184" t="s">
        <v>29</v>
      </c>
      <c r="M184" t="s">
        <v>30</v>
      </c>
      <c r="N184" s="2">
        <v>0.52</v>
      </c>
      <c r="O184" t="s">
        <v>63</v>
      </c>
      <c r="P184" t="s">
        <v>22</v>
      </c>
      <c r="Q184">
        <v>4</v>
      </c>
      <c r="R184" t="s">
        <v>754</v>
      </c>
    </row>
    <row r="185" spans="1:18" x14ac:dyDescent="0.3">
      <c r="A185" t="s">
        <v>755</v>
      </c>
      <c r="B185" t="str">
        <f t="shared" si="2"/>
        <v>Steve Mooney</v>
      </c>
      <c r="C185" t="str">
        <f>TRIM(Table4[[#This Row],[Email2]])</f>
        <v>combscharles@williams.com</v>
      </c>
      <c r="D185" t="s">
        <v>756</v>
      </c>
      <c r="E185" t="s">
        <v>757</v>
      </c>
      <c r="F185" t="str">
        <f>TRIM(PROPER(Table4[[#This Row],[Gender2]]))</f>
        <v>Female</v>
      </c>
      <c r="G185" t="s">
        <v>17</v>
      </c>
      <c r="H185" t="str">
        <f>TRIM(UPPER(Table4[[#This Row],[Country2]]))</f>
        <v>IN</v>
      </c>
      <c r="I185" t="s">
        <v>153</v>
      </c>
      <c r="J185">
        <v>26</v>
      </c>
      <c r="K185" s="1">
        <v>44920</v>
      </c>
      <c r="L185" t="s">
        <v>51</v>
      </c>
      <c r="M185" t="s">
        <v>36</v>
      </c>
      <c r="N185" s="2">
        <v>0.21</v>
      </c>
      <c r="O185" t="s">
        <v>63</v>
      </c>
      <c r="P185" t="s">
        <v>37</v>
      </c>
      <c r="Q185">
        <v>4</v>
      </c>
      <c r="R185" t="s">
        <v>758</v>
      </c>
    </row>
    <row r="186" spans="1:18" x14ac:dyDescent="0.3">
      <c r="A186" t="s">
        <v>759</v>
      </c>
      <c r="B186" t="str">
        <f t="shared" si="2"/>
        <v>Jacqueline Williamson</v>
      </c>
      <c r="C186" t="str">
        <f>TRIM(Table4[[#This Row],[Email2]])</f>
        <v>ismith@hotmail.com</v>
      </c>
      <c r="D186" t="s">
        <v>760</v>
      </c>
      <c r="E186" t="s">
        <v>761</v>
      </c>
      <c r="F186" t="str">
        <f>TRIM(PROPER(Table4[[#This Row],[Gender2]]))</f>
        <v>Male</v>
      </c>
      <c r="G186" t="s">
        <v>87</v>
      </c>
      <c r="H186" t="str">
        <f>TRIM(UPPER(Table4[[#This Row],[Country2]]))</f>
        <v>IN</v>
      </c>
      <c r="I186" t="s">
        <v>153</v>
      </c>
      <c r="K186" s="1">
        <v>44763</v>
      </c>
      <c r="L186" t="s">
        <v>29</v>
      </c>
      <c r="M186" t="s">
        <v>30</v>
      </c>
      <c r="N186" s="2">
        <v>0.38</v>
      </c>
      <c r="O186" t="s">
        <v>63</v>
      </c>
      <c r="P186">
        <v>0</v>
      </c>
      <c r="Q186">
        <v>1</v>
      </c>
      <c r="R186" t="s">
        <v>762</v>
      </c>
    </row>
    <row r="187" spans="1:18" x14ac:dyDescent="0.3">
      <c r="A187" t="s">
        <v>763</v>
      </c>
      <c r="B187" t="str">
        <f t="shared" si="2"/>
        <v>William Smith</v>
      </c>
      <c r="C187" t="str">
        <f>TRIM(Table4[[#This Row],[Email2]])</f>
        <v>danieldavis@gmail.com</v>
      </c>
      <c r="D187" t="s">
        <v>764</v>
      </c>
      <c r="E187" t="s">
        <v>765</v>
      </c>
      <c r="F187" t="str">
        <f>TRIM(PROPER(Table4[[#This Row],[Gender2]]))</f>
        <v>Male</v>
      </c>
      <c r="G187" t="s">
        <v>87</v>
      </c>
      <c r="H187" t="str">
        <f>TRIM(UPPER(Table4[[#This Row],[Country2]]))</f>
        <v>IN</v>
      </c>
      <c r="I187" t="s">
        <v>153</v>
      </c>
      <c r="J187">
        <v>0</v>
      </c>
      <c r="K187" s="1">
        <v>45296</v>
      </c>
      <c r="L187" t="s">
        <v>89</v>
      </c>
      <c r="M187" t="s">
        <v>30</v>
      </c>
      <c r="N187" s="2">
        <v>0.88</v>
      </c>
      <c r="O187">
        <v>2</v>
      </c>
      <c r="P187" t="s">
        <v>37</v>
      </c>
      <c r="Q187">
        <v>2</v>
      </c>
      <c r="R187" t="s">
        <v>766</v>
      </c>
    </row>
    <row r="188" spans="1:18" x14ac:dyDescent="0.3">
      <c r="A188" t="s">
        <v>767</v>
      </c>
      <c r="B188" t="str">
        <f t="shared" si="2"/>
        <v>Debra Sanders</v>
      </c>
      <c r="C188" t="str">
        <f>TRIM(Table4[[#This Row],[Email2]])</f>
        <v>pstevens@hotmail.com</v>
      </c>
      <c r="D188" t="s">
        <v>768</v>
      </c>
      <c r="E188" t="s">
        <v>769</v>
      </c>
      <c r="F188" t="str">
        <f>TRIM(PROPER(Table4[[#This Row],[Gender2]]))</f>
        <v>F</v>
      </c>
      <c r="G188" t="s">
        <v>42</v>
      </c>
      <c r="H188" t="str">
        <f>TRIM(UPPER(Table4[[#This Row],[Country2]]))</f>
        <v>INDIA</v>
      </c>
      <c r="I188" t="s">
        <v>95</v>
      </c>
      <c r="J188">
        <v>0</v>
      </c>
      <c r="K188" s="1">
        <v>45032</v>
      </c>
      <c r="L188" t="s">
        <v>89</v>
      </c>
      <c r="M188" t="s">
        <v>30</v>
      </c>
      <c r="N188" s="2">
        <v>1</v>
      </c>
      <c r="O188" t="s">
        <v>63</v>
      </c>
      <c r="P188" t="s">
        <v>75</v>
      </c>
      <c r="Q188">
        <v>4</v>
      </c>
      <c r="R188" t="s">
        <v>770</v>
      </c>
    </row>
    <row r="189" spans="1:18" x14ac:dyDescent="0.3">
      <c r="A189" t="s">
        <v>771</v>
      </c>
      <c r="B189" t="str">
        <f t="shared" si="2"/>
        <v>William Santos</v>
      </c>
      <c r="C189" t="str">
        <f>TRIM(Table4[[#This Row],[Email2]])</f>
        <v>sullivannicholas@brown-smith.com</v>
      </c>
      <c r="D189" t="s">
        <v>772</v>
      </c>
      <c r="E189" t="s">
        <v>773</v>
      </c>
      <c r="F189" t="str">
        <f>TRIM(PROPER(Table4[[#This Row],[Gender2]]))</f>
        <v>Male</v>
      </c>
      <c r="G189" t="s">
        <v>87</v>
      </c>
      <c r="H189" t="str">
        <f>TRIM(UPPER(Table4[[#This Row],[Country2]]))</f>
        <v>UK</v>
      </c>
      <c r="I189" t="s">
        <v>134</v>
      </c>
      <c r="J189">
        <v>0</v>
      </c>
      <c r="K189" s="1">
        <v>45008</v>
      </c>
      <c r="L189" t="s">
        <v>113</v>
      </c>
      <c r="M189" t="s">
        <v>58</v>
      </c>
      <c r="N189">
        <v>88</v>
      </c>
      <c r="O189" t="s">
        <v>63</v>
      </c>
      <c r="P189" t="s">
        <v>31</v>
      </c>
      <c r="Q189">
        <v>1</v>
      </c>
      <c r="R189" t="s">
        <v>774</v>
      </c>
    </row>
    <row r="190" spans="1:18" x14ac:dyDescent="0.3">
      <c r="A190" t="s">
        <v>775</v>
      </c>
      <c r="B190" t="str">
        <f t="shared" si="2"/>
        <v>Kylie Hodge</v>
      </c>
      <c r="C190" t="str">
        <f>TRIM(Table4[[#This Row],[Email2]])</f>
        <v>hallrachel@clay.com</v>
      </c>
      <c r="D190" t="s">
        <v>776</v>
      </c>
      <c r="E190" t="s">
        <v>777</v>
      </c>
      <c r="F190" t="str">
        <f>TRIM(PROPER(Table4[[#This Row],[Gender2]]))</f>
        <v>Male</v>
      </c>
      <c r="G190" t="s">
        <v>87</v>
      </c>
      <c r="H190" t="str">
        <f>TRIM(UPPER(Table4[[#This Row],[Country2]]))</f>
        <v>INDIA</v>
      </c>
      <c r="I190" t="s">
        <v>95</v>
      </c>
      <c r="K190" s="1">
        <v>44786</v>
      </c>
      <c r="L190" t="s">
        <v>143</v>
      </c>
      <c r="M190" t="s">
        <v>144</v>
      </c>
      <c r="N190" s="2">
        <v>0.76</v>
      </c>
      <c r="O190" t="s">
        <v>63</v>
      </c>
      <c r="P190">
        <v>1</v>
      </c>
      <c r="Q190">
        <v>4</v>
      </c>
      <c r="R190" t="s">
        <v>778</v>
      </c>
    </row>
    <row r="191" spans="1:18" x14ac:dyDescent="0.3">
      <c r="A191" t="s">
        <v>779</v>
      </c>
      <c r="B191" t="str">
        <f t="shared" si="2"/>
        <v>Amanda Mcfarland</v>
      </c>
      <c r="C191" t="str">
        <f>TRIM(Table4[[#This Row],[Email2]])</f>
        <v>alibrenda@hotmail.com</v>
      </c>
      <c r="D191" t="s">
        <v>780</v>
      </c>
      <c r="E191" t="s">
        <v>781</v>
      </c>
      <c r="F191" t="str">
        <f>TRIM(PROPER(Table4[[#This Row],[Gender2]]))</f>
        <v>Male</v>
      </c>
      <c r="G191" t="s">
        <v>94</v>
      </c>
      <c r="H191" t="str">
        <f>TRIM(UPPER(Table4[[#This Row],[Country2]]))</f>
        <v>US</v>
      </c>
      <c r="I191" t="s">
        <v>18</v>
      </c>
      <c r="K191" s="1">
        <v>45721</v>
      </c>
      <c r="L191" t="s">
        <v>29</v>
      </c>
      <c r="M191" t="s">
        <v>30</v>
      </c>
      <c r="N191">
        <v>84</v>
      </c>
      <c r="O191">
        <v>1.5</v>
      </c>
      <c r="P191" t="s">
        <v>37</v>
      </c>
      <c r="R191" t="s">
        <v>782</v>
      </c>
    </row>
    <row r="192" spans="1:18" x14ac:dyDescent="0.3">
      <c r="A192" t="s">
        <v>783</v>
      </c>
      <c r="B192" t="str">
        <f t="shared" si="2"/>
        <v>Lacey Atkinson</v>
      </c>
      <c r="C192" t="str">
        <f>TRIM(Table4[[#This Row],[Email2]])</f>
        <v>icampos@hotmail.com</v>
      </c>
      <c r="D192" t="s">
        <v>784</v>
      </c>
      <c r="E192" t="s">
        <v>785</v>
      </c>
      <c r="F192" t="str">
        <f>TRIM(PROPER(Table4[[#This Row],[Gender2]]))</f>
        <v>F</v>
      </c>
      <c r="G192" t="s">
        <v>42</v>
      </c>
      <c r="H192" t="str">
        <f>TRIM(UPPER(Table4[[#This Row],[Country2]]))</f>
        <v>UK</v>
      </c>
      <c r="I192" t="s">
        <v>134</v>
      </c>
      <c r="K192" s="1">
        <v>45276</v>
      </c>
      <c r="L192" t="s">
        <v>19</v>
      </c>
      <c r="M192" t="s">
        <v>20</v>
      </c>
      <c r="N192" s="2">
        <v>0.95</v>
      </c>
      <c r="O192">
        <v>2</v>
      </c>
      <c r="P192">
        <v>0</v>
      </c>
      <c r="Q192">
        <v>5</v>
      </c>
      <c r="R192" t="s">
        <v>786</v>
      </c>
    </row>
    <row r="193" spans="1:18" x14ac:dyDescent="0.3">
      <c r="A193" t="s">
        <v>787</v>
      </c>
      <c r="B193" t="str">
        <f t="shared" si="2"/>
        <v>Jeffrey Roberson</v>
      </c>
      <c r="C193" t="str">
        <f>TRIM(Table4[[#This Row],[Email2]])</f>
        <v>unovak@gmail.com</v>
      </c>
      <c r="D193" t="s">
        <v>788</v>
      </c>
      <c r="E193" t="s">
        <v>789</v>
      </c>
      <c r="F193" t="str">
        <f>TRIM(PROPER(Table4[[#This Row],[Gender2]]))</f>
        <v>Female</v>
      </c>
      <c r="G193" t="s">
        <v>17</v>
      </c>
      <c r="H193" t="str">
        <f>TRIM(UPPER(Table4[[#This Row],[Country2]]))</f>
        <v>USA</v>
      </c>
      <c r="I193" t="s">
        <v>73</v>
      </c>
      <c r="J193">
        <v>0</v>
      </c>
      <c r="K193" s="1">
        <v>44779</v>
      </c>
      <c r="L193" t="s">
        <v>29</v>
      </c>
      <c r="M193" t="s">
        <v>30</v>
      </c>
      <c r="N193">
        <v>61</v>
      </c>
      <c r="O193">
        <v>2</v>
      </c>
      <c r="P193" t="s">
        <v>31</v>
      </c>
      <c r="Q193">
        <v>1</v>
      </c>
      <c r="R193" t="s">
        <v>790</v>
      </c>
    </row>
    <row r="194" spans="1:18" x14ac:dyDescent="0.3">
      <c r="A194" t="s">
        <v>791</v>
      </c>
      <c r="B194" t="str">
        <f t="shared" si="2"/>
        <v>Henry Pugh Md</v>
      </c>
      <c r="C194" t="str">
        <f>TRIM(Table4[[#This Row],[Email2]])</f>
        <v>bartonkenneth@gmail.com</v>
      </c>
      <c r="D194" t="s">
        <v>792</v>
      </c>
      <c r="E194" t="s">
        <v>793</v>
      </c>
      <c r="F194" t="str">
        <f>TRIM(PROPER(Table4[[#This Row],[Gender2]]))</f>
        <v>Female</v>
      </c>
      <c r="G194" t="s">
        <v>56</v>
      </c>
      <c r="H194" t="str">
        <f>TRIM(UPPER(Table4[[#This Row],[Country2]]))</f>
        <v>USA</v>
      </c>
      <c r="I194" t="s">
        <v>73</v>
      </c>
      <c r="J194">
        <v>27</v>
      </c>
      <c r="K194" s="1">
        <v>45643</v>
      </c>
      <c r="L194" t="s">
        <v>51</v>
      </c>
      <c r="M194" t="s">
        <v>36</v>
      </c>
      <c r="N194" s="2">
        <v>0.6</v>
      </c>
      <c r="O194">
        <v>45</v>
      </c>
      <c r="P194" t="s">
        <v>75</v>
      </c>
      <c r="Q194">
        <v>1</v>
      </c>
      <c r="R194" t="s">
        <v>794</v>
      </c>
    </row>
    <row r="195" spans="1:18" x14ac:dyDescent="0.3">
      <c r="A195" t="s">
        <v>795</v>
      </c>
      <c r="B195" t="str">
        <f t="shared" si="2"/>
        <v>Madison Singh</v>
      </c>
      <c r="C195" t="str">
        <f>TRIM(Table4[[#This Row],[Email2]])</f>
        <v>daniel04@yahoo.com</v>
      </c>
      <c r="D195" t="s">
        <v>796</v>
      </c>
      <c r="E195" t="s">
        <v>797</v>
      </c>
      <c r="F195" t="str">
        <f>TRIM(PROPER(Table4[[#This Row],[Gender2]]))</f>
        <v>Female</v>
      </c>
      <c r="G195" t="s">
        <v>56</v>
      </c>
      <c r="H195" t="str">
        <f>TRIM(UPPER(Table4[[#This Row],[Country2]]))</f>
        <v>INDIA</v>
      </c>
      <c r="I195" t="s">
        <v>95</v>
      </c>
      <c r="K195" s="1">
        <v>44772</v>
      </c>
      <c r="L195" t="s">
        <v>293</v>
      </c>
      <c r="M195" t="s">
        <v>20</v>
      </c>
      <c r="N195">
        <v>94</v>
      </c>
      <c r="O195" t="s">
        <v>45</v>
      </c>
      <c r="P195" t="s">
        <v>37</v>
      </c>
      <c r="Q195">
        <v>2</v>
      </c>
      <c r="R195" t="s">
        <v>798</v>
      </c>
    </row>
    <row r="196" spans="1:18" x14ac:dyDescent="0.3">
      <c r="A196" t="s">
        <v>799</v>
      </c>
      <c r="B196" t="str">
        <f t="shared" si="2"/>
        <v>Jeffrey Hawkins</v>
      </c>
      <c r="C196" t="str">
        <f>TRIM(Table4[[#This Row],[Email2]])</f>
        <v>johnsonmichael@gmail.com</v>
      </c>
      <c r="D196" t="s">
        <v>800</v>
      </c>
      <c r="E196" t="s">
        <v>801</v>
      </c>
      <c r="F196" t="str">
        <f>TRIM(PROPER(Table4[[#This Row],[Gender2]]))</f>
        <v>Male</v>
      </c>
      <c r="G196" t="s">
        <v>94</v>
      </c>
      <c r="H196" t="str">
        <f>TRIM(UPPER(Table4[[#This Row],[Country2]]))</f>
        <v>GERMANY</v>
      </c>
      <c r="I196" t="s">
        <v>88</v>
      </c>
      <c r="K196" s="1">
        <v>45217</v>
      </c>
      <c r="L196" t="s">
        <v>229</v>
      </c>
      <c r="M196" t="s">
        <v>144</v>
      </c>
      <c r="N196" s="2">
        <v>0.78</v>
      </c>
      <c r="O196" t="s">
        <v>63</v>
      </c>
      <c r="P196" t="s">
        <v>75</v>
      </c>
      <c r="Q196">
        <v>2</v>
      </c>
      <c r="R196" t="s">
        <v>802</v>
      </c>
    </row>
    <row r="197" spans="1:18" x14ac:dyDescent="0.3">
      <c r="A197" t="s">
        <v>803</v>
      </c>
      <c r="B197" t="str">
        <f t="shared" ref="B197:B260" si="3">TRIM(PROPER(D197))</f>
        <v>Edgar Hughes</v>
      </c>
      <c r="C197" t="str">
        <f>TRIM(Table4[[#This Row],[Email2]])</f>
        <v>ashleyjackson@jackson-adams.com</v>
      </c>
      <c r="D197" t="s">
        <v>804</v>
      </c>
      <c r="E197" t="s">
        <v>805</v>
      </c>
      <c r="F197" t="str">
        <f>TRIM(PROPER(Table4[[#This Row],[Gender2]]))</f>
        <v>Female</v>
      </c>
      <c r="G197" t="s">
        <v>56</v>
      </c>
      <c r="H197" t="str">
        <f>TRIM(UPPER(Table4[[#This Row],[Country2]]))</f>
        <v>US</v>
      </c>
      <c r="I197" t="s">
        <v>18</v>
      </c>
      <c r="K197" s="1">
        <v>45585</v>
      </c>
      <c r="L197" t="s">
        <v>89</v>
      </c>
      <c r="M197" t="s">
        <v>30</v>
      </c>
      <c r="N197" s="2">
        <v>0.57999999999999996</v>
      </c>
      <c r="O197">
        <v>2</v>
      </c>
      <c r="P197" t="s">
        <v>31</v>
      </c>
      <c r="Q197">
        <v>1</v>
      </c>
      <c r="R197" t="s">
        <v>806</v>
      </c>
    </row>
    <row r="198" spans="1:18" x14ac:dyDescent="0.3">
      <c r="A198" t="s">
        <v>807</v>
      </c>
      <c r="B198" t="str">
        <f t="shared" si="3"/>
        <v>Elijah Patton</v>
      </c>
      <c r="C198" t="str">
        <f>TRIM(Table4[[#This Row],[Email2]])</f>
        <v>sheryl79@hotmail.com</v>
      </c>
      <c r="D198" t="s">
        <v>808</v>
      </c>
      <c r="E198" t="s">
        <v>809</v>
      </c>
      <c r="F198" t="str">
        <f>TRIM(PROPER(Table4[[#This Row],[Gender2]]))</f>
        <v>Female</v>
      </c>
      <c r="G198" t="s">
        <v>56</v>
      </c>
      <c r="H198" t="str">
        <f>TRIM(UPPER(Table4[[#This Row],[Country2]]))</f>
        <v>USA</v>
      </c>
      <c r="I198" t="s">
        <v>73</v>
      </c>
      <c r="K198" s="1">
        <v>45424</v>
      </c>
      <c r="L198" t="s">
        <v>51</v>
      </c>
      <c r="M198" t="s">
        <v>36</v>
      </c>
      <c r="N198">
        <v>38</v>
      </c>
      <c r="O198" t="s">
        <v>45</v>
      </c>
      <c r="P198" t="s">
        <v>31</v>
      </c>
      <c r="Q198">
        <v>5</v>
      </c>
      <c r="R198" t="s">
        <v>810</v>
      </c>
    </row>
    <row r="199" spans="1:18" x14ac:dyDescent="0.3">
      <c r="A199" t="s">
        <v>811</v>
      </c>
      <c r="B199" t="str">
        <f t="shared" si="3"/>
        <v>James Skinner</v>
      </c>
      <c r="C199" t="str">
        <f>TRIM(Table4[[#This Row],[Email2]])</f>
        <v>scott69@gmail.com</v>
      </c>
      <c r="D199" t="s">
        <v>812</v>
      </c>
      <c r="E199" t="s">
        <v>813</v>
      </c>
      <c r="F199" t="str">
        <f>TRIM(PROPER(Table4[[#This Row],[Gender2]]))</f>
        <v>M</v>
      </c>
      <c r="G199" t="s">
        <v>108</v>
      </c>
      <c r="H199" t="str">
        <f>TRIM(UPPER(Table4[[#This Row],[Country2]]))</f>
        <v>INDIA</v>
      </c>
      <c r="I199" t="s">
        <v>95</v>
      </c>
      <c r="K199" s="1">
        <v>44961</v>
      </c>
      <c r="L199" t="s">
        <v>143</v>
      </c>
      <c r="M199" t="s">
        <v>144</v>
      </c>
      <c r="N199" s="2">
        <v>0.73</v>
      </c>
      <c r="O199" t="s">
        <v>63</v>
      </c>
      <c r="P199" t="s">
        <v>22</v>
      </c>
      <c r="Q199">
        <v>4</v>
      </c>
      <c r="R199" t="s">
        <v>814</v>
      </c>
    </row>
    <row r="200" spans="1:18" x14ac:dyDescent="0.3">
      <c r="A200" t="s">
        <v>815</v>
      </c>
      <c r="B200" t="str">
        <f t="shared" si="3"/>
        <v>Ernest Oconnell</v>
      </c>
      <c r="C200" t="str">
        <f>TRIM(Table4[[#This Row],[Email2]])</f>
        <v>jessica79@gmail.com</v>
      </c>
      <c r="D200" t="s">
        <v>816</v>
      </c>
      <c r="E200" t="s">
        <v>817</v>
      </c>
      <c r="F200" t="str">
        <f>TRIM(PROPER(Table4[[#This Row],[Gender2]]))</f>
        <v>Female</v>
      </c>
      <c r="G200" t="s">
        <v>118</v>
      </c>
      <c r="H200" t="str">
        <f>TRIM(UPPER(Table4[[#This Row],[Country2]]))</f>
        <v>US</v>
      </c>
      <c r="I200" t="s">
        <v>18</v>
      </c>
      <c r="K200" s="1">
        <v>45124</v>
      </c>
      <c r="L200" t="s">
        <v>51</v>
      </c>
      <c r="M200" t="s">
        <v>36</v>
      </c>
      <c r="N200">
        <v>62</v>
      </c>
      <c r="O200">
        <v>2</v>
      </c>
      <c r="P200" t="s">
        <v>37</v>
      </c>
      <c r="Q200">
        <v>2</v>
      </c>
      <c r="R200" s="1">
        <v>45124</v>
      </c>
    </row>
    <row r="201" spans="1:18" x14ac:dyDescent="0.3">
      <c r="A201" t="s">
        <v>818</v>
      </c>
      <c r="B201" t="str">
        <f t="shared" si="3"/>
        <v>Brian Elliott</v>
      </c>
      <c r="C201" t="str">
        <f>TRIM(Table4[[#This Row],[Email2]])</f>
        <v>bentonsteven@clark.com</v>
      </c>
      <c r="D201" t="s">
        <v>819</v>
      </c>
      <c r="E201" t="s">
        <v>820</v>
      </c>
      <c r="F201" t="str">
        <f>TRIM(PROPER(Table4[[#This Row],[Gender2]]))</f>
        <v>Male</v>
      </c>
      <c r="G201" t="s">
        <v>27</v>
      </c>
      <c r="H201" t="str">
        <f>TRIM(UPPER(Table4[[#This Row],[Country2]]))</f>
        <v>UK</v>
      </c>
      <c r="I201" t="s">
        <v>50</v>
      </c>
      <c r="K201" s="1">
        <v>45164</v>
      </c>
      <c r="L201" t="s">
        <v>154</v>
      </c>
      <c r="M201" t="s">
        <v>58</v>
      </c>
      <c r="N201" s="2">
        <v>0.97</v>
      </c>
      <c r="O201">
        <v>45</v>
      </c>
      <c r="P201" t="s">
        <v>37</v>
      </c>
      <c r="Q201">
        <v>2</v>
      </c>
      <c r="R201" t="s">
        <v>821</v>
      </c>
    </row>
    <row r="202" spans="1:18" x14ac:dyDescent="0.3">
      <c r="A202" t="s">
        <v>822</v>
      </c>
      <c r="B202" t="str">
        <f t="shared" si="3"/>
        <v>David Moore</v>
      </c>
      <c r="C202" t="str">
        <f>TRIM(Table4[[#This Row],[Email2]])</f>
        <v>mjones@yahoo.com</v>
      </c>
      <c r="D202" t="s">
        <v>823</v>
      </c>
      <c r="E202" t="s">
        <v>824</v>
      </c>
      <c r="F202" t="str">
        <f>TRIM(PROPER(Table4[[#This Row],[Gender2]]))</f>
        <v>Male</v>
      </c>
      <c r="G202" t="s">
        <v>94</v>
      </c>
      <c r="H202" t="str">
        <f>TRIM(UPPER(Table4[[#This Row],[Country2]]))</f>
        <v>UK</v>
      </c>
      <c r="I202" t="s">
        <v>134</v>
      </c>
      <c r="J202">
        <v>35</v>
      </c>
      <c r="K202" s="1">
        <v>45293</v>
      </c>
      <c r="L202" t="s">
        <v>29</v>
      </c>
      <c r="M202" t="s">
        <v>30</v>
      </c>
      <c r="N202" s="2">
        <v>0.99</v>
      </c>
      <c r="O202">
        <v>45</v>
      </c>
      <c r="P202" t="s">
        <v>75</v>
      </c>
      <c r="Q202">
        <v>5</v>
      </c>
      <c r="R202" t="s">
        <v>825</v>
      </c>
    </row>
    <row r="203" spans="1:18" x14ac:dyDescent="0.3">
      <c r="A203" t="s">
        <v>826</v>
      </c>
      <c r="B203" t="str">
        <f t="shared" si="3"/>
        <v>Melissa Stephens</v>
      </c>
      <c r="C203" t="str">
        <f>TRIM(Table4[[#This Row],[Email2]])</f>
        <v>rodriguezjohn@hotmail.com</v>
      </c>
      <c r="D203" t="s">
        <v>827</v>
      </c>
      <c r="E203" t="s">
        <v>828</v>
      </c>
      <c r="F203" t="str">
        <f>TRIM(PROPER(Table4[[#This Row],[Gender2]]))</f>
        <v>F</v>
      </c>
      <c r="G203" t="s">
        <v>42</v>
      </c>
      <c r="H203" t="str">
        <f>TRIM(UPPER(Table4[[#This Row],[Country2]]))</f>
        <v>GERMANY</v>
      </c>
      <c r="I203" t="s">
        <v>88</v>
      </c>
      <c r="J203">
        <v>0</v>
      </c>
      <c r="K203" s="1">
        <v>45562</v>
      </c>
      <c r="L203" t="s">
        <v>166</v>
      </c>
      <c r="M203" t="s">
        <v>144</v>
      </c>
      <c r="N203" s="2">
        <v>0.11</v>
      </c>
      <c r="O203" t="s">
        <v>63</v>
      </c>
      <c r="P203" t="s">
        <v>31</v>
      </c>
      <c r="Q203">
        <v>4</v>
      </c>
      <c r="R203" s="1">
        <v>45562</v>
      </c>
    </row>
    <row r="204" spans="1:18" x14ac:dyDescent="0.3">
      <c r="A204" t="s">
        <v>829</v>
      </c>
      <c r="B204" t="str">
        <f t="shared" si="3"/>
        <v>Maria Lucas</v>
      </c>
      <c r="C204" t="str">
        <f>TRIM(Table4[[#This Row],[Email2]])</f>
        <v>grodriguez@yahoo.com</v>
      </c>
      <c r="D204" t="s">
        <v>830</v>
      </c>
      <c r="E204" t="s">
        <v>831</v>
      </c>
      <c r="F204" t="str">
        <f>TRIM(PROPER(Table4[[#This Row],[Gender2]]))</f>
        <v>Female</v>
      </c>
      <c r="G204" t="s">
        <v>56</v>
      </c>
      <c r="H204" t="str">
        <f>TRIM(UPPER(Table4[[#This Row],[Country2]]))</f>
        <v>INDIA</v>
      </c>
      <c r="I204" t="s">
        <v>95</v>
      </c>
      <c r="J204">
        <v>0</v>
      </c>
      <c r="K204" s="1">
        <v>45209</v>
      </c>
      <c r="L204" t="s">
        <v>29</v>
      </c>
      <c r="M204" t="s">
        <v>30</v>
      </c>
      <c r="N204" s="2">
        <v>1</v>
      </c>
      <c r="O204" t="s">
        <v>21</v>
      </c>
      <c r="P204" t="s">
        <v>31</v>
      </c>
      <c r="Q204">
        <v>2</v>
      </c>
      <c r="R204" t="s">
        <v>832</v>
      </c>
    </row>
    <row r="205" spans="1:18" x14ac:dyDescent="0.3">
      <c r="A205" t="s">
        <v>833</v>
      </c>
      <c r="B205" t="str">
        <f t="shared" si="3"/>
        <v>Laura Griffin</v>
      </c>
      <c r="C205" t="str">
        <f>TRIM(Table4[[#This Row],[Email2]])</f>
        <v>lbarton@hotmail.com</v>
      </c>
      <c r="D205" t="s">
        <v>834</v>
      </c>
      <c r="E205" t="s">
        <v>835</v>
      </c>
      <c r="F205" t="str">
        <f>TRIM(PROPER(Table4[[#This Row],[Gender2]]))</f>
        <v>Male</v>
      </c>
      <c r="G205" t="s">
        <v>87</v>
      </c>
      <c r="H205" t="str">
        <f>TRIM(UPPER(Table4[[#This Row],[Country2]]))</f>
        <v>INDIA</v>
      </c>
      <c r="I205" t="s">
        <v>28</v>
      </c>
      <c r="J205">
        <v>0</v>
      </c>
      <c r="K205" s="1">
        <v>45002</v>
      </c>
      <c r="L205" t="s">
        <v>51</v>
      </c>
      <c r="M205" t="s">
        <v>36</v>
      </c>
      <c r="N205">
        <v>86</v>
      </c>
      <c r="O205">
        <v>45</v>
      </c>
      <c r="P205" t="s">
        <v>22</v>
      </c>
      <c r="Q205">
        <v>6</v>
      </c>
      <c r="R205" t="s">
        <v>836</v>
      </c>
    </row>
    <row r="206" spans="1:18" x14ac:dyDescent="0.3">
      <c r="A206" t="s">
        <v>837</v>
      </c>
      <c r="B206" t="str">
        <f t="shared" si="3"/>
        <v>Mr. Thomas Miller</v>
      </c>
      <c r="C206" t="str">
        <f>TRIM(Table4[[#This Row],[Email2]])</f>
        <v>larry73@webb.info</v>
      </c>
      <c r="D206" t="s">
        <v>838</v>
      </c>
      <c r="E206" t="s">
        <v>839</v>
      </c>
      <c r="F206" t="str">
        <f>TRIM(PROPER(Table4[[#This Row],[Gender2]]))</f>
        <v>Male</v>
      </c>
      <c r="G206" t="s">
        <v>27</v>
      </c>
      <c r="H206" t="str">
        <f>TRIM(UPPER(Table4[[#This Row],[Country2]]))</f>
        <v>US</v>
      </c>
      <c r="I206" t="s">
        <v>18</v>
      </c>
      <c r="K206" s="1">
        <v>45435</v>
      </c>
      <c r="L206" t="s">
        <v>229</v>
      </c>
      <c r="M206" t="s">
        <v>144</v>
      </c>
      <c r="N206">
        <v>86</v>
      </c>
      <c r="O206" t="s">
        <v>21</v>
      </c>
      <c r="P206" t="s">
        <v>75</v>
      </c>
      <c r="Q206">
        <v>4</v>
      </c>
      <c r="R206" t="s">
        <v>840</v>
      </c>
    </row>
    <row r="207" spans="1:18" x14ac:dyDescent="0.3">
      <c r="A207" t="s">
        <v>841</v>
      </c>
      <c r="B207" t="str">
        <f t="shared" si="3"/>
        <v>Alison Cooper</v>
      </c>
      <c r="C207" t="str">
        <f>TRIM(Table4[[#This Row],[Email2]])</f>
        <v>sarahyang@thompson.info</v>
      </c>
      <c r="D207" t="s">
        <v>842</v>
      </c>
      <c r="E207" t="s">
        <v>843</v>
      </c>
      <c r="F207" t="str">
        <f>TRIM(PROPER(Table4[[#This Row],[Gender2]]))</f>
        <v>Male</v>
      </c>
      <c r="G207" t="s">
        <v>94</v>
      </c>
      <c r="H207" t="str">
        <f>TRIM(UPPER(Table4[[#This Row],[Country2]]))</f>
        <v>USA</v>
      </c>
      <c r="I207" t="s">
        <v>73</v>
      </c>
      <c r="K207" s="1">
        <v>45153</v>
      </c>
      <c r="L207" t="s">
        <v>113</v>
      </c>
      <c r="M207" t="s">
        <v>58</v>
      </c>
      <c r="N207">
        <v>47</v>
      </c>
      <c r="O207" t="s">
        <v>45</v>
      </c>
      <c r="P207">
        <v>0</v>
      </c>
      <c r="Q207">
        <v>4</v>
      </c>
      <c r="R207" t="s">
        <v>844</v>
      </c>
    </row>
    <row r="208" spans="1:18" x14ac:dyDescent="0.3">
      <c r="A208" t="s">
        <v>845</v>
      </c>
      <c r="B208" t="str">
        <f t="shared" si="3"/>
        <v>Matthew Foster</v>
      </c>
      <c r="C208" t="str">
        <f>TRIM(Table4[[#This Row],[Email2]])</f>
        <v>yvargas@bush.com</v>
      </c>
      <c r="D208" t="s">
        <v>846</v>
      </c>
      <c r="E208" t="s">
        <v>847</v>
      </c>
      <c r="F208" t="str">
        <f>TRIM(PROPER(Table4[[#This Row],[Gender2]]))</f>
        <v>Female</v>
      </c>
      <c r="G208" t="s">
        <v>56</v>
      </c>
      <c r="H208" t="str">
        <f>TRIM(UPPER(Table4[[#This Row],[Country2]]))</f>
        <v>INDIA</v>
      </c>
      <c r="I208" t="s">
        <v>95</v>
      </c>
      <c r="J208">
        <v>36</v>
      </c>
      <c r="K208" s="1">
        <v>45018</v>
      </c>
      <c r="L208" t="s">
        <v>35</v>
      </c>
      <c r="M208" t="s">
        <v>36</v>
      </c>
      <c r="N208">
        <v>27</v>
      </c>
      <c r="O208" t="s">
        <v>21</v>
      </c>
      <c r="P208" t="s">
        <v>37</v>
      </c>
      <c r="Q208">
        <v>4</v>
      </c>
      <c r="R208" t="s">
        <v>848</v>
      </c>
    </row>
    <row r="209" spans="1:18" x14ac:dyDescent="0.3">
      <c r="A209" t="s">
        <v>849</v>
      </c>
      <c r="B209" t="str">
        <f t="shared" si="3"/>
        <v>Shane Lopez</v>
      </c>
      <c r="C209" t="str">
        <f>TRIM(Table4[[#This Row],[Email2]])</f>
        <v>stephenbaker@yahoo.com</v>
      </c>
      <c r="D209" t="s">
        <v>850</v>
      </c>
      <c r="E209" t="s">
        <v>851</v>
      </c>
      <c r="F209" t="str">
        <f>TRIM(PROPER(Table4[[#This Row],[Gender2]]))</f>
        <v>M</v>
      </c>
      <c r="G209" t="s">
        <v>108</v>
      </c>
      <c r="H209" t="str">
        <f>TRIM(UPPER(Table4[[#This Row],[Country2]]))</f>
        <v>UK</v>
      </c>
      <c r="I209" t="s">
        <v>134</v>
      </c>
      <c r="J209">
        <v>32</v>
      </c>
      <c r="K209" s="1">
        <v>45751</v>
      </c>
      <c r="L209" t="s">
        <v>74</v>
      </c>
      <c r="M209" t="s">
        <v>36</v>
      </c>
      <c r="N209" s="2">
        <v>1</v>
      </c>
      <c r="O209">
        <v>1.5</v>
      </c>
      <c r="P209" t="s">
        <v>37</v>
      </c>
      <c r="Q209">
        <v>6</v>
      </c>
      <c r="R209" s="1">
        <v>45751</v>
      </c>
    </row>
    <row r="210" spans="1:18" x14ac:dyDescent="0.3">
      <c r="A210" t="s">
        <v>852</v>
      </c>
      <c r="B210" t="str">
        <f t="shared" si="3"/>
        <v>James Wilson</v>
      </c>
      <c r="C210" t="str">
        <f>TRIM(Table4[[#This Row],[Email2]])</f>
        <v>rwilliamson@hotmail.com</v>
      </c>
      <c r="D210" t="s">
        <v>853</v>
      </c>
      <c r="E210" t="s">
        <v>854</v>
      </c>
      <c r="F210" t="str">
        <f>TRIM(PROPER(Table4[[#This Row],[Gender2]]))</f>
        <v>Female</v>
      </c>
      <c r="G210" t="s">
        <v>56</v>
      </c>
      <c r="H210" t="str">
        <f>TRIM(UPPER(Table4[[#This Row],[Country2]]))</f>
        <v>UK</v>
      </c>
      <c r="I210" t="s">
        <v>50</v>
      </c>
      <c r="K210" s="1">
        <v>45477</v>
      </c>
      <c r="L210" t="s">
        <v>143</v>
      </c>
      <c r="M210" t="s">
        <v>144</v>
      </c>
      <c r="N210" s="2">
        <v>0.35</v>
      </c>
      <c r="O210" t="s">
        <v>45</v>
      </c>
      <c r="P210">
        <v>0</v>
      </c>
      <c r="Q210">
        <v>1</v>
      </c>
      <c r="R210" t="s">
        <v>855</v>
      </c>
    </row>
    <row r="211" spans="1:18" x14ac:dyDescent="0.3">
      <c r="A211" t="s">
        <v>856</v>
      </c>
      <c r="B211" t="str">
        <f t="shared" si="3"/>
        <v>Emily Allen</v>
      </c>
      <c r="C211" t="str">
        <f>TRIM(Table4[[#This Row],[Email2]])</f>
        <v>nathanielthomas@barnes-taylor.biz</v>
      </c>
      <c r="D211" t="s">
        <v>857</v>
      </c>
      <c r="E211" t="s">
        <v>858</v>
      </c>
      <c r="F211" t="str">
        <f>TRIM(PROPER(Table4[[#This Row],[Gender2]]))</f>
        <v>Female</v>
      </c>
      <c r="G211" t="s">
        <v>118</v>
      </c>
      <c r="H211" t="str">
        <f>TRIM(UPPER(Table4[[#This Row],[Country2]]))</f>
        <v>INDIA</v>
      </c>
      <c r="I211" t="s">
        <v>28</v>
      </c>
      <c r="J211">
        <v>0</v>
      </c>
      <c r="K211" s="1">
        <v>45120</v>
      </c>
      <c r="L211" t="s">
        <v>166</v>
      </c>
      <c r="M211" t="s">
        <v>144</v>
      </c>
      <c r="N211" s="2">
        <v>0.27</v>
      </c>
      <c r="O211" t="s">
        <v>45</v>
      </c>
      <c r="P211" t="s">
        <v>75</v>
      </c>
      <c r="Q211">
        <v>4</v>
      </c>
      <c r="R211" t="s">
        <v>859</v>
      </c>
    </row>
    <row r="212" spans="1:18" x14ac:dyDescent="0.3">
      <c r="A212" t="s">
        <v>860</v>
      </c>
      <c r="B212" t="str">
        <f t="shared" si="3"/>
        <v>Maria Cooke</v>
      </c>
      <c r="C212" t="str">
        <f>TRIM(Table4[[#This Row],[Email2]])</f>
        <v>lroberts@wilkinson-harvey.com</v>
      </c>
      <c r="D212" t="s">
        <v>861</v>
      </c>
      <c r="E212" t="s">
        <v>862</v>
      </c>
      <c r="F212" t="str">
        <f>TRIM(PROPER(Table4[[#This Row],[Gender2]]))</f>
        <v>Female</v>
      </c>
      <c r="G212" t="s">
        <v>56</v>
      </c>
      <c r="H212" t="str">
        <f>TRIM(UPPER(Table4[[#This Row],[Country2]]))</f>
        <v>IN</v>
      </c>
      <c r="I212" t="s">
        <v>153</v>
      </c>
      <c r="J212">
        <v>27</v>
      </c>
      <c r="K212" s="1">
        <v>45315</v>
      </c>
      <c r="L212" t="s">
        <v>113</v>
      </c>
      <c r="M212" t="s">
        <v>58</v>
      </c>
      <c r="N212" s="2">
        <v>0.49</v>
      </c>
      <c r="O212" t="s">
        <v>63</v>
      </c>
      <c r="P212" t="s">
        <v>22</v>
      </c>
      <c r="Q212">
        <v>1</v>
      </c>
      <c r="R212" t="s">
        <v>863</v>
      </c>
    </row>
    <row r="213" spans="1:18" x14ac:dyDescent="0.3">
      <c r="A213" t="s">
        <v>864</v>
      </c>
      <c r="B213" t="str">
        <f t="shared" si="3"/>
        <v>Justin Delgado</v>
      </c>
      <c r="C213" t="str">
        <f>TRIM(Table4[[#This Row],[Email2]])</f>
        <v>cperry@yahoo.com</v>
      </c>
      <c r="D213" t="s">
        <v>865</v>
      </c>
      <c r="E213" t="s">
        <v>866</v>
      </c>
      <c r="F213" t="str">
        <f>TRIM(PROPER(Table4[[#This Row],[Gender2]]))</f>
        <v>M</v>
      </c>
      <c r="G213" t="s">
        <v>108</v>
      </c>
      <c r="H213" t="str">
        <f>TRIM(UPPER(Table4[[#This Row],[Country2]]))</f>
        <v>US</v>
      </c>
      <c r="I213" t="s">
        <v>18</v>
      </c>
      <c r="J213">
        <v>0</v>
      </c>
      <c r="K213" s="1">
        <v>44672</v>
      </c>
      <c r="L213" t="s">
        <v>229</v>
      </c>
      <c r="M213" t="s">
        <v>144</v>
      </c>
      <c r="N213" s="2">
        <v>0.56000000000000005</v>
      </c>
      <c r="O213">
        <v>45</v>
      </c>
      <c r="P213" t="s">
        <v>22</v>
      </c>
      <c r="Q213">
        <v>3</v>
      </c>
      <c r="R213" s="1">
        <v>44672</v>
      </c>
    </row>
    <row r="214" spans="1:18" x14ac:dyDescent="0.3">
      <c r="A214" t="s">
        <v>867</v>
      </c>
      <c r="B214" t="str">
        <f t="shared" si="3"/>
        <v>Dorothy Hill</v>
      </c>
      <c r="C214" t="str">
        <f>TRIM(Table4[[#This Row],[Email2]])</f>
        <v>kimberlycunningham@yahoo.com</v>
      </c>
      <c r="D214" t="s">
        <v>868</v>
      </c>
      <c r="E214" t="s">
        <v>869</v>
      </c>
      <c r="F214" t="str">
        <f>TRIM(PROPER(Table4[[#This Row],[Gender2]]))</f>
        <v>M</v>
      </c>
      <c r="G214" t="s">
        <v>108</v>
      </c>
      <c r="H214" t="str">
        <f>TRIM(UPPER(Table4[[#This Row],[Country2]]))</f>
        <v>GERMANY</v>
      </c>
      <c r="I214" t="s">
        <v>88</v>
      </c>
      <c r="J214">
        <v>0</v>
      </c>
      <c r="K214" s="1">
        <v>44917</v>
      </c>
      <c r="L214" t="s">
        <v>19</v>
      </c>
      <c r="M214" t="s">
        <v>20</v>
      </c>
      <c r="N214" s="2">
        <v>0.49</v>
      </c>
      <c r="O214">
        <v>1.5</v>
      </c>
      <c r="P214">
        <v>1</v>
      </c>
      <c r="Q214">
        <v>3</v>
      </c>
      <c r="R214" t="s">
        <v>870</v>
      </c>
    </row>
    <row r="215" spans="1:18" x14ac:dyDescent="0.3">
      <c r="A215" t="s">
        <v>871</v>
      </c>
      <c r="B215" t="str">
        <f t="shared" si="3"/>
        <v>Joshua Ritter</v>
      </c>
      <c r="C215" t="str">
        <f>TRIM(Table4[[#This Row],[Email2]])</f>
        <v>bpayne@fitzgerald.com</v>
      </c>
      <c r="D215" t="s">
        <v>872</v>
      </c>
      <c r="E215" t="s">
        <v>873</v>
      </c>
      <c r="F215" t="str">
        <f>TRIM(PROPER(Table4[[#This Row],[Gender2]]))</f>
        <v>F</v>
      </c>
      <c r="G215" t="s">
        <v>42</v>
      </c>
      <c r="H215" t="str">
        <f>TRIM(UPPER(Table4[[#This Row],[Country2]]))</f>
        <v>US</v>
      </c>
      <c r="I215" t="s">
        <v>18</v>
      </c>
      <c r="J215">
        <v>0</v>
      </c>
      <c r="K215" s="1">
        <v>45511</v>
      </c>
      <c r="L215" t="s">
        <v>29</v>
      </c>
      <c r="M215" t="s">
        <v>30</v>
      </c>
      <c r="N215" s="2">
        <v>0.84</v>
      </c>
      <c r="O215" t="s">
        <v>45</v>
      </c>
      <c r="P215" t="s">
        <v>22</v>
      </c>
      <c r="Q215">
        <v>3</v>
      </c>
      <c r="R215" t="s">
        <v>874</v>
      </c>
    </row>
    <row r="216" spans="1:18" x14ac:dyDescent="0.3">
      <c r="A216" t="s">
        <v>875</v>
      </c>
      <c r="B216" t="str">
        <f t="shared" si="3"/>
        <v>Scott Miller</v>
      </c>
      <c r="C216" t="str">
        <f>TRIM(Table4[[#This Row],[Email2]])</f>
        <v>jasonrojas@bell.com</v>
      </c>
      <c r="D216" t="s">
        <v>876</v>
      </c>
      <c r="E216" t="s">
        <v>877</v>
      </c>
      <c r="F216" t="str">
        <f>TRIM(PROPER(Table4[[#This Row],[Gender2]]))</f>
        <v>Female</v>
      </c>
      <c r="G216" t="s">
        <v>56</v>
      </c>
      <c r="H216" t="str">
        <f>TRIM(UPPER(Table4[[#This Row],[Country2]]))</f>
        <v>IN</v>
      </c>
      <c r="I216" t="s">
        <v>153</v>
      </c>
      <c r="K216" s="1">
        <v>45120</v>
      </c>
      <c r="L216" t="s">
        <v>57</v>
      </c>
      <c r="M216" t="s">
        <v>58</v>
      </c>
      <c r="N216" s="2">
        <v>0.76</v>
      </c>
      <c r="O216" t="s">
        <v>21</v>
      </c>
      <c r="P216">
        <v>1</v>
      </c>
      <c r="Q216">
        <v>1</v>
      </c>
      <c r="R216" t="s">
        <v>859</v>
      </c>
    </row>
    <row r="217" spans="1:18" x14ac:dyDescent="0.3">
      <c r="A217" t="s">
        <v>878</v>
      </c>
      <c r="B217" t="str">
        <f t="shared" si="3"/>
        <v>Anthony Bell</v>
      </c>
      <c r="C217" t="str">
        <f>TRIM(Table4[[#This Row],[Email2]])</f>
        <v>mariopadilla@yahoo.com</v>
      </c>
      <c r="D217" t="s">
        <v>879</v>
      </c>
      <c r="E217" t="s">
        <v>880</v>
      </c>
      <c r="F217" t="str">
        <f>TRIM(PROPER(Table4[[#This Row],[Gender2]]))</f>
        <v>Male</v>
      </c>
      <c r="G217" t="s">
        <v>27</v>
      </c>
      <c r="H217" t="str">
        <f>TRIM(UPPER(Table4[[#This Row],[Country2]]))</f>
        <v>GERMANY</v>
      </c>
      <c r="I217" t="s">
        <v>88</v>
      </c>
      <c r="J217">
        <v>19</v>
      </c>
      <c r="K217" s="1">
        <v>45615</v>
      </c>
      <c r="L217" t="s">
        <v>57</v>
      </c>
      <c r="M217" t="s">
        <v>58</v>
      </c>
      <c r="N217">
        <v>98</v>
      </c>
      <c r="O217" t="s">
        <v>63</v>
      </c>
      <c r="P217" t="s">
        <v>37</v>
      </c>
      <c r="Q217">
        <v>1</v>
      </c>
      <c r="R217" t="s">
        <v>881</v>
      </c>
    </row>
    <row r="218" spans="1:18" x14ac:dyDescent="0.3">
      <c r="A218" t="s">
        <v>882</v>
      </c>
      <c r="B218" t="str">
        <f t="shared" si="3"/>
        <v>Miss Anna Estes</v>
      </c>
      <c r="C218" t="str">
        <f>TRIM(Table4[[#This Row],[Email2]])</f>
        <v>riddlemichelle@gmail.com</v>
      </c>
      <c r="D218" t="s">
        <v>883</v>
      </c>
      <c r="E218" t="s">
        <v>884</v>
      </c>
      <c r="F218" t="str">
        <f>TRIM(PROPER(Table4[[#This Row],[Gender2]]))</f>
        <v>Male</v>
      </c>
      <c r="G218" t="s">
        <v>27</v>
      </c>
      <c r="H218" t="str">
        <f>TRIM(UPPER(Table4[[#This Row],[Country2]]))</f>
        <v>USA</v>
      </c>
      <c r="I218" t="s">
        <v>73</v>
      </c>
      <c r="J218">
        <v>27</v>
      </c>
      <c r="K218" s="1">
        <v>45547</v>
      </c>
      <c r="L218" t="s">
        <v>68</v>
      </c>
      <c r="M218" t="s">
        <v>30</v>
      </c>
      <c r="N218">
        <v>10</v>
      </c>
      <c r="O218" t="s">
        <v>63</v>
      </c>
      <c r="P218" t="s">
        <v>22</v>
      </c>
      <c r="R218" t="s">
        <v>885</v>
      </c>
    </row>
    <row r="219" spans="1:18" x14ac:dyDescent="0.3">
      <c r="A219" t="s">
        <v>886</v>
      </c>
      <c r="B219" t="str">
        <f t="shared" si="3"/>
        <v>Sandra Juarez</v>
      </c>
      <c r="C219" t="str">
        <f>TRIM(Table4[[#This Row],[Email2]])</f>
        <v>othomas@yahoo.com</v>
      </c>
      <c r="D219" t="s">
        <v>887</v>
      </c>
      <c r="E219" t="s">
        <v>888</v>
      </c>
      <c r="F219" t="str">
        <f>TRIM(PROPER(Table4[[#This Row],[Gender2]]))</f>
        <v>Male</v>
      </c>
      <c r="G219" t="s">
        <v>27</v>
      </c>
      <c r="H219" t="str">
        <f>TRIM(UPPER(Table4[[#This Row],[Country2]]))</f>
        <v>US</v>
      </c>
      <c r="I219" t="s">
        <v>18</v>
      </c>
      <c r="J219">
        <v>41</v>
      </c>
      <c r="K219" s="1">
        <v>45747</v>
      </c>
      <c r="L219" t="s">
        <v>143</v>
      </c>
      <c r="M219" t="s">
        <v>144</v>
      </c>
      <c r="N219" s="2">
        <v>0.97</v>
      </c>
      <c r="O219" t="s">
        <v>63</v>
      </c>
      <c r="P219" t="s">
        <v>75</v>
      </c>
      <c r="Q219">
        <v>6</v>
      </c>
      <c r="R219" t="s">
        <v>889</v>
      </c>
    </row>
    <row r="220" spans="1:18" x14ac:dyDescent="0.3">
      <c r="A220" t="s">
        <v>890</v>
      </c>
      <c r="B220" t="str">
        <f t="shared" si="3"/>
        <v>Sheryl Davis</v>
      </c>
      <c r="C220" t="str">
        <f>TRIM(Table4[[#This Row],[Email2]])</f>
        <v>shawn75@hotmail.com</v>
      </c>
      <c r="D220" t="s">
        <v>891</v>
      </c>
      <c r="E220" t="s">
        <v>892</v>
      </c>
      <c r="F220" t="str">
        <f>TRIM(PROPER(Table4[[#This Row],[Gender2]]))</f>
        <v>Female</v>
      </c>
      <c r="G220" t="s">
        <v>17</v>
      </c>
      <c r="H220" t="str">
        <f>TRIM(UPPER(Table4[[#This Row],[Country2]]))</f>
        <v>INDIA</v>
      </c>
      <c r="I220" t="s">
        <v>28</v>
      </c>
      <c r="J220">
        <v>40</v>
      </c>
      <c r="K220" s="1">
        <v>45633</v>
      </c>
      <c r="L220" t="s">
        <v>154</v>
      </c>
      <c r="M220" t="s">
        <v>58</v>
      </c>
      <c r="N220" s="2">
        <v>0.39</v>
      </c>
      <c r="O220">
        <v>45</v>
      </c>
      <c r="P220" t="s">
        <v>22</v>
      </c>
      <c r="R220" t="s">
        <v>893</v>
      </c>
    </row>
    <row r="221" spans="1:18" x14ac:dyDescent="0.3">
      <c r="A221" t="s">
        <v>894</v>
      </c>
      <c r="B221" t="str">
        <f t="shared" si="3"/>
        <v>William Reid</v>
      </c>
      <c r="C221" t="str">
        <f>TRIM(Table4[[#This Row],[Email2]])</f>
        <v>flynnraymond@yahoo.com</v>
      </c>
      <c r="D221" t="s">
        <v>895</v>
      </c>
      <c r="E221" t="s">
        <v>896</v>
      </c>
      <c r="F221" t="str">
        <f>TRIM(PROPER(Table4[[#This Row],[Gender2]]))</f>
        <v>Female</v>
      </c>
      <c r="G221" t="s">
        <v>17</v>
      </c>
      <c r="H221" t="str">
        <f>TRIM(UPPER(Table4[[#This Row],[Country2]]))</f>
        <v>INDIA</v>
      </c>
      <c r="I221" t="s">
        <v>28</v>
      </c>
      <c r="K221" s="1">
        <v>44661</v>
      </c>
      <c r="L221" t="s">
        <v>57</v>
      </c>
      <c r="M221" t="s">
        <v>58</v>
      </c>
      <c r="N221" s="2">
        <v>0.95</v>
      </c>
      <c r="O221" t="s">
        <v>21</v>
      </c>
      <c r="P221" t="s">
        <v>75</v>
      </c>
      <c r="Q221">
        <v>6</v>
      </c>
      <c r="R221" t="s">
        <v>897</v>
      </c>
    </row>
    <row r="222" spans="1:18" x14ac:dyDescent="0.3">
      <c r="A222" t="s">
        <v>898</v>
      </c>
      <c r="B222" t="str">
        <f t="shared" si="3"/>
        <v>Joshua Anderson</v>
      </c>
      <c r="C222" t="str">
        <f>TRIM(Table4[[#This Row],[Email2]])</f>
        <v>patricia00@gmail.com</v>
      </c>
      <c r="D222" t="s">
        <v>899</v>
      </c>
      <c r="E222" t="s">
        <v>900</v>
      </c>
      <c r="F222" t="str">
        <f>TRIM(PROPER(Table4[[#This Row],[Gender2]]))</f>
        <v>Female</v>
      </c>
      <c r="G222" t="s">
        <v>56</v>
      </c>
      <c r="H222" t="str">
        <f>TRIM(UPPER(Table4[[#This Row],[Country2]]))</f>
        <v>UK</v>
      </c>
      <c r="I222" t="s">
        <v>50</v>
      </c>
      <c r="J222">
        <v>26</v>
      </c>
      <c r="K222" s="1">
        <v>44987</v>
      </c>
      <c r="L222" t="s">
        <v>74</v>
      </c>
      <c r="M222" t="s">
        <v>36</v>
      </c>
      <c r="N222" s="2">
        <v>0.46</v>
      </c>
      <c r="O222" t="s">
        <v>63</v>
      </c>
      <c r="P222">
        <v>0</v>
      </c>
      <c r="Q222">
        <v>1</v>
      </c>
      <c r="R222" t="s">
        <v>901</v>
      </c>
    </row>
    <row r="223" spans="1:18" x14ac:dyDescent="0.3">
      <c r="A223" t="s">
        <v>902</v>
      </c>
      <c r="B223" t="str">
        <f t="shared" si="3"/>
        <v>Scott Alexander</v>
      </c>
      <c r="C223" t="str">
        <f>TRIM(Table4[[#This Row],[Email2]])</f>
        <v>sharris@khan.com</v>
      </c>
      <c r="D223" t="s">
        <v>903</v>
      </c>
      <c r="E223" t="s">
        <v>904</v>
      </c>
      <c r="F223" t="str">
        <f>TRIM(PROPER(Table4[[#This Row],[Gender2]]))</f>
        <v>M</v>
      </c>
      <c r="G223" t="s">
        <v>108</v>
      </c>
      <c r="H223" t="str">
        <f>TRIM(UPPER(Table4[[#This Row],[Country2]]))</f>
        <v>UK</v>
      </c>
      <c r="I223" t="s">
        <v>50</v>
      </c>
      <c r="J223">
        <v>45</v>
      </c>
      <c r="K223" s="1">
        <v>45630</v>
      </c>
      <c r="L223" t="s">
        <v>19</v>
      </c>
      <c r="M223" t="s">
        <v>20</v>
      </c>
      <c r="N223">
        <v>1</v>
      </c>
      <c r="O223">
        <v>1.5</v>
      </c>
      <c r="P223">
        <v>0</v>
      </c>
      <c r="Q223">
        <v>2</v>
      </c>
      <c r="R223" s="1">
        <v>45630</v>
      </c>
    </row>
    <row r="224" spans="1:18" x14ac:dyDescent="0.3">
      <c r="A224" t="s">
        <v>905</v>
      </c>
      <c r="B224" t="str">
        <f t="shared" si="3"/>
        <v>Matthew Banks</v>
      </c>
      <c r="C224" t="str">
        <f>TRIM(Table4[[#This Row],[Email2]])</f>
        <v>ugarrett@fischer.com</v>
      </c>
      <c r="D224" t="s">
        <v>906</v>
      </c>
      <c r="E224" t="s">
        <v>907</v>
      </c>
      <c r="F224" t="str">
        <f>TRIM(PROPER(Table4[[#This Row],[Gender2]]))</f>
        <v>Female</v>
      </c>
      <c r="G224" t="s">
        <v>56</v>
      </c>
      <c r="H224" t="str">
        <f>TRIM(UPPER(Table4[[#This Row],[Country2]]))</f>
        <v>USA</v>
      </c>
      <c r="I224" t="s">
        <v>73</v>
      </c>
      <c r="J224">
        <v>0</v>
      </c>
      <c r="K224" s="1">
        <v>45083</v>
      </c>
      <c r="L224" t="s">
        <v>154</v>
      </c>
      <c r="M224" t="s">
        <v>58</v>
      </c>
      <c r="N224" s="2">
        <v>0.92</v>
      </c>
      <c r="O224" t="s">
        <v>21</v>
      </c>
      <c r="P224" t="s">
        <v>22</v>
      </c>
      <c r="Q224">
        <v>3</v>
      </c>
      <c r="R224" t="s">
        <v>908</v>
      </c>
    </row>
    <row r="225" spans="1:18" x14ac:dyDescent="0.3">
      <c r="A225" t="s">
        <v>909</v>
      </c>
      <c r="B225" t="str">
        <f t="shared" si="3"/>
        <v>Kelly Wallace</v>
      </c>
      <c r="C225" t="str">
        <f>TRIM(Table4[[#This Row],[Email2]])</f>
        <v>lisa62@jones-reyes.com</v>
      </c>
      <c r="D225" t="s">
        <v>910</v>
      </c>
      <c r="E225" t="s">
        <v>911</v>
      </c>
      <c r="F225" t="str">
        <f>TRIM(PROPER(Table4[[#This Row],[Gender2]]))</f>
        <v>Female</v>
      </c>
      <c r="G225" t="s">
        <v>56</v>
      </c>
      <c r="H225" t="str">
        <f>TRIM(UPPER(Table4[[#This Row],[Country2]]))</f>
        <v>USA</v>
      </c>
      <c r="I225" t="s">
        <v>73</v>
      </c>
      <c r="K225" s="1">
        <v>44659</v>
      </c>
      <c r="L225" t="s">
        <v>143</v>
      </c>
      <c r="M225" t="s">
        <v>144</v>
      </c>
      <c r="N225" s="2">
        <v>0.59</v>
      </c>
      <c r="O225" t="s">
        <v>63</v>
      </c>
      <c r="P225" t="s">
        <v>22</v>
      </c>
      <c r="Q225">
        <v>6</v>
      </c>
      <c r="R225" s="1">
        <v>44659</v>
      </c>
    </row>
    <row r="226" spans="1:18" x14ac:dyDescent="0.3">
      <c r="A226" t="s">
        <v>912</v>
      </c>
      <c r="B226" t="str">
        <f t="shared" si="3"/>
        <v>Raymond Mullins</v>
      </c>
      <c r="C226" t="str">
        <f>TRIM(Table4[[#This Row],[Email2]])</f>
        <v>caseyelliott@santos.com</v>
      </c>
      <c r="D226" t="s">
        <v>913</v>
      </c>
      <c r="E226" t="s">
        <v>914</v>
      </c>
      <c r="F226" t="str">
        <f>TRIM(PROPER(Table4[[#This Row],[Gender2]]))</f>
        <v>F</v>
      </c>
      <c r="G226" t="s">
        <v>42</v>
      </c>
      <c r="H226" t="str">
        <f>TRIM(UPPER(Table4[[#This Row],[Country2]]))</f>
        <v>INDIA</v>
      </c>
      <c r="I226" t="s">
        <v>95</v>
      </c>
      <c r="J226">
        <v>42</v>
      </c>
      <c r="K226" s="1">
        <v>44818</v>
      </c>
      <c r="L226" t="s">
        <v>74</v>
      </c>
      <c r="M226" t="s">
        <v>36</v>
      </c>
      <c r="N226" s="2">
        <v>0.59</v>
      </c>
      <c r="O226" t="s">
        <v>45</v>
      </c>
      <c r="P226" t="s">
        <v>37</v>
      </c>
      <c r="Q226">
        <v>3</v>
      </c>
      <c r="R226" t="s">
        <v>915</v>
      </c>
    </row>
    <row r="227" spans="1:18" x14ac:dyDescent="0.3">
      <c r="A227" t="s">
        <v>916</v>
      </c>
      <c r="B227" t="str">
        <f t="shared" si="3"/>
        <v>Steven Taylor</v>
      </c>
      <c r="C227" t="str">
        <f>TRIM(Table4[[#This Row],[Email2]])</f>
        <v>bbell@moody-wright.com</v>
      </c>
      <c r="D227" t="s">
        <v>917</v>
      </c>
      <c r="E227" t="s">
        <v>918</v>
      </c>
      <c r="F227" t="str">
        <f>TRIM(PROPER(Table4[[#This Row],[Gender2]]))</f>
        <v>Male</v>
      </c>
      <c r="G227" t="s">
        <v>27</v>
      </c>
      <c r="H227" t="str">
        <f>TRIM(UPPER(Table4[[#This Row],[Country2]]))</f>
        <v>USA</v>
      </c>
      <c r="I227" t="s">
        <v>73</v>
      </c>
      <c r="J227">
        <v>0</v>
      </c>
      <c r="K227" s="1">
        <v>45297</v>
      </c>
      <c r="L227" t="s">
        <v>19</v>
      </c>
      <c r="M227" t="s">
        <v>20</v>
      </c>
      <c r="N227">
        <v>1</v>
      </c>
      <c r="O227" t="s">
        <v>45</v>
      </c>
      <c r="P227" t="s">
        <v>37</v>
      </c>
      <c r="Q227">
        <v>3</v>
      </c>
      <c r="R227" t="s">
        <v>919</v>
      </c>
    </row>
    <row r="228" spans="1:18" x14ac:dyDescent="0.3">
      <c r="A228" t="s">
        <v>920</v>
      </c>
      <c r="B228" t="str">
        <f t="shared" si="3"/>
        <v>Peggy Vaughn</v>
      </c>
      <c r="C228" t="str">
        <f>TRIM(Table4[[#This Row],[Email2]])</f>
        <v>aprilhicks@hotmail.com</v>
      </c>
      <c r="D228" t="s">
        <v>921</v>
      </c>
      <c r="E228" t="s">
        <v>922</v>
      </c>
      <c r="F228" t="str">
        <f>TRIM(PROPER(Table4[[#This Row],[Gender2]]))</f>
        <v>Female</v>
      </c>
      <c r="G228" t="s">
        <v>56</v>
      </c>
      <c r="H228" t="str">
        <f>TRIM(UPPER(Table4[[#This Row],[Country2]]))</f>
        <v>UK</v>
      </c>
      <c r="I228" t="s">
        <v>134</v>
      </c>
      <c r="J228">
        <v>41</v>
      </c>
      <c r="K228" s="1">
        <v>45043</v>
      </c>
      <c r="L228" t="s">
        <v>154</v>
      </c>
      <c r="M228" t="s">
        <v>58</v>
      </c>
      <c r="N228" s="2">
        <v>0.05</v>
      </c>
      <c r="O228" t="s">
        <v>45</v>
      </c>
      <c r="P228">
        <v>1</v>
      </c>
      <c r="Q228">
        <v>2</v>
      </c>
      <c r="R228" t="s">
        <v>923</v>
      </c>
    </row>
    <row r="229" spans="1:18" x14ac:dyDescent="0.3">
      <c r="A229" t="s">
        <v>924</v>
      </c>
      <c r="B229" t="str">
        <f t="shared" si="3"/>
        <v>Tina Simpson</v>
      </c>
      <c r="C229" t="str">
        <f>TRIM(Table4[[#This Row],[Email2]])</f>
        <v>victorwheeler@oneal.com</v>
      </c>
      <c r="D229" t="s">
        <v>925</v>
      </c>
      <c r="E229" t="s">
        <v>926</v>
      </c>
      <c r="F229" t="str">
        <f>TRIM(PROPER(Table4[[#This Row],[Gender2]]))</f>
        <v>Male</v>
      </c>
      <c r="G229" t="s">
        <v>27</v>
      </c>
      <c r="H229" t="str">
        <f>TRIM(UPPER(Table4[[#This Row],[Country2]]))</f>
        <v>CANADA</v>
      </c>
      <c r="I229" t="s">
        <v>43</v>
      </c>
      <c r="K229" s="1">
        <v>45266</v>
      </c>
      <c r="L229" t="s">
        <v>143</v>
      </c>
      <c r="M229" t="s">
        <v>144</v>
      </c>
      <c r="N229" s="2">
        <v>7.0000000000000007E-2</v>
      </c>
      <c r="O229">
        <v>1.5</v>
      </c>
      <c r="P229" t="s">
        <v>37</v>
      </c>
      <c r="Q229">
        <v>4</v>
      </c>
      <c r="R229" t="s">
        <v>927</v>
      </c>
    </row>
    <row r="230" spans="1:18" x14ac:dyDescent="0.3">
      <c r="A230" t="s">
        <v>928</v>
      </c>
      <c r="B230" t="str">
        <f t="shared" si="3"/>
        <v>Joshua Thompson</v>
      </c>
      <c r="C230" t="str">
        <f>TRIM(Table4[[#This Row],[Email2]])</f>
        <v>smithcarlos@yahoo.com</v>
      </c>
      <c r="D230" t="s">
        <v>929</v>
      </c>
      <c r="E230" t="s">
        <v>930</v>
      </c>
      <c r="F230" t="str">
        <f>TRIM(PROPER(Table4[[#This Row],[Gender2]]))</f>
        <v>M</v>
      </c>
      <c r="G230" t="s">
        <v>108</v>
      </c>
      <c r="H230" t="str">
        <f>TRIM(UPPER(Table4[[#This Row],[Country2]]))</f>
        <v>USA</v>
      </c>
      <c r="I230" t="s">
        <v>73</v>
      </c>
      <c r="K230" s="1">
        <v>44863</v>
      </c>
      <c r="L230" t="s">
        <v>51</v>
      </c>
      <c r="M230" t="s">
        <v>36</v>
      </c>
      <c r="N230" s="2">
        <v>0.25</v>
      </c>
      <c r="O230">
        <v>2</v>
      </c>
      <c r="P230" t="s">
        <v>37</v>
      </c>
      <c r="Q230">
        <v>2</v>
      </c>
      <c r="R230" t="s">
        <v>931</v>
      </c>
    </row>
    <row r="231" spans="1:18" x14ac:dyDescent="0.3">
      <c r="A231" t="s">
        <v>932</v>
      </c>
      <c r="B231" t="str">
        <f t="shared" si="3"/>
        <v>Katie Fuller</v>
      </c>
      <c r="C231" t="str">
        <f>TRIM(Table4[[#This Row],[Email2]])</f>
        <v>fmiles@hotmail.com</v>
      </c>
      <c r="D231" t="s">
        <v>933</v>
      </c>
      <c r="E231" t="s">
        <v>934</v>
      </c>
      <c r="F231" t="str">
        <f>TRIM(PROPER(Table4[[#This Row],[Gender2]]))</f>
        <v>Male</v>
      </c>
      <c r="G231" t="s">
        <v>27</v>
      </c>
      <c r="H231" t="str">
        <f>TRIM(UPPER(Table4[[#This Row],[Country2]]))</f>
        <v>INDIA</v>
      </c>
      <c r="I231" t="s">
        <v>28</v>
      </c>
      <c r="K231" s="1">
        <v>44993</v>
      </c>
      <c r="L231" t="s">
        <v>44</v>
      </c>
      <c r="M231" t="s">
        <v>20</v>
      </c>
      <c r="N231" s="2">
        <v>0.59</v>
      </c>
      <c r="O231" t="s">
        <v>21</v>
      </c>
      <c r="P231">
        <v>0</v>
      </c>
      <c r="Q231">
        <v>3</v>
      </c>
      <c r="R231" t="s">
        <v>935</v>
      </c>
    </row>
    <row r="232" spans="1:18" x14ac:dyDescent="0.3">
      <c r="A232" t="s">
        <v>936</v>
      </c>
      <c r="B232" t="str">
        <f t="shared" si="3"/>
        <v>Bob Mccall</v>
      </c>
      <c r="C232" t="str">
        <f>TRIM(Table4[[#This Row],[Email2]])</f>
        <v>peter14@kim.com</v>
      </c>
      <c r="D232" t="s">
        <v>937</v>
      </c>
      <c r="E232" t="s">
        <v>938</v>
      </c>
      <c r="F232" t="str">
        <f>TRIM(PROPER(Table4[[#This Row],[Gender2]]))</f>
        <v>Male</v>
      </c>
      <c r="G232" t="s">
        <v>87</v>
      </c>
      <c r="H232" t="str">
        <f>TRIM(UPPER(Table4[[#This Row],[Country2]]))</f>
        <v>UK</v>
      </c>
      <c r="I232" t="s">
        <v>134</v>
      </c>
      <c r="J232">
        <v>0</v>
      </c>
      <c r="K232" s="1">
        <v>45491</v>
      </c>
      <c r="L232" t="s">
        <v>166</v>
      </c>
      <c r="M232" t="s">
        <v>144</v>
      </c>
      <c r="N232" s="2">
        <v>0.38</v>
      </c>
      <c r="O232">
        <v>45</v>
      </c>
      <c r="P232" t="s">
        <v>75</v>
      </c>
      <c r="Q232">
        <v>3</v>
      </c>
      <c r="R232" t="s">
        <v>939</v>
      </c>
    </row>
    <row r="233" spans="1:18" x14ac:dyDescent="0.3">
      <c r="A233" t="s">
        <v>940</v>
      </c>
      <c r="B233" t="str">
        <f t="shared" si="3"/>
        <v>Amy Wade</v>
      </c>
      <c r="C233" t="str">
        <f>TRIM(Table4[[#This Row],[Email2]])</f>
        <v>smithderrick@martin.net</v>
      </c>
      <c r="D233" t="s">
        <v>941</v>
      </c>
      <c r="E233" t="s">
        <v>942</v>
      </c>
      <c r="F233" t="str">
        <f>TRIM(PROPER(Table4[[#This Row],[Gender2]]))</f>
        <v>Female</v>
      </c>
      <c r="G233" t="s">
        <v>56</v>
      </c>
      <c r="H233" t="str">
        <f>TRIM(UPPER(Table4[[#This Row],[Country2]]))</f>
        <v>USA</v>
      </c>
      <c r="I233" t="s">
        <v>73</v>
      </c>
      <c r="J233">
        <v>0</v>
      </c>
      <c r="K233" s="1">
        <v>44791</v>
      </c>
      <c r="L233" t="s">
        <v>154</v>
      </c>
      <c r="M233" t="s">
        <v>58</v>
      </c>
      <c r="N233" s="2">
        <v>0.99</v>
      </c>
      <c r="O233">
        <v>1.5</v>
      </c>
      <c r="P233" t="s">
        <v>75</v>
      </c>
      <c r="Q233">
        <v>2</v>
      </c>
      <c r="R233" t="s">
        <v>90</v>
      </c>
    </row>
    <row r="234" spans="1:18" x14ac:dyDescent="0.3">
      <c r="A234" t="s">
        <v>943</v>
      </c>
      <c r="B234" t="str">
        <f t="shared" si="3"/>
        <v>Cameron Norman</v>
      </c>
      <c r="C234" t="str">
        <f>TRIM(Table4[[#This Row],[Email2]])</f>
        <v>wiseanthony@yahoo.com</v>
      </c>
      <c r="D234" t="s">
        <v>944</v>
      </c>
      <c r="E234" t="s">
        <v>945</v>
      </c>
      <c r="F234" t="str">
        <f>TRIM(PROPER(Table4[[#This Row],[Gender2]]))</f>
        <v>Female</v>
      </c>
      <c r="G234" t="s">
        <v>56</v>
      </c>
      <c r="H234" t="str">
        <f>TRIM(UPPER(Table4[[#This Row],[Country2]]))</f>
        <v>USA</v>
      </c>
      <c r="I234" t="s">
        <v>73</v>
      </c>
      <c r="K234" s="1">
        <v>45461</v>
      </c>
      <c r="L234" t="s">
        <v>19</v>
      </c>
      <c r="M234" t="s">
        <v>20</v>
      </c>
      <c r="N234" s="2">
        <v>0.16</v>
      </c>
      <c r="O234" t="s">
        <v>45</v>
      </c>
      <c r="P234">
        <v>1</v>
      </c>
      <c r="Q234">
        <v>1</v>
      </c>
      <c r="R234" t="s">
        <v>946</v>
      </c>
    </row>
    <row r="235" spans="1:18" x14ac:dyDescent="0.3">
      <c r="A235" t="s">
        <v>947</v>
      </c>
      <c r="B235" t="str">
        <f t="shared" si="3"/>
        <v>Lori Crawford</v>
      </c>
      <c r="C235" t="str">
        <f>TRIM(Table4[[#This Row],[Email2]])</f>
        <v>porterashley@yahoo.com</v>
      </c>
      <c r="D235" t="s">
        <v>948</v>
      </c>
      <c r="E235" t="s">
        <v>949</v>
      </c>
      <c r="F235" t="str">
        <f>TRIM(PROPER(Table4[[#This Row],[Gender2]]))</f>
        <v>M</v>
      </c>
      <c r="G235" t="s">
        <v>108</v>
      </c>
      <c r="H235" t="str">
        <f>TRIM(UPPER(Table4[[#This Row],[Country2]]))</f>
        <v>CANADA</v>
      </c>
      <c r="I235" t="s">
        <v>43</v>
      </c>
      <c r="K235" s="1">
        <v>45080</v>
      </c>
      <c r="L235" t="s">
        <v>113</v>
      </c>
      <c r="M235" t="s">
        <v>58</v>
      </c>
      <c r="N235" s="2">
        <v>0.87</v>
      </c>
      <c r="O235" t="s">
        <v>63</v>
      </c>
      <c r="P235" t="s">
        <v>75</v>
      </c>
      <c r="Q235">
        <v>4</v>
      </c>
      <c r="R235" t="s">
        <v>950</v>
      </c>
    </row>
    <row r="236" spans="1:18" x14ac:dyDescent="0.3">
      <c r="A236" t="s">
        <v>951</v>
      </c>
      <c r="B236" t="str">
        <f t="shared" si="3"/>
        <v>Miranda Perez</v>
      </c>
      <c r="C236" t="str">
        <f>TRIM(Table4[[#This Row],[Email2]])</f>
        <v>trevinoalexander@ruiz.com</v>
      </c>
      <c r="D236" t="s">
        <v>952</v>
      </c>
      <c r="E236" t="s">
        <v>953</v>
      </c>
      <c r="F236" t="str">
        <f>TRIM(PROPER(Table4[[#This Row],[Gender2]]))</f>
        <v>Male</v>
      </c>
      <c r="G236" t="s">
        <v>87</v>
      </c>
      <c r="H236" t="str">
        <f>TRIM(UPPER(Table4[[#This Row],[Country2]]))</f>
        <v>UK</v>
      </c>
      <c r="I236" t="s">
        <v>50</v>
      </c>
      <c r="J236">
        <v>31</v>
      </c>
      <c r="K236" s="1">
        <v>44902</v>
      </c>
      <c r="L236" t="s">
        <v>29</v>
      </c>
      <c r="M236" t="s">
        <v>30</v>
      </c>
      <c r="N236" s="2">
        <v>0.52</v>
      </c>
      <c r="O236" t="s">
        <v>45</v>
      </c>
      <c r="P236">
        <v>1</v>
      </c>
      <c r="Q236">
        <v>5</v>
      </c>
      <c r="R236" t="s">
        <v>954</v>
      </c>
    </row>
    <row r="237" spans="1:18" x14ac:dyDescent="0.3">
      <c r="A237" t="s">
        <v>955</v>
      </c>
      <c r="B237" t="str">
        <f t="shared" si="3"/>
        <v>Suzanne Yang</v>
      </c>
      <c r="C237" t="str">
        <f>TRIM(Table4[[#This Row],[Email2]])</f>
        <v>marcbutler@hotmail.com</v>
      </c>
      <c r="D237" t="s">
        <v>956</v>
      </c>
      <c r="E237" t="s">
        <v>957</v>
      </c>
      <c r="F237" t="str">
        <f>TRIM(PROPER(Table4[[#This Row],[Gender2]]))</f>
        <v>Female</v>
      </c>
      <c r="G237" t="s">
        <v>56</v>
      </c>
      <c r="H237" t="str">
        <f>TRIM(UPPER(Table4[[#This Row],[Country2]]))</f>
        <v>US</v>
      </c>
      <c r="I237" t="s">
        <v>18</v>
      </c>
      <c r="J237">
        <v>26</v>
      </c>
      <c r="K237" s="1">
        <v>44936</v>
      </c>
      <c r="L237" t="s">
        <v>143</v>
      </c>
      <c r="M237" t="s">
        <v>144</v>
      </c>
      <c r="N237">
        <v>45</v>
      </c>
      <c r="O237" t="s">
        <v>63</v>
      </c>
      <c r="P237">
        <v>1</v>
      </c>
      <c r="Q237">
        <v>4</v>
      </c>
      <c r="R237" s="1">
        <v>44936</v>
      </c>
    </row>
    <row r="238" spans="1:18" x14ac:dyDescent="0.3">
      <c r="A238" t="s">
        <v>958</v>
      </c>
      <c r="B238" t="str">
        <f t="shared" si="3"/>
        <v>Jonathan Winters</v>
      </c>
      <c r="C238" t="str">
        <f>TRIM(Table4[[#This Row],[Email2]])</f>
        <v>lindajarvis@jones-marshall.com</v>
      </c>
      <c r="D238" t="s">
        <v>959</v>
      </c>
      <c r="E238" t="s">
        <v>960</v>
      </c>
      <c r="F238" t="str">
        <f>TRIM(PROPER(Table4[[#This Row],[Gender2]]))</f>
        <v>F</v>
      </c>
      <c r="G238" t="s">
        <v>42</v>
      </c>
      <c r="H238" t="str">
        <f>TRIM(UPPER(Table4[[#This Row],[Country2]]))</f>
        <v>UK</v>
      </c>
      <c r="I238" t="s">
        <v>50</v>
      </c>
      <c r="J238">
        <v>21</v>
      </c>
      <c r="K238" s="1">
        <v>45155</v>
      </c>
      <c r="L238" t="s">
        <v>229</v>
      </c>
      <c r="M238" t="s">
        <v>144</v>
      </c>
      <c r="N238">
        <v>60</v>
      </c>
      <c r="O238">
        <v>1.5</v>
      </c>
      <c r="P238" t="s">
        <v>31</v>
      </c>
      <c r="Q238">
        <v>5</v>
      </c>
      <c r="R238" t="s">
        <v>961</v>
      </c>
    </row>
    <row r="239" spans="1:18" x14ac:dyDescent="0.3">
      <c r="A239" t="s">
        <v>962</v>
      </c>
      <c r="B239" t="str">
        <f t="shared" si="3"/>
        <v>Curtis Elliott</v>
      </c>
      <c r="C239" t="str">
        <f>TRIM(Table4[[#This Row],[Email2]])</f>
        <v>stevenvargas@yahoo.com</v>
      </c>
      <c r="D239" t="s">
        <v>963</v>
      </c>
      <c r="E239" t="s">
        <v>964</v>
      </c>
      <c r="F239" t="str">
        <f>TRIM(PROPER(Table4[[#This Row],[Gender2]]))</f>
        <v>M</v>
      </c>
      <c r="G239" t="s">
        <v>108</v>
      </c>
      <c r="H239" t="str">
        <f>TRIM(UPPER(Table4[[#This Row],[Country2]]))</f>
        <v>UK</v>
      </c>
      <c r="I239" t="s">
        <v>50</v>
      </c>
      <c r="J239">
        <v>0</v>
      </c>
      <c r="K239" s="1">
        <v>45140</v>
      </c>
      <c r="L239" t="s">
        <v>29</v>
      </c>
      <c r="M239" t="s">
        <v>30</v>
      </c>
      <c r="N239" s="2">
        <v>0.49</v>
      </c>
      <c r="O239" t="s">
        <v>21</v>
      </c>
      <c r="P239">
        <v>0</v>
      </c>
      <c r="Q239">
        <v>3</v>
      </c>
      <c r="R239" s="1">
        <v>45140</v>
      </c>
    </row>
    <row r="240" spans="1:18" x14ac:dyDescent="0.3">
      <c r="A240" t="s">
        <v>965</v>
      </c>
      <c r="B240" t="str">
        <f t="shared" si="3"/>
        <v>Brittany Randolph</v>
      </c>
      <c r="C240" t="str">
        <f>TRIM(Table4[[#This Row],[Email2]])</f>
        <v>amberfields@wiley.biz</v>
      </c>
      <c r="D240" t="s">
        <v>966</v>
      </c>
      <c r="E240" t="s">
        <v>967</v>
      </c>
      <c r="F240" t="str">
        <f>TRIM(PROPER(Table4[[#This Row],[Gender2]]))</f>
        <v>Female</v>
      </c>
      <c r="G240" t="s">
        <v>118</v>
      </c>
      <c r="H240" t="str">
        <f>TRIM(UPPER(Table4[[#This Row],[Country2]]))</f>
        <v>INDIA</v>
      </c>
      <c r="I240" t="s">
        <v>95</v>
      </c>
      <c r="J240">
        <v>27</v>
      </c>
      <c r="K240" s="1">
        <v>44961</v>
      </c>
      <c r="L240" t="s">
        <v>74</v>
      </c>
      <c r="M240" t="s">
        <v>36</v>
      </c>
      <c r="N240">
        <v>72</v>
      </c>
      <c r="O240" t="s">
        <v>45</v>
      </c>
      <c r="P240" t="s">
        <v>75</v>
      </c>
      <c r="Q240">
        <v>5</v>
      </c>
      <c r="R240" s="1">
        <v>44961</v>
      </c>
    </row>
    <row r="241" spans="1:18" x14ac:dyDescent="0.3">
      <c r="A241" t="s">
        <v>968</v>
      </c>
      <c r="B241" t="str">
        <f t="shared" si="3"/>
        <v>Johnathan Brown</v>
      </c>
      <c r="C241" t="str">
        <f>TRIM(Table4[[#This Row],[Email2]])</f>
        <v>christopher38@haynes-watson.com</v>
      </c>
      <c r="D241" t="s">
        <v>969</v>
      </c>
      <c r="E241" t="s">
        <v>970</v>
      </c>
      <c r="F241" t="str">
        <f>TRIM(PROPER(Table4[[#This Row],[Gender2]]))</f>
        <v>M</v>
      </c>
      <c r="G241" t="s">
        <v>108</v>
      </c>
      <c r="H241" t="str">
        <f>TRIM(UPPER(Table4[[#This Row],[Country2]]))</f>
        <v>IN</v>
      </c>
      <c r="I241" t="s">
        <v>153</v>
      </c>
      <c r="J241">
        <v>40</v>
      </c>
      <c r="K241" s="1">
        <v>45135</v>
      </c>
      <c r="L241" t="s">
        <v>19</v>
      </c>
      <c r="M241" t="s">
        <v>20</v>
      </c>
      <c r="N241" s="2">
        <v>0</v>
      </c>
      <c r="O241">
        <v>1.5</v>
      </c>
      <c r="P241" t="s">
        <v>31</v>
      </c>
      <c r="Q241">
        <v>3</v>
      </c>
      <c r="R241" t="s">
        <v>971</v>
      </c>
    </row>
    <row r="242" spans="1:18" x14ac:dyDescent="0.3">
      <c r="A242" t="s">
        <v>972</v>
      </c>
      <c r="B242" t="str">
        <f t="shared" si="3"/>
        <v>Angela Bradley</v>
      </c>
      <c r="C242" t="str">
        <f>TRIM(Table4[[#This Row],[Email2]])</f>
        <v>joelgreen@yahoo.com</v>
      </c>
      <c r="D242" t="s">
        <v>973</v>
      </c>
      <c r="E242" t="s">
        <v>974</v>
      </c>
      <c r="F242" t="str">
        <f>TRIM(PROPER(Table4[[#This Row],[Gender2]]))</f>
        <v>Female</v>
      </c>
      <c r="G242" t="s">
        <v>56</v>
      </c>
      <c r="H242" t="str">
        <f>TRIM(UPPER(Table4[[#This Row],[Country2]]))</f>
        <v>USA</v>
      </c>
      <c r="I242" t="s">
        <v>73</v>
      </c>
      <c r="J242">
        <v>0</v>
      </c>
      <c r="K242" s="1">
        <v>45560</v>
      </c>
      <c r="L242" t="s">
        <v>19</v>
      </c>
      <c r="M242" t="s">
        <v>20</v>
      </c>
      <c r="N242">
        <v>18</v>
      </c>
      <c r="O242">
        <v>45</v>
      </c>
      <c r="P242" t="s">
        <v>37</v>
      </c>
      <c r="Q242">
        <v>6</v>
      </c>
      <c r="R242" t="s">
        <v>975</v>
      </c>
    </row>
    <row r="243" spans="1:18" x14ac:dyDescent="0.3">
      <c r="A243" t="s">
        <v>976</v>
      </c>
      <c r="B243" t="str">
        <f t="shared" si="3"/>
        <v>Dillon Jones</v>
      </c>
      <c r="C243" t="str">
        <f>TRIM(Table4[[#This Row],[Email2]])</f>
        <v>kimberlyrichards@garcia.info</v>
      </c>
      <c r="D243" t="s">
        <v>977</v>
      </c>
      <c r="E243" t="s">
        <v>978</v>
      </c>
      <c r="F243" t="str">
        <f>TRIM(PROPER(Table4[[#This Row],[Gender2]]))</f>
        <v>Female</v>
      </c>
      <c r="G243" t="s">
        <v>118</v>
      </c>
      <c r="H243" t="str">
        <f>TRIM(UPPER(Table4[[#This Row],[Country2]]))</f>
        <v>IN</v>
      </c>
      <c r="I243" t="s">
        <v>153</v>
      </c>
      <c r="J243">
        <v>0</v>
      </c>
      <c r="K243" s="1">
        <v>45268</v>
      </c>
      <c r="L243" t="s">
        <v>89</v>
      </c>
      <c r="M243" t="s">
        <v>30</v>
      </c>
      <c r="N243" s="2">
        <v>0.2</v>
      </c>
      <c r="O243">
        <v>2</v>
      </c>
      <c r="P243">
        <v>0</v>
      </c>
      <c r="R243" t="s">
        <v>979</v>
      </c>
    </row>
    <row r="244" spans="1:18" x14ac:dyDescent="0.3">
      <c r="A244" t="s">
        <v>980</v>
      </c>
      <c r="B244" t="str">
        <f t="shared" si="3"/>
        <v>Christine Parker</v>
      </c>
      <c r="C244" t="str">
        <f>TRIM(Table4[[#This Row],[Email2]])</f>
        <v>davislindsey@yahoo.com</v>
      </c>
      <c r="D244" t="s">
        <v>981</v>
      </c>
      <c r="E244" t="s">
        <v>982</v>
      </c>
      <c r="F244" t="str">
        <f>TRIM(PROPER(Table4[[#This Row],[Gender2]]))</f>
        <v>M</v>
      </c>
      <c r="G244" t="s">
        <v>108</v>
      </c>
      <c r="H244" t="str">
        <f>TRIM(UPPER(Table4[[#This Row],[Country2]]))</f>
        <v>UK</v>
      </c>
      <c r="I244" t="s">
        <v>50</v>
      </c>
      <c r="J244">
        <v>41</v>
      </c>
      <c r="K244" s="1">
        <v>45145</v>
      </c>
      <c r="L244" t="s">
        <v>68</v>
      </c>
      <c r="M244" t="s">
        <v>30</v>
      </c>
      <c r="N244" s="2">
        <v>0.22</v>
      </c>
      <c r="O244" t="s">
        <v>45</v>
      </c>
      <c r="P244">
        <v>1</v>
      </c>
      <c r="Q244">
        <v>4</v>
      </c>
      <c r="R244" t="s">
        <v>983</v>
      </c>
    </row>
    <row r="245" spans="1:18" x14ac:dyDescent="0.3">
      <c r="A245" t="s">
        <v>984</v>
      </c>
      <c r="B245" t="str">
        <f t="shared" si="3"/>
        <v>Erin Davis</v>
      </c>
      <c r="C245" t="str">
        <f>TRIM(Table4[[#This Row],[Email2]])</f>
        <v>randy04@wilkins-thompson.biz</v>
      </c>
      <c r="D245" t="s">
        <v>985</v>
      </c>
      <c r="E245" t="s">
        <v>986</v>
      </c>
      <c r="F245" t="str">
        <f>TRIM(PROPER(Table4[[#This Row],[Gender2]]))</f>
        <v>Female</v>
      </c>
      <c r="G245" t="s">
        <v>118</v>
      </c>
      <c r="H245" t="str">
        <f>TRIM(UPPER(Table4[[#This Row],[Country2]]))</f>
        <v>UK</v>
      </c>
      <c r="I245" t="s">
        <v>50</v>
      </c>
      <c r="J245">
        <v>0</v>
      </c>
      <c r="K245" s="1">
        <v>45752</v>
      </c>
      <c r="L245" t="s">
        <v>113</v>
      </c>
      <c r="M245" t="s">
        <v>58</v>
      </c>
      <c r="N245" s="2">
        <v>0.78</v>
      </c>
      <c r="O245" t="s">
        <v>21</v>
      </c>
      <c r="P245" t="s">
        <v>31</v>
      </c>
      <c r="Q245">
        <v>2</v>
      </c>
      <c r="R245" s="1">
        <v>45752</v>
      </c>
    </row>
    <row r="246" spans="1:18" x14ac:dyDescent="0.3">
      <c r="A246" t="s">
        <v>987</v>
      </c>
      <c r="B246" t="str">
        <f t="shared" si="3"/>
        <v>Brian Leon</v>
      </c>
      <c r="C246" t="str">
        <f>TRIM(Table4[[#This Row],[Email2]])</f>
        <v>brownkimberly@anderson.com</v>
      </c>
      <c r="D246" t="s">
        <v>988</v>
      </c>
      <c r="E246" t="s">
        <v>989</v>
      </c>
      <c r="F246" t="str">
        <f>TRIM(PROPER(Table4[[#This Row],[Gender2]]))</f>
        <v>F</v>
      </c>
      <c r="G246" t="s">
        <v>42</v>
      </c>
      <c r="H246" t="str">
        <f>TRIM(UPPER(Table4[[#This Row],[Country2]]))</f>
        <v>USA</v>
      </c>
      <c r="I246" t="s">
        <v>73</v>
      </c>
      <c r="K246" s="1">
        <v>45360</v>
      </c>
      <c r="L246" t="s">
        <v>35</v>
      </c>
      <c r="M246" t="s">
        <v>36</v>
      </c>
      <c r="N246" s="2">
        <v>0.93</v>
      </c>
      <c r="O246" t="s">
        <v>45</v>
      </c>
      <c r="P246">
        <v>0</v>
      </c>
      <c r="Q246">
        <v>3</v>
      </c>
      <c r="R246" t="s">
        <v>990</v>
      </c>
    </row>
    <row r="247" spans="1:18" x14ac:dyDescent="0.3">
      <c r="A247" t="s">
        <v>991</v>
      </c>
      <c r="B247" t="str">
        <f t="shared" si="3"/>
        <v>Deanna Hess</v>
      </c>
      <c r="C247" t="str">
        <f>TRIM(Table4[[#This Row],[Email2]])</f>
        <v>gonzalezdebbie@davis.com</v>
      </c>
      <c r="D247" t="s">
        <v>992</v>
      </c>
      <c r="E247" t="s">
        <v>993</v>
      </c>
      <c r="F247" t="str">
        <f>TRIM(PROPER(Table4[[#This Row],[Gender2]]))</f>
        <v>Male</v>
      </c>
      <c r="G247" t="s">
        <v>87</v>
      </c>
      <c r="H247" t="str">
        <f>TRIM(UPPER(Table4[[#This Row],[Country2]]))</f>
        <v>USA</v>
      </c>
      <c r="I247" t="s">
        <v>73</v>
      </c>
      <c r="K247" s="1">
        <v>45724</v>
      </c>
      <c r="L247" t="s">
        <v>19</v>
      </c>
      <c r="M247" t="s">
        <v>20</v>
      </c>
      <c r="N247">
        <v>21</v>
      </c>
      <c r="O247" t="s">
        <v>63</v>
      </c>
      <c r="P247">
        <v>1</v>
      </c>
      <c r="Q247">
        <v>4</v>
      </c>
      <c r="R247" t="s">
        <v>994</v>
      </c>
    </row>
    <row r="248" spans="1:18" x14ac:dyDescent="0.3">
      <c r="A248" t="s">
        <v>995</v>
      </c>
      <c r="B248" t="str">
        <f t="shared" si="3"/>
        <v>Jessica Ramsey</v>
      </c>
      <c r="C248" t="str">
        <f>TRIM(Table4[[#This Row],[Email2]])</f>
        <v>reyesronald@yahoo.com</v>
      </c>
      <c r="D248" t="s">
        <v>996</v>
      </c>
      <c r="E248" t="s">
        <v>997</v>
      </c>
      <c r="F248" t="str">
        <f>TRIM(PROPER(Table4[[#This Row],[Gender2]]))</f>
        <v>Female</v>
      </c>
      <c r="G248" t="s">
        <v>17</v>
      </c>
      <c r="H248" t="str">
        <f>TRIM(UPPER(Table4[[#This Row],[Country2]]))</f>
        <v>USA</v>
      </c>
      <c r="I248" t="s">
        <v>73</v>
      </c>
      <c r="J248">
        <v>28</v>
      </c>
      <c r="K248" s="1">
        <v>44724</v>
      </c>
      <c r="L248" t="s">
        <v>229</v>
      </c>
      <c r="M248" t="s">
        <v>144</v>
      </c>
      <c r="N248">
        <v>4</v>
      </c>
      <c r="O248">
        <v>1.5</v>
      </c>
      <c r="P248" t="s">
        <v>22</v>
      </c>
      <c r="Q248">
        <v>3</v>
      </c>
      <c r="R248" t="s">
        <v>998</v>
      </c>
    </row>
    <row r="249" spans="1:18" x14ac:dyDescent="0.3">
      <c r="A249" t="s">
        <v>999</v>
      </c>
      <c r="B249" t="str">
        <f t="shared" si="3"/>
        <v>Charles Mendez</v>
      </c>
      <c r="C249" t="str">
        <f>TRIM(Table4[[#This Row],[Email2]])</f>
        <v>victor87@miller.com</v>
      </c>
      <c r="D249" t="s">
        <v>1000</v>
      </c>
      <c r="E249" t="s">
        <v>1001</v>
      </c>
      <c r="F249" t="str">
        <f>TRIM(PROPER(Table4[[#This Row],[Gender2]]))</f>
        <v>M</v>
      </c>
      <c r="G249" t="s">
        <v>108</v>
      </c>
      <c r="H249" t="str">
        <f>TRIM(UPPER(Table4[[#This Row],[Country2]]))</f>
        <v>US</v>
      </c>
      <c r="I249" t="s">
        <v>18</v>
      </c>
      <c r="J249">
        <v>23</v>
      </c>
      <c r="K249" s="1">
        <v>44991</v>
      </c>
      <c r="L249" t="s">
        <v>44</v>
      </c>
      <c r="M249" t="s">
        <v>20</v>
      </c>
      <c r="N249" s="2">
        <v>0.78</v>
      </c>
      <c r="O249">
        <v>2</v>
      </c>
      <c r="P249" t="s">
        <v>22</v>
      </c>
      <c r="Q249">
        <v>4</v>
      </c>
      <c r="R249" t="s">
        <v>1002</v>
      </c>
    </row>
    <row r="250" spans="1:18" x14ac:dyDescent="0.3">
      <c r="A250" t="s">
        <v>1003</v>
      </c>
      <c r="B250" t="str">
        <f t="shared" si="3"/>
        <v>Lydia Pham</v>
      </c>
      <c r="C250" t="str">
        <f>TRIM(Table4[[#This Row],[Email2]])</f>
        <v>wcasey@stephens-washington.org</v>
      </c>
      <c r="D250" t="s">
        <v>1004</v>
      </c>
      <c r="E250" t="s">
        <v>1005</v>
      </c>
      <c r="F250" t="str">
        <f>TRIM(PROPER(Table4[[#This Row],[Gender2]]))</f>
        <v>Female</v>
      </c>
      <c r="G250" t="s">
        <v>118</v>
      </c>
      <c r="H250" t="str">
        <f>TRIM(UPPER(Table4[[#This Row],[Country2]]))</f>
        <v>UK</v>
      </c>
      <c r="I250" t="s">
        <v>50</v>
      </c>
      <c r="K250" s="1">
        <v>45309</v>
      </c>
      <c r="L250" t="s">
        <v>166</v>
      </c>
      <c r="M250" t="s">
        <v>144</v>
      </c>
      <c r="N250" s="2">
        <v>0.3</v>
      </c>
      <c r="O250" t="s">
        <v>45</v>
      </c>
      <c r="P250" t="s">
        <v>75</v>
      </c>
      <c r="Q250">
        <v>1</v>
      </c>
      <c r="R250" t="s">
        <v>1006</v>
      </c>
    </row>
    <row r="251" spans="1:18" x14ac:dyDescent="0.3">
      <c r="A251" s="3" t="s">
        <v>1007</v>
      </c>
      <c r="B251" t="str">
        <f t="shared" si="3"/>
        <v>Kyle Johnson</v>
      </c>
      <c r="C251" t="str">
        <f>TRIM(Table4[[#This Row],[Email2]])</f>
        <v>stokesthomas@yahoo.com</v>
      </c>
      <c r="D251" t="s">
        <v>1008</v>
      </c>
      <c r="E251" t="s">
        <v>1009</v>
      </c>
      <c r="F251" t="str">
        <f>TRIM(PROPER(Table4[[#This Row],[Gender2]]))</f>
        <v>Female</v>
      </c>
      <c r="G251" t="s">
        <v>118</v>
      </c>
      <c r="H251" t="str">
        <f>TRIM(UPPER(Table4[[#This Row],[Country2]]))</f>
        <v>USA</v>
      </c>
      <c r="I251" t="s">
        <v>73</v>
      </c>
      <c r="K251" s="1">
        <v>45438</v>
      </c>
      <c r="L251" t="s">
        <v>74</v>
      </c>
      <c r="M251" t="s">
        <v>36</v>
      </c>
      <c r="N251" s="2">
        <v>0.26</v>
      </c>
      <c r="O251" t="s">
        <v>21</v>
      </c>
      <c r="P251">
        <v>0</v>
      </c>
      <c r="Q251">
        <v>2</v>
      </c>
      <c r="R251" t="s">
        <v>1010</v>
      </c>
    </row>
    <row r="252" spans="1:18" x14ac:dyDescent="0.3">
      <c r="A252" t="s">
        <v>1011</v>
      </c>
      <c r="B252" t="str">
        <f t="shared" si="3"/>
        <v>Matthew Adams</v>
      </c>
      <c r="C252" t="str">
        <f>TRIM(Table4[[#This Row],[Email2]])</f>
        <v>invalid-email</v>
      </c>
      <c r="D252" t="s">
        <v>1012</v>
      </c>
      <c r="E252" t="s">
        <v>125</v>
      </c>
      <c r="F252" t="str">
        <f>TRIM(PROPER(Table4[[#This Row],[Gender2]]))</f>
        <v>Female</v>
      </c>
      <c r="G252" t="s">
        <v>118</v>
      </c>
      <c r="H252" t="str">
        <f>TRIM(UPPER(Table4[[#This Row],[Country2]]))</f>
        <v>UK</v>
      </c>
      <c r="I252" t="s">
        <v>134</v>
      </c>
      <c r="J252">
        <v>26</v>
      </c>
      <c r="K252" s="1">
        <v>45565</v>
      </c>
      <c r="L252" t="s">
        <v>35</v>
      </c>
      <c r="M252" t="s">
        <v>36</v>
      </c>
      <c r="N252" s="2">
        <v>0.48</v>
      </c>
      <c r="O252" t="s">
        <v>21</v>
      </c>
      <c r="P252">
        <v>1</v>
      </c>
      <c r="Q252">
        <v>3</v>
      </c>
      <c r="R252" t="s">
        <v>1013</v>
      </c>
    </row>
    <row r="253" spans="1:18" x14ac:dyDescent="0.3">
      <c r="A253" t="s">
        <v>1014</v>
      </c>
      <c r="B253" t="str">
        <f t="shared" si="3"/>
        <v>Vickie Price</v>
      </c>
      <c r="C253" t="str">
        <f>TRIM(Table4[[#This Row],[Email2]])</f>
        <v>joelstewart@wolfe.com</v>
      </c>
      <c r="D253" t="s">
        <v>1015</v>
      </c>
      <c r="E253" t="s">
        <v>1016</v>
      </c>
      <c r="F253" t="str">
        <f>TRIM(PROPER(Table4[[#This Row],[Gender2]]))</f>
        <v>Male</v>
      </c>
      <c r="G253" t="s">
        <v>94</v>
      </c>
      <c r="H253" t="str">
        <f>TRIM(UPPER(Table4[[#This Row],[Country2]]))</f>
        <v>US</v>
      </c>
      <c r="I253" t="s">
        <v>18</v>
      </c>
      <c r="J253">
        <v>0</v>
      </c>
      <c r="K253" s="1">
        <v>44744</v>
      </c>
      <c r="L253" t="s">
        <v>19</v>
      </c>
      <c r="M253" t="s">
        <v>20</v>
      </c>
      <c r="N253" s="2">
        <v>0.69</v>
      </c>
      <c r="O253">
        <v>1.5</v>
      </c>
      <c r="P253">
        <v>1</v>
      </c>
      <c r="Q253">
        <v>4</v>
      </c>
      <c r="R253" t="s">
        <v>1017</v>
      </c>
    </row>
    <row r="254" spans="1:18" x14ac:dyDescent="0.3">
      <c r="A254" t="s">
        <v>1018</v>
      </c>
      <c r="B254" t="str">
        <f t="shared" si="3"/>
        <v>William Keith</v>
      </c>
      <c r="C254" t="str">
        <f>TRIM(Table4[[#This Row],[Email2]])</f>
        <v>gregory01@gmail.com</v>
      </c>
      <c r="D254" t="s">
        <v>1019</v>
      </c>
      <c r="E254" t="s">
        <v>1020</v>
      </c>
      <c r="F254" t="str">
        <f>TRIM(PROPER(Table4[[#This Row],[Gender2]]))</f>
        <v>M</v>
      </c>
      <c r="G254" t="s">
        <v>108</v>
      </c>
      <c r="H254" t="str">
        <f>TRIM(UPPER(Table4[[#This Row],[Country2]]))</f>
        <v>USA</v>
      </c>
      <c r="I254" t="s">
        <v>73</v>
      </c>
      <c r="K254" s="1">
        <v>45539</v>
      </c>
      <c r="L254" t="s">
        <v>113</v>
      </c>
      <c r="M254" t="s">
        <v>58</v>
      </c>
      <c r="N254" s="2">
        <v>0.5</v>
      </c>
      <c r="O254" t="s">
        <v>63</v>
      </c>
      <c r="P254" t="s">
        <v>22</v>
      </c>
      <c r="Q254">
        <v>6</v>
      </c>
      <c r="R254" t="s">
        <v>1021</v>
      </c>
    </row>
    <row r="255" spans="1:18" x14ac:dyDescent="0.3">
      <c r="A255" t="s">
        <v>1022</v>
      </c>
      <c r="B255" t="str">
        <f t="shared" si="3"/>
        <v>Gary Mendez</v>
      </c>
      <c r="C255" t="str">
        <f>TRIM(Table4[[#This Row],[Email2]])</f>
        <v>jennifer50@hernandez.com</v>
      </c>
      <c r="D255" t="s">
        <v>1023</v>
      </c>
      <c r="E255" t="s">
        <v>1024</v>
      </c>
      <c r="F255" t="str">
        <f>TRIM(PROPER(Table4[[#This Row],[Gender2]]))</f>
        <v>M</v>
      </c>
      <c r="G255" t="s">
        <v>108</v>
      </c>
      <c r="H255" t="str">
        <f>TRIM(UPPER(Table4[[#This Row],[Country2]]))</f>
        <v>CANADA</v>
      </c>
      <c r="I255" t="s">
        <v>43</v>
      </c>
      <c r="J255">
        <v>0</v>
      </c>
      <c r="K255" s="1">
        <v>45019</v>
      </c>
      <c r="L255" t="s">
        <v>229</v>
      </c>
      <c r="M255" t="s">
        <v>144</v>
      </c>
      <c r="N255" s="2">
        <v>0.87</v>
      </c>
      <c r="O255">
        <v>1.5</v>
      </c>
      <c r="P255" t="s">
        <v>75</v>
      </c>
      <c r="Q255">
        <v>4</v>
      </c>
      <c r="R255" t="s">
        <v>1025</v>
      </c>
    </row>
    <row r="256" spans="1:18" x14ac:dyDescent="0.3">
      <c r="A256" t="s">
        <v>1026</v>
      </c>
      <c r="B256" t="str">
        <f t="shared" si="3"/>
        <v>Jacqueline Mcmahon</v>
      </c>
      <c r="C256" t="str">
        <f>TRIM(Table4[[#This Row],[Email2]])</f>
        <v>rogersmarcus@gmail.com</v>
      </c>
      <c r="D256" t="s">
        <v>1027</v>
      </c>
      <c r="E256" t="s">
        <v>1028</v>
      </c>
      <c r="F256" t="str">
        <f>TRIM(PROPER(Table4[[#This Row],[Gender2]]))</f>
        <v>Male</v>
      </c>
      <c r="G256" t="s">
        <v>87</v>
      </c>
      <c r="H256" t="str">
        <f>TRIM(UPPER(Table4[[#This Row],[Country2]]))</f>
        <v>USA</v>
      </c>
      <c r="I256" t="s">
        <v>73</v>
      </c>
      <c r="J256">
        <v>31</v>
      </c>
      <c r="K256" s="1">
        <v>44830</v>
      </c>
      <c r="L256" t="s">
        <v>293</v>
      </c>
      <c r="M256" t="s">
        <v>20</v>
      </c>
      <c r="N256" s="2">
        <v>0.35</v>
      </c>
      <c r="O256">
        <v>45</v>
      </c>
      <c r="P256">
        <v>1</v>
      </c>
      <c r="Q256">
        <v>5</v>
      </c>
      <c r="R256" t="s">
        <v>1029</v>
      </c>
    </row>
    <row r="257" spans="1:18" x14ac:dyDescent="0.3">
      <c r="A257" t="s">
        <v>1030</v>
      </c>
      <c r="B257" t="str">
        <f t="shared" si="3"/>
        <v>Carrie Novak</v>
      </c>
      <c r="C257" t="str">
        <f>TRIM(Table4[[#This Row],[Email2]])</f>
        <v>elizabetholsen@yahoo.com</v>
      </c>
      <c r="D257" t="s">
        <v>1031</v>
      </c>
      <c r="E257" t="s">
        <v>1032</v>
      </c>
      <c r="F257" t="str">
        <f>TRIM(PROPER(Table4[[#This Row],[Gender2]]))</f>
        <v>Male</v>
      </c>
      <c r="G257" t="s">
        <v>87</v>
      </c>
      <c r="H257" t="str">
        <f>TRIM(UPPER(Table4[[#This Row],[Country2]]))</f>
        <v>CANADA</v>
      </c>
      <c r="I257" t="s">
        <v>43</v>
      </c>
      <c r="J257">
        <v>0</v>
      </c>
      <c r="K257" s="1">
        <v>45336</v>
      </c>
      <c r="L257" t="s">
        <v>89</v>
      </c>
      <c r="M257" t="s">
        <v>30</v>
      </c>
      <c r="N257">
        <v>100</v>
      </c>
      <c r="O257">
        <v>45</v>
      </c>
      <c r="P257">
        <v>1</v>
      </c>
      <c r="Q257">
        <v>3</v>
      </c>
      <c r="R257" t="s">
        <v>1033</v>
      </c>
    </row>
    <row r="258" spans="1:18" x14ac:dyDescent="0.3">
      <c r="A258" t="s">
        <v>1034</v>
      </c>
      <c r="B258" t="str">
        <f t="shared" si="3"/>
        <v>Aaron Miles</v>
      </c>
      <c r="C258" t="str">
        <f>TRIM(Table4[[#This Row],[Email2]])</f>
        <v>whitelucas@hotmail.com</v>
      </c>
      <c r="D258" t="s">
        <v>1035</v>
      </c>
      <c r="E258" t="s">
        <v>1036</v>
      </c>
      <c r="F258" t="str">
        <f>TRIM(PROPER(Table4[[#This Row],[Gender2]]))</f>
        <v>Male</v>
      </c>
      <c r="G258" t="s">
        <v>87</v>
      </c>
      <c r="H258" t="str">
        <f>TRIM(UPPER(Table4[[#This Row],[Country2]]))</f>
        <v>IN</v>
      </c>
      <c r="I258" t="s">
        <v>153</v>
      </c>
      <c r="J258">
        <v>40</v>
      </c>
      <c r="K258" s="1">
        <v>45134</v>
      </c>
      <c r="L258" t="s">
        <v>154</v>
      </c>
      <c r="M258" t="s">
        <v>58</v>
      </c>
      <c r="N258" s="2">
        <v>0.79</v>
      </c>
      <c r="O258">
        <v>2</v>
      </c>
      <c r="P258" t="s">
        <v>37</v>
      </c>
      <c r="Q258">
        <v>5</v>
      </c>
      <c r="R258" t="s">
        <v>1037</v>
      </c>
    </row>
    <row r="259" spans="1:18" x14ac:dyDescent="0.3">
      <c r="A259" t="s">
        <v>1038</v>
      </c>
      <c r="B259" t="str">
        <f t="shared" si="3"/>
        <v>Gary Miller Md</v>
      </c>
      <c r="C259" t="str">
        <f>TRIM(Table4[[#This Row],[Email2]])</f>
        <v>daisymccarty@hotmail.com</v>
      </c>
      <c r="D259" t="s">
        <v>1039</v>
      </c>
      <c r="E259" t="s">
        <v>1040</v>
      </c>
      <c r="F259" t="str">
        <f>TRIM(PROPER(Table4[[#This Row],[Gender2]]))</f>
        <v>Female</v>
      </c>
      <c r="G259" t="s">
        <v>17</v>
      </c>
      <c r="H259" t="str">
        <f>TRIM(UPPER(Table4[[#This Row],[Country2]]))</f>
        <v>GERMANY</v>
      </c>
      <c r="I259" t="s">
        <v>88</v>
      </c>
      <c r="K259" s="1">
        <v>45001</v>
      </c>
      <c r="L259" t="s">
        <v>51</v>
      </c>
      <c r="M259" t="s">
        <v>36</v>
      </c>
      <c r="N259">
        <v>38</v>
      </c>
      <c r="O259">
        <v>2</v>
      </c>
      <c r="P259" t="s">
        <v>37</v>
      </c>
      <c r="Q259">
        <v>3</v>
      </c>
      <c r="R259" s="1">
        <v>45001</v>
      </c>
    </row>
    <row r="260" spans="1:18" x14ac:dyDescent="0.3">
      <c r="A260" t="s">
        <v>1041</v>
      </c>
      <c r="B260" t="str">
        <f t="shared" si="3"/>
        <v>Derek Wright</v>
      </c>
      <c r="C260" t="str">
        <f>TRIM(Table4[[#This Row],[Email2]])</f>
        <v>jonathan10@cruz.biz</v>
      </c>
      <c r="D260" t="s">
        <v>1042</v>
      </c>
      <c r="E260" t="s">
        <v>1043</v>
      </c>
      <c r="F260" t="str">
        <f>TRIM(PROPER(Table4[[#This Row],[Gender2]]))</f>
        <v>Female</v>
      </c>
      <c r="G260" t="s">
        <v>118</v>
      </c>
      <c r="H260" t="str">
        <f>TRIM(UPPER(Table4[[#This Row],[Country2]]))</f>
        <v>INDIA</v>
      </c>
      <c r="I260" t="s">
        <v>95</v>
      </c>
      <c r="K260" s="1">
        <v>45698</v>
      </c>
      <c r="L260" t="s">
        <v>51</v>
      </c>
      <c r="M260" t="s">
        <v>36</v>
      </c>
      <c r="N260" s="2">
        <v>0.24</v>
      </c>
      <c r="O260">
        <v>45</v>
      </c>
      <c r="P260">
        <v>1</v>
      </c>
      <c r="Q260">
        <v>4</v>
      </c>
      <c r="R260" t="s">
        <v>1044</v>
      </c>
    </row>
    <row r="261" spans="1:18" x14ac:dyDescent="0.3">
      <c r="A261" t="s">
        <v>1045</v>
      </c>
      <c r="B261" t="str">
        <f t="shared" ref="B261:B324" si="4">TRIM(PROPER(D261))</f>
        <v>Joshua Garcia</v>
      </c>
      <c r="C261" t="str">
        <f>TRIM(Table4[[#This Row],[Email2]])</f>
        <v>franciscojones@gmail.com</v>
      </c>
      <c r="D261" t="s">
        <v>1046</v>
      </c>
      <c r="E261" t="s">
        <v>1047</v>
      </c>
      <c r="F261" t="str">
        <f>TRIM(PROPER(Table4[[#This Row],[Gender2]]))</f>
        <v>Male</v>
      </c>
      <c r="G261" t="s">
        <v>94</v>
      </c>
      <c r="H261" t="str">
        <f>TRIM(UPPER(Table4[[#This Row],[Country2]]))</f>
        <v>UK</v>
      </c>
      <c r="I261" t="s">
        <v>50</v>
      </c>
      <c r="J261">
        <v>24</v>
      </c>
      <c r="K261" s="1">
        <v>44916</v>
      </c>
      <c r="L261" t="s">
        <v>229</v>
      </c>
      <c r="M261" t="s">
        <v>144</v>
      </c>
      <c r="N261" s="2">
        <v>0.17</v>
      </c>
      <c r="O261" t="s">
        <v>45</v>
      </c>
      <c r="P261" t="s">
        <v>22</v>
      </c>
      <c r="Q261">
        <v>6</v>
      </c>
      <c r="R261" t="s">
        <v>1048</v>
      </c>
    </row>
    <row r="262" spans="1:18" x14ac:dyDescent="0.3">
      <c r="A262" t="s">
        <v>1049</v>
      </c>
      <c r="B262" t="str">
        <f t="shared" si="4"/>
        <v>Glenn Barron</v>
      </c>
      <c r="C262" t="str">
        <f>TRIM(Table4[[#This Row],[Email2]])</f>
        <v>paynerachael@morgan.info</v>
      </c>
      <c r="D262" t="s">
        <v>1050</v>
      </c>
      <c r="E262" t="s">
        <v>1051</v>
      </c>
      <c r="F262" t="str">
        <f>TRIM(PROPER(Table4[[#This Row],[Gender2]]))</f>
        <v>Female</v>
      </c>
      <c r="G262" t="s">
        <v>17</v>
      </c>
      <c r="H262" t="str">
        <f>TRIM(UPPER(Table4[[#This Row],[Country2]]))</f>
        <v>INDIA</v>
      </c>
      <c r="I262" t="s">
        <v>28</v>
      </c>
      <c r="K262" s="1">
        <v>45116</v>
      </c>
      <c r="L262" t="s">
        <v>293</v>
      </c>
      <c r="M262" t="s">
        <v>20</v>
      </c>
      <c r="N262">
        <v>35</v>
      </c>
      <c r="O262">
        <v>2</v>
      </c>
      <c r="P262" t="s">
        <v>37</v>
      </c>
      <c r="Q262">
        <v>3</v>
      </c>
      <c r="R262" s="1">
        <v>45116</v>
      </c>
    </row>
    <row r="263" spans="1:18" x14ac:dyDescent="0.3">
      <c r="A263" t="s">
        <v>1052</v>
      </c>
      <c r="B263" t="str">
        <f t="shared" si="4"/>
        <v>Steve Moore</v>
      </c>
      <c r="C263" t="str">
        <f>TRIM(Table4[[#This Row],[Email2]])</f>
        <v>jamie36@spencer.com</v>
      </c>
      <c r="D263" t="s">
        <v>1053</v>
      </c>
      <c r="E263" t="s">
        <v>1054</v>
      </c>
      <c r="F263" t="str">
        <f>TRIM(PROPER(Table4[[#This Row],[Gender2]]))</f>
        <v>Male</v>
      </c>
      <c r="G263" t="s">
        <v>94</v>
      </c>
      <c r="H263" t="str">
        <f>TRIM(UPPER(Table4[[#This Row],[Country2]]))</f>
        <v>US</v>
      </c>
      <c r="I263" t="s">
        <v>18</v>
      </c>
      <c r="J263">
        <v>19</v>
      </c>
      <c r="K263" s="1">
        <v>45752</v>
      </c>
      <c r="L263" t="s">
        <v>166</v>
      </c>
      <c r="M263" t="s">
        <v>144</v>
      </c>
      <c r="N263" s="2">
        <v>0.33</v>
      </c>
      <c r="O263">
        <v>2</v>
      </c>
      <c r="P263" t="s">
        <v>22</v>
      </c>
      <c r="R263" t="s">
        <v>1055</v>
      </c>
    </row>
    <row r="264" spans="1:18" x14ac:dyDescent="0.3">
      <c r="A264" t="s">
        <v>1056</v>
      </c>
      <c r="B264" t="str">
        <f t="shared" si="4"/>
        <v>Sara Hernandez</v>
      </c>
      <c r="C264" t="str">
        <f>TRIM(Table4[[#This Row],[Email2]])</f>
        <v>pattersonkelly@hotmail.com</v>
      </c>
      <c r="D264" t="s">
        <v>1057</v>
      </c>
      <c r="E264" t="s">
        <v>1058</v>
      </c>
      <c r="F264" t="str">
        <f>TRIM(PROPER(Table4[[#This Row],[Gender2]]))</f>
        <v>Male</v>
      </c>
      <c r="G264" t="s">
        <v>94</v>
      </c>
      <c r="H264" t="str">
        <f>TRIM(UPPER(Table4[[#This Row],[Country2]]))</f>
        <v>UK</v>
      </c>
      <c r="I264" t="s">
        <v>134</v>
      </c>
      <c r="J264">
        <v>0</v>
      </c>
      <c r="K264" s="1">
        <v>45119</v>
      </c>
      <c r="L264" t="s">
        <v>143</v>
      </c>
      <c r="M264" t="s">
        <v>144</v>
      </c>
      <c r="N264" s="2">
        <v>0.83</v>
      </c>
      <c r="O264" t="s">
        <v>45</v>
      </c>
      <c r="P264" t="s">
        <v>75</v>
      </c>
      <c r="Q264">
        <v>4</v>
      </c>
      <c r="R264" t="s">
        <v>1059</v>
      </c>
    </row>
    <row r="265" spans="1:18" x14ac:dyDescent="0.3">
      <c r="A265" t="s">
        <v>1060</v>
      </c>
      <c r="B265" t="str">
        <f t="shared" si="4"/>
        <v>Christopher Carter</v>
      </c>
      <c r="C265" t="str">
        <f>TRIM(Table4[[#This Row],[Email2]])</f>
        <v>tanthony@ruiz-jacobson.com</v>
      </c>
      <c r="D265" t="s">
        <v>1061</v>
      </c>
      <c r="E265" t="s">
        <v>1062</v>
      </c>
      <c r="F265" t="str">
        <f>TRIM(PROPER(Table4[[#This Row],[Gender2]]))</f>
        <v>Female</v>
      </c>
      <c r="G265" t="s">
        <v>56</v>
      </c>
      <c r="H265" t="str">
        <f>TRIM(UPPER(Table4[[#This Row],[Country2]]))</f>
        <v>UK</v>
      </c>
      <c r="I265" t="s">
        <v>134</v>
      </c>
      <c r="J265">
        <v>26</v>
      </c>
      <c r="K265" s="1">
        <v>45629</v>
      </c>
      <c r="L265" t="s">
        <v>166</v>
      </c>
      <c r="M265" t="s">
        <v>144</v>
      </c>
      <c r="N265">
        <v>82</v>
      </c>
      <c r="O265" t="s">
        <v>45</v>
      </c>
      <c r="P265">
        <v>0</v>
      </c>
      <c r="Q265">
        <v>3</v>
      </c>
      <c r="R265" t="s">
        <v>1063</v>
      </c>
    </row>
    <row r="266" spans="1:18" x14ac:dyDescent="0.3">
      <c r="A266" t="s">
        <v>1064</v>
      </c>
      <c r="B266" t="str">
        <f t="shared" si="4"/>
        <v>James Lopez</v>
      </c>
      <c r="C266" t="str">
        <f>TRIM(Table4[[#This Row],[Email2]])</f>
        <v>scott43@elliott-hernandez.com</v>
      </c>
      <c r="D266" t="s">
        <v>1065</v>
      </c>
      <c r="E266" t="s">
        <v>1066</v>
      </c>
      <c r="F266" t="str">
        <f>TRIM(PROPER(Table4[[#This Row],[Gender2]]))</f>
        <v>Male</v>
      </c>
      <c r="G266" t="s">
        <v>27</v>
      </c>
      <c r="H266" t="str">
        <f>TRIM(UPPER(Table4[[#This Row],[Country2]]))</f>
        <v>CANADA</v>
      </c>
      <c r="I266" t="s">
        <v>43</v>
      </c>
      <c r="J266">
        <v>39</v>
      </c>
      <c r="K266" s="1">
        <v>44799</v>
      </c>
      <c r="L266" t="s">
        <v>29</v>
      </c>
      <c r="M266" t="s">
        <v>30</v>
      </c>
      <c r="N266" s="2">
        <v>0.65</v>
      </c>
      <c r="O266">
        <v>45</v>
      </c>
      <c r="P266" t="s">
        <v>31</v>
      </c>
      <c r="R266" t="s">
        <v>1067</v>
      </c>
    </row>
    <row r="267" spans="1:18" x14ac:dyDescent="0.3">
      <c r="A267" t="s">
        <v>1068</v>
      </c>
      <c r="B267" t="str">
        <f t="shared" si="4"/>
        <v>Peter Perez</v>
      </c>
      <c r="C267" t="str">
        <f>TRIM(Table4[[#This Row],[Email2]])</f>
        <v>acardenas@mcdaniel.com</v>
      </c>
      <c r="D267" t="s">
        <v>1069</v>
      </c>
      <c r="E267" t="s">
        <v>1070</v>
      </c>
      <c r="F267" t="str">
        <f>TRIM(PROPER(Table4[[#This Row],[Gender2]]))</f>
        <v>F</v>
      </c>
      <c r="G267" t="s">
        <v>42</v>
      </c>
      <c r="H267" t="str">
        <f>TRIM(UPPER(Table4[[#This Row],[Country2]]))</f>
        <v>INDIA</v>
      </c>
      <c r="I267" t="s">
        <v>28</v>
      </c>
      <c r="J267">
        <v>0</v>
      </c>
      <c r="K267" s="1">
        <v>44791</v>
      </c>
      <c r="L267" t="s">
        <v>74</v>
      </c>
      <c r="M267" t="s">
        <v>36</v>
      </c>
      <c r="N267" s="2">
        <v>0.91</v>
      </c>
      <c r="O267">
        <v>2</v>
      </c>
      <c r="P267" t="s">
        <v>31</v>
      </c>
      <c r="R267" t="s">
        <v>1071</v>
      </c>
    </row>
    <row r="268" spans="1:18" x14ac:dyDescent="0.3">
      <c r="A268" t="s">
        <v>1072</v>
      </c>
      <c r="B268" t="str">
        <f t="shared" si="4"/>
        <v>Amanda Duncan</v>
      </c>
      <c r="C268" t="str">
        <f>TRIM(Table4[[#This Row],[Email2]])</f>
        <v>averyshane@stanton.com</v>
      </c>
      <c r="D268" t="s">
        <v>1073</v>
      </c>
      <c r="E268" t="s">
        <v>1074</v>
      </c>
      <c r="F268" t="str">
        <f>TRIM(PROPER(Table4[[#This Row],[Gender2]]))</f>
        <v>Male</v>
      </c>
      <c r="G268" t="s">
        <v>94</v>
      </c>
      <c r="H268" t="str">
        <f>TRIM(UPPER(Table4[[#This Row],[Country2]]))</f>
        <v>GERMANY</v>
      </c>
      <c r="I268" t="s">
        <v>88</v>
      </c>
      <c r="J268">
        <v>0</v>
      </c>
      <c r="K268" s="1">
        <v>45397</v>
      </c>
      <c r="L268" t="s">
        <v>143</v>
      </c>
      <c r="M268" t="s">
        <v>144</v>
      </c>
      <c r="N268" s="2">
        <v>0.37</v>
      </c>
      <c r="O268" t="s">
        <v>45</v>
      </c>
      <c r="P268">
        <v>0</v>
      </c>
      <c r="Q268">
        <v>3</v>
      </c>
      <c r="R268" s="1">
        <v>45397</v>
      </c>
    </row>
    <row r="269" spans="1:18" x14ac:dyDescent="0.3">
      <c r="A269" t="s">
        <v>1075</v>
      </c>
      <c r="B269" t="str">
        <f t="shared" si="4"/>
        <v>Zachary Burton</v>
      </c>
      <c r="C269" t="str">
        <f>TRIM(Table4[[#This Row],[Email2]])</f>
        <v>renee11@yahoo.com</v>
      </c>
      <c r="D269" t="s">
        <v>1076</v>
      </c>
      <c r="E269" t="s">
        <v>1077</v>
      </c>
      <c r="F269" t="str">
        <f>TRIM(PROPER(Table4[[#This Row],[Gender2]]))</f>
        <v>M</v>
      </c>
      <c r="G269" t="s">
        <v>108</v>
      </c>
      <c r="H269" t="str">
        <f>TRIM(UPPER(Table4[[#This Row],[Country2]]))</f>
        <v>CANADA</v>
      </c>
      <c r="I269" t="s">
        <v>43</v>
      </c>
      <c r="K269" s="1">
        <v>44724</v>
      </c>
      <c r="L269" t="s">
        <v>29</v>
      </c>
      <c r="M269" t="s">
        <v>30</v>
      </c>
      <c r="N269" s="2">
        <v>0.38</v>
      </c>
      <c r="O269" t="s">
        <v>45</v>
      </c>
      <c r="P269" t="s">
        <v>31</v>
      </c>
      <c r="Q269">
        <v>6</v>
      </c>
      <c r="R269" t="s">
        <v>998</v>
      </c>
    </row>
    <row r="270" spans="1:18" x14ac:dyDescent="0.3">
      <c r="A270" t="s">
        <v>1078</v>
      </c>
      <c r="B270" t="str">
        <f t="shared" si="4"/>
        <v>Jimmy Marks</v>
      </c>
      <c r="C270" t="str">
        <f>TRIM(Table4[[#This Row],[Email2]])</f>
        <v>perryeddie@hotmail.com</v>
      </c>
      <c r="D270" t="s">
        <v>1079</v>
      </c>
      <c r="E270" t="s">
        <v>1080</v>
      </c>
      <c r="F270" t="str">
        <f>TRIM(PROPER(Table4[[#This Row],[Gender2]]))</f>
        <v>Female</v>
      </c>
      <c r="G270" t="s">
        <v>56</v>
      </c>
      <c r="H270" t="str">
        <f>TRIM(UPPER(Table4[[#This Row],[Country2]]))</f>
        <v>IN</v>
      </c>
      <c r="I270" t="s">
        <v>153</v>
      </c>
      <c r="J270">
        <v>0</v>
      </c>
      <c r="K270" s="1">
        <v>45522</v>
      </c>
      <c r="L270" t="s">
        <v>89</v>
      </c>
      <c r="M270" t="s">
        <v>30</v>
      </c>
      <c r="N270" s="2">
        <v>0.45</v>
      </c>
      <c r="O270" t="s">
        <v>45</v>
      </c>
      <c r="P270" t="s">
        <v>75</v>
      </c>
      <c r="Q270">
        <v>2</v>
      </c>
      <c r="R270" t="s">
        <v>1081</v>
      </c>
    </row>
    <row r="271" spans="1:18" x14ac:dyDescent="0.3">
      <c r="A271" t="s">
        <v>1082</v>
      </c>
      <c r="B271" t="str">
        <f t="shared" si="4"/>
        <v>Kristine Garcia</v>
      </c>
      <c r="C271" t="str">
        <f>TRIM(Table4[[#This Row],[Email2]])</f>
        <v>natalie46@hotmail.com</v>
      </c>
      <c r="D271" t="s">
        <v>1083</v>
      </c>
      <c r="E271" t="s">
        <v>1084</v>
      </c>
      <c r="F271" t="str">
        <f>TRIM(PROPER(Table4[[#This Row],[Gender2]]))</f>
        <v>Male</v>
      </c>
      <c r="G271" t="s">
        <v>27</v>
      </c>
      <c r="H271" t="str">
        <f>TRIM(UPPER(Table4[[#This Row],[Country2]]))</f>
        <v>US</v>
      </c>
      <c r="I271" t="s">
        <v>18</v>
      </c>
      <c r="J271">
        <v>19</v>
      </c>
      <c r="K271" s="1">
        <v>45563</v>
      </c>
      <c r="L271" t="s">
        <v>154</v>
      </c>
      <c r="M271" t="s">
        <v>58</v>
      </c>
      <c r="N271">
        <v>64</v>
      </c>
      <c r="O271" t="s">
        <v>63</v>
      </c>
      <c r="P271" t="s">
        <v>22</v>
      </c>
      <c r="Q271">
        <v>1</v>
      </c>
      <c r="R271" t="s">
        <v>1085</v>
      </c>
    </row>
    <row r="272" spans="1:18" x14ac:dyDescent="0.3">
      <c r="A272" t="s">
        <v>1086</v>
      </c>
      <c r="B272" t="str">
        <f t="shared" si="4"/>
        <v>Jamie Montgomery</v>
      </c>
      <c r="C272" t="str">
        <f>TRIM(Table4[[#This Row],[Email2]])</f>
        <v>fosternatasha@hotmail.com</v>
      </c>
      <c r="D272" t="s">
        <v>1087</v>
      </c>
      <c r="E272" t="s">
        <v>1088</v>
      </c>
      <c r="F272" t="str">
        <f>TRIM(PROPER(Table4[[#This Row],[Gender2]]))</f>
        <v>M</v>
      </c>
      <c r="G272" t="s">
        <v>108</v>
      </c>
      <c r="H272" t="str">
        <f>TRIM(UPPER(Table4[[#This Row],[Country2]]))</f>
        <v>IN</v>
      </c>
      <c r="I272" t="s">
        <v>153</v>
      </c>
      <c r="J272">
        <v>38</v>
      </c>
      <c r="K272" s="1">
        <v>45412</v>
      </c>
      <c r="L272" t="s">
        <v>51</v>
      </c>
      <c r="M272" t="s">
        <v>36</v>
      </c>
      <c r="N272" s="2">
        <v>0.91</v>
      </c>
      <c r="O272" t="s">
        <v>21</v>
      </c>
      <c r="P272" t="s">
        <v>31</v>
      </c>
      <c r="Q272">
        <v>2</v>
      </c>
      <c r="R272" t="s">
        <v>1089</v>
      </c>
    </row>
    <row r="273" spans="1:18" x14ac:dyDescent="0.3">
      <c r="A273" t="s">
        <v>1090</v>
      </c>
      <c r="B273" t="str">
        <f t="shared" si="4"/>
        <v>Jaime Morgan</v>
      </c>
      <c r="C273" t="str">
        <f>TRIM(Table4[[#This Row],[Email2]])</f>
        <v>juan71@gmail.com</v>
      </c>
      <c r="D273" t="s">
        <v>1091</v>
      </c>
      <c r="E273" t="s">
        <v>1092</v>
      </c>
      <c r="F273" t="str">
        <f>TRIM(PROPER(Table4[[#This Row],[Gender2]]))</f>
        <v>Male</v>
      </c>
      <c r="G273" t="s">
        <v>87</v>
      </c>
      <c r="H273" t="str">
        <f>TRIM(UPPER(Table4[[#This Row],[Country2]]))</f>
        <v>US</v>
      </c>
      <c r="I273" t="s">
        <v>18</v>
      </c>
      <c r="K273" s="1">
        <v>45027</v>
      </c>
      <c r="L273" t="s">
        <v>229</v>
      </c>
      <c r="M273" t="s">
        <v>144</v>
      </c>
      <c r="N273">
        <v>99</v>
      </c>
      <c r="O273" t="s">
        <v>63</v>
      </c>
      <c r="P273" t="s">
        <v>75</v>
      </c>
      <c r="Q273">
        <v>1</v>
      </c>
      <c r="R273" t="s">
        <v>1093</v>
      </c>
    </row>
    <row r="274" spans="1:18" x14ac:dyDescent="0.3">
      <c r="A274" t="s">
        <v>1094</v>
      </c>
      <c r="B274" t="str">
        <f t="shared" si="4"/>
        <v>Erica Daniel</v>
      </c>
      <c r="C274" t="str">
        <f>TRIM(Table4[[#This Row],[Email2]])</f>
        <v>invalid-email</v>
      </c>
      <c r="D274" t="s">
        <v>1095</v>
      </c>
      <c r="E274" t="s">
        <v>125</v>
      </c>
      <c r="F274" t="str">
        <f>TRIM(PROPER(Table4[[#This Row],[Gender2]]))</f>
        <v>Male</v>
      </c>
      <c r="G274" t="s">
        <v>94</v>
      </c>
      <c r="H274" t="str">
        <f>TRIM(UPPER(Table4[[#This Row],[Country2]]))</f>
        <v>GERMANY</v>
      </c>
      <c r="I274" t="s">
        <v>88</v>
      </c>
      <c r="J274">
        <v>0</v>
      </c>
      <c r="K274" s="1">
        <v>44866</v>
      </c>
      <c r="L274" t="s">
        <v>89</v>
      </c>
      <c r="M274" t="s">
        <v>30</v>
      </c>
      <c r="N274">
        <v>96</v>
      </c>
      <c r="O274">
        <v>1.5</v>
      </c>
      <c r="P274" t="s">
        <v>31</v>
      </c>
      <c r="Q274">
        <v>6</v>
      </c>
      <c r="R274" t="s">
        <v>1096</v>
      </c>
    </row>
    <row r="275" spans="1:18" x14ac:dyDescent="0.3">
      <c r="A275" t="s">
        <v>1097</v>
      </c>
      <c r="B275" t="str">
        <f t="shared" si="4"/>
        <v>Rodney Figueroa</v>
      </c>
      <c r="C275" t="str">
        <f>TRIM(Table4[[#This Row],[Email2]])</f>
        <v>robertsonerik@yahoo.com</v>
      </c>
      <c r="D275" t="s">
        <v>1098</v>
      </c>
      <c r="E275" t="s">
        <v>1099</v>
      </c>
      <c r="F275" t="str">
        <f>TRIM(PROPER(Table4[[#This Row],[Gender2]]))</f>
        <v>Male</v>
      </c>
      <c r="G275" t="s">
        <v>27</v>
      </c>
      <c r="H275" t="str">
        <f>TRIM(UPPER(Table4[[#This Row],[Country2]]))</f>
        <v>UK</v>
      </c>
      <c r="I275" t="s">
        <v>134</v>
      </c>
      <c r="J275">
        <v>0</v>
      </c>
      <c r="K275" s="1">
        <v>45597</v>
      </c>
      <c r="L275" t="s">
        <v>229</v>
      </c>
      <c r="M275" t="s">
        <v>144</v>
      </c>
      <c r="N275" s="2">
        <v>0.21</v>
      </c>
      <c r="O275">
        <v>45</v>
      </c>
      <c r="P275" t="s">
        <v>31</v>
      </c>
      <c r="Q275">
        <v>1</v>
      </c>
      <c r="R275" t="s">
        <v>1100</v>
      </c>
    </row>
    <row r="276" spans="1:18" x14ac:dyDescent="0.3">
      <c r="A276" t="s">
        <v>1101</v>
      </c>
      <c r="B276" t="str">
        <f t="shared" si="4"/>
        <v>Laura Thompson</v>
      </c>
      <c r="C276" t="str">
        <f>TRIM(Table4[[#This Row],[Email2]])</f>
        <v>wrightstephen@bush-hill.info</v>
      </c>
      <c r="D276" t="s">
        <v>1102</v>
      </c>
      <c r="E276" t="s">
        <v>1103</v>
      </c>
      <c r="F276" t="str">
        <f>TRIM(PROPER(Table4[[#This Row],[Gender2]]))</f>
        <v>Male</v>
      </c>
      <c r="G276" t="s">
        <v>87</v>
      </c>
      <c r="H276" t="str">
        <f>TRIM(UPPER(Table4[[#This Row],[Country2]]))</f>
        <v>INDIA</v>
      </c>
      <c r="I276" t="s">
        <v>28</v>
      </c>
      <c r="J276">
        <v>25</v>
      </c>
      <c r="K276" s="1">
        <v>45445</v>
      </c>
      <c r="L276" t="s">
        <v>113</v>
      </c>
      <c r="M276" t="s">
        <v>58</v>
      </c>
      <c r="N276">
        <v>62</v>
      </c>
      <c r="O276">
        <v>2</v>
      </c>
      <c r="P276" t="s">
        <v>22</v>
      </c>
      <c r="Q276">
        <v>3</v>
      </c>
      <c r="R276" t="s">
        <v>1104</v>
      </c>
    </row>
    <row r="277" spans="1:18" x14ac:dyDescent="0.3">
      <c r="A277" t="s">
        <v>1105</v>
      </c>
      <c r="B277" t="str">
        <f t="shared" si="4"/>
        <v>Dana Burns</v>
      </c>
      <c r="C277" t="str">
        <f>TRIM(Table4[[#This Row],[Email2]])</f>
        <v>susanwells@hotmail.com</v>
      </c>
      <c r="D277" t="s">
        <v>1106</v>
      </c>
      <c r="E277" t="s">
        <v>1107</v>
      </c>
      <c r="F277" t="str">
        <f>TRIM(PROPER(Table4[[#This Row],[Gender2]]))</f>
        <v>Male</v>
      </c>
      <c r="G277" t="s">
        <v>87</v>
      </c>
      <c r="H277" t="str">
        <f>TRIM(UPPER(Table4[[#This Row],[Country2]]))</f>
        <v>CANADA</v>
      </c>
      <c r="I277" t="s">
        <v>43</v>
      </c>
      <c r="J277">
        <v>0</v>
      </c>
      <c r="K277" s="1">
        <v>45442</v>
      </c>
      <c r="L277" t="s">
        <v>143</v>
      </c>
      <c r="M277" t="s">
        <v>144</v>
      </c>
      <c r="N277" s="2">
        <v>0.15</v>
      </c>
      <c r="O277">
        <v>45</v>
      </c>
      <c r="P277">
        <v>1</v>
      </c>
      <c r="Q277">
        <v>3</v>
      </c>
      <c r="R277" s="1">
        <v>45442</v>
      </c>
    </row>
    <row r="278" spans="1:18" x14ac:dyDescent="0.3">
      <c r="A278" t="s">
        <v>1108</v>
      </c>
      <c r="B278" t="str">
        <f t="shared" si="4"/>
        <v>Ronald Davis</v>
      </c>
      <c r="C278" t="str">
        <f>TRIM(Table4[[#This Row],[Email2]])</f>
        <v>kwilliams@vincent.com</v>
      </c>
      <c r="D278" t="s">
        <v>1109</v>
      </c>
      <c r="E278" t="s">
        <v>1110</v>
      </c>
      <c r="F278" t="str">
        <f>TRIM(PROPER(Table4[[#This Row],[Gender2]]))</f>
        <v>Female</v>
      </c>
      <c r="G278" t="s">
        <v>17</v>
      </c>
      <c r="H278" t="str">
        <f>TRIM(UPPER(Table4[[#This Row],[Country2]]))</f>
        <v>INDIA</v>
      </c>
      <c r="I278" t="s">
        <v>95</v>
      </c>
      <c r="K278" s="1">
        <v>45201</v>
      </c>
      <c r="L278" t="s">
        <v>44</v>
      </c>
      <c r="M278" t="s">
        <v>20</v>
      </c>
      <c r="N278">
        <v>6</v>
      </c>
      <c r="O278" t="s">
        <v>45</v>
      </c>
      <c r="P278" t="s">
        <v>22</v>
      </c>
      <c r="R278" t="s">
        <v>1111</v>
      </c>
    </row>
    <row r="279" spans="1:18" x14ac:dyDescent="0.3">
      <c r="A279" t="s">
        <v>1112</v>
      </c>
      <c r="B279" t="str">
        <f t="shared" si="4"/>
        <v>Sharon Coffey</v>
      </c>
      <c r="C279" t="str">
        <f>TRIM(Table4[[#This Row],[Email2]])</f>
        <v>pbuck@burke.com</v>
      </c>
      <c r="D279" t="s">
        <v>1113</v>
      </c>
      <c r="E279" t="s">
        <v>1114</v>
      </c>
      <c r="F279" t="str">
        <f>TRIM(PROPER(Table4[[#This Row],[Gender2]]))</f>
        <v>Male</v>
      </c>
      <c r="G279" t="s">
        <v>87</v>
      </c>
      <c r="H279" t="str">
        <f>TRIM(UPPER(Table4[[#This Row],[Country2]]))</f>
        <v>USA</v>
      </c>
      <c r="I279" t="s">
        <v>73</v>
      </c>
      <c r="J279">
        <v>0</v>
      </c>
      <c r="K279" s="1">
        <v>45710</v>
      </c>
      <c r="L279" t="s">
        <v>293</v>
      </c>
      <c r="M279" t="s">
        <v>20</v>
      </c>
      <c r="N279" s="2">
        <v>0.66</v>
      </c>
      <c r="O279" t="s">
        <v>45</v>
      </c>
      <c r="P279" t="s">
        <v>31</v>
      </c>
      <c r="Q279">
        <v>3</v>
      </c>
      <c r="R279" t="s">
        <v>1115</v>
      </c>
    </row>
    <row r="280" spans="1:18" x14ac:dyDescent="0.3">
      <c r="A280" s="3" t="s">
        <v>1116</v>
      </c>
      <c r="B280" t="str">
        <f t="shared" si="4"/>
        <v>Michelle Hill</v>
      </c>
      <c r="C280" t="str">
        <f>TRIM(Table4[[#This Row],[Email2]])</f>
        <v>stephen37@yahoo.com</v>
      </c>
      <c r="D280" t="s">
        <v>1117</v>
      </c>
      <c r="E280" t="s">
        <v>1118</v>
      </c>
      <c r="F280" t="str">
        <f>TRIM(PROPER(Table4[[#This Row],[Gender2]]))</f>
        <v>Female</v>
      </c>
      <c r="G280" t="s">
        <v>56</v>
      </c>
      <c r="H280" t="str">
        <f>TRIM(UPPER(Table4[[#This Row],[Country2]]))</f>
        <v>US</v>
      </c>
      <c r="I280" t="s">
        <v>18</v>
      </c>
      <c r="J280">
        <v>27</v>
      </c>
      <c r="K280" s="1">
        <v>45050</v>
      </c>
      <c r="L280" t="s">
        <v>19</v>
      </c>
      <c r="M280" t="s">
        <v>20</v>
      </c>
      <c r="N280" s="2">
        <v>0.99</v>
      </c>
      <c r="O280" t="s">
        <v>21</v>
      </c>
      <c r="P280" t="s">
        <v>37</v>
      </c>
      <c r="Q280">
        <v>3</v>
      </c>
      <c r="R280" t="s">
        <v>1119</v>
      </c>
    </row>
    <row r="281" spans="1:18" x14ac:dyDescent="0.3">
      <c r="A281" t="s">
        <v>1120</v>
      </c>
      <c r="B281" t="str">
        <f t="shared" si="4"/>
        <v>Adrienne Key</v>
      </c>
      <c r="C281" t="str">
        <f>TRIM(Table4[[#This Row],[Email2]])</f>
        <v>kenneth17@gmail.com</v>
      </c>
      <c r="D281" t="s">
        <v>1121</v>
      </c>
      <c r="E281" t="s">
        <v>1122</v>
      </c>
      <c r="F281" t="str">
        <f>TRIM(PROPER(Table4[[#This Row],[Gender2]]))</f>
        <v>Female</v>
      </c>
      <c r="G281" t="s">
        <v>118</v>
      </c>
      <c r="H281" t="str">
        <f>TRIM(UPPER(Table4[[#This Row],[Country2]]))</f>
        <v>UK</v>
      </c>
      <c r="I281" t="s">
        <v>50</v>
      </c>
      <c r="J281">
        <v>0</v>
      </c>
      <c r="K281" s="1">
        <v>45709</v>
      </c>
      <c r="L281" t="s">
        <v>143</v>
      </c>
      <c r="M281" t="s">
        <v>144</v>
      </c>
      <c r="N281" s="2">
        <v>0.01</v>
      </c>
      <c r="O281">
        <v>2</v>
      </c>
      <c r="P281">
        <v>0</v>
      </c>
      <c r="R281" t="s">
        <v>1123</v>
      </c>
    </row>
    <row r="282" spans="1:18" x14ac:dyDescent="0.3">
      <c r="A282" t="s">
        <v>1124</v>
      </c>
      <c r="B282" t="str">
        <f t="shared" si="4"/>
        <v>Debbie Dawson</v>
      </c>
      <c r="C282" t="str">
        <f>TRIM(Table4[[#This Row],[Email2]])</f>
        <v>edwardcannon@gmail.com</v>
      </c>
      <c r="D282" t="s">
        <v>1125</v>
      </c>
      <c r="E282" t="s">
        <v>1126</v>
      </c>
      <c r="F282" t="str">
        <f>TRIM(PROPER(Table4[[#This Row],[Gender2]]))</f>
        <v>M</v>
      </c>
      <c r="G282" t="s">
        <v>108</v>
      </c>
      <c r="H282" t="str">
        <f>TRIM(UPPER(Table4[[#This Row],[Country2]]))</f>
        <v>INDIA</v>
      </c>
      <c r="I282" t="s">
        <v>28</v>
      </c>
      <c r="K282" s="1">
        <v>45180</v>
      </c>
      <c r="L282" t="s">
        <v>293</v>
      </c>
      <c r="M282" t="s">
        <v>20</v>
      </c>
      <c r="N282">
        <v>37</v>
      </c>
      <c r="O282" t="s">
        <v>63</v>
      </c>
      <c r="P282">
        <v>0</v>
      </c>
      <c r="Q282">
        <v>3</v>
      </c>
      <c r="R282" t="s">
        <v>1127</v>
      </c>
    </row>
    <row r="283" spans="1:18" x14ac:dyDescent="0.3">
      <c r="A283" t="s">
        <v>1128</v>
      </c>
      <c r="B283" t="str">
        <f t="shared" si="4"/>
        <v>Alexander Jimenez</v>
      </c>
      <c r="C283" t="str">
        <f>TRIM(Table4[[#This Row],[Email2]])</f>
        <v>rebecca66@hotmail.com</v>
      </c>
      <c r="D283" t="s">
        <v>1129</v>
      </c>
      <c r="E283" t="s">
        <v>1130</v>
      </c>
      <c r="F283" t="str">
        <f>TRIM(PROPER(Table4[[#This Row],[Gender2]]))</f>
        <v>M</v>
      </c>
      <c r="G283" t="s">
        <v>108</v>
      </c>
      <c r="H283" t="str">
        <f>TRIM(UPPER(Table4[[#This Row],[Country2]]))</f>
        <v>IN</v>
      </c>
      <c r="I283" t="s">
        <v>153</v>
      </c>
      <c r="K283" s="1">
        <v>45590</v>
      </c>
      <c r="L283" t="s">
        <v>51</v>
      </c>
      <c r="M283" t="s">
        <v>36</v>
      </c>
      <c r="N283">
        <v>5</v>
      </c>
      <c r="O283">
        <v>1.5</v>
      </c>
      <c r="P283" t="s">
        <v>31</v>
      </c>
      <c r="Q283">
        <v>1</v>
      </c>
      <c r="R283" t="s">
        <v>1131</v>
      </c>
    </row>
    <row r="284" spans="1:18" x14ac:dyDescent="0.3">
      <c r="A284" t="s">
        <v>1132</v>
      </c>
      <c r="B284" t="str">
        <f t="shared" si="4"/>
        <v>Grace Reeves</v>
      </c>
      <c r="C284" t="str">
        <f>TRIM(Table4[[#This Row],[Email2]])</f>
        <v>william28@gmail.com</v>
      </c>
      <c r="D284" t="s">
        <v>1133</v>
      </c>
      <c r="E284" t="s">
        <v>1134</v>
      </c>
      <c r="F284" t="str">
        <f>TRIM(PROPER(Table4[[#This Row],[Gender2]]))</f>
        <v>Female</v>
      </c>
      <c r="G284" t="s">
        <v>118</v>
      </c>
      <c r="H284" t="str">
        <f>TRIM(UPPER(Table4[[#This Row],[Country2]]))</f>
        <v>US</v>
      </c>
      <c r="I284" t="s">
        <v>18</v>
      </c>
      <c r="J284">
        <v>38</v>
      </c>
      <c r="K284" s="1">
        <v>44712</v>
      </c>
      <c r="L284" t="s">
        <v>293</v>
      </c>
      <c r="M284" t="s">
        <v>20</v>
      </c>
      <c r="N284" s="2">
        <v>0.51</v>
      </c>
      <c r="O284" t="s">
        <v>21</v>
      </c>
      <c r="P284">
        <v>0</v>
      </c>
      <c r="Q284">
        <v>4</v>
      </c>
      <c r="R284" t="s">
        <v>1135</v>
      </c>
    </row>
    <row r="285" spans="1:18" x14ac:dyDescent="0.3">
      <c r="A285" t="s">
        <v>1136</v>
      </c>
      <c r="B285" t="str">
        <f t="shared" si="4"/>
        <v>Robert Hines</v>
      </c>
      <c r="C285" t="str">
        <f>TRIM(Table4[[#This Row],[Email2]])</f>
        <v>destiny35@garner.biz</v>
      </c>
      <c r="D285" t="s">
        <v>1137</v>
      </c>
      <c r="E285" t="s">
        <v>1138</v>
      </c>
      <c r="F285" t="str">
        <f>TRIM(PROPER(Table4[[#This Row],[Gender2]]))</f>
        <v>Male</v>
      </c>
      <c r="G285" t="s">
        <v>87</v>
      </c>
      <c r="H285" t="str">
        <f>TRIM(UPPER(Table4[[#This Row],[Country2]]))</f>
        <v>IN</v>
      </c>
      <c r="I285" t="s">
        <v>153</v>
      </c>
      <c r="J285">
        <v>37</v>
      </c>
      <c r="K285" s="1">
        <v>45114</v>
      </c>
      <c r="L285" t="s">
        <v>19</v>
      </c>
      <c r="M285" t="s">
        <v>20</v>
      </c>
      <c r="N285">
        <v>61</v>
      </c>
      <c r="O285" t="s">
        <v>63</v>
      </c>
      <c r="P285">
        <v>0</v>
      </c>
      <c r="Q285">
        <v>6</v>
      </c>
      <c r="R285" t="s">
        <v>1139</v>
      </c>
    </row>
    <row r="286" spans="1:18" x14ac:dyDescent="0.3">
      <c r="A286" t="s">
        <v>1140</v>
      </c>
      <c r="B286" t="str">
        <f t="shared" si="4"/>
        <v>Bruce Brown</v>
      </c>
      <c r="C286" t="str">
        <f>TRIM(Table4[[#This Row],[Email2]])</f>
        <v>gpreston@dillon.net</v>
      </c>
      <c r="D286" t="s">
        <v>1141</v>
      </c>
      <c r="E286" t="s">
        <v>1142</v>
      </c>
      <c r="F286" t="str">
        <f>TRIM(PROPER(Table4[[#This Row],[Gender2]]))</f>
        <v>Male</v>
      </c>
      <c r="G286" t="s">
        <v>94</v>
      </c>
      <c r="H286" t="str">
        <f>TRIM(UPPER(Table4[[#This Row],[Country2]]))</f>
        <v>INDIA</v>
      </c>
      <c r="I286" t="s">
        <v>95</v>
      </c>
      <c r="J286">
        <v>0</v>
      </c>
      <c r="K286" s="1">
        <v>45172</v>
      </c>
      <c r="L286" t="s">
        <v>166</v>
      </c>
      <c r="M286" t="s">
        <v>144</v>
      </c>
      <c r="N286">
        <v>56</v>
      </c>
      <c r="O286">
        <v>1.5</v>
      </c>
      <c r="P286">
        <v>1</v>
      </c>
      <c r="Q286">
        <v>1</v>
      </c>
      <c r="R286" t="s">
        <v>1143</v>
      </c>
    </row>
    <row r="287" spans="1:18" x14ac:dyDescent="0.3">
      <c r="A287" t="s">
        <v>1144</v>
      </c>
      <c r="B287" t="str">
        <f t="shared" si="4"/>
        <v>Willie Cooper</v>
      </c>
      <c r="C287" t="str">
        <f>TRIM(Table4[[#This Row],[Email2]])</f>
        <v>lesliebaldwin@gmail.com</v>
      </c>
      <c r="D287" t="s">
        <v>1145</v>
      </c>
      <c r="E287" t="s">
        <v>1146</v>
      </c>
      <c r="F287" t="str">
        <f>TRIM(PROPER(Table4[[#This Row],[Gender2]]))</f>
        <v>F</v>
      </c>
      <c r="G287" t="s">
        <v>42</v>
      </c>
      <c r="H287" t="str">
        <f>TRIM(UPPER(Table4[[#This Row],[Country2]]))</f>
        <v>UK</v>
      </c>
      <c r="I287" t="s">
        <v>134</v>
      </c>
      <c r="J287">
        <v>0</v>
      </c>
      <c r="K287" s="1">
        <v>45121</v>
      </c>
      <c r="L287" t="s">
        <v>143</v>
      </c>
      <c r="M287" t="s">
        <v>144</v>
      </c>
      <c r="N287" s="2">
        <v>0.89</v>
      </c>
      <c r="O287">
        <v>45</v>
      </c>
      <c r="P287" t="s">
        <v>37</v>
      </c>
      <c r="Q287">
        <v>5</v>
      </c>
      <c r="R287" t="s">
        <v>1147</v>
      </c>
    </row>
    <row r="288" spans="1:18" x14ac:dyDescent="0.3">
      <c r="A288" t="s">
        <v>1148</v>
      </c>
      <c r="B288" t="str">
        <f t="shared" si="4"/>
        <v>Anthony Hayes</v>
      </c>
      <c r="C288" t="str">
        <f>TRIM(Table4[[#This Row],[Email2]])</f>
        <v>barbaramoore@anderson.biz</v>
      </c>
      <c r="D288" t="s">
        <v>1149</v>
      </c>
      <c r="E288" t="s">
        <v>1150</v>
      </c>
      <c r="F288" t="str">
        <f>TRIM(PROPER(Table4[[#This Row],[Gender2]]))</f>
        <v>M</v>
      </c>
      <c r="G288" t="s">
        <v>108</v>
      </c>
      <c r="H288" t="str">
        <f>TRIM(UPPER(Table4[[#This Row],[Country2]]))</f>
        <v>USA</v>
      </c>
      <c r="I288" t="s">
        <v>73</v>
      </c>
      <c r="K288" s="1">
        <v>45415</v>
      </c>
      <c r="L288" t="s">
        <v>143</v>
      </c>
      <c r="M288" t="s">
        <v>144</v>
      </c>
      <c r="N288" s="2">
        <v>0.2</v>
      </c>
      <c r="O288">
        <v>1.5</v>
      </c>
      <c r="P288" t="s">
        <v>31</v>
      </c>
      <c r="Q288">
        <v>5</v>
      </c>
      <c r="R288" s="1">
        <v>45415</v>
      </c>
    </row>
    <row r="289" spans="1:18" x14ac:dyDescent="0.3">
      <c r="A289" t="s">
        <v>1151</v>
      </c>
      <c r="B289" t="str">
        <f t="shared" si="4"/>
        <v>Joseph Cross</v>
      </c>
      <c r="C289" t="str">
        <f>TRIM(Table4[[#This Row],[Email2]])</f>
        <v>katherine83@rhodes.com</v>
      </c>
      <c r="D289" t="s">
        <v>1152</v>
      </c>
      <c r="E289" t="s">
        <v>1153</v>
      </c>
      <c r="F289" t="str">
        <f>TRIM(PROPER(Table4[[#This Row],[Gender2]]))</f>
        <v>Female</v>
      </c>
      <c r="G289" t="s">
        <v>118</v>
      </c>
      <c r="H289" t="str">
        <f>TRIM(UPPER(Table4[[#This Row],[Country2]]))</f>
        <v>USA</v>
      </c>
      <c r="I289" t="s">
        <v>73</v>
      </c>
      <c r="K289" s="1">
        <v>45284</v>
      </c>
      <c r="L289" t="s">
        <v>35</v>
      </c>
      <c r="M289" t="s">
        <v>36</v>
      </c>
      <c r="N289" s="2">
        <v>0.51</v>
      </c>
      <c r="O289">
        <v>45</v>
      </c>
      <c r="P289" t="s">
        <v>75</v>
      </c>
      <c r="Q289">
        <v>6</v>
      </c>
      <c r="R289" t="s">
        <v>1154</v>
      </c>
    </row>
    <row r="290" spans="1:18" x14ac:dyDescent="0.3">
      <c r="A290" t="s">
        <v>1155</v>
      </c>
      <c r="B290" t="str">
        <f t="shared" si="4"/>
        <v>James Chapman</v>
      </c>
      <c r="C290" t="str">
        <f>TRIM(Table4[[#This Row],[Email2]])</f>
        <v>colonkenneth@bryant-meyer.net</v>
      </c>
      <c r="D290" t="s">
        <v>1156</v>
      </c>
      <c r="E290" t="s">
        <v>1157</v>
      </c>
      <c r="F290" t="str">
        <f>TRIM(PROPER(Table4[[#This Row],[Gender2]]))</f>
        <v>Male</v>
      </c>
      <c r="G290" t="s">
        <v>27</v>
      </c>
      <c r="H290" t="str">
        <f>TRIM(UPPER(Table4[[#This Row],[Country2]]))</f>
        <v>INDIA</v>
      </c>
      <c r="I290" t="s">
        <v>95</v>
      </c>
      <c r="J290">
        <v>35</v>
      </c>
      <c r="K290" s="1">
        <v>45009</v>
      </c>
      <c r="L290" t="s">
        <v>113</v>
      </c>
      <c r="M290" t="s">
        <v>58</v>
      </c>
      <c r="N290" s="2">
        <v>0.04</v>
      </c>
      <c r="O290">
        <v>1.5</v>
      </c>
      <c r="P290" t="s">
        <v>37</v>
      </c>
      <c r="Q290">
        <v>5</v>
      </c>
      <c r="R290" s="1">
        <v>45009</v>
      </c>
    </row>
    <row r="291" spans="1:18" x14ac:dyDescent="0.3">
      <c r="A291" t="s">
        <v>1158</v>
      </c>
      <c r="B291" t="str">
        <f t="shared" si="4"/>
        <v>Zachary Henry</v>
      </c>
      <c r="C291" t="str">
        <f>TRIM(Table4[[#This Row],[Email2]])</f>
        <v>stacyhull@smith-walker.com</v>
      </c>
      <c r="D291" t="s">
        <v>1159</v>
      </c>
      <c r="E291" t="s">
        <v>1160</v>
      </c>
      <c r="F291" t="str">
        <f>TRIM(PROPER(Table4[[#This Row],[Gender2]]))</f>
        <v>Female</v>
      </c>
      <c r="G291" t="s">
        <v>56</v>
      </c>
      <c r="H291" t="str">
        <f>TRIM(UPPER(Table4[[#This Row],[Country2]]))</f>
        <v>UK</v>
      </c>
      <c r="I291" t="s">
        <v>134</v>
      </c>
      <c r="J291">
        <v>21</v>
      </c>
      <c r="K291" s="1">
        <v>45182</v>
      </c>
      <c r="L291" t="s">
        <v>51</v>
      </c>
      <c r="M291" t="s">
        <v>36</v>
      </c>
      <c r="N291">
        <v>42</v>
      </c>
      <c r="O291" t="s">
        <v>21</v>
      </c>
      <c r="P291" t="s">
        <v>22</v>
      </c>
      <c r="Q291">
        <v>5</v>
      </c>
      <c r="R291" s="1">
        <v>45182</v>
      </c>
    </row>
    <row r="292" spans="1:18" x14ac:dyDescent="0.3">
      <c r="A292" t="s">
        <v>1161</v>
      </c>
      <c r="B292" t="str">
        <f t="shared" si="4"/>
        <v>Jacob Santos</v>
      </c>
      <c r="C292" t="str">
        <f>TRIM(Table4[[#This Row],[Email2]])</f>
        <v>qmcdowell@dean.com</v>
      </c>
      <c r="D292" t="s">
        <v>1162</v>
      </c>
      <c r="E292" t="s">
        <v>1163</v>
      </c>
      <c r="F292" t="str">
        <f>TRIM(PROPER(Table4[[#This Row],[Gender2]]))</f>
        <v>Male</v>
      </c>
      <c r="G292" t="s">
        <v>94</v>
      </c>
      <c r="H292" t="str">
        <f>TRIM(UPPER(Table4[[#This Row],[Country2]]))</f>
        <v>UK</v>
      </c>
      <c r="I292" t="s">
        <v>50</v>
      </c>
      <c r="J292">
        <v>33</v>
      </c>
      <c r="K292" s="1">
        <v>44986</v>
      </c>
      <c r="L292" t="s">
        <v>293</v>
      </c>
      <c r="M292" t="s">
        <v>20</v>
      </c>
      <c r="N292">
        <v>37</v>
      </c>
      <c r="O292" t="s">
        <v>45</v>
      </c>
      <c r="P292">
        <v>0</v>
      </c>
      <c r="Q292">
        <v>5</v>
      </c>
      <c r="R292" t="s">
        <v>1164</v>
      </c>
    </row>
    <row r="293" spans="1:18" x14ac:dyDescent="0.3">
      <c r="A293" t="s">
        <v>1165</v>
      </c>
      <c r="B293" t="str">
        <f t="shared" si="4"/>
        <v>Jeremy Martinez</v>
      </c>
      <c r="C293" t="str">
        <f>TRIM(Table4[[#This Row],[Email2]])</f>
        <v>nmiles@hotmail.com</v>
      </c>
      <c r="D293" t="s">
        <v>1166</v>
      </c>
      <c r="E293" t="s">
        <v>1167</v>
      </c>
      <c r="F293" t="str">
        <f>TRIM(PROPER(Table4[[#This Row],[Gender2]]))</f>
        <v>F</v>
      </c>
      <c r="G293" t="s">
        <v>42</v>
      </c>
      <c r="H293" t="str">
        <f>TRIM(UPPER(Table4[[#This Row],[Country2]]))</f>
        <v>IN</v>
      </c>
      <c r="I293" t="s">
        <v>153</v>
      </c>
      <c r="K293" s="1">
        <v>45673</v>
      </c>
      <c r="L293" t="s">
        <v>154</v>
      </c>
      <c r="M293" t="s">
        <v>58</v>
      </c>
      <c r="N293" s="2">
        <v>0.15</v>
      </c>
      <c r="O293">
        <v>45</v>
      </c>
      <c r="P293">
        <v>0</v>
      </c>
      <c r="Q293">
        <v>6</v>
      </c>
      <c r="R293" t="s">
        <v>1168</v>
      </c>
    </row>
    <row r="294" spans="1:18" x14ac:dyDescent="0.3">
      <c r="A294" t="s">
        <v>1169</v>
      </c>
      <c r="B294" t="str">
        <f t="shared" si="4"/>
        <v>Mary Nelson</v>
      </c>
      <c r="C294" t="str">
        <f>TRIM(Table4[[#This Row],[Email2]])</f>
        <v>invalid-email</v>
      </c>
      <c r="D294" t="s">
        <v>1170</v>
      </c>
      <c r="E294" t="s">
        <v>125</v>
      </c>
      <c r="F294" t="str">
        <f>TRIM(PROPER(Table4[[#This Row],[Gender2]]))</f>
        <v>Male</v>
      </c>
      <c r="G294" t="s">
        <v>94</v>
      </c>
      <c r="H294" t="str">
        <f>TRIM(UPPER(Table4[[#This Row],[Country2]]))</f>
        <v>INDIA</v>
      </c>
      <c r="I294" t="s">
        <v>95</v>
      </c>
      <c r="J294">
        <v>0</v>
      </c>
      <c r="K294" s="1">
        <v>45723</v>
      </c>
      <c r="L294" t="s">
        <v>89</v>
      </c>
      <c r="M294" t="s">
        <v>30</v>
      </c>
      <c r="N294" s="2">
        <v>0.64</v>
      </c>
      <c r="O294" t="s">
        <v>63</v>
      </c>
      <c r="P294">
        <v>1</v>
      </c>
      <c r="Q294">
        <v>2</v>
      </c>
      <c r="R294" t="s">
        <v>1171</v>
      </c>
    </row>
    <row r="295" spans="1:18" x14ac:dyDescent="0.3">
      <c r="A295" t="s">
        <v>1172</v>
      </c>
      <c r="B295" t="str">
        <f t="shared" si="4"/>
        <v>Kayla Williamson</v>
      </c>
      <c r="C295" t="str">
        <f>TRIM(Table4[[#This Row],[Email2]])</f>
        <v>glovertyler@hotmail.com</v>
      </c>
      <c r="D295" t="s">
        <v>1173</v>
      </c>
      <c r="E295" t="s">
        <v>1174</v>
      </c>
      <c r="F295" t="str">
        <f>TRIM(PROPER(Table4[[#This Row],[Gender2]]))</f>
        <v>Female</v>
      </c>
      <c r="G295" t="s">
        <v>56</v>
      </c>
      <c r="H295" t="str">
        <f>TRIM(UPPER(Table4[[#This Row],[Country2]]))</f>
        <v>INDIA</v>
      </c>
      <c r="I295" t="s">
        <v>95</v>
      </c>
      <c r="K295" s="1">
        <v>45598</v>
      </c>
      <c r="L295" t="s">
        <v>143</v>
      </c>
      <c r="M295" t="s">
        <v>144</v>
      </c>
      <c r="N295">
        <v>13</v>
      </c>
      <c r="O295" t="s">
        <v>45</v>
      </c>
      <c r="P295">
        <v>0</v>
      </c>
      <c r="Q295">
        <v>4</v>
      </c>
      <c r="R295" t="s">
        <v>1175</v>
      </c>
    </row>
    <row r="296" spans="1:18" x14ac:dyDescent="0.3">
      <c r="A296" t="s">
        <v>1176</v>
      </c>
      <c r="B296" t="str">
        <f t="shared" si="4"/>
        <v>Heather Ortiz</v>
      </c>
      <c r="C296" t="str">
        <f>TRIM(Table4[[#This Row],[Email2]])</f>
        <v>kelleyrenee@fitzpatrick.com</v>
      </c>
      <c r="D296" t="s">
        <v>1177</v>
      </c>
      <c r="E296" t="s">
        <v>1178</v>
      </c>
      <c r="F296" t="str">
        <f>TRIM(PROPER(Table4[[#This Row],[Gender2]]))</f>
        <v>Male</v>
      </c>
      <c r="G296" t="s">
        <v>27</v>
      </c>
      <c r="H296" t="str">
        <f>TRIM(UPPER(Table4[[#This Row],[Country2]]))</f>
        <v>INDIA</v>
      </c>
      <c r="I296" t="s">
        <v>95</v>
      </c>
      <c r="K296" s="1">
        <v>44968</v>
      </c>
      <c r="L296" t="s">
        <v>166</v>
      </c>
      <c r="M296" t="s">
        <v>144</v>
      </c>
      <c r="N296">
        <v>57</v>
      </c>
      <c r="O296">
        <v>2</v>
      </c>
      <c r="P296">
        <v>1</v>
      </c>
      <c r="Q296">
        <v>6</v>
      </c>
      <c r="R296" t="s">
        <v>1179</v>
      </c>
    </row>
    <row r="297" spans="1:18" x14ac:dyDescent="0.3">
      <c r="A297" t="s">
        <v>1180</v>
      </c>
      <c r="B297" t="str">
        <f t="shared" si="4"/>
        <v>Brandon Hunt</v>
      </c>
      <c r="C297" t="str">
        <f>TRIM(Table4[[#This Row],[Email2]])</f>
        <v>dawn74@marshall-garcia.com</v>
      </c>
      <c r="D297" t="s">
        <v>1181</v>
      </c>
      <c r="E297" t="s">
        <v>1182</v>
      </c>
      <c r="F297" t="str">
        <f>TRIM(PROPER(Table4[[#This Row],[Gender2]]))</f>
        <v>M</v>
      </c>
      <c r="G297" t="s">
        <v>108</v>
      </c>
      <c r="H297" t="str">
        <f>TRIM(UPPER(Table4[[#This Row],[Country2]]))</f>
        <v>INDIA</v>
      </c>
      <c r="I297" t="s">
        <v>95</v>
      </c>
      <c r="J297">
        <v>0</v>
      </c>
      <c r="K297" s="1">
        <v>44829</v>
      </c>
      <c r="L297" t="s">
        <v>229</v>
      </c>
      <c r="M297" t="s">
        <v>144</v>
      </c>
      <c r="N297">
        <v>87</v>
      </c>
      <c r="O297">
        <v>45</v>
      </c>
      <c r="P297">
        <v>0</v>
      </c>
      <c r="Q297">
        <v>3</v>
      </c>
      <c r="R297" t="s">
        <v>1183</v>
      </c>
    </row>
    <row r="298" spans="1:18" x14ac:dyDescent="0.3">
      <c r="A298" t="s">
        <v>1184</v>
      </c>
      <c r="B298" t="str">
        <f t="shared" si="4"/>
        <v>Jessica Wilson</v>
      </c>
      <c r="C298" t="str">
        <f>TRIM(Table4[[#This Row],[Email2]])</f>
        <v>christianelizabeth@murphy.org</v>
      </c>
      <c r="D298" t="s">
        <v>1185</v>
      </c>
      <c r="E298" t="s">
        <v>1186</v>
      </c>
      <c r="F298" t="str">
        <f>TRIM(PROPER(Table4[[#This Row],[Gender2]]))</f>
        <v>Male</v>
      </c>
      <c r="G298" t="s">
        <v>27</v>
      </c>
      <c r="H298" t="str">
        <f>TRIM(UPPER(Table4[[#This Row],[Country2]]))</f>
        <v>US</v>
      </c>
      <c r="I298" t="s">
        <v>18</v>
      </c>
      <c r="J298">
        <v>43</v>
      </c>
      <c r="K298" s="1">
        <v>44719</v>
      </c>
      <c r="L298" t="s">
        <v>293</v>
      </c>
      <c r="M298" t="s">
        <v>20</v>
      </c>
      <c r="N298" s="2">
        <v>0.85</v>
      </c>
      <c r="O298">
        <v>45</v>
      </c>
      <c r="P298" t="s">
        <v>75</v>
      </c>
      <c r="R298" t="s">
        <v>1187</v>
      </c>
    </row>
    <row r="299" spans="1:18" x14ac:dyDescent="0.3">
      <c r="A299" t="s">
        <v>1188</v>
      </c>
      <c r="B299" t="str">
        <f t="shared" si="4"/>
        <v>Catherine Morales</v>
      </c>
      <c r="C299" t="str">
        <f>TRIM(Table4[[#This Row],[Email2]])</f>
        <v>mary76@hotmail.com</v>
      </c>
      <c r="D299" t="s">
        <v>1189</v>
      </c>
      <c r="E299" t="s">
        <v>1190</v>
      </c>
      <c r="F299" t="str">
        <f>TRIM(PROPER(Table4[[#This Row],[Gender2]]))</f>
        <v>Male</v>
      </c>
      <c r="G299" t="s">
        <v>27</v>
      </c>
      <c r="H299" t="str">
        <f>TRIM(UPPER(Table4[[#This Row],[Country2]]))</f>
        <v>UK</v>
      </c>
      <c r="I299" t="s">
        <v>50</v>
      </c>
      <c r="J299">
        <v>44</v>
      </c>
      <c r="K299" s="1">
        <v>45074</v>
      </c>
      <c r="L299" t="s">
        <v>154</v>
      </c>
      <c r="M299" t="s">
        <v>58</v>
      </c>
      <c r="N299" s="2">
        <v>0.34</v>
      </c>
      <c r="O299" t="s">
        <v>45</v>
      </c>
      <c r="P299" t="s">
        <v>31</v>
      </c>
      <c r="Q299">
        <v>6</v>
      </c>
      <c r="R299" s="1">
        <v>45074</v>
      </c>
    </row>
    <row r="300" spans="1:18" x14ac:dyDescent="0.3">
      <c r="A300" t="s">
        <v>1191</v>
      </c>
      <c r="B300" t="str">
        <f t="shared" si="4"/>
        <v>Tommy Moore</v>
      </c>
      <c r="C300" t="str">
        <f>TRIM(Table4[[#This Row],[Email2]])</f>
        <v>rpham@yahoo.com</v>
      </c>
      <c r="D300" t="s">
        <v>1192</v>
      </c>
      <c r="E300" t="s">
        <v>1193</v>
      </c>
      <c r="F300" t="str">
        <f>TRIM(PROPER(Table4[[#This Row],[Gender2]]))</f>
        <v>F</v>
      </c>
      <c r="G300" t="s">
        <v>42</v>
      </c>
      <c r="H300" t="str">
        <f>TRIM(UPPER(Table4[[#This Row],[Country2]]))</f>
        <v>INDIA</v>
      </c>
      <c r="I300" t="s">
        <v>95</v>
      </c>
      <c r="J300">
        <v>30</v>
      </c>
      <c r="K300" s="1">
        <v>44917</v>
      </c>
      <c r="L300" t="s">
        <v>143</v>
      </c>
      <c r="M300" t="s">
        <v>144</v>
      </c>
      <c r="N300">
        <v>13</v>
      </c>
      <c r="O300">
        <v>2</v>
      </c>
      <c r="P300">
        <v>0</v>
      </c>
      <c r="Q300">
        <v>5</v>
      </c>
      <c r="R300" s="1">
        <v>44917</v>
      </c>
    </row>
    <row r="301" spans="1:18" x14ac:dyDescent="0.3">
      <c r="A301" t="s">
        <v>1194</v>
      </c>
      <c r="B301" t="str">
        <f t="shared" si="4"/>
        <v>Shari Hobbs</v>
      </c>
      <c r="C301" t="str">
        <f>TRIM(Table4[[#This Row],[Email2]])</f>
        <v>hknapp@alexander-brown.com</v>
      </c>
      <c r="D301" t="s">
        <v>1195</v>
      </c>
      <c r="E301" t="s">
        <v>1196</v>
      </c>
      <c r="F301" t="str">
        <f>TRIM(PROPER(Table4[[#This Row],[Gender2]]))</f>
        <v>Male</v>
      </c>
      <c r="G301" t="s">
        <v>94</v>
      </c>
      <c r="H301" t="str">
        <f>TRIM(UPPER(Table4[[#This Row],[Country2]]))</f>
        <v>CANADA</v>
      </c>
      <c r="I301" t="s">
        <v>43</v>
      </c>
      <c r="J301">
        <v>0</v>
      </c>
      <c r="K301" s="1">
        <v>44939</v>
      </c>
      <c r="L301" t="s">
        <v>74</v>
      </c>
      <c r="M301" t="s">
        <v>36</v>
      </c>
      <c r="N301" s="2">
        <v>1</v>
      </c>
      <c r="O301" t="s">
        <v>63</v>
      </c>
      <c r="P301" t="s">
        <v>37</v>
      </c>
      <c r="R301" s="1">
        <v>44939</v>
      </c>
    </row>
    <row r="302" spans="1:18" x14ac:dyDescent="0.3">
      <c r="A302" t="s">
        <v>1197</v>
      </c>
      <c r="B302" t="str">
        <f t="shared" si="4"/>
        <v>Laura Cunningham</v>
      </c>
      <c r="C302" t="str">
        <f>TRIM(Table4[[#This Row],[Email2]])</f>
        <v>reynoldsjessica@yahoo.com</v>
      </c>
      <c r="D302" t="s">
        <v>1198</v>
      </c>
      <c r="E302" t="s">
        <v>1199</v>
      </c>
      <c r="F302" t="str">
        <f>TRIM(PROPER(Table4[[#This Row],[Gender2]]))</f>
        <v>Male</v>
      </c>
      <c r="G302" t="s">
        <v>27</v>
      </c>
      <c r="H302" t="str">
        <f>TRIM(UPPER(Table4[[#This Row],[Country2]]))</f>
        <v>UK</v>
      </c>
      <c r="I302" t="s">
        <v>134</v>
      </c>
      <c r="J302">
        <v>0</v>
      </c>
      <c r="K302" s="1">
        <v>44677</v>
      </c>
      <c r="L302" t="s">
        <v>143</v>
      </c>
      <c r="M302" t="s">
        <v>144</v>
      </c>
      <c r="N302" s="2">
        <v>0.77</v>
      </c>
      <c r="O302">
        <v>45</v>
      </c>
      <c r="P302" t="s">
        <v>22</v>
      </c>
      <c r="Q302">
        <v>2</v>
      </c>
      <c r="R302" t="s">
        <v>1200</v>
      </c>
    </row>
    <row r="303" spans="1:18" x14ac:dyDescent="0.3">
      <c r="A303" t="s">
        <v>1201</v>
      </c>
      <c r="B303" t="str">
        <f t="shared" si="4"/>
        <v>Ronald Mcclain</v>
      </c>
      <c r="C303" t="str">
        <f>TRIM(Table4[[#This Row],[Email2]])</f>
        <v>schneidereric@christian-booth.com</v>
      </c>
      <c r="D303" t="s">
        <v>1202</v>
      </c>
      <c r="E303" t="s">
        <v>1203</v>
      </c>
      <c r="F303" t="str">
        <f>TRIM(PROPER(Table4[[#This Row],[Gender2]]))</f>
        <v>Male</v>
      </c>
      <c r="G303" t="s">
        <v>27</v>
      </c>
      <c r="H303" t="str">
        <f>TRIM(UPPER(Table4[[#This Row],[Country2]]))</f>
        <v>INDIA</v>
      </c>
      <c r="I303" t="s">
        <v>28</v>
      </c>
      <c r="K303" s="1">
        <v>45195</v>
      </c>
      <c r="L303" t="s">
        <v>89</v>
      </c>
      <c r="M303" t="s">
        <v>30</v>
      </c>
      <c r="N303" s="2">
        <v>0.71</v>
      </c>
      <c r="O303">
        <v>1.5</v>
      </c>
      <c r="P303" t="s">
        <v>22</v>
      </c>
      <c r="Q303">
        <v>3</v>
      </c>
      <c r="R303" t="s">
        <v>1204</v>
      </c>
    </row>
    <row r="304" spans="1:18" x14ac:dyDescent="0.3">
      <c r="A304" t="s">
        <v>1205</v>
      </c>
      <c r="B304" t="str">
        <f t="shared" si="4"/>
        <v>Jonathon Pierce</v>
      </c>
      <c r="C304" t="str">
        <f>TRIM(Table4[[#This Row],[Email2]])</f>
        <v>fmontoya@yahoo.com</v>
      </c>
      <c r="D304" t="s">
        <v>1206</v>
      </c>
      <c r="E304" t="s">
        <v>1207</v>
      </c>
      <c r="F304" t="str">
        <f>TRIM(PROPER(Table4[[#This Row],[Gender2]]))</f>
        <v>Female</v>
      </c>
      <c r="G304" t="s">
        <v>56</v>
      </c>
      <c r="H304" t="str">
        <f>TRIM(UPPER(Table4[[#This Row],[Country2]]))</f>
        <v>USA</v>
      </c>
      <c r="I304" t="s">
        <v>73</v>
      </c>
      <c r="J304">
        <v>0</v>
      </c>
      <c r="K304" s="1">
        <v>45421</v>
      </c>
      <c r="L304" t="s">
        <v>19</v>
      </c>
      <c r="M304" t="s">
        <v>20</v>
      </c>
      <c r="N304" s="2">
        <v>0.8</v>
      </c>
      <c r="O304">
        <v>45</v>
      </c>
      <c r="P304" t="s">
        <v>22</v>
      </c>
      <c r="Q304">
        <v>5</v>
      </c>
      <c r="R304" t="s">
        <v>1208</v>
      </c>
    </row>
    <row r="305" spans="1:18" x14ac:dyDescent="0.3">
      <c r="A305" t="s">
        <v>1209</v>
      </c>
      <c r="B305" t="str">
        <f t="shared" si="4"/>
        <v>Jillian Wilson</v>
      </c>
      <c r="C305" t="str">
        <f>TRIM(Table4[[#This Row],[Email2]])</f>
        <v>garciarobert@hotmail.com</v>
      </c>
      <c r="D305" t="s">
        <v>1210</v>
      </c>
      <c r="E305" t="s">
        <v>1211</v>
      </c>
      <c r="F305" t="str">
        <f>TRIM(PROPER(Table4[[#This Row],[Gender2]]))</f>
        <v>F</v>
      </c>
      <c r="G305" t="s">
        <v>42</v>
      </c>
      <c r="H305" t="str">
        <f>TRIM(UPPER(Table4[[#This Row],[Country2]]))</f>
        <v>IN</v>
      </c>
      <c r="I305" t="s">
        <v>153</v>
      </c>
      <c r="K305" s="1">
        <v>45348</v>
      </c>
      <c r="L305" t="s">
        <v>143</v>
      </c>
      <c r="M305" t="s">
        <v>144</v>
      </c>
      <c r="N305" s="2">
        <v>0.69</v>
      </c>
      <c r="O305">
        <v>45</v>
      </c>
      <c r="P305">
        <v>1</v>
      </c>
      <c r="Q305">
        <v>5</v>
      </c>
      <c r="R305" t="s">
        <v>1212</v>
      </c>
    </row>
    <row r="306" spans="1:18" x14ac:dyDescent="0.3">
      <c r="A306" t="s">
        <v>1213</v>
      </c>
      <c r="B306" t="str">
        <f t="shared" si="4"/>
        <v>Lisa Torres</v>
      </c>
      <c r="C306" t="str">
        <f>TRIM(Table4[[#This Row],[Email2]])</f>
        <v>xclements@velasquez.com</v>
      </c>
      <c r="D306" t="s">
        <v>1214</v>
      </c>
      <c r="E306" t="s">
        <v>1215</v>
      </c>
      <c r="F306" t="str">
        <f>TRIM(PROPER(Table4[[#This Row],[Gender2]]))</f>
        <v>F</v>
      </c>
      <c r="G306" t="s">
        <v>42</v>
      </c>
      <c r="H306" t="str">
        <f>TRIM(UPPER(Table4[[#This Row],[Country2]]))</f>
        <v>INDIA</v>
      </c>
      <c r="I306" t="s">
        <v>28</v>
      </c>
      <c r="K306" s="1">
        <v>45510</v>
      </c>
      <c r="L306" t="s">
        <v>68</v>
      </c>
      <c r="M306" t="s">
        <v>30</v>
      </c>
      <c r="N306" s="2">
        <v>0.56999999999999995</v>
      </c>
      <c r="O306">
        <v>1.5</v>
      </c>
      <c r="P306" t="s">
        <v>75</v>
      </c>
      <c r="Q306">
        <v>2</v>
      </c>
      <c r="R306" s="1">
        <v>45510</v>
      </c>
    </row>
    <row r="307" spans="1:18" x14ac:dyDescent="0.3">
      <c r="A307" t="s">
        <v>1216</v>
      </c>
      <c r="B307" t="str">
        <f t="shared" si="4"/>
        <v>Heidi Chavez</v>
      </c>
      <c r="C307" t="str">
        <f>TRIM(Table4[[#This Row],[Email2]])</f>
        <v>aaronkelly@brandt.com</v>
      </c>
      <c r="D307" t="s">
        <v>1217</v>
      </c>
      <c r="E307" t="s">
        <v>1218</v>
      </c>
      <c r="F307" t="str">
        <f>TRIM(PROPER(Table4[[#This Row],[Gender2]]))</f>
        <v>Female</v>
      </c>
      <c r="G307" t="s">
        <v>118</v>
      </c>
      <c r="H307" t="str">
        <f>TRIM(UPPER(Table4[[#This Row],[Country2]]))</f>
        <v>INDIA</v>
      </c>
      <c r="I307" t="s">
        <v>28</v>
      </c>
      <c r="J307">
        <v>0</v>
      </c>
      <c r="K307" s="1">
        <v>45528</v>
      </c>
      <c r="L307" t="s">
        <v>57</v>
      </c>
      <c r="M307" t="s">
        <v>58</v>
      </c>
      <c r="N307">
        <v>98</v>
      </c>
      <c r="O307">
        <v>1.5</v>
      </c>
      <c r="P307">
        <v>1</v>
      </c>
      <c r="Q307">
        <v>3</v>
      </c>
      <c r="R307" t="s">
        <v>1219</v>
      </c>
    </row>
    <row r="308" spans="1:18" x14ac:dyDescent="0.3">
      <c r="A308" t="s">
        <v>1220</v>
      </c>
      <c r="B308" t="str">
        <f t="shared" si="4"/>
        <v>Natalie Ortiz</v>
      </c>
      <c r="C308" t="str">
        <f>TRIM(Table4[[#This Row],[Email2]])</f>
        <v>jacobconrad@yahoo.com</v>
      </c>
      <c r="D308" t="s">
        <v>1221</v>
      </c>
      <c r="E308" t="s">
        <v>1222</v>
      </c>
      <c r="F308" t="str">
        <f>TRIM(PROPER(Table4[[#This Row],[Gender2]]))</f>
        <v>F</v>
      </c>
      <c r="G308" t="s">
        <v>42</v>
      </c>
      <c r="H308" t="str">
        <f>TRIM(UPPER(Table4[[#This Row],[Country2]]))</f>
        <v>US</v>
      </c>
      <c r="I308" t="s">
        <v>18</v>
      </c>
      <c r="J308">
        <v>44</v>
      </c>
      <c r="K308" s="1">
        <v>44729</v>
      </c>
      <c r="L308" t="s">
        <v>19</v>
      </c>
      <c r="M308" t="s">
        <v>20</v>
      </c>
      <c r="N308" s="2">
        <v>0.8</v>
      </c>
      <c r="O308">
        <v>45</v>
      </c>
      <c r="P308">
        <v>0</v>
      </c>
      <c r="Q308">
        <v>1</v>
      </c>
      <c r="R308" t="s">
        <v>1223</v>
      </c>
    </row>
    <row r="309" spans="1:18" x14ac:dyDescent="0.3">
      <c r="A309" t="s">
        <v>1224</v>
      </c>
      <c r="B309" t="str">
        <f t="shared" si="4"/>
        <v>Ashley Perry</v>
      </c>
      <c r="C309" t="str">
        <f>TRIM(Table4[[#This Row],[Email2]])</f>
        <v>invalid-email</v>
      </c>
      <c r="D309" t="s">
        <v>1225</v>
      </c>
      <c r="E309" t="s">
        <v>125</v>
      </c>
      <c r="F309" t="str">
        <f>TRIM(PROPER(Table4[[#This Row],[Gender2]]))</f>
        <v>Female</v>
      </c>
      <c r="G309" t="s">
        <v>17</v>
      </c>
      <c r="H309" t="str">
        <f>TRIM(UPPER(Table4[[#This Row],[Country2]]))</f>
        <v>INDIA</v>
      </c>
      <c r="I309" t="s">
        <v>28</v>
      </c>
      <c r="K309" s="1">
        <v>44992</v>
      </c>
      <c r="L309" t="s">
        <v>113</v>
      </c>
      <c r="M309" t="s">
        <v>58</v>
      </c>
      <c r="N309" s="2">
        <v>0.03</v>
      </c>
      <c r="O309" t="s">
        <v>45</v>
      </c>
      <c r="P309">
        <v>1</v>
      </c>
      <c r="Q309">
        <v>4</v>
      </c>
      <c r="R309" t="s">
        <v>1226</v>
      </c>
    </row>
    <row r="310" spans="1:18" x14ac:dyDescent="0.3">
      <c r="A310" t="s">
        <v>1227</v>
      </c>
      <c r="B310" t="str">
        <f t="shared" si="4"/>
        <v>Joanna Barrett</v>
      </c>
      <c r="C310" t="str">
        <f>TRIM(Table4[[#This Row],[Email2]])</f>
        <v>vsmith@tran.org</v>
      </c>
      <c r="D310" t="s">
        <v>1228</v>
      </c>
      <c r="E310" t="s">
        <v>1229</v>
      </c>
      <c r="F310" t="str">
        <f>TRIM(PROPER(Table4[[#This Row],[Gender2]]))</f>
        <v>Female</v>
      </c>
      <c r="G310" t="s">
        <v>17</v>
      </c>
      <c r="H310" t="str">
        <f>TRIM(UPPER(Table4[[#This Row],[Country2]]))</f>
        <v>INDIA</v>
      </c>
      <c r="I310" t="s">
        <v>95</v>
      </c>
      <c r="J310">
        <v>0</v>
      </c>
      <c r="K310" s="1">
        <v>45641</v>
      </c>
      <c r="L310" t="s">
        <v>166</v>
      </c>
      <c r="M310" t="s">
        <v>144</v>
      </c>
      <c r="N310" s="2">
        <v>0.51</v>
      </c>
      <c r="O310" t="s">
        <v>63</v>
      </c>
      <c r="P310" t="s">
        <v>75</v>
      </c>
      <c r="Q310">
        <v>4</v>
      </c>
      <c r="R310" t="s">
        <v>1230</v>
      </c>
    </row>
    <row r="311" spans="1:18" x14ac:dyDescent="0.3">
      <c r="A311" t="s">
        <v>1231</v>
      </c>
      <c r="B311" t="str">
        <f t="shared" si="4"/>
        <v>Melissa Thompson</v>
      </c>
      <c r="C311" t="str">
        <f>TRIM(Table4[[#This Row],[Email2]])</f>
        <v>hughescaroline@gordon-cruz.org</v>
      </c>
      <c r="D311" t="s">
        <v>1232</v>
      </c>
      <c r="E311" t="s">
        <v>1233</v>
      </c>
      <c r="F311" t="str">
        <f>TRIM(PROPER(Table4[[#This Row],[Gender2]]))</f>
        <v>Female</v>
      </c>
      <c r="G311" t="s">
        <v>17</v>
      </c>
      <c r="H311" t="str">
        <f>TRIM(UPPER(Table4[[#This Row],[Country2]]))</f>
        <v>CANADA</v>
      </c>
      <c r="I311" t="s">
        <v>43</v>
      </c>
      <c r="K311" s="1">
        <v>45408</v>
      </c>
      <c r="L311" t="s">
        <v>89</v>
      </c>
      <c r="M311" t="s">
        <v>30</v>
      </c>
      <c r="N311">
        <v>13</v>
      </c>
      <c r="O311">
        <v>2</v>
      </c>
      <c r="P311">
        <v>0</v>
      </c>
      <c r="Q311">
        <v>3</v>
      </c>
      <c r="R311" t="s">
        <v>1234</v>
      </c>
    </row>
    <row r="312" spans="1:18" x14ac:dyDescent="0.3">
      <c r="A312" t="s">
        <v>1235</v>
      </c>
      <c r="B312" t="str">
        <f t="shared" si="4"/>
        <v>Tracy Chavez</v>
      </c>
      <c r="C312" t="str">
        <f>TRIM(Table4[[#This Row],[Email2]])</f>
        <v>robertgraves@hunt.com</v>
      </c>
      <c r="D312" t="s">
        <v>1236</v>
      </c>
      <c r="E312" t="s">
        <v>1237</v>
      </c>
      <c r="F312" t="str">
        <f>TRIM(PROPER(Table4[[#This Row],[Gender2]]))</f>
        <v>Male</v>
      </c>
      <c r="G312" t="s">
        <v>27</v>
      </c>
      <c r="H312" t="str">
        <f>TRIM(UPPER(Table4[[#This Row],[Country2]]))</f>
        <v>UK</v>
      </c>
      <c r="I312" t="s">
        <v>50</v>
      </c>
      <c r="J312">
        <v>0</v>
      </c>
      <c r="K312" s="1">
        <v>45733</v>
      </c>
      <c r="L312" t="s">
        <v>293</v>
      </c>
      <c r="M312" t="s">
        <v>20</v>
      </c>
      <c r="N312" s="2">
        <v>0.95</v>
      </c>
      <c r="O312">
        <v>45</v>
      </c>
      <c r="P312">
        <v>0</v>
      </c>
      <c r="Q312">
        <v>4</v>
      </c>
      <c r="R312" t="s">
        <v>1238</v>
      </c>
    </row>
    <row r="313" spans="1:18" x14ac:dyDescent="0.3">
      <c r="A313" t="s">
        <v>1239</v>
      </c>
      <c r="B313" t="str">
        <f t="shared" si="4"/>
        <v>Donna Reed</v>
      </c>
      <c r="C313" t="str">
        <f>TRIM(Table4[[#This Row],[Email2]])</f>
        <v>williambenson@page-hodges.net</v>
      </c>
      <c r="D313" t="s">
        <v>1240</v>
      </c>
      <c r="E313" t="s">
        <v>1241</v>
      </c>
      <c r="F313" t="str">
        <f>TRIM(PROPER(Table4[[#This Row],[Gender2]]))</f>
        <v>Female</v>
      </c>
      <c r="G313" t="s">
        <v>17</v>
      </c>
      <c r="H313" t="str">
        <f>TRIM(UPPER(Table4[[#This Row],[Country2]]))</f>
        <v>CANADA</v>
      </c>
      <c r="I313" t="s">
        <v>43</v>
      </c>
      <c r="J313">
        <v>0</v>
      </c>
      <c r="K313" s="1">
        <v>45517</v>
      </c>
      <c r="L313" t="s">
        <v>35</v>
      </c>
      <c r="M313" t="s">
        <v>36</v>
      </c>
      <c r="N313" s="2">
        <v>0.73</v>
      </c>
      <c r="O313">
        <v>1.5</v>
      </c>
      <c r="P313">
        <v>0</v>
      </c>
      <c r="Q313">
        <v>5</v>
      </c>
      <c r="R313" t="s">
        <v>1242</v>
      </c>
    </row>
    <row r="314" spans="1:18" x14ac:dyDescent="0.3">
      <c r="A314" t="s">
        <v>1243</v>
      </c>
      <c r="B314" t="str">
        <f t="shared" si="4"/>
        <v>Megan English</v>
      </c>
      <c r="C314" t="str">
        <f>TRIM(Table4[[#This Row],[Email2]])</f>
        <v>hstokes@gmail.com</v>
      </c>
      <c r="D314" t="s">
        <v>1244</v>
      </c>
      <c r="E314" t="s">
        <v>1245</v>
      </c>
      <c r="F314" t="str">
        <f>TRIM(PROPER(Table4[[#This Row],[Gender2]]))</f>
        <v>Male</v>
      </c>
      <c r="G314" t="s">
        <v>27</v>
      </c>
      <c r="H314" t="str">
        <f>TRIM(UPPER(Table4[[#This Row],[Country2]]))</f>
        <v>GERMANY</v>
      </c>
      <c r="I314" t="s">
        <v>88</v>
      </c>
      <c r="J314">
        <v>21</v>
      </c>
      <c r="K314" s="1">
        <v>45404</v>
      </c>
      <c r="L314" t="s">
        <v>35</v>
      </c>
      <c r="M314" t="s">
        <v>36</v>
      </c>
      <c r="N314">
        <v>18</v>
      </c>
      <c r="O314" t="s">
        <v>45</v>
      </c>
      <c r="P314">
        <v>1</v>
      </c>
      <c r="Q314">
        <v>2</v>
      </c>
      <c r="R314" t="s">
        <v>1246</v>
      </c>
    </row>
    <row r="315" spans="1:18" x14ac:dyDescent="0.3">
      <c r="A315" t="s">
        <v>1247</v>
      </c>
      <c r="B315" t="str">
        <f t="shared" si="4"/>
        <v>Derek Floyd</v>
      </c>
      <c r="C315" t="str">
        <f>TRIM(Table4[[#This Row],[Email2]])</f>
        <v>dwayne04@gmail.com</v>
      </c>
      <c r="D315" t="s">
        <v>1248</v>
      </c>
      <c r="E315" t="s">
        <v>1249</v>
      </c>
      <c r="F315" t="str">
        <f>TRIM(PROPER(Table4[[#This Row],[Gender2]]))</f>
        <v>Female</v>
      </c>
      <c r="G315" t="s">
        <v>118</v>
      </c>
      <c r="H315" t="str">
        <f>TRIM(UPPER(Table4[[#This Row],[Country2]]))</f>
        <v>IN</v>
      </c>
      <c r="I315" t="s">
        <v>153</v>
      </c>
      <c r="J315">
        <v>29</v>
      </c>
      <c r="K315" s="1">
        <v>44697</v>
      </c>
      <c r="L315" t="s">
        <v>44</v>
      </c>
      <c r="M315" t="s">
        <v>20</v>
      </c>
      <c r="N315" s="2">
        <v>0.37</v>
      </c>
      <c r="O315" t="s">
        <v>45</v>
      </c>
      <c r="P315" t="s">
        <v>22</v>
      </c>
      <c r="R315" t="s">
        <v>1250</v>
      </c>
    </row>
    <row r="316" spans="1:18" x14ac:dyDescent="0.3">
      <c r="A316" t="s">
        <v>1251</v>
      </c>
      <c r="B316" t="str">
        <f t="shared" si="4"/>
        <v>Sean Stevenson</v>
      </c>
      <c r="C316" t="str">
        <f>TRIM(Table4[[#This Row],[Email2]])</f>
        <v>yyoung@roberts.biz</v>
      </c>
      <c r="D316" t="s">
        <v>1252</v>
      </c>
      <c r="E316" t="s">
        <v>1253</v>
      </c>
      <c r="F316" t="str">
        <f>TRIM(PROPER(Table4[[#This Row],[Gender2]]))</f>
        <v>M</v>
      </c>
      <c r="G316" t="s">
        <v>108</v>
      </c>
      <c r="H316" t="str">
        <f>TRIM(UPPER(Table4[[#This Row],[Country2]]))</f>
        <v>IN</v>
      </c>
      <c r="I316" t="s">
        <v>153</v>
      </c>
      <c r="K316" s="1">
        <v>45498</v>
      </c>
      <c r="L316" t="s">
        <v>293</v>
      </c>
      <c r="M316" t="s">
        <v>20</v>
      </c>
      <c r="N316" s="2">
        <v>0.56999999999999995</v>
      </c>
      <c r="O316" t="s">
        <v>21</v>
      </c>
      <c r="P316" t="s">
        <v>22</v>
      </c>
      <c r="Q316">
        <v>3</v>
      </c>
      <c r="R316" t="s">
        <v>1254</v>
      </c>
    </row>
    <row r="317" spans="1:18" x14ac:dyDescent="0.3">
      <c r="A317" t="s">
        <v>1255</v>
      </c>
      <c r="B317" t="str">
        <f t="shared" si="4"/>
        <v>Juan Smith</v>
      </c>
      <c r="C317" t="str">
        <f>TRIM(Table4[[#This Row],[Email2]])</f>
        <v>christinenorman@yahoo.com</v>
      </c>
      <c r="D317" t="s">
        <v>1256</v>
      </c>
      <c r="E317" t="s">
        <v>1257</v>
      </c>
      <c r="F317" t="str">
        <f>TRIM(PROPER(Table4[[#This Row],[Gender2]]))</f>
        <v>Female</v>
      </c>
      <c r="G317" t="s">
        <v>56</v>
      </c>
      <c r="H317" t="str">
        <f>TRIM(UPPER(Table4[[#This Row],[Country2]]))</f>
        <v>UK</v>
      </c>
      <c r="I317" t="s">
        <v>134</v>
      </c>
      <c r="K317" s="1">
        <v>45305</v>
      </c>
      <c r="L317" t="s">
        <v>293</v>
      </c>
      <c r="M317" t="s">
        <v>20</v>
      </c>
      <c r="N317">
        <v>82</v>
      </c>
      <c r="O317" t="s">
        <v>21</v>
      </c>
      <c r="P317" t="s">
        <v>31</v>
      </c>
      <c r="Q317">
        <v>4</v>
      </c>
      <c r="R317" t="s">
        <v>1258</v>
      </c>
    </row>
    <row r="318" spans="1:18" x14ac:dyDescent="0.3">
      <c r="A318" t="s">
        <v>1259</v>
      </c>
      <c r="B318" t="str">
        <f t="shared" si="4"/>
        <v>Nicole Payne</v>
      </c>
      <c r="C318" t="str">
        <f>TRIM(Table4[[#This Row],[Email2]])</f>
        <v>kellythompson@jones.com</v>
      </c>
      <c r="D318" t="s">
        <v>1260</v>
      </c>
      <c r="E318" t="s">
        <v>1261</v>
      </c>
      <c r="F318" t="str">
        <f>TRIM(PROPER(Table4[[#This Row],[Gender2]]))</f>
        <v>F</v>
      </c>
      <c r="G318" t="s">
        <v>42</v>
      </c>
      <c r="H318" t="str">
        <f>TRIM(UPPER(Table4[[#This Row],[Country2]]))</f>
        <v>CANADA</v>
      </c>
      <c r="I318" t="s">
        <v>43</v>
      </c>
      <c r="J318">
        <v>0</v>
      </c>
      <c r="K318" s="1">
        <v>45008</v>
      </c>
      <c r="L318" t="s">
        <v>113</v>
      </c>
      <c r="M318" t="s">
        <v>58</v>
      </c>
      <c r="N318" s="2">
        <v>0.1</v>
      </c>
      <c r="O318" t="s">
        <v>21</v>
      </c>
      <c r="P318" t="s">
        <v>75</v>
      </c>
      <c r="Q318">
        <v>6</v>
      </c>
      <c r="R318" t="s">
        <v>1262</v>
      </c>
    </row>
    <row r="319" spans="1:18" x14ac:dyDescent="0.3">
      <c r="A319" t="s">
        <v>1263</v>
      </c>
      <c r="B319" t="str">
        <f t="shared" si="4"/>
        <v>Christopher Singleton</v>
      </c>
      <c r="C319" t="str">
        <f>TRIM(Table4[[#This Row],[Email2]])</f>
        <v>invalid-email</v>
      </c>
      <c r="D319" t="s">
        <v>1264</v>
      </c>
      <c r="E319" t="s">
        <v>125</v>
      </c>
      <c r="F319" t="str">
        <f>TRIM(PROPER(Table4[[#This Row],[Gender2]]))</f>
        <v>Male</v>
      </c>
      <c r="G319" t="s">
        <v>27</v>
      </c>
      <c r="H319" t="str">
        <f>TRIM(UPPER(Table4[[#This Row],[Country2]]))</f>
        <v>INDIA</v>
      </c>
      <c r="I319" t="s">
        <v>95</v>
      </c>
      <c r="K319" s="1">
        <v>45243</v>
      </c>
      <c r="L319" t="s">
        <v>44</v>
      </c>
      <c r="M319" t="s">
        <v>20</v>
      </c>
      <c r="N319" s="2">
        <v>0.98</v>
      </c>
      <c r="O319">
        <v>45</v>
      </c>
      <c r="P319" t="s">
        <v>22</v>
      </c>
      <c r="Q319">
        <v>5</v>
      </c>
      <c r="R319" s="1">
        <v>45243</v>
      </c>
    </row>
    <row r="320" spans="1:18" x14ac:dyDescent="0.3">
      <c r="A320" t="s">
        <v>1265</v>
      </c>
      <c r="B320" t="str">
        <f t="shared" si="4"/>
        <v>Christian Morris</v>
      </c>
      <c r="C320" t="str">
        <f>TRIM(Table4[[#This Row],[Email2]])</f>
        <v>tracy98@jones-zimmerman.net</v>
      </c>
      <c r="D320" t="s">
        <v>1266</v>
      </c>
      <c r="E320" t="s">
        <v>1267</v>
      </c>
      <c r="F320" t="str">
        <f>TRIM(PROPER(Table4[[#This Row],[Gender2]]))</f>
        <v>Male</v>
      </c>
      <c r="G320" t="s">
        <v>87</v>
      </c>
      <c r="H320" t="str">
        <f>TRIM(UPPER(Table4[[#This Row],[Country2]]))</f>
        <v>IN</v>
      </c>
      <c r="I320" t="s">
        <v>153</v>
      </c>
      <c r="J320">
        <v>34</v>
      </c>
      <c r="K320" s="1">
        <v>44666</v>
      </c>
      <c r="L320" t="s">
        <v>51</v>
      </c>
      <c r="M320" t="s">
        <v>36</v>
      </c>
      <c r="N320">
        <v>37</v>
      </c>
      <c r="O320">
        <v>45</v>
      </c>
      <c r="P320">
        <v>1</v>
      </c>
      <c r="Q320">
        <v>2</v>
      </c>
      <c r="R320" t="s">
        <v>1268</v>
      </c>
    </row>
    <row r="321" spans="1:18" x14ac:dyDescent="0.3">
      <c r="A321" t="s">
        <v>1269</v>
      </c>
      <c r="B321" t="str">
        <f t="shared" si="4"/>
        <v>Caitlin Daniels</v>
      </c>
      <c r="C321" t="str">
        <f>TRIM(Table4[[#This Row],[Email2]])</f>
        <v>baileynicole@hotmail.com</v>
      </c>
      <c r="D321" t="s">
        <v>1270</v>
      </c>
      <c r="E321" t="s">
        <v>1271</v>
      </c>
      <c r="F321" t="str">
        <f>TRIM(PROPER(Table4[[#This Row],[Gender2]]))</f>
        <v>Female</v>
      </c>
      <c r="G321" t="s">
        <v>118</v>
      </c>
      <c r="H321" t="str">
        <f>TRIM(UPPER(Table4[[#This Row],[Country2]]))</f>
        <v>IN</v>
      </c>
      <c r="I321" t="s">
        <v>153</v>
      </c>
      <c r="J321">
        <v>19</v>
      </c>
      <c r="K321" s="1">
        <v>44999</v>
      </c>
      <c r="L321" t="s">
        <v>143</v>
      </c>
      <c r="M321" t="s">
        <v>144</v>
      </c>
      <c r="N321" s="2">
        <v>0.72</v>
      </c>
      <c r="O321" t="s">
        <v>63</v>
      </c>
      <c r="P321" t="s">
        <v>22</v>
      </c>
      <c r="Q321">
        <v>5</v>
      </c>
      <c r="R321" t="s">
        <v>1272</v>
      </c>
    </row>
    <row r="322" spans="1:18" x14ac:dyDescent="0.3">
      <c r="A322" t="s">
        <v>1273</v>
      </c>
      <c r="B322" t="str">
        <f t="shared" si="4"/>
        <v>Lisa Wells</v>
      </c>
      <c r="C322" t="str">
        <f>TRIM(Table4[[#This Row],[Email2]])</f>
        <v>caldwellsean@austin.com</v>
      </c>
      <c r="D322" t="s">
        <v>1274</v>
      </c>
      <c r="E322" t="s">
        <v>1275</v>
      </c>
      <c r="F322" t="str">
        <f>TRIM(PROPER(Table4[[#This Row],[Gender2]]))</f>
        <v>Female</v>
      </c>
      <c r="G322" t="s">
        <v>118</v>
      </c>
      <c r="H322" t="str">
        <f>TRIM(UPPER(Table4[[#This Row],[Country2]]))</f>
        <v>UK</v>
      </c>
      <c r="I322" t="s">
        <v>134</v>
      </c>
      <c r="J322">
        <v>19</v>
      </c>
      <c r="K322" s="1">
        <v>45173</v>
      </c>
      <c r="L322" t="s">
        <v>293</v>
      </c>
      <c r="M322" t="s">
        <v>20</v>
      </c>
      <c r="N322" s="2">
        <v>0.26</v>
      </c>
      <c r="O322" t="s">
        <v>21</v>
      </c>
      <c r="P322" t="s">
        <v>31</v>
      </c>
      <c r="Q322">
        <v>5</v>
      </c>
      <c r="R322" t="s">
        <v>1276</v>
      </c>
    </row>
    <row r="323" spans="1:18" x14ac:dyDescent="0.3">
      <c r="A323" t="s">
        <v>1277</v>
      </c>
      <c r="B323" t="str">
        <f t="shared" si="4"/>
        <v>Joshua Campbell</v>
      </c>
      <c r="C323" t="str">
        <f>TRIM(Table4[[#This Row],[Email2]])</f>
        <v>stucker@hotmail.com</v>
      </c>
      <c r="D323" t="s">
        <v>1278</v>
      </c>
      <c r="E323" t="s">
        <v>1279</v>
      </c>
      <c r="F323" t="str">
        <f>TRIM(PROPER(Table4[[#This Row],[Gender2]]))</f>
        <v>Female</v>
      </c>
      <c r="G323" t="s">
        <v>56</v>
      </c>
      <c r="H323" t="str">
        <f>TRIM(UPPER(Table4[[#This Row],[Country2]]))</f>
        <v>USA</v>
      </c>
      <c r="I323" t="s">
        <v>73</v>
      </c>
      <c r="K323" s="1">
        <v>45250</v>
      </c>
      <c r="L323" t="s">
        <v>44</v>
      </c>
      <c r="M323" t="s">
        <v>20</v>
      </c>
      <c r="N323" s="2">
        <v>0.69</v>
      </c>
      <c r="O323" t="s">
        <v>45</v>
      </c>
      <c r="P323" t="s">
        <v>22</v>
      </c>
      <c r="Q323">
        <v>5</v>
      </c>
      <c r="R323" t="s">
        <v>1280</v>
      </c>
    </row>
    <row r="324" spans="1:18" x14ac:dyDescent="0.3">
      <c r="A324" t="s">
        <v>1281</v>
      </c>
      <c r="B324" t="str">
        <f t="shared" si="4"/>
        <v>Wesley Ayala</v>
      </c>
      <c r="C324" t="str">
        <f>TRIM(Table4[[#This Row],[Email2]])</f>
        <v>clarkcrystal@hancock.com</v>
      </c>
      <c r="D324" t="s">
        <v>1282</v>
      </c>
      <c r="E324" t="s">
        <v>1283</v>
      </c>
      <c r="F324" t="str">
        <f>TRIM(PROPER(Table4[[#This Row],[Gender2]]))</f>
        <v>Female</v>
      </c>
      <c r="G324" t="s">
        <v>118</v>
      </c>
      <c r="H324" t="str">
        <f>TRIM(UPPER(Table4[[#This Row],[Country2]]))</f>
        <v>UK</v>
      </c>
      <c r="I324" t="s">
        <v>50</v>
      </c>
      <c r="J324">
        <v>25</v>
      </c>
      <c r="K324" s="1">
        <v>44957</v>
      </c>
      <c r="L324" t="s">
        <v>68</v>
      </c>
      <c r="M324" t="s">
        <v>30</v>
      </c>
      <c r="N324" s="2">
        <v>0.61</v>
      </c>
      <c r="O324">
        <v>2</v>
      </c>
      <c r="P324" t="s">
        <v>31</v>
      </c>
      <c r="Q324">
        <v>5</v>
      </c>
      <c r="R324" t="s">
        <v>1284</v>
      </c>
    </row>
    <row r="325" spans="1:18" x14ac:dyDescent="0.3">
      <c r="A325" t="s">
        <v>1285</v>
      </c>
      <c r="B325" t="str">
        <f t="shared" ref="B325:B388" si="5">TRIM(PROPER(D325))</f>
        <v>Patricia Lucas</v>
      </c>
      <c r="C325" t="str">
        <f>TRIM(Table4[[#This Row],[Email2]])</f>
        <v>andrewlove@miller.com</v>
      </c>
      <c r="D325" t="s">
        <v>1286</v>
      </c>
      <c r="E325" t="s">
        <v>1287</v>
      </c>
      <c r="F325" t="str">
        <f>TRIM(PROPER(Table4[[#This Row],[Gender2]]))</f>
        <v>Female</v>
      </c>
      <c r="G325" t="s">
        <v>56</v>
      </c>
      <c r="H325" t="str">
        <f>TRIM(UPPER(Table4[[#This Row],[Country2]]))</f>
        <v>USA</v>
      </c>
      <c r="I325" t="s">
        <v>73</v>
      </c>
      <c r="J325">
        <v>0</v>
      </c>
      <c r="K325" s="1">
        <v>44977</v>
      </c>
      <c r="L325" t="s">
        <v>229</v>
      </c>
      <c r="M325" t="s">
        <v>144</v>
      </c>
      <c r="N325" s="2">
        <v>0.91</v>
      </c>
      <c r="O325" t="s">
        <v>21</v>
      </c>
      <c r="P325" t="s">
        <v>22</v>
      </c>
      <c r="Q325">
        <v>6</v>
      </c>
      <c r="R325" t="s">
        <v>1288</v>
      </c>
    </row>
    <row r="326" spans="1:18" x14ac:dyDescent="0.3">
      <c r="A326" t="s">
        <v>1289</v>
      </c>
      <c r="B326" t="str">
        <f t="shared" si="5"/>
        <v>David Hughes</v>
      </c>
      <c r="C326" t="str">
        <f>TRIM(Table4[[#This Row],[Email2]])</f>
        <v>ystewart@hotmail.com</v>
      </c>
      <c r="D326" t="s">
        <v>1290</v>
      </c>
      <c r="E326" t="s">
        <v>1291</v>
      </c>
      <c r="F326" t="str">
        <f>TRIM(PROPER(Table4[[#This Row],[Gender2]]))</f>
        <v>Male</v>
      </c>
      <c r="G326" t="s">
        <v>94</v>
      </c>
      <c r="H326" t="str">
        <f>TRIM(UPPER(Table4[[#This Row],[Country2]]))</f>
        <v>UK</v>
      </c>
      <c r="I326" t="s">
        <v>50</v>
      </c>
      <c r="J326">
        <v>19</v>
      </c>
      <c r="K326" s="1">
        <v>45049</v>
      </c>
      <c r="L326" t="s">
        <v>89</v>
      </c>
      <c r="M326" t="s">
        <v>30</v>
      </c>
      <c r="N326" s="2">
        <v>0.16</v>
      </c>
      <c r="O326">
        <v>1.5</v>
      </c>
      <c r="P326" t="s">
        <v>22</v>
      </c>
      <c r="Q326">
        <v>5</v>
      </c>
      <c r="R326" t="s">
        <v>1292</v>
      </c>
    </row>
    <row r="327" spans="1:18" x14ac:dyDescent="0.3">
      <c r="A327" t="s">
        <v>1293</v>
      </c>
      <c r="B327" t="str">
        <f t="shared" si="5"/>
        <v>Nicole Richards</v>
      </c>
      <c r="C327" t="str">
        <f>TRIM(Table4[[#This Row],[Email2]])</f>
        <v>sarah14@turner.info</v>
      </c>
      <c r="D327" t="s">
        <v>1294</v>
      </c>
      <c r="E327" t="s">
        <v>1295</v>
      </c>
      <c r="F327" t="str">
        <f>TRIM(PROPER(Table4[[#This Row],[Gender2]]))</f>
        <v>Female</v>
      </c>
      <c r="G327" t="s">
        <v>118</v>
      </c>
      <c r="H327" t="str">
        <f>TRIM(UPPER(Table4[[#This Row],[Country2]]))</f>
        <v>UK</v>
      </c>
      <c r="I327" t="s">
        <v>134</v>
      </c>
      <c r="J327">
        <v>23</v>
      </c>
      <c r="K327" s="1">
        <v>44841</v>
      </c>
      <c r="L327" t="s">
        <v>68</v>
      </c>
      <c r="M327" t="s">
        <v>30</v>
      </c>
      <c r="N327">
        <v>36</v>
      </c>
      <c r="O327" t="s">
        <v>45</v>
      </c>
      <c r="P327">
        <v>1</v>
      </c>
      <c r="Q327">
        <v>1</v>
      </c>
      <c r="R327" s="1">
        <v>44841</v>
      </c>
    </row>
    <row r="328" spans="1:18" x14ac:dyDescent="0.3">
      <c r="A328" t="s">
        <v>1296</v>
      </c>
      <c r="B328" t="str">
        <f t="shared" si="5"/>
        <v>Joseph Taylor</v>
      </c>
      <c r="C328" t="str">
        <f>TRIM(Table4[[#This Row],[Email2]])</f>
        <v>susan24@hotmail.com</v>
      </c>
      <c r="D328" t="s">
        <v>1297</v>
      </c>
      <c r="E328" t="s">
        <v>1298</v>
      </c>
      <c r="F328" t="str">
        <f>TRIM(PROPER(Table4[[#This Row],[Gender2]]))</f>
        <v>Female</v>
      </c>
      <c r="G328" t="s">
        <v>118</v>
      </c>
      <c r="H328" t="str">
        <f>TRIM(UPPER(Table4[[#This Row],[Country2]]))</f>
        <v>USA</v>
      </c>
      <c r="I328" t="s">
        <v>73</v>
      </c>
      <c r="K328" s="1">
        <v>45250</v>
      </c>
      <c r="L328" t="s">
        <v>143</v>
      </c>
      <c r="M328" t="s">
        <v>144</v>
      </c>
      <c r="N328" s="2">
        <v>0.33</v>
      </c>
      <c r="O328">
        <v>45</v>
      </c>
      <c r="P328" t="s">
        <v>75</v>
      </c>
      <c r="Q328">
        <v>2</v>
      </c>
      <c r="R328" t="s">
        <v>1299</v>
      </c>
    </row>
    <row r="329" spans="1:18" x14ac:dyDescent="0.3">
      <c r="A329" t="s">
        <v>1300</v>
      </c>
      <c r="B329" t="str">
        <f t="shared" si="5"/>
        <v>Kristen Martinez</v>
      </c>
      <c r="C329" t="str">
        <f>TRIM(Table4[[#This Row],[Email2]])</f>
        <v>fmedina@clark-figueroa.com</v>
      </c>
      <c r="D329" t="s">
        <v>1301</v>
      </c>
      <c r="E329" t="s">
        <v>1302</v>
      </c>
      <c r="F329" t="str">
        <f>TRIM(PROPER(Table4[[#This Row],[Gender2]]))</f>
        <v>Female</v>
      </c>
      <c r="G329" t="s">
        <v>17</v>
      </c>
      <c r="H329" t="str">
        <f>TRIM(UPPER(Table4[[#This Row],[Country2]]))</f>
        <v>USA</v>
      </c>
      <c r="I329" t="s">
        <v>73</v>
      </c>
      <c r="J329">
        <v>0</v>
      </c>
      <c r="K329" s="1">
        <v>45664</v>
      </c>
      <c r="L329" t="s">
        <v>19</v>
      </c>
      <c r="M329" t="s">
        <v>20</v>
      </c>
      <c r="N329" s="2">
        <v>0.22</v>
      </c>
      <c r="O329" t="s">
        <v>21</v>
      </c>
      <c r="P329">
        <v>1</v>
      </c>
      <c r="Q329">
        <v>4</v>
      </c>
      <c r="R329" t="s">
        <v>1303</v>
      </c>
    </row>
    <row r="330" spans="1:18" x14ac:dyDescent="0.3">
      <c r="A330" t="s">
        <v>1304</v>
      </c>
      <c r="B330" t="str">
        <f t="shared" si="5"/>
        <v>Candace Walker</v>
      </c>
      <c r="C330" t="str">
        <f>TRIM(Table4[[#This Row],[Email2]])</f>
        <v>dannylambert@hotmail.com</v>
      </c>
      <c r="D330" t="s">
        <v>1305</v>
      </c>
      <c r="E330" t="s">
        <v>1306</v>
      </c>
      <c r="F330" t="str">
        <f>TRIM(PROPER(Table4[[#This Row],[Gender2]]))</f>
        <v>Female</v>
      </c>
      <c r="G330" t="s">
        <v>118</v>
      </c>
      <c r="H330" t="str">
        <f>TRIM(UPPER(Table4[[#This Row],[Country2]]))</f>
        <v>US</v>
      </c>
      <c r="I330" t="s">
        <v>18</v>
      </c>
      <c r="J330">
        <v>0</v>
      </c>
      <c r="K330" s="1">
        <v>44986</v>
      </c>
      <c r="L330" t="s">
        <v>89</v>
      </c>
      <c r="M330" t="s">
        <v>30</v>
      </c>
      <c r="N330" s="2">
        <v>0.05</v>
      </c>
      <c r="O330">
        <v>45</v>
      </c>
      <c r="P330">
        <v>0</v>
      </c>
      <c r="R330" t="s">
        <v>1307</v>
      </c>
    </row>
    <row r="331" spans="1:18" x14ac:dyDescent="0.3">
      <c r="A331" t="s">
        <v>1308</v>
      </c>
      <c r="B331" t="str">
        <f t="shared" si="5"/>
        <v>Julia Dunn Md</v>
      </c>
      <c r="C331" t="str">
        <f>TRIM(Table4[[#This Row],[Email2]])</f>
        <v>corey97@howard-lambert.com</v>
      </c>
      <c r="D331" t="s">
        <v>1309</v>
      </c>
      <c r="E331" t="s">
        <v>1310</v>
      </c>
      <c r="F331" t="str">
        <f>TRIM(PROPER(Table4[[#This Row],[Gender2]]))</f>
        <v>Male</v>
      </c>
      <c r="G331" t="s">
        <v>87</v>
      </c>
      <c r="H331" t="str">
        <f>TRIM(UPPER(Table4[[#This Row],[Country2]]))</f>
        <v>CANADA</v>
      </c>
      <c r="I331" t="s">
        <v>43</v>
      </c>
      <c r="J331">
        <v>24</v>
      </c>
      <c r="K331" s="1">
        <v>44742</v>
      </c>
      <c r="L331" t="s">
        <v>89</v>
      </c>
      <c r="M331" t="s">
        <v>30</v>
      </c>
      <c r="N331" s="2">
        <v>0.98</v>
      </c>
      <c r="O331" t="s">
        <v>21</v>
      </c>
      <c r="P331" t="s">
        <v>75</v>
      </c>
      <c r="Q331">
        <v>2</v>
      </c>
      <c r="R331" t="s">
        <v>1311</v>
      </c>
    </row>
    <row r="332" spans="1:18" x14ac:dyDescent="0.3">
      <c r="A332" t="s">
        <v>1312</v>
      </c>
      <c r="B332" t="str">
        <f t="shared" si="5"/>
        <v>John Murphy</v>
      </c>
      <c r="C332" t="str">
        <f>TRIM(Table4[[#This Row],[Email2]])</f>
        <v>arianadiaz@yahoo.com</v>
      </c>
      <c r="D332" t="s">
        <v>1313</v>
      </c>
      <c r="E332" t="s">
        <v>1314</v>
      </c>
      <c r="F332" t="str">
        <f>TRIM(PROPER(Table4[[#This Row],[Gender2]]))</f>
        <v>Female</v>
      </c>
      <c r="G332" t="s">
        <v>56</v>
      </c>
      <c r="H332" t="str">
        <f>TRIM(UPPER(Table4[[#This Row],[Country2]]))</f>
        <v>USA</v>
      </c>
      <c r="I332" t="s">
        <v>73</v>
      </c>
      <c r="K332" s="1">
        <v>44813</v>
      </c>
      <c r="L332" t="s">
        <v>29</v>
      </c>
      <c r="M332" t="s">
        <v>30</v>
      </c>
      <c r="N332" s="2">
        <v>0.83</v>
      </c>
      <c r="O332">
        <v>45</v>
      </c>
      <c r="P332" t="s">
        <v>31</v>
      </c>
      <c r="Q332">
        <v>2</v>
      </c>
      <c r="R332" t="s">
        <v>1315</v>
      </c>
    </row>
    <row r="333" spans="1:18" x14ac:dyDescent="0.3">
      <c r="A333" t="s">
        <v>1316</v>
      </c>
      <c r="B333" t="str">
        <f t="shared" si="5"/>
        <v>Michelle Davidson</v>
      </c>
      <c r="C333" t="str">
        <f>TRIM(Table4[[#This Row],[Email2]])</f>
        <v>dennis57@yahoo.com</v>
      </c>
      <c r="D333" t="s">
        <v>1317</v>
      </c>
      <c r="E333" t="s">
        <v>1318</v>
      </c>
      <c r="F333" t="str">
        <f>TRIM(PROPER(Table4[[#This Row],[Gender2]]))</f>
        <v>Female</v>
      </c>
      <c r="G333" t="s">
        <v>118</v>
      </c>
      <c r="H333" t="str">
        <f>TRIM(UPPER(Table4[[#This Row],[Country2]]))</f>
        <v>UK</v>
      </c>
      <c r="I333" t="s">
        <v>50</v>
      </c>
      <c r="J333">
        <v>0</v>
      </c>
      <c r="K333" s="1">
        <v>45323</v>
      </c>
      <c r="L333" t="s">
        <v>74</v>
      </c>
      <c r="M333" t="s">
        <v>36</v>
      </c>
      <c r="N333" s="2">
        <v>0.35</v>
      </c>
      <c r="O333">
        <v>45</v>
      </c>
      <c r="P333" t="s">
        <v>31</v>
      </c>
      <c r="R333" t="s">
        <v>1319</v>
      </c>
    </row>
    <row r="334" spans="1:18" x14ac:dyDescent="0.3">
      <c r="A334" t="s">
        <v>1320</v>
      </c>
      <c r="B334" t="str">
        <f t="shared" si="5"/>
        <v>Casey Obrien</v>
      </c>
      <c r="C334" t="str">
        <f>TRIM(Table4[[#This Row],[Email2]])</f>
        <v>patriciagonzalez@hotmail.com</v>
      </c>
      <c r="D334" t="s">
        <v>1321</v>
      </c>
      <c r="E334" t="s">
        <v>1322</v>
      </c>
      <c r="F334" t="str">
        <f>TRIM(PROPER(Table4[[#This Row],[Gender2]]))</f>
        <v>F</v>
      </c>
      <c r="G334" t="s">
        <v>42</v>
      </c>
      <c r="H334" t="str">
        <f>TRIM(UPPER(Table4[[#This Row],[Country2]]))</f>
        <v>UK</v>
      </c>
      <c r="I334" t="s">
        <v>134</v>
      </c>
      <c r="J334">
        <v>0</v>
      </c>
      <c r="K334" s="1">
        <v>45349</v>
      </c>
      <c r="L334" t="s">
        <v>74</v>
      </c>
      <c r="M334" t="s">
        <v>36</v>
      </c>
      <c r="N334" s="2">
        <v>0.17</v>
      </c>
      <c r="O334" t="s">
        <v>45</v>
      </c>
      <c r="P334" t="s">
        <v>75</v>
      </c>
      <c r="Q334">
        <v>6</v>
      </c>
      <c r="R334" t="s">
        <v>1323</v>
      </c>
    </row>
    <row r="335" spans="1:18" x14ac:dyDescent="0.3">
      <c r="A335" t="s">
        <v>1324</v>
      </c>
      <c r="B335" t="str">
        <f t="shared" si="5"/>
        <v>Jonathon Johnson</v>
      </c>
      <c r="C335" t="str">
        <f>TRIM(Table4[[#This Row],[Email2]])</f>
        <v>rebeccaarnold@hotmail.com</v>
      </c>
      <c r="D335" t="s">
        <v>1325</v>
      </c>
      <c r="E335" t="s">
        <v>1326</v>
      </c>
      <c r="F335" t="str">
        <f>TRIM(PROPER(Table4[[#This Row],[Gender2]]))</f>
        <v>Male</v>
      </c>
      <c r="G335" t="s">
        <v>87</v>
      </c>
      <c r="H335" t="str">
        <f>TRIM(UPPER(Table4[[#This Row],[Country2]]))</f>
        <v>INDIA</v>
      </c>
      <c r="I335" t="s">
        <v>28</v>
      </c>
      <c r="J335">
        <v>43</v>
      </c>
      <c r="K335" s="1">
        <v>45631</v>
      </c>
      <c r="L335" t="s">
        <v>143</v>
      </c>
      <c r="M335" t="s">
        <v>144</v>
      </c>
      <c r="N335">
        <v>78</v>
      </c>
      <c r="O335">
        <v>2</v>
      </c>
      <c r="P335" t="s">
        <v>37</v>
      </c>
      <c r="R335" t="s">
        <v>1327</v>
      </c>
    </row>
    <row r="336" spans="1:18" x14ac:dyDescent="0.3">
      <c r="A336" t="s">
        <v>1328</v>
      </c>
      <c r="B336" t="str">
        <f t="shared" si="5"/>
        <v>Daniel Barton</v>
      </c>
      <c r="C336" t="str">
        <f>TRIM(Table4[[#This Row],[Email2]])</f>
        <v>stevendixon@yahoo.com</v>
      </c>
      <c r="D336" t="s">
        <v>1329</v>
      </c>
      <c r="E336" t="s">
        <v>1330</v>
      </c>
      <c r="F336" t="str">
        <f>TRIM(PROPER(Table4[[#This Row],[Gender2]]))</f>
        <v>Male</v>
      </c>
      <c r="G336" t="s">
        <v>87</v>
      </c>
      <c r="H336" t="str">
        <f>TRIM(UPPER(Table4[[#This Row],[Country2]]))</f>
        <v>INDIA</v>
      </c>
      <c r="I336" t="s">
        <v>95</v>
      </c>
      <c r="J336">
        <v>0</v>
      </c>
      <c r="K336" s="1">
        <v>45496</v>
      </c>
      <c r="L336" t="s">
        <v>68</v>
      </c>
      <c r="M336" t="s">
        <v>30</v>
      </c>
      <c r="N336" s="2">
        <v>0.47</v>
      </c>
      <c r="O336">
        <v>1.5</v>
      </c>
      <c r="P336" t="s">
        <v>75</v>
      </c>
      <c r="Q336">
        <v>1</v>
      </c>
      <c r="R336" t="s">
        <v>1331</v>
      </c>
    </row>
    <row r="337" spans="1:18" x14ac:dyDescent="0.3">
      <c r="A337" t="s">
        <v>1332</v>
      </c>
      <c r="B337" t="str">
        <f t="shared" si="5"/>
        <v>Renee Mendez</v>
      </c>
      <c r="C337" t="str">
        <f>TRIM(Table4[[#This Row],[Email2]])</f>
        <v>seanwhite@hopkins.info</v>
      </c>
      <c r="D337" t="s">
        <v>1333</v>
      </c>
      <c r="E337" t="s">
        <v>1334</v>
      </c>
      <c r="F337" t="str">
        <f>TRIM(PROPER(Table4[[#This Row],[Gender2]]))</f>
        <v>F</v>
      </c>
      <c r="G337" t="s">
        <v>42</v>
      </c>
      <c r="H337" t="str">
        <f>TRIM(UPPER(Table4[[#This Row],[Country2]]))</f>
        <v>UK</v>
      </c>
      <c r="I337" t="s">
        <v>50</v>
      </c>
      <c r="J337">
        <v>39</v>
      </c>
      <c r="K337" s="1">
        <v>45223</v>
      </c>
      <c r="L337" t="s">
        <v>143</v>
      </c>
      <c r="M337" t="s">
        <v>144</v>
      </c>
      <c r="N337" s="2">
        <v>0.84</v>
      </c>
      <c r="O337" t="s">
        <v>63</v>
      </c>
      <c r="P337">
        <v>0</v>
      </c>
      <c r="Q337">
        <v>6</v>
      </c>
      <c r="R337" t="s">
        <v>1335</v>
      </c>
    </row>
    <row r="338" spans="1:18" x14ac:dyDescent="0.3">
      <c r="A338" t="s">
        <v>1336</v>
      </c>
      <c r="B338" t="str">
        <f t="shared" si="5"/>
        <v>Dennis Young</v>
      </c>
      <c r="C338" t="str">
        <f>TRIM(Table4[[#This Row],[Email2]])</f>
        <v>paul70@hooper.com</v>
      </c>
      <c r="D338" t="s">
        <v>1337</v>
      </c>
      <c r="E338" t="s">
        <v>1338</v>
      </c>
      <c r="F338" t="str">
        <f>TRIM(PROPER(Table4[[#This Row],[Gender2]]))</f>
        <v>Male</v>
      </c>
      <c r="G338" t="s">
        <v>94</v>
      </c>
      <c r="H338" t="str">
        <f>TRIM(UPPER(Table4[[#This Row],[Country2]]))</f>
        <v>USA</v>
      </c>
      <c r="I338" t="s">
        <v>73</v>
      </c>
      <c r="J338">
        <v>0</v>
      </c>
      <c r="K338" s="1">
        <v>45215</v>
      </c>
      <c r="L338" t="s">
        <v>19</v>
      </c>
      <c r="M338" t="s">
        <v>20</v>
      </c>
      <c r="N338">
        <v>45</v>
      </c>
      <c r="O338">
        <v>2</v>
      </c>
      <c r="P338">
        <v>1</v>
      </c>
      <c r="R338" t="s">
        <v>1339</v>
      </c>
    </row>
    <row r="339" spans="1:18" x14ac:dyDescent="0.3">
      <c r="A339" t="s">
        <v>1340</v>
      </c>
      <c r="B339" t="str">
        <f t="shared" si="5"/>
        <v>Patrick Lane</v>
      </c>
      <c r="C339" t="str">
        <f>TRIM(Table4[[#This Row],[Email2]])</f>
        <v>xvaldez@valdez.biz</v>
      </c>
      <c r="D339" t="s">
        <v>1341</v>
      </c>
      <c r="E339" t="s">
        <v>1342</v>
      </c>
      <c r="F339" t="str">
        <f>TRIM(PROPER(Table4[[#This Row],[Gender2]]))</f>
        <v>Male</v>
      </c>
      <c r="G339" t="s">
        <v>27</v>
      </c>
      <c r="H339" t="str">
        <f>TRIM(UPPER(Table4[[#This Row],[Country2]]))</f>
        <v>UK</v>
      </c>
      <c r="I339" t="s">
        <v>50</v>
      </c>
      <c r="J339">
        <v>0</v>
      </c>
      <c r="K339" s="1">
        <v>45751</v>
      </c>
      <c r="L339" t="s">
        <v>68</v>
      </c>
      <c r="M339" t="s">
        <v>30</v>
      </c>
      <c r="N339" s="2">
        <v>0.24</v>
      </c>
      <c r="O339">
        <v>2</v>
      </c>
      <c r="P339" t="s">
        <v>75</v>
      </c>
      <c r="Q339">
        <v>4</v>
      </c>
      <c r="R339" t="s">
        <v>1343</v>
      </c>
    </row>
    <row r="340" spans="1:18" x14ac:dyDescent="0.3">
      <c r="A340" t="s">
        <v>1344</v>
      </c>
      <c r="B340" t="str">
        <f t="shared" si="5"/>
        <v>Katelyn Olson</v>
      </c>
      <c r="C340" t="str">
        <f>TRIM(Table4[[#This Row],[Email2]])</f>
        <v>scotthall@schneider.com</v>
      </c>
      <c r="D340" t="s">
        <v>1345</v>
      </c>
      <c r="E340" t="s">
        <v>1346</v>
      </c>
      <c r="F340" t="str">
        <f>TRIM(PROPER(Table4[[#This Row],[Gender2]]))</f>
        <v>Female</v>
      </c>
      <c r="G340" t="s">
        <v>118</v>
      </c>
      <c r="H340" t="str">
        <f>TRIM(UPPER(Table4[[#This Row],[Country2]]))</f>
        <v>US</v>
      </c>
      <c r="I340" t="s">
        <v>18</v>
      </c>
      <c r="K340" s="1">
        <v>45004</v>
      </c>
      <c r="L340" t="s">
        <v>68</v>
      </c>
      <c r="M340" t="s">
        <v>30</v>
      </c>
      <c r="N340">
        <v>32</v>
      </c>
      <c r="O340">
        <v>1.5</v>
      </c>
      <c r="P340" t="s">
        <v>31</v>
      </c>
      <c r="Q340">
        <v>5</v>
      </c>
      <c r="R340" t="s">
        <v>1347</v>
      </c>
    </row>
    <row r="341" spans="1:18" x14ac:dyDescent="0.3">
      <c r="A341" t="s">
        <v>1348</v>
      </c>
      <c r="B341" t="str">
        <f t="shared" si="5"/>
        <v>Robert Cortez</v>
      </c>
      <c r="C341" t="str">
        <f>TRIM(Table4[[#This Row],[Email2]])</f>
        <v>lmendoza@gmail.com</v>
      </c>
      <c r="D341" t="s">
        <v>1349</v>
      </c>
      <c r="E341" t="s">
        <v>1350</v>
      </c>
      <c r="F341" t="str">
        <f>TRIM(PROPER(Table4[[#This Row],[Gender2]]))</f>
        <v>F</v>
      </c>
      <c r="G341" t="s">
        <v>42</v>
      </c>
      <c r="H341" t="str">
        <f>TRIM(UPPER(Table4[[#This Row],[Country2]]))</f>
        <v>GERMANY</v>
      </c>
      <c r="I341" t="s">
        <v>88</v>
      </c>
      <c r="K341" s="1">
        <v>45593</v>
      </c>
      <c r="L341" t="s">
        <v>113</v>
      </c>
      <c r="M341" t="s">
        <v>58</v>
      </c>
      <c r="N341">
        <v>61</v>
      </c>
      <c r="O341">
        <v>45</v>
      </c>
      <c r="P341" t="s">
        <v>31</v>
      </c>
      <c r="Q341">
        <v>1</v>
      </c>
      <c r="R341" t="s">
        <v>1351</v>
      </c>
    </row>
    <row r="342" spans="1:18" x14ac:dyDescent="0.3">
      <c r="A342" s="3" t="s">
        <v>1352</v>
      </c>
      <c r="B342" t="str">
        <f t="shared" si="5"/>
        <v>Kenneth Martin</v>
      </c>
      <c r="C342" t="str">
        <f>TRIM(Table4[[#This Row],[Email2]])</f>
        <v>brianscott@black.org</v>
      </c>
      <c r="D342" t="s">
        <v>1353</v>
      </c>
      <c r="E342" t="s">
        <v>1354</v>
      </c>
      <c r="F342" t="str">
        <f>TRIM(PROPER(Table4[[#This Row],[Gender2]]))</f>
        <v>Female</v>
      </c>
      <c r="G342" t="s">
        <v>56</v>
      </c>
      <c r="H342" t="str">
        <f>TRIM(UPPER(Table4[[#This Row],[Country2]]))</f>
        <v>USA</v>
      </c>
      <c r="I342" t="s">
        <v>73</v>
      </c>
      <c r="J342">
        <v>35</v>
      </c>
      <c r="K342" s="1">
        <v>45663</v>
      </c>
      <c r="L342" t="s">
        <v>29</v>
      </c>
      <c r="M342" t="s">
        <v>30</v>
      </c>
      <c r="N342">
        <v>31</v>
      </c>
      <c r="O342" t="s">
        <v>45</v>
      </c>
      <c r="P342" t="s">
        <v>31</v>
      </c>
      <c r="Q342">
        <v>3</v>
      </c>
      <c r="R342" s="1">
        <v>45663</v>
      </c>
    </row>
    <row r="343" spans="1:18" x14ac:dyDescent="0.3">
      <c r="A343" t="s">
        <v>1355</v>
      </c>
      <c r="B343" t="str">
        <f t="shared" si="5"/>
        <v>Samantha Valentine</v>
      </c>
      <c r="C343" t="str">
        <f>TRIM(Table4[[#This Row],[Email2]])</f>
        <v>eobrien@jackson-greer.org</v>
      </c>
      <c r="D343" t="s">
        <v>1356</v>
      </c>
      <c r="E343" t="s">
        <v>1357</v>
      </c>
      <c r="F343" t="str">
        <f>TRIM(PROPER(Table4[[#This Row],[Gender2]]))</f>
        <v>F</v>
      </c>
      <c r="G343" t="s">
        <v>42</v>
      </c>
      <c r="H343" t="str">
        <f>TRIM(UPPER(Table4[[#This Row],[Country2]]))</f>
        <v>CANADA</v>
      </c>
      <c r="I343" t="s">
        <v>43</v>
      </c>
      <c r="J343">
        <v>24</v>
      </c>
      <c r="K343" s="1">
        <v>45533</v>
      </c>
      <c r="L343" t="s">
        <v>143</v>
      </c>
      <c r="M343" t="s">
        <v>144</v>
      </c>
      <c r="N343">
        <v>87</v>
      </c>
      <c r="O343" t="s">
        <v>21</v>
      </c>
      <c r="P343" t="s">
        <v>22</v>
      </c>
      <c r="Q343">
        <v>2</v>
      </c>
      <c r="R343" t="s">
        <v>1358</v>
      </c>
    </row>
    <row r="344" spans="1:18" x14ac:dyDescent="0.3">
      <c r="A344" t="s">
        <v>1359</v>
      </c>
      <c r="B344" t="str">
        <f t="shared" si="5"/>
        <v>Matthew Baker</v>
      </c>
      <c r="C344" t="str">
        <f>TRIM(Table4[[#This Row],[Email2]])</f>
        <v>ecarlson@gmail.com</v>
      </c>
      <c r="D344" t="s">
        <v>1360</v>
      </c>
      <c r="E344" t="s">
        <v>1361</v>
      </c>
      <c r="F344" t="str">
        <f>TRIM(PROPER(Table4[[#This Row],[Gender2]]))</f>
        <v>Male</v>
      </c>
      <c r="G344" t="s">
        <v>94</v>
      </c>
      <c r="H344" t="str">
        <f>TRIM(UPPER(Table4[[#This Row],[Country2]]))</f>
        <v>INDIA</v>
      </c>
      <c r="I344" t="s">
        <v>95</v>
      </c>
      <c r="K344" s="1">
        <v>44879</v>
      </c>
      <c r="L344" t="s">
        <v>68</v>
      </c>
      <c r="M344" t="s">
        <v>30</v>
      </c>
      <c r="N344" s="2">
        <v>0.1</v>
      </c>
      <c r="O344">
        <v>1.5</v>
      </c>
      <c r="P344" t="s">
        <v>31</v>
      </c>
      <c r="R344" t="s">
        <v>1362</v>
      </c>
    </row>
    <row r="345" spans="1:18" x14ac:dyDescent="0.3">
      <c r="A345" t="s">
        <v>1363</v>
      </c>
      <c r="B345" t="str">
        <f t="shared" si="5"/>
        <v>Scott Gordon</v>
      </c>
      <c r="C345" t="str">
        <f>TRIM(Table4[[#This Row],[Email2]])</f>
        <v>catherinethompson@hotmail.com</v>
      </c>
      <c r="D345" t="s">
        <v>1364</v>
      </c>
      <c r="E345" t="s">
        <v>1365</v>
      </c>
      <c r="F345" t="str">
        <f>TRIM(PROPER(Table4[[#This Row],[Gender2]]))</f>
        <v>M</v>
      </c>
      <c r="G345" t="s">
        <v>108</v>
      </c>
      <c r="H345" t="str">
        <f>TRIM(UPPER(Table4[[#This Row],[Country2]]))</f>
        <v>INDIA</v>
      </c>
      <c r="I345" t="s">
        <v>28</v>
      </c>
      <c r="K345" s="1">
        <v>45245</v>
      </c>
      <c r="L345" t="s">
        <v>113</v>
      </c>
      <c r="M345" t="s">
        <v>58</v>
      </c>
      <c r="N345" s="2">
        <v>0.97</v>
      </c>
      <c r="O345" t="s">
        <v>63</v>
      </c>
      <c r="P345">
        <v>1</v>
      </c>
      <c r="Q345">
        <v>5</v>
      </c>
      <c r="R345" t="s">
        <v>1366</v>
      </c>
    </row>
    <row r="346" spans="1:18" x14ac:dyDescent="0.3">
      <c r="A346" t="s">
        <v>1367</v>
      </c>
      <c r="B346" t="str">
        <f t="shared" si="5"/>
        <v>Autumn Olson</v>
      </c>
      <c r="C346" t="str">
        <f>TRIM(Table4[[#This Row],[Email2]])</f>
        <v>princekimberly@reynolds.net</v>
      </c>
      <c r="D346" t="s">
        <v>1368</v>
      </c>
      <c r="E346" t="s">
        <v>1369</v>
      </c>
      <c r="F346" t="str">
        <f>TRIM(PROPER(Table4[[#This Row],[Gender2]]))</f>
        <v>Female</v>
      </c>
      <c r="G346" t="s">
        <v>118</v>
      </c>
      <c r="H346" t="str">
        <f>TRIM(UPPER(Table4[[#This Row],[Country2]]))</f>
        <v>IN</v>
      </c>
      <c r="I346" t="s">
        <v>153</v>
      </c>
      <c r="J346">
        <v>40</v>
      </c>
      <c r="K346" s="1">
        <v>45589</v>
      </c>
      <c r="L346" t="s">
        <v>44</v>
      </c>
      <c r="M346" t="s">
        <v>20</v>
      </c>
      <c r="N346">
        <v>99</v>
      </c>
      <c r="O346" t="s">
        <v>63</v>
      </c>
      <c r="P346" t="s">
        <v>22</v>
      </c>
      <c r="Q346">
        <v>2</v>
      </c>
      <c r="R346" t="s">
        <v>1370</v>
      </c>
    </row>
    <row r="347" spans="1:18" x14ac:dyDescent="0.3">
      <c r="A347" t="s">
        <v>1371</v>
      </c>
      <c r="B347" t="str">
        <f t="shared" si="5"/>
        <v>Jane Chapman</v>
      </c>
      <c r="C347" t="str">
        <f>TRIM(Table4[[#This Row],[Email2]])</f>
        <v>eanderson@kent.com</v>
      </c>
      <c r="D347" t="s">
        <v>1372</v>
      </c>
      <c r="E347" t="s">
        <v>1373</v>
      </c>
      <c r="F347" t="str">
        <f>TRIM(PROPER(Table4[[#This Row],[Gender2]]))</f>
        <v>Female</v>
      </c>
      <c r="G347" t="s">
        <v>118</v>
      </c>
      <c r="H347" t="str">
        <f>TRIM(UPPER(Table4[[#This Row],[Country2]]))</f>
        <v>IN</v>
      </c>
      <c r="I347" t="s">
        <v>153</v>
      </c>
      <c r="J347">
        <v>29</v>
      </c>
      <c r="K347" s="1">
        <v>45324</v>
      </c>
      <c r="L347" t="s">
        <v>113</v>
      </c>
      <c r="M347" t="s">
        <v>58</v>
      </c>
      <c r="N347" s="2">
        <v>0.33</v>
      </c>
      <c r="O347">
        <v>2</v>
      </c>
      <c r="P347" t="s">
        <v>22</v>
      </c>
      <c r="Q347">
        <v>2</v>
      </c>
      <c r="R347" t="s">
        <v>1374</v>
      </c>
    </row>
    <row r="348" spans="1:18" x14ac:dyDescent="0.3">
      <c r="A348" t="s">
        <v>1375</v>
      </c>
      <c r="B348" t="str">
        <f t="shared" si="5"/>
        <v>Michael Clarke</v>
      </c>
      <c r="C348" t="str">
        <f>TRIM(Table4[[#This Row],[Email2]])</f>
        <v>brooksjamie@ortiz-rodriguez.biz</v>
      </c>
      <c r="D348" t="s">
        <v>1376</v>
      </c>
      <c r="E348" t="s">
        <v>1377</v>
      </c>
      <c r="F348" t="str">
        <f>TRIM(PROPER(Table4[[#This Row],[Gender2]]))</f>
        <v>F</v>
      </c>
      <c r="G348" t="s">
        <v>42</v>
      </c>
      <c r="H348" t="str">
        <f>TRIM(UPPER(Table4[[#This Row],[Country2]]))</f>
        <v>USA</v>
      </c>
      <c r="I348" t="s">
        <v>73</v>
      </c>
      <c r="K348" s="1">
        <v>45587</v>
      </c>
      <c r="L348" t="s">
        <v>113</v>
      </c>
      <c r="M348" t="s">
        <v>58</v>
      </c>
      <c r="N348">
        <v>35</v>
      </c>
      <c r="O348">
        <v>2</v>
      </c>
      <c r="P348">
        <v>1</v>
      </c>
      <c r="Q348">
        <v>4</v>
      </c>
      <c r="R348" t="s">
        <v>1378</v>
      </c>
    </row>
    <row r="349" spans="1:18" x14ac:dyDescent="0.3">
      <c r="A349" t="s">
        <v>1379</v>
      </c>
      <c r="B349" t="str">
        <f t="shared" si="5"/>
        <v>Krystal Carr</v>
      </c>
      <c r="C349" t="str">
        <f>TRIM(Table4[[#This Row],[Email2]])</f>
        <v>invalid-email</v>
      </c>
      <c r="D349" t="s">
        <v>1380</v>
      </c>
      <c r="E349" t="s">
        <v>125</v>
      </c>
      <c r="F349" t="str">
        <f>TRIM(PROPER(Table4[[#This Row],[Gender2]]))</f>
        <v>Male</v>
      </c>
      <c r="G349" t="s">
        <v>87</v>
      </c>
      <c r="H349" t="str">
        <f>TRIM(UPPER(Table4[[#This Row],[Country2]]))</f>
        <v>UK</v>
      </c>
      <c r="I349" t="s">
        <v>134</v>
      </c>
      <c r="J349">
        <v>0</v>
      </c>
      <c r="K349" s="1">
        <v>45670</v>
      </c>
      <c r="L349" t="s">
        <v>57</v>
      </c>
      <c r="M349" t="s">
        <v>58</v>
      </c>
      <c r="N349">
        <v>94</v>
      </c>
      <c r="O349" t="s">
        <v>21</v>
      </c>
      <c r="P349">
        <v>0</v>
      </c>
      <c r="Q349">
        <v>2</v>
      </c>
      <c r="R349" t="s">
        <v>1381</v>
      </c>
    </row>
    <row r="350" spans="1:18" x14ac:dyDescent="0.3">
      <c r="A350" t="s">
        <v>1382</v>
      </c>
      <c r="B350" t="str">
        <f t="shared" si="5"/>
        <v>Kristin White</v>
      </c>
      <c r="C350" t="str">
        <f>TRIM(Table4[[#This Row],[Email2]])</f>
        <v>vanessa95@hotmail.com</v>
      </c>
      <c r="D350" t="s">
        <v>1383</v>
      </c>
      <c r="E350" t="s">
        <v>1384</v>
      </c>
      <c r="F350" t="str">
        <f>TRIM(PROPER(Table4[[#This Row],[Gender2]]))</f>
        <v>Male</v>
      </c>
      <c r="G350" t="s">
        <v>94</v>
      </c>
      <c r="H350" t="str">
        <f>TRIM(UPPER(Table4[[#This Row],[Country2]]))</f>
        <v>GERMANY</v>
      </c>
      <c r="I350" t="s">
        <v>88</v>
      </c>
      <c r="K350" s="1">
        <v>45715</v>
      </c>
      <c r="L350" t="s">
        <v>51</v>
      </c>
      <c r="M350" t="s">
        <v>36</v>
      </c>
      <c r="N350" s="2">
        <v>0.72</v>
      </c>
      <c r="O350">
        <v>2</v>
      </c>
      <c r="P350">
        <v>0</v>
      </c>
      <c r="Q350">
        <v>1</v>
      </c>
      <c r="R350" t="s">
        <v>1385</v>
      </c>
    </row>
    <row r="351" spans="1:18" x14ac:dyDescent="0.3">
      <c r="A351" t="s">
        <v>1386</v>
      </c>
      <c r="B351" t="str">
        <f t="shared" si="5"/>
        <v>Nicole Griffin</v>
      </c>
      <c r="C351" t="str">
        <f>TRIM(Table4[[#This Row],[Email2]])</f>
        <v>lewisrichard@owen-mendez.com</v>
      </c>
      <c r="D351" t="s">
        <v>1387</v>
      </c>
      <c r="E351" t="s">
        <v>1388</v>
      </c>
      <c r="F351" t="str">
        <f>TRIM(PROPER(Table4[[#This Row],[Gender2]]))</f>
        <v>Male</v>
      </c>
      <c r="G351" t="s">
        <v>94</v>
      </c>
      <c r="H351" t="str">
        <f>TRIM(UPPER(Table4[[#This Row],[Country2]]))</f>
        <v>US</v>
      </c>
      <c r="I351" t="s">
        <v>18</v>
      </c>
      <c r="K351" s="1">
        <v>45276</v>
      </c>
      <c r="L351" t="s">
        <v>293</v>
      </c>
      <c r="M351" t="s">
        <v>20</v>
      </c>
      <c r="N351" s="2">
        <v>0.71</v>
      </c>
      <c r="O351">
        <v>2</v>
      </c>
      <c r="P351">
        <v>1</v>
      </c>
      <c r="Q351">
        <v>5</v>
      </c>
      <c r="R351" t="s">
        <v>1389</v>
      </c>
    </row>
    <row r="352" spans="1:18" x14ac:dyDescent="0.3">
      <c r="A352" t="s">
        <v>1390</v>
      </c>
      <c r="B352" t="str">
        <f t="shared" si="5"/>
        <v>Samantha Ruiz</v>
      </c>
      <c r="C352" t="str">
        <f>TRIM(Table4[[#This Row],[Email2]])</f>
        <v>brownjeffrey@gmail.com</v>
      </c>
      <c r="D352" t="s">
        <v>1391</v>
      </c>
      <c r="E352" t="s">
        <v>1392</v>
      </c>
      <c r="F352" t="str">
        <f>TRIM(PROPER(Table4[[#This Row],[Gender2]]))</f>
        <v>Female</v>
      </c>
      <c r="G352" t="s">
        <v>17</v>
      </c>
      <c r="H352" t="str">
        <f>TRIM(UPPER(Table4[[#This Row],[Country2]]))</f>
        <v>US</v>
      </c>
      <c r="I352" t="s">
        <v>18</v>
      </c>
      <c r="K352" s="1">
        <v>44907</v>
      </c>
      <c r="L352" t="s">
        <v>143</v>
      </c>
      <c r="M352" t="s">
        <v>144</v>
      </c>
      <c r="N352" s="2">
        <v>0.86</v>
      </c>
      <c r="O352">
        <v>2</v>
      </c>
      <c r="P352" t="s">
        <v>22</v>
      </c>
      <c r="Q352">
        <v>5</v>
      </c>
      <c r="R352" t="s">
        <v>1393</v>
      </c>
    </row>
    <row r="353" spans="1:18" x14ac:dyDescent="0.3">
      <c r="A353" t="s">
        <v>1394</v>
      </c>
      <c r="B353" t="str">
        <f t="shared" si="5"/>
        <v>Miss Kelly Dawson</v>
      </c>
      <c r="C353" t="str">
        <f>TRIM(Table4[[#This Row],[Email2]])</f>
        <v>daniellegonzales@jefferson.com</v>
      </c>
      <c r="D353" t="s">
        <v>1395</v>
      </c>
      <c r="E353" t="s">
        <v>1396</v>
      </c>
      <c r="F353" t="str">
        <f>TRIM(PROPER(Table4[[#This Row],[Gender2]]))</f>
        <v>M</v>
      </c>
      <c r="G353" t="s">
        <v>108</v>
      </c>
      <c r="H353" t="str">
        <f>TRIM(UPPER(Table4[[#This Row],[Country2]]))</f>
        <v>IN</v>
      </c>
      <c r="I353" t="s">
        <v>153</v>
      </c>
      <c r="K353" s="1">
        <v>45604</v>
      </c>
      <c r="L353" t="s">
        <v>143</v>
      </c>
      <c r="M353" t="s">
        <v>144</v>
      </c>
      <c r="N353" s="2">
        <v>0.73</v>
      </c>
      <c r="O353" t="s">
        <v>63</v>
      </c>
      <c r="P353" t="s">
        <v>31</v>
      </c>
      <c r="Q353">
        <v>4</v>
      </c>
      <c r="R353" t="s">
        <v>1397</v>
      </c>
    </row>
    <row r="354" spans="1:18" x14ac:dyDescent="0.3">
      <c r="A354" t="s">
        <v>1398</v>
      </c>
      <c r="B354" t="str">
        <f t="shared" si="5"/>
        <v>Crystal Jackson</v>
      </c>
      <c r="C354" t="str">
        <f>TRIM(Table4[[#This Row],[Email2]])</f>
        <v>john02@shea.com</v>
      </c>
      <c r="D354" t="s">
        <v>1399</v>
      </c>
      <c r="E354" t="s">
        <v>1400</v>
      </c>
      <c r="F354" t="str">
        <f>TRIM(PROPER(Table4[[#This Row],[Gender2]]))</f>
        <v>Female</v>
      </c>
      <c r="G354" t="s">
        <v>118</v>
      </c>
      <c r="H354" t="str">
        <f>TRIM(UPPER(Table4[[#This Row],[Country2]]))</f>
        <v>US</v>
      </c>
      <c r="I354" t="s">
        <v>18</v>
      </c>
      <c r="J354">
        <v>23</v>
      </c>
      <c r="K354" s="1">
        <v>44960</v>
      </c>
      <c r="L354" t="s">
        <v>74</v>
      </c>
      <c r="M354" t="s">
        <v>36</v>
      </c>
      <c r="N354">
        <v>99</v>
      </c>
      <c r="O354">
        <v>2</v>
      </c>
      <c r="P354" t="s">
        <v>22</v>
      </c>
      <c r="Q354">
        <v>6</v>
      </c>
      <c r="R354" t="s">
        <v>1401</v>
      </c>
    </row>
    <row r="355" spans="1:18" x14ac:dyDescent="0.3">
      <c r="A355" t="s">
        <v>1402</v>
      </c>
      <c r="B355" t="str">
        <f t="shared" si="5"/>
        <v>Nancy Jones</v>
      </c>
      <c r="C355" t="str">
        <f>TRIM(Table4[[#This Row],[Email2]])</f>
        <v>jessica89@bailey-ochoa.com</v>
      </c>
      <c r="D355" t="s">
        <v>1403</v>
      </c>
      <c r="E355" t="s">
        <v>1404</v>
      </c>
      <c r="F355" t="str">
        <f>TRIM(PROPER(Table4[[#This Row],[Gender2]]))</f>
        <v>Female</v>
      </c>
      <c r="G355" t="s">
        <v>17</v>
      </c>
      <c r="H355" t="str">
        <f>TRIM(UPPER(Table4[[#This Row],[Country2]]))</f>
        <v>UK</v>
      </c>
      <c r="I355" t="s">
        <v>134</v>
      </c>
      <c r="J355">
        <v>35</v>
      </c>
      <c r="K355" s="1">
        <v>45698</v>
      </c>
      <c r="L355" t="s">
        <v>143</v>
      </c>
      <c r="M355" t="s">
        <v>144</v>
      </c>
      <c r="N355">
        <v>10</v>
      </c>
      <c r="O355" t="s">
        <v>45</v>
      </c>
      <c r="P355" t="s">
        <v>37</v>
      </c>
      <c r="Q355">
        <v>2</v>
      </c>
      <c r="R355" t="s">
        <v>1405</v>
      </c>
    </row>
    <row r="356" spans="1:18" x14ac:dyDescent="0.3">
      <c r="A356" t="s">
        <v>1406</v>
      </c>
      <c r="B356" t="str">
        <f t="shared" si="5"/>
        <v>Aaron Thompson</v>
      </c>
      <c r="C356" t="str">
        <f>TRIM(Table4[[#This Row],[Email2]])</f>
        <v>gordonmatthew@pratt.net</v>
      </c>
      <c r="D356" t="s">
        <v>1407</v>
      </c>
      <c r="E356" t="s">
        <v>1408</v>
      </c>
      <c r="F356" t="str">
        <f>TRIM(PROPER(Table4[[#This Row],[Gender2]]))</f>
        <v>F</v>
      </c>
      <c r="G356" t="s">
        <v>42</v>
      </c>
      <c r="H356" t="str">
        <f>TRIM(UPPER(Table4[[#This Row],[Country2]]))</f>
        <v>GERMANY</v>
      </c>
      <c r="I356" t="s">
        <v>88</v>
      </c>
      <c r="K356" s="1">
        <v>45599</v>
      </c>
      <c r="L356" t="s">
        <v>89</v>
      </c>
      <c r="M356" t="s">
        <v>30</v>
      </c>
      <c r="N356" s="2">
        <v>0.1</v>
      </c>
      <c r="O356">
        <v>2</v>
      </c>
      <c r="P356" t="s">
        <v>22</v>
      </c>
      <c r="R356" t="s">
        <v>1409</v>
      </c>
    </row>
    <row r="357" spans="1:18" x14ac:dyDescent="0.3">
      <c r="A357" t="s">
        <v>1410</v>
      </c>
      <c r="B357" t="str">
        <f t="shared" si="5"/>
        <v>John Sanchez</v>
      </c>
      <c r="C357" t="str">
        <f>TRIM(Table4[[#This Row],[Email2]])</f>
        <v>lmaldonado@gmail.com</v>
      </c>
      <c r="D357" t="s">
        <v>1411</v>
      </c>
      <c r="E357" t="s">
        <v>1412</v>
      </c>
      <c r="F357" t="str">
        <f>TRIM(PROPER(Table4[[#This Row],[Gender2]]))</f>
        <v>Female</v>
      </c>
      <c r="G357" t="s">
        <v>118</v>
      </c>
      <c r="H357" t="str">
        <f>TRIM(UPPER(Table4[[#This Row],[Country2]]))</f>
        <v>INDIA</v>
      </c>
      <c r="I357" t="s">
        <v>95</v>
      </c>
      <c r="J357">
        <v>0</v>
      </c>
      <c r="K357" s="1">
        <v>45551</v>
      </c>
      <c r="L357" t="s">
        <v>143</v>
      </c>
      <c r="M357" t="s">
        <v>144</v>
      </c>
      <c r="N357" s="2">
        <v>0.45</v>
      </c>
      <c r="O357">
        <v>1.5</v>
      </c>
      <c r="P357">
        <v>0</v>
      </c>
      <c r="Q357">
        <v>6</v>
      </c>
      <c r="R357" t="s">
        <v>1413</v>
      </c>
    </row>
    <row r="358" spans="1:18" x14ac:dyDescent="0.3">
      <c r="A358" t="s">
        <v>1414</v>
      </c>
      <c r="B358" t="str">
        <f t="shared" si="5"/>
        <v>Wendy Rhodes</v>
      </c>
      <c r="C358" t="str">
        <f>TRIM(Table4[[#This Row],[Email2]])</f>
        <v>robert58@smith.com</v>
      </c>
      <c r="D358" t="s">
        <v>1415</v>
      </c>
      <c r="E358" t="s">
        <v>1416</v>
      </c>
      <c r="F358" t="str">
        <f>TRIM(PROPER(Table4[[#This Row],[Gender2]]))</f>
        <v>Male</v>
      </c>
      <c r="G358" t="s">
        <v>27</v>
      </c>
      <c r="H358" t="str">
        <f>TRIM(UPPER(Table4[[#This Row],[Country2]]))</f>
        <v>IN</v>
      </c>
      <c r="I358" t="s">
        <v>153</v>
      </c>
      <c r="J358">
        <v>0</v>
      </c>
      <c r="K358" s="1">
        <v>45406</v>
      </c>
      <c r="L358" t="s">
        <v>89</v>
      </c>
      <c r="M358" t="s">
        <v>30</v>
      </c>
      <c r="N358">
        <v>72</v>
      </c>
      <c r="O358" t="s">
        <v>45</v>
      </c>
      <c r="P358" t="s">
        <v>75</v>
      </c>
      <c r="Q358">
        <v>4</v>
      </c>
      <c r="R358" t="s">
        <v>1417</v>
      </c>
    </row>
    <row r="359" spans="1:18" x14ac:dyDescent="0.3">
      <c r="A359" t="s">
        <v>1418</v>
      </c>
      <c r="B359" t="str">
        <f t="shared" si="5"/>
        <v>Timothy Woods</v>
      </c>
      <c r="C359" t="str">
        <f>TRIM(Table4[[#This Row],[Email2]])</f>
        <v>patriciaadams@hotmail.com</v>
      </c>
      <c r="D359" t="s">
        <v>1419</v>
      </c>
      <c r="E359" t="s">
        <v>1420</v>
      </c>
      <c r="F359" t="str">
        <f>TRIM(PROPER(Table4[[#This Row],[Gender2]]))</f>
        <v>M</v>
      </c>
      <c r="G359" t="s">
        <v>108</v>
      </c>
      <c r="H359" t="str">
        <f>TRIM(UPPER(Table4[[#This Row],[Country2]]))</f>
        <v>IN</v>
      </c>
      <c r="I359" t="s">
        <v>153</v>
      </c>
      <c r="K359" s="1">
        <v>45277</v>
      </c>
      <c r="L359" t="s">
        <v>57</v>
      </c>
      <c r="M359" t="s">
        <v>58</v>
      </c>
      <c r="N359" s="2">
        <v>0.38</v>
      </c>
      <c r="O359" t="s">
        <v>63</v>
      </c>
      <c r="P359">
        <v>0</v>
      </c>
      <c r="Q359">
        <v>1</v>
      </c>
      <c r="R359" t="s">
        <v>1421</v>
      </c>
    </row>
    <row r="360" spans="1:18" x14ac:dyDescent="0.3">
      <c r="A360" t="s">
        <v>1422</v>
      </c>
      <c r="B360" t="str">
        <f t="shared" si="5"/>
        <v>Cynthia Allen</v>
      </c>
      <c r="C360" t="str">
        <f>TRIM(Table4[[#This Row],[Email2]])</f>
        <v>invalid-email</v>
      </c>
      <c r="D360" t="s">
        <v>1423</v>
      </c>
      <c r="E360" t="s">
        <v>125</v>
      </c>
      <c r="F360" t="str">
        <f>TRIM(PROPER(Table4[[#This Row],[Gender2]]))</f>
        <v>Female</v>
      </c>
      <c r="G360" t="s">
        <v>56</v>
      </c>
      <c r="H360" t="str">
        <f>TRIM(UPPER(Table4[[#This Row],[Country2]]))</f>
        <v>GERMANY</v>
      </c>
      <c r="I360" t="s">
        <v>88</v>
      </c>
      <c r="J360">
        <v>0</v>
      </c>
      <c r="K360" s="1">
        <v>45719</v>
      </c>
      <c r="L360" t="s">
        <v>57</v>
      </c>
      <c r="M360" t="s">
        <v>58</v>
      </c>
      <c r="N360">
        <v>37</v>
      </c>
      <c r="O360">
        <v>1.5</v>
      </c>
      <c r="P360" t="s">
        <v>22</v>
      </c>
      <c r="Q360">
        <v>5</v>
      </c>
      <c r="R360" t="s">
        <v>1424</v>
      </c>
    </row>
    <row r="361" spans="1:18" x14ac:dyDescent="0.3">
      <c r="A361" t="s">
        <v>1425</v>
      </c>
      <c r="B361" t="str">
        <f t="shared" si="5"/>
        <v>Luke Moore</v>
      </c>
      <c r="C361" t="str">
        <f>TRIM(Table4[[#This Row],[Email2]])</f>
        <v>moraemma@vasquez.com</v>
      </c>
      <c r="D361" t="s">
        <v>1426</v>
      </c>
      <c r="E361" t="s">
        <v>1427</v>
      </c>
      <c r="F361" t="str">
        <f>TRIM(PROPER(Table4[[#This Row],[Gender2]]))</f>
        <v>Male</v>
      </c>
      <c r="G361" t="s">
        <v>27</v>
      </c>
      <c r="H361" t="str">
        <f>TRIM(UPPER(Table4[[#This Row],[Country2]]))</f>
        <v>CANADA</v>
      </c>
      <c r="I361" t="s">
        <v>43</v>
      </c>
      <c r="J361">
        <v>0</v>
      </c>
      <c r="K361" s="1">
        <v>45070</v>
      </c>
      <c r="L361" t="s">
        <v>143</v>
      </c>
      <c r="M361" t="s">
        <v>144</v>
      </c>
      <c r="N361" s="2">
        <v>0.1</v>
      </c>
      <c r="O361" t="s">
        <v>63</v>
      </c>
      <c r="P361" t="s">
        <v>31</v>
      </c>
      <c r="Q361">
        <v>4</v>
      </c>
      <c r="R361" t="s">
        <v>1428</v>
      </c>
    </row>
    <row r="362" spans="1:18" x14ac:dyDescent="0.3">
      <c r="A362" t="s">
        <v>1429</v>
      </c>
      <c r="B362" t="str">
        <f t="shared" si="5"/>
        <v>Sierra Andrews</v>
      </c>
      <c r="C362" t="str">
        <f>TRIM(Table4[[#This Row],[Email2]])</f>
        <v>wwhite@hotmail.com</v>
      </c>
      <c r="D362" t="s">
        <v>1430</v>
      </c>
      <c r="E362" t="s">
        <v>1431</v>
      </c>
      <c r="F362" t="str">
        <f>TRIM(PROPER(Table4[[#This Row],[Gender2]]))</f>
        <v>Female</v>
      </c>
      <c r="G362" t="s">
        <v>118</v>
      </c>
      <c r="H362" t="str">
        <f>TRIM(UPPER(Table4[[#This Row],[Country2]]))</f>
        <v>GERMANY</v>
      </c>
      <c r="I362" t="s">
        <v>88</v>
      </c>
      <c r="J362">
        <v>28</v>
      </c>
      <c r="K362" s="1">
        <v>45407</v>
      </c>
      <c r="L362" t="s">
        <v>154</v>
      </c>
      <c r="M362" t="s">
        <v>58</v>
      </c>
      <c r="N362" s="2">
        <v>0.14000000000000001</v>
      </c>
      <c r="O362" t="s">
        <v>21</v>
      </c>
      <c r="P362">
        <v>1</v>
      </c>
      <c r="R362" t="s">
        <v>1432</v>
      </c>
    </row>
    <row r="363" spans="1:18" x14ac:dyDescent="0.3">
      <c r="A363" t="s">
        <v>1433</v>
      </c>
      <c r="B363" t="str">
        <f t="shared" si="5"/>
        <v>Joseph Henderson</v>
      </c>
      <c r="C363" t="str">
        <f>TRIM(Table4[[#This Row],[Email2]])</f>
        <v>phillip27@wolfe.com</v>
      </c>
      <c r="D363" t="s">
        <v>1434</v>
      </c>
      <c r="E363" t="s">
        <v>1435</v>
      </c>
      <c r="F363" t="str">
        <f>TRIM(PROPER(Table4[[#This Row],[Gender2]]))</f>
        <v>M</v>
      </c>
      <c r="G363" t="s">
        <v>108</v>
      </c>
      <c r="H363" t="str">
        <f>TRIM(UPPER(Table4[[#This Row],[Country2]]))</f>
        <v>INDIA</v>
      </c>
      <c r="I363" t="s">
        <v>28</v>
      </c>
      <c r="J363">
        <v>33</v>
      </c>
      <c r="K363" s="1">
        <v>45093</v>
      </c>
      <c r="L363" t="s">
        <v>19</v>
      </c>
      <c r="M363" t="s">
        <v>20</v>
      </c>
      <c r="N363" s="2">
        <v>0.91</v>
      </c>
      <c r="O363">
        <v>2</v>
      </c>
      <c r="P363" t="s">
        <v>31</v>
      </c>
      <c r="Q363">
        <v>4</v>
      </c>
      <c r="R363" t="s">
        <v>1436</v>
      </c>
    </row>
    <row r="364" spans="1:18" x14ac:dyDescent="0.3">
      <c r="A364" t="s">
        <v>1437</v>
      </c>
      <c r="B364" t="str">
        <f t="shared" si="5"/>
        <v>Brian Ward</v>
      </c>
      <c r="C364" t="str">
        <f>TRIM(Table4[[#This Row],[Email2]])</f>
        <v>amyyoung@yahoo.com</v>
      </c>
      <c r="D364" t="s">
        <v>1438</v>
      </c>
      <c r="E364" t="s">
        <v>1439</v>
      </c>
      <c r="F364" t="str">
        <f>TRIM(PROPER(Table4[[#This Row],[Gender2]]))</f>
        <v>Male</v>
      </c>
      <c r="G364" t="s">
        <v>94</v>
      </c>
      <c r="H364" t="str">
        <f>TRIM(UPPER(Table4[[#This Row],[Country2]]))</f>
        <v>CANADA</v>
      </c>
      <c r="I364" t="s">
        <v>43</v>
      </c>
      <c r="K364" s="1">
        <v>45728</v>
      </c>
      <c r="L364" t="s">
        <v>57</v>
      </c>
      <c r="M364" t="s">
        <v>58</v>
      </c>
      <c r="N364">
        <v>42</v>
      </c>
      <c r="O364" t="s">
        <v>45</v>
      </c>
      <c r="P364" t="s">
        <v>37</v>
      </c>
      <c r="Q364">
        <v>1</v>
      </c>
      <c r="R364" t="s">
        <v>1440</v>
      </c>
    </row>
    <row r="365" spans="1:18" x14ac:dyDescent="0.3">
      <c r="A365" t="s">
        <v>1441</v>
      </c>
      <c r="B365" t="str">
        <f t="shared" si="5"/>
        <v>Jason Goodwin</v>
      </c>
      <c r="C365" t="str">
        <f>TRIM(Table4[[#This Row],[Email2]])</f>
        <v>lramirez@hotmail.com</v>
      </c>
      <c r="D365" t="s">
        <v>1442</v>
      </c>
      <c r="E365" t="s">
        <v>1443</v>
      </c>
      <c r="F365" t="str">
        <f>TRIM(PROPER(Table4[[#This Row],[Gender2]]))</f>
        <v>Female</v>
      </c>
      <c r="G365" t="s">
        <v>118</v>
      </c>
      <c r="H365" t="str">
        <f>TRIM(UPPER(Table4[[#This Row],[Country2]]))</f>
        <v>GERMANY</v>
      </c>
      <c r="I365" t="s">
        <v>88</v>
      </c>
      <c r="J365">
        <v>41</v>
      </c>
      <c r="K365" s="1">
        <v>45610</v>
      </c>
      <c r="L365" t="s">
        <v>229</v>
      </c>
      <c r="M365" t="s">
        <v>144</v>
      </c>
      <c r="N365">
        <v>15</v>
      </c>
      <c r="O365" t="s">
        <v>63</v>
      </c>
      <c r="P365">
        <v>0</v>
      </c>
      <c r="Q365">
        <v>6</v>
      </c>
      <c r="R365" t="s">
        <v>1444</v>
      </c>
    </row>
    <row r="366" spans="1:18" x14ac:dyDescent="0.3">
      <c r="A366" t="s">
        <v>1445</v>
      </c>
      <c r="B366" t="str">
        <f t="shared" si="5"/>
        <v>Michelle Brock</v>
      </c>
      <c r="C366" t="str">
        <f>TRIM(Table4[[#This Row],[Email2]])</f>
        <v>zgonzalez@hotmail.com</v>
      </c>
      <c r="D366" t="s">
        <v>1446</v>
      </c>
      <c r="E366" t="s">
        <v>1447</v>
      </c>
      <c r="F366" t="str">
        <f>TRIM(PROPER(Table4[[#This Row],[Gender2]]))</f>
        <v>Female</v>
      </c>
      <c r="G366" t="s">
        <v>17</v>
      </c>
      <c r="H366" t="str">
        <f>TRIM(UPPER(Table4[[#This Row],[Country2]]))</f>
        <v>CANADA</v>
      </c>
      <c r="I366" t="s">
        <v>43</v>
      </c>
      <c r="J366">
        <v>0</v>
      </c>
      <c r="K366" s="1">
        <v>44861</v>
      </c>
      <c r="L366" t="s">
        <v>44</v>
      </c>
      <c r="M366" t="s">
        <v>20</v>
      </c>
      <c r="N366" s="2">
        <v>0.39</v>
      </c>
      <c r="O366" t="s">
        <v>63</v>
      </c>
      <c r="P366" t="s">
        <v>31</v>
      </c>
      <c r="Q366">
        <v>3</v>
      </c>
      <c r="R366" t="s">
        <v>1448</v>
      </c>
    </row>
    <row r="367" spans="1:18" x14ac:dyDescent="0.3">
      <c r="A367" t="s">
        <v>1449</v>
      </c>
      <c r="B367" t="str">
        <f t="shared" si="5"/>
        <v>Chad Barry</v>
      </c>
      <c r="C367" t="str">
        <f>TRIM(Table4[[#This Row],[Email2]])</f>
        <v>jevans@hotmail.com</v>
      </c>
      <c r="D367" t="s">
        <v>1450</v>
      </c>
      <c r="E367" t="s">
        <v>1451</v>
      </c>
      <c r="F367" t="str">
        <f>TRIM(PROPER(Table4[[#This Row],[Gender2]]))</f>
        <v>Female</v>
      </c>
      <c r="G367" t="s">
        <v>17</v>
      </c>
      <c r="H367" t="str">
        <f>TRIM(UPPER(Table4[[#This Row],[Country2]]))</f>
        <v>US</v>
      </c>
      <c r="I367" t="s">
        <v>18</v>
      </c>
      <c r="J367">
        <v>43</v>
      </c>
      <c r="K367" s="1">
        <v>44890</v>
      </c>
      <c r="L367" t="s">
        <v>44</v>
      </c>
      <c r="M367" t="s">
        <v>20</v>
      </c>
      <c r="N367" s="2">
        <v>0.55000000000000004</v>
      </c>
      <c r="O367">
        <v>1.5</v>
      </c>
      <c r="P367" t="s">
        <v>75</v>
      </c>
      <c r="Q367">
        <v>3</v>
      </c>
      <c r="R367" t="s">
        <v>1452</v>
      </c>
    </row>
    <row r="368" spans="1:18" x14ac:dyDescent="0.3">
      <c r="A368" t="s">
        <v>1453</v>
      </c>
      <c r="B368" t="str">
        <f t="shared" si="5"/>
        <v>Robert Woods</v>
      </c>
      <c r="C368" t="str">
        <f>TRIM(Table4[[#This Row],[Email2]])</f>
        <v>qgarner@ward-grant.com</v>
      </c>
      <c r="D368" t="s">
        <v>1454</v>
      </c>
      <c r="E368" t="s">
        <v>1455</v>
      </c>
      <c r="F368" t="str">
        <f>TRIM(PROPER(Table4[[#This Row],[Gender2]]))</f>
        <v>Female</v>
      </c>
      <c r="G368" t="s">
        <v>17</v>
      </c>
      <c r="H368" t="str">
        <f>TRIM(UPPER(Table4[[#This Row],[Country2]]))</f>
        <v>IN</v>
      </c>
      <c r="I368" t="s">
        <v>153</v>
      </c>
      <c r="J368">
        <v>0</v>
      </c>
      <c r="K368" s="1">
        <v>44732</v>
      </c>
      <c r="L368" t="s">
        <v>29</v>
      </c>
      <c r="M368" t="s">
        <v>30</v>
      </c>
      <c r="N368" s="2">
        <v>0.47</v>
      </c>
      <c r="O368" t="s">
        <v>45</v>
      </c>
      <c r="P368" t="s">
        <v>31</v>
      </c>
      <c r="Q368">
        <v>6</v>
      </c>
      <c r="R368" t="s">
        <v>1456</v>
      </c>
    </row>
    <row r="369" spans="1:18" x14ac:dyDescent="0.3">
      <c r="A369" t="s">
        <v>1457</v>
      </c>
      <c r="B369" t="str">
        <f t="shared" si="5"/>
        <v>Tracey Gonzalez</v>
      </c>
      <c r="C369" t="str">
        <f>TRIM(Table4[[#This Row],[Email2]])</f>
        <v>michael87@griffin.info</v>
      </c>
      <c r="D369" t="s">
        <v>1458</v>
      </c>
      <c r="E369" t="s">
        <v>1459</v>
      </c>
      <c r="F369" t="str">
        <f>TRIM(PROPER(Table4[[#This Row],[Gender2]]))</f>
        <v>Female</v>
      </c>
      <c r="G369" t="s">
        <v>118</v>
      </c>
      <c r="H369" t="str">
        <f>TRIM(UPPER(Table4[[#This Row],[Country2]]))</f>
        <v>GERMANY</v>
      </c>
      <c r="I369" t="s">
        <v>88</v>
      </c>
      <c r="J369">
        <v>0</v>
      </c>
      <c r="K369" s="1">
        <v>45192</v>
      </c>
      <c r="L369" t="s">
        <v>143</v>
      </c>
      <c r="M369" t="s">
        <v>144</v>
      </c>
      <c r="N369" s="2">
        <v>0.4</v>
      </c>
      <c r="O369" t="s">
        <v>21</v>
      </c>
      <c r="P369">
        <v>0</v>
      </c>
      <c r="Q369">
        <v>5</v>
      </c>
      <c r="R369" t="s">
        <v>1460</v>
      </c>
    </row>
    <row r="370" spans="1:18" x14ac:dyDescent="0.3">
      <c r="A370" t="s">
        <v>1461</v>
      </c>
      <c r="B370" t="str">
        <f t="shared" si="5"/>
        <v>Tanya Fisher</v>
      </c>
      <c r="C370" t="str">
        <f>TRIM(Table4[[#This Row],[Email2]])</f>
        <v>millermatthew@yahoo.com</v>
      </c>
      <c r="D370" t="s">
        <v>1462</v>
      </c>
      <c r="E370" t="s">
        <v>1463</v>
      </c>
      <c r="F370" t="str">
        <f>TRIM(PROPER(Table4[[#This Row],[Gender2]]))</f>
        <v>M</v>
      </c>
      <c r="G370" t="s">
        <v>108</v>
      </c>
      <c r="H370" t="str">
        <f>TRIM(UPPER(Table4[[#This Row],[Country2]]))</f>
        <v>INDIA</v>
      </c>
      <c r="I370" t="s">
        <v>95</v>
      </c>
      <c r="K370" s="1">
        <v>45639</v>
      </c>
      <c r="L370" t="s">
        <v>166</v>
      </c>
      <c r="M370" t="s">
        <v>144</v>
      </c>
      <c r="N370">
        <v>71</v>
      </c>
      <c r="O370" t="s">
        <v>63</v>
      </c>
      <c r="P370" t="s">
        <v>31</v>
      </c>
      <c r="Q370">
        <v>3</v>
      </c>
      <c r="R370" s="1">
        <v>45639</v>
      </c>
    </row>
    <row r="371" spans="1:18" x14ac:dyDescent="0.3">
      <c r="A371" t="s">
        <v>1464</v>
      </c>
      <c r="B371" t="str">
        <f t="shared" si="5"/>
        <v>Jennifer Barron</v>
      </c>
      <c r="C371" t="str">
        <f>TRIM(Table4[[#This Row],[Email2]])</f>
        <v>lgutierrez@gmail.com</v>
      </c>
      <c r="D371" t="s">
        <v>1465</v>
      </c>
      <c r="E371" t="s">
        <v>1466</v>
      </c>
      <c r="F371" t="str">
        <f>TRIM(PROPER(Table4[[#This Row],[Gender2]]))</f>
        <v>Female</v>
      </c>
      <c r="G371" t="s">
        <v>118</v>
      </c>
      <c r="H371" t="str">
        <f>TRIM(UPPER(Table4[[#This Row],[Country2]]))</f>
        <v>INDIA</v>
      </c>
      <c r="I371" t="s">
        <v>28</v>
      </c>
      <c r="J371">
        <v>0</v>
      </c>
      <c r="K371" s="1">
        <v>45150</v>
      </c>
      <c r="L371" t="s">
        <v>29</v>
      </c>
      <c r="M371" t="s">
        <v>30</v>
      </c>
      <c r="N371" s="2">
        <v>0.56999999999999995</v>
      </c>
      <c r="O371">
        <v>1.5</v>
      </c>
      <c r="P371">
        <v>0</v>
      </c>
      <c r="Q371">
        <v>3</v>
      </c>
      <c r="R371" t="s">
        <v>1467</v>
      </c>
    </row>
    <row r="372" spans="1:18" x14ac:dyDescent="0.3">
      <c r="A372" t="s">
        <v>1468</v>
      </c>
      <c r="B372" t="str">
        <f t="shared" si="5"/>
        <v>Mercedes Miller</v>
      </c>
      <c r="C372" t="str">
        <f>TRIM(Table4[[#This Row],[Email2]])</f>
        <v>egarcia@kelley-johnson.biz</v>
      </c>
      <c r="D372" t="s">
        <v>1469</v>
      </c>
      <c r="E372" t="s">
        <v>1470</v>
      </c>
      <c r="F372" t="str">
        <f>TRIM(PROPER(Table4[[#This Row],[Gender2]]))</f>
        <v>Male</v>
      </c>
      <c r="G372" t="s">
        <v>87</v>
      </c>
      <c r="H372" t="str">
        <f>TRIM(UPPER(Table4[[#This Row],[Country2]]))</f>
        <v>GERMANY</v>
      </c>
      <c r="I372" t="s">
        <v>88</v>
      </c>
      <c r="J372">
        <v>0</v>
      </c>
      <c r="K372" s="1">
        <v>44852</v>
      </c>
      <c r="L372" t="s">
        <v>229</v>
      </c>
      <c r="M372" t="s">
        <v>144</v>
      </c>
      <c r="N372" s="2">
        <v>0.92</v>
      </c>
      <c r="O372">
        <v>45</v>
      </c>
      <c r="P372">
        <v>1</v>
      </c>
      <c r="Q372">
        <v>1</v>
      </c>
      <c r="R372" t="s">
        <v>1471</v>
      </c>
    </row>
    <row r="373" spans="1:18" x14ac:dyDescent="0.3">
      <c r="A373" t="s">
        <v>1472</v>
      </c>
      <c r="B373" t="str">
        <f t="shared" si="5"/>
        <v>Christopher Pena</v>
      </c>
      <c r="C373" t="str">
        <f>TRIM(Table4[[#This Row],[Email2]])</f>
        <v>jerome47@hotmail.com</v>
      </c>
      <c r="D373" t="s">
        <v>1473</v>
      </c>
      <c r="E373" t="s">
        <v>1474</v>
      </c>
      <c r="F373" t="str">
        <f>TRIM(PROPER(Table4[[#This Row],[Gender2]]))</f>
        <v>Male</v>
      </c>
      <c r="G373" t="s">
        <v>94</v>
      </c>
      <c r="H373" t="str">
        <f>TRIM(UPPER(Table4[[#This Row],[Country2]]))</f>
        <v>UK</v>
      </c>
      <c r="I373" t="s">
        <v>50</v>
      </c>
      <c r="J373">
        <v>23</v>
      </c>
      <c r="K373" s="1">
        <v>45471</v>
      </c>
      <c r="L373" t="s">
        <v>143</v>
      </c>
      <c r="M373" t="s">
        <v>144</v>
      </c>
      <c r="N373" s="2">
        <v>0.41</v>
      </c>
      <c r="O373">
        <v>2</v>
      </c>
      <c r="P373" t="s">
        <v>37</v>
      </c>
      <c r="Q373">
        <v>1</v>
      </c>
      <c r="R373" t="s">
        <v>1475</v>
      </c>
    </row>
    <row r="374" spans="1:18" x14ac:dyDescent="0.3">
      <c r="A374" t="s">
        <v>1476</v>
      </c>
      <c r="B374" t="str">
        <f t="shared" si="5"/>
        <v>Matthew Dalton</v>
      </c>
      <c r="C374" t="str">
        <f>TRIM(Table4[[#This Row],[Email2]])</f>
        <v>imcdonald@yahoo.com</v>
      </c>
      <c r="D374" t="s">
        <v>1477</v>
      </c>
      <c r="E374" t="s">
        <v>1478</v>
      </c>
      <c r="F374" t="str">
        <f>TRIM(PROPER(Table4[[#This Row],[Gender2]]))</f>
        <v>Male</v>
      </c>
      <c r="G374" t="s">
        <v>27</v>
      </c>
      <c r="H374" t="str">
        <f>TRIM(UPPER(Table4[[#This Row],[Country2]]))</f>
        <v>INDIA</v>
      </c>
      <c r="I374" t="s">
        <v>28</v>
      </c>
      <c r="J374">
        <v>29</v>
      </c>
      <c r="K374" s="1">
        <v>44854</v>
      </c>
      <c r="L374" t="s">
        <v>229</v>
      </c>
      <c r="M374" t="s">
        <v>144</v>
      </c>
      <c r="N374" s="2">
        <v>0.49</v>
      </c>
      <c r="O374">
        <v>45</v>
      </c>
      <c r="P374" t="s">
        <v>75</v>
      </c>
      <c r="R374" s="1">
        <v>44854</v>
      </c>
    </row>
    <row r="375" spans="1:18" x14ac:dyDescent="0.3">
      <c r="A375" t="s">
        <v>1479</v>
      </c>
      <c r="B375" t="str">
        <f t="shared" si="5"/>
        <v>Cassandra Harper</v>
      </c>
      <c r="C375" t="str">
        <f>TRIM(Table4[[#This Row],[Email2]])</f>
        <v>regina78@gmail.com</v>
      </c>
      <c r="D375" t="s">
        <v>1480</v>
      </c>
      <c r="E375" t="s">
        <v>1481</v>
      </c>
      <c r="F375" t="str">
        <f>TRIM(PROPER(Table4[[#This Row],[Gender2]]))</f>
        <v>Male</v>
      </c>
      <c r="G375" t="s">
        <v>87</v>
      </c>
      <c r="H375" t="str">
        <f>TRIM(UPPER(Table4[[#This Row],[Country2]]))</f>
        <v>IN</v>
      </c>
      <c r="I375" t="s">
        <v>153</v>
      </c>
      <c r="J375">
        <v>0</v>
      </c>
      <c r="K375" s="1">
        <v>45510</v>
      </c>
      <c r="L375" t="s">
        <v>19</v>
      </c>
      <c r="M375" t="s">
        <v>20</v>
      </c>
      <c r="N375" s="2">
        <v>0.81</v>
      </c>
      <c r="O375">
        <v>1.5</v>
      </c>
      <c r="P375">
        <v>1</v>
      </c>
      <c r="Q375">
        <v>1</v>
      </c>
      <c r="R375" t="s">
        <v>1482</v>
      </c>
    </row>
    <row r="376" spans="1:18" x14ac:dyDescent="0.3">
      <c r="A376" t="s">
        <v>1483</v>
      </c>
      <c r="B376" t="str">
        <f t="shared" si="5"/>
        <v>Eric Smith</v>
      </c>
      <c r="C376" t="str">
        <f>TRIM(Table4[[#This Row],[Email2]])</f>
        <v>justin80@weeks.com</v>
      </c>
      <c r="D376" t="s">
        <v>1484</v>
      </c>
      <c r="E376" t="s">
        <v>1485</v>
      </c>
      <c r="F376" t="str">
        <f>TRIM(PROPER(Table4[[#This Row],[Gender2]]))</f>
        <v>Female</v>
      </c>
      <c r="G376" t="s">
        <v>17</v>
      </c>
      <c r="H376" t="str">
        <f>TRIM(UPPER(Table4[[#This Row],[Country2]]))</f>
        <v>USA</v>
      </c>
      <c r="I376" t="s">
        <v>73</v>
      </c>
      <c r="J376">
        <v>41</v>
      </c>
      <c r="K376" s="1">
        <v>44797</v>
      </c>
      <c r="L376" t="s">
        <v>74</v>
      </c>
      <c r="M376" t="s">
        <v>36</v>
      </c>
      <c r="N376" s="2">
        <v>0.38</v>
      </c>
      <c r="O376" t="s">
        <v>45</v>
      </c>
      <c r="P376" t="s">
        <v>22</v>
      </c>
      <c r="Q376">
        <v>1</v>
      </c>
      <c r="R376" s="1">
        <v>44797</v>
      </c>
    </row>
    <row r="377" spans="1:18" x14ac:dyDescent="0.3">
      <c r="A377" t="s">
        <v>1486</v>
      </c>
      <c r="B377" t="str">
        <f t="shared" si="5"/>
        <v>Kimberly Lopez</v>
      </c>
      <c r="C377" t="str">
        <f>TRIM(Table4[[#This Row],[Email2]])</f>
        <v>twright@hotmail.com</v>
      </c>
      <c r="D377" t="s">
        <v>1487</v>
      </c>
      <c r="E377" t="s">
        <v>1488</v>
      </c>
      <c r="F377" t="str">
        <f>TRIM(PROPER(Table4[[#This Row],[Gender2]]))</f>
        <v>Female</v>
      </c>
      <c r="G377" t="s">
        <v>17</v>
      </c>
      <c r="H377" t="str">
        <f>TRIM(UPPER(Table4[[#This Row],[Country2]]))</f>
        <v>IN</v>
      </c>
      <c r="I377" t="s">
        <v>153</v>
      </c>
      <c r="K377" s="1">
        <v>45326</v>
      </c>
      <c r="L377" t="s">
        <v>143</v>
      </c>
      <c r="M377" t="s">
        <v>144</v>
      </c>
      <c r="N377" s="2">
        <v>0.22</v>
      </c>
      <c r="O377">
        <v>45</v>
      </c>
      <c r="P377" t="s">
        <v>37</v>
      </c>
      <c r="Q377">
        <v>5</v>
      </c>
      <c r="R377" t="s">
        <v>1489</v>
      </c>
    </row>
    <row r="378" spans="1:18" x14ac:dyDescent="0.3">
      <c r="A378" t="s">
        <v>1490</v>
      </c>
      <c r="B378" t="str">
        <f t="shared" si="5"/>
        <v>Jay Allen</v>
      </c>
      <c r="C378" t="str">
        <f>TRIM(Table4[[#This Row],[Email2]])</f>
        <v>deborah84@yahoo.com</v>
      </c>
      <c r="D378" t="s">
        <v>1491</v>
      </c>
      <c r="E378" t="s">
        <v>1492</v>
      </c>
      <c r="F378" t="str">
        <f>TRIM(PROPER(Table4[[#This Row],[Gender2]]))</f>
        <v>Female</v>
      </c>
      <c r="G378" t="s">
        <v>118</v>
      </c>
      <c r="H378" t="str">
        <f>TRIM(UPPER(Table4[[#This Row],[Country2]]))</f>
        <v>IN</v>
      </c>
      <c r="I378" t="s">
        <v>153</v>
      </c>
      <c r="J378">
        <v>0</v>
      </c>
      <c r="K378" s="1">
        <v>45661</v>
      </c>
      <c r="L378" t="s">
        <v>19</v>
      </c>
      <c r="M378" t="s">
        <v>20</v>
      </c>
      <c r="N378" s="2">
        <v>0.43</v>
      </c>
      <c r="O378">
        <v>45</v>
      </c>
      <c r="P378" t="s">
        <v>31</v>
      </c>
      <c r="R378" t="s">
        <v>1493</v>
      </c>
    </row>
    <row r="379" spans="1:18" x14ac:dyDescent="0.3">
      <c r="A379" t="s">
        <v>1494</v>
      </c>
      <c r="B379" t="str">
        <f t="shared" si="5"/>
        <v>Mark Williamson</v>
      </c>
      <c r="C379" t="str">
        <f>TRIM(Table4[[#This Row],[Email2]])</f>
        <v>blopez@gmail.com</v>
      </c>
      <c r="D379" t="s">
        <v>1495</v>
      </c>
      <c r="E379" t="s">
        <v>1496</v>
      </c>
      <c r="F379" t="str">
        <f>TRIM(PROPER(Table4[[#This Row],[Gender2]]))</f>
        <v>Male</v>
      </c>
      <c r="G379" t="s">
        <v>27</v>
      </c>
      <c r="H379" t="str">
        <f>TRIM(UPPER(Table4[[#This Row],[Country2]]))</f>
        <v>IN</v>
      </c>
      <c r="I379" t="s">
        <v>153</v>
      </c>
      <c r="K379" s="1">
        <v>44950</v>
      </c>
      <c r="L379" t="s">
        <v>51</v>
      </c>
      <c r="M379" t="s">
        <v>36</v>
      </c>
      <c r="N379" s="2">
        <v>0.3</v>
      </c>
      <c r="O379" t="s">
        <v>45</v>
      </c>
      <c r="P379" t="s">
        <v>75</v>
      </c>
      <c r="Q379">
        <v>5</v>
      </c>
      <c r="R379" t="s">
        <v>1497</v>
      </c>
    </row>
    <row r="380" spans="1:18" x14ac:dyDescent="0.3">
      <c r="A380" t="s">
        <v>1498</v>
      </c>
      <c r="B380" t="str">
        <f t="shared" si="5"/>
        <v>Diane Martinez</v>
      </c>
      <c r="C380" t="str">
        <f>TRIM(Table4[[#This Row],[Email2]])</f>
        <v>halledward@yahoo.com</v>
      </c>
      <c r="D380" t="s">
        <v>1499</v>
      </c>
      <c r="E380" t="s">
        <v>1500</v>
      </c>
      <c r="F380" t="str">
        <f>TRIM(PROPER(Table4[[#This Row],[Gender2]]))</f>
        <v>Female</v>
      </c>
      <c r="G380" t="s">
        <v>56</v>
      </c>
      <c r="H380" t="str">
        <f>TRIM(UPPER(Table4[[#This Row],[Country2]]))</f>
        <v>INDIA</v>
      </c>
      <c r="I380" t="s">
        <v>28</v>
      </c>
      <c r="J380">
        <v>0</v>
      </c>
      <c r="K380" s="1">
        <v>44735</v>
      </c>
      <c r="L380" t="s">
        <v>293</v>
      </c>
      <c r="M380" t="s">
        <v>20</v>
      </c>
      <c r="N380" s="2">
        <v>0.38</v>
      </c>
      <c r="O380">
        <v>45</v>
      </c>
      <c r="P380">
        <v>1</v>
      </c>
      <c r="Q380">
        <v>1</v>
      </c>
      <c r="R380" s="1">
        <v>44735</v>
      </c>
    </row>
    <row r="381" spans="1:18" x14ac:dyDescent="0.3">
      <c r="A381" t="s">
        <v>1501</v>
      </c>
      <c r="B381" t="str">
        <f t="shared" si="5"/>
        <v>Yolanda Ford</v>
      </c>
      <c r="C381" t="str">
        <f>TRIM(Table4[[#This Row],[Email2]])</f>
        <v>christopher20@rowe-jones.info</v>
      </c>
      <c r="D381" t="s">
        <v>1502</v>
      </c>
      <c r="E381" t="s">
        <v>1503</v>
      </c>
      <c r="F381" t="str">
        <f>TRIM(PROPER(Table4[[#This Row],[Gender2]]))</f>
        <v>F</v>
      </c>
      <c r="G381" t="s">
        <v>42</v>
      </c>
      <c r="H381" t="str">
        <f>TRIM(UPPER(Table4[[#This Row],[Country2]]))</f>
        <v>GERMANY</v>
      </c>
      <c r="I381" t="s">
        <v>88</v>
      </c>
      <c r="K381" s="1">
        <v>44995</v>
      </c>
      <c r="L381" t="s">
        <v>29</v>
      </c>
      <c r="M381" t="s">
        <v>30</v>
      </c>
      <c r="N381" s="2">
        <v>0.45</v>
      </c>
      <c r="O381">
        <v>1.5</v>
      </c>
      <c r="P381" t="s">
        <v>37</v>
      </c>
      <c r="Q381">
        <v>2</v>
      </c>
      <c r="R381" t="s">
        <v>1504</v>
      </c>
    </row>
    <row r="382" spans="1:18" x14ac:dyDescent="0.3">
      <c r="A382" t="s">
        <v>1505</v>
      </c>
      <c r="B382" t="str">
        <f t="shared" si="5"/>
        <v>Sandra Martinez</v>
      </c>
      <c r="C382" t="str">
        <f>TRIM(Table4[[#This Row],[Email2]])</f>
        <v>cwise@rojas.com</v>
      </c>
      <c r="D382" t="s">
        <v>1506</v>
      </c>
      <c r="E382" t="s">
        <v>1507</v>
      </c>
      <c r="F382" t="str">
        <f>TRIM(PROPER(Table4[[#This Row],[Gender2]]))</f>
        <v>Female</v>
      </c>
      <c r="G382" t="s">
        <v>17</v>
      </c>
      <c r="H382" t="str">
        <f>TRIM(UPPER(Table4[[#This Row],[Country2]]))</f>
        <v>CANADA</v>
      </c>
      <c r="I382" t="s">
        <v>43</v>
      </c>
      <c r="J382">
        <v>0</v>
      </c>
      <c r="K382" s="1">
        <v>44940</v>
      </c>
      <c r="L382" t="s">
        <v>89</v>
      </c>
      <c r="M382" t="s">
        <v>30</v>
      </c>
      <c r="N382" s="2">
        <v>0.61</v>
      </c>
      <c r="O382" t="s">
        <v>45</v>
      </c>
      <c r="P382" t="s">
        <v>37</v>
      </c>
      <c r="Q382">
        <v>2</v>
      </c>
      <c r="R382" t="s">
        <v>258</v>
      </c>
    </row>
    <row r="383" spans="1:18" x14ac:dyDescent="0.3">
      <c r="A383" t="s">
        <v>1508</v>
      </c>
      <c r="B383" t="str">
        <f t="shared" si="5"/>
        <v>Christine Price</v>
      </c>
      <c r="C383" t="str">
        <f>TRIM(Table4[[#This Row],[Email2]])</f>
        <v>eric08@hotmail.com</v>
      </c>
      <c r="D383" t="s">
        <v>1509</v>
      </c>
      <c r="E383" t="s">
        <v>1510</v>
      </c>
      <c r="F383" t="str">
        <f>TRIM(PROPER(Table4[[#This Row],[Gender2]]))</f>
        <v>F</v>
      </c>
      <c r="G383" t="s">
        <v>42</v>
      </c>
      <c r="H383" t="str">
        <f>TRIM(UPPER(Table4[[#This Row],[Country2]]))</f>
        <v>INDIA</v>
      </c>
      <c r="I383" t="s">
        <v>28</v>
      </c>
      <c r="J383">
        <v>0</v>
      </c>
      <c r="K383" s="1">
        <v>45373</v>
      </c>
      <c r="L383" t="s">
        <v>19</v>
      </c>
      <c r="M383" t="s">
        <v>20</v>
      </c>
      <c r="N383">
        <v>55</v>
      </c>
      <c r="O383">
        <v>2</v>
      </c>
      <c r="P383" t="s">
        <v>31</v>
      </c>
      <c r="Q383">
        <v>4</v>
      </c>
      <c r="R383" t="s">
        <v>1511</v>
      </c>
    </row>
    <row r="384" spans="1:18" x14ac:dyDescent="0.3">
      <c r="A384" t="s">
        <v>1512</v>
      </c>
      <c r="B384" t="str">
        <f t="shared" si="5"/>
        <v>Stephen Boyer</v>
      </c>
      <c r="C384" t="str">
        <f>TRIM(Table4[[#This Row],[Email2]])</f>
        <v>youngryan@jackson.org</v>
      </c>
      <c r="D384" t="s">
        <v>1513</v>
      </c>
      <c r="E384" t="s">
        <v>1514</v>
      </c>
      <c r="F384" t="str">
        <f>TRIM(PROPER(Table4[[#This Row],[Gender2]]))</f>
        <v>Male</v>
      </c>
      <c r="G384" t="s">
        <v>87</v>
      </c>
      <c r="H384" t="str">
        <f>TRIM(UPPER(Table4[[#This Row],[Country2]]))</f>
        <v>UK</v>
      </c>
      <c r="I384" t="s">
        <v>134</v>
      </c>
      <c r="J384">
        <v>0</v>
      </c>
      <c r="K384" s="1">
        <v>44847</v>
      </c>
      <c r="L384" t="s">
        <v>89</v>
      </c>
      <c r="M384" t="s">
        <v>30</v>
      </c>
      <c r="N384" s="2">
        <v>0.41</v>
      </c>
      <c r="O384">
        <v>45</v>
      </c>
      <c r="P384" t="s">
        <v>75</v>
      </c>
      <c r="Q384">
        <v>5</v>
      </c>
      <c r="R384" t="s">
        <v>1515</v>
      </c>
    </row>
    <row r="385" spans="1:18" x14ac:dyDescent="0.3">
      <c r="A385" t="s">
        <v>1516</v>
      </c>
      <c r="B385" t="str">
        <f t="shared" si="5"/>
        <v>Lauren Vazquez</v>
      </c>
      <c r="C385" t="str">
        <f>TRIM(Table4[[#This Row],[Email2]])</f>
        <v>kelli32@davis-montgomery.com</v>
      </c>
      <c r="D385" t="s">
        <v>1517</v>
      </c>
      <c r="E385" t="s">
        <v>1518</v>
      </c>
      <c r="F385" t="str">
        <f>TRIM(PROPER(Table4[[#This Row],[Gender2]]))</f>
        <v>Male</v>
      </c>
      <c r="G385" t="s">
        <v>87</v>
      </c>
      <c r="H385" t="str">
        <f>TRIM(UPPER(Table4[[#This Row],[Country2]]))</f>
        <v>CANADA</v>
      </c>
      <c r="I385" t="s">
        <v>43</v>
      </c>
      <c r="K385" s="1">
        <v>44843</v>
      </c>
      <c r="L385" t="s">
        <v>166</v>
      </c>
      <c r="M385" t="s">
        <v>144</v>
      </c>
      <c r="N385" s="2">
        <v>0.43</v>
      </c>
      <c r="O385" t="s">
        <v>63</v>
      </c>
      <c r="P385">
        <v>0</v>
      </c>
      <c r="Q385">
        <v>1</v>
      </c>
      <c r="R385" t="s">
        <v>1519</v>
      </c>
    </row>
    <row r="386" spans="1:18" x14ac:dyDescent="0.3">
      <c r="A386" t="s">
        <v>1520</v>
      </c>
      <c r="B386" t="str">
        <f t="shared" si="5"/>
        <v>Ashley Freeman</v>
      </c>
      <c r="C386" t="str">
        <f>TRIM(Table4[[#This Row],[Email2]])</f>
        <v>linda73@gmail.com</v>
      </c>
      <c r="D386" t="s">
        <v>1521</v>
      </c>
      <c r="E386" t="s">
        <v>1522</v>
      </c>
      <c r="F386" t="str">
        <f>TRIM(PROPER(Table4[[#This Row],[Gender2]]))</f>
        <v>F</v>
      </c>
      <c r="G386" t="s">
        <v>42</v>
      </c>
      <c r="H386" t="str">
        <f>TRIM(UPPER(Table4[[#This Row],[Country2]]))</f>
        <v>GERMANY</v>
      </c>
      <c r="I386" t="s">
        <v>88</v>
      </c>
      <c r="K386" s="1">
        <v>44750</v>
      </c>
      <c r="L386" t="s">
        <v>229</v>
      </c>
      <c r="M386" t="s">
        <v>144</v>
      </c>
      <c r="N386" s="2">
        <v>0.5</v>
      </c>
      <c r="O386">
        <v>45</v>
      </c>
      <c r="P386" t="s">
        <v>31</v>
      </c>
      <c r="R386" t="s">
        <v>1523</v>
      </c>
    </row>
    <row r="387" spans="1:18" x14ac:dyDescent="0.3">
      <c r="A387" t="s">
        <v>1524</v>
      </c>
      <c r="B387" t="str">
        <f t="shared" si="5"/>
        <v>Andrew Mann</v>
      </c>
      <c r="C387" t="str">
        <f>TRIM(Table4[[#This Row],[Email2]])</f>
        <v>llopez@hotmail.com</v>
      </c>
      <c r="D387" t="s">
        <v>1525</v>
      </c>
      <c r="E387" t="s">
        <v>1526</v>
      </c>
      <c r="F387" t="str">
        <f>TRIM(PROPER(Table4[[#This Row],[Gender2]]))</f>
        <v>Male</v>
      </c>
      <c r="G387" t="s">
        <v>94</v>
      </c>
      <c r="H387" t="str">
        <f>TRIM(UPPER(Table4[[#This Row],[Country2]]))</f>
        <v>CANADA</v>
      </c>
      <c r="I387" t="s">
        <v>43</v>
      </c>
      <c r="K387" s="1">
        <v>45728</v>
      </c>
      <c r="L387" t="s">
        <v>89</v>
      </c>
      <c r="M387" t="s">
        <v>30</v>
      </c>
      <c r="N387" s="2">
        <v>0.46</v>
      </c>
      <c r="O387" t="s">
        <v>45</v>
      </c>
      <c r="P387" t="s">
        <v>37</v>
      </c>
      <c r="Q387">
        <v>3</v>
      </c>
      <c r="R387" t="s">
        <v>1527</v>
      </c>
    </row>
    <row r="388" spans="1:18" x14ac:dyDescent="0.3">
      <c r="A388" t="s">
        <v>1528</v>
      </c>
      <c r="B388" t="str">
        <f t="shared" si="5"/>
        <v>Linda Valencia</v>
      </c>
      <c r="C388" t="str">
        <f>TRIM(Table4[[#This Row],[Email2]])</f>
        <v>schmidtshannon@weaver-gibson.net</v>
      </c>
      <c r="D388" t="s">
        <v>1529</v>
      </c>
      <c r="E388" t="s">
        <v>1530</v>
      </c>
      <c r="F388" t="str">
        <f>TRIM(PROPER(Table4[[#This Row],[Gender2]]))</f>
        <v>Female</v>
      </c>
      <c r="G388" t="s">
        <v>17</v>
      </c>
      <c r="H388" t="str">
        <f>TRIM(UPPER(Table4[[#This Row],[Country2]]))</f>
        <v>USA</v>
      </c>
      <c r="I388" t="s">
        <v>73</v>
      </c>
      <c r="J388">
        <v>41</v>
      </c>
      <c r="K388" s="1">
        <v>45198</v>
      </c>
      <c r="L388" t="s">
        <v>89</v>
      </c>
      <c r="M388" t="s">
        <v>30</v>
      </c>
      <c r="N388">
        <v>29</v>
      </c>
      <c r="O388">
        <v>1.5</v>
      </c>
      <c r="P388">
        <v>1</v>
      </c>
      <c r="Q388">
        <v>2</v>
      </c>
      <c r="R388" t="s">
        <v>1531</v>
      </c>
    </row>
    <row r="389" spans="1:18" x14ac:dyDescent="0.3">
      <c r="A389" t="s">
        <v>1532</v>
      </c>
      <c r="B389" t="str">
        <f t="shared" ref="B389:B452" si="6">TRIM(PROPER(D389))</f>
        <v>Helen Oliver</v>
      </c>
      <c r="C389" t="str">
        <f>TRIM(Table4[[#This Row],[Email2]])</f>
        <v>invalid-email</v>
      </c>
      <c r="D389" t="s">
        <v>1533</v>
      </c>
      <c r="E389" t="s">
        <v>125</v>
      </c>
      <c r="F389" t="str">
        <f>TRIM(PROPER(Table4[[#This Row],[Gender2]]))</f>
        <v>F</v>
      </c>
      <c r="G389" t="s">
        <v>42</v>
      </c>
      <c r="H389" t="str">
        <f>TRIM(UPPER(Table4[[#This Row],[Country2]]))</f>
        <v>INDIA</v>
      </c>
      <c r="I389" t="s">
        <v>95</v>
      </c>
      <c r="J389">
        <v>24</v>
      </c>
      <c r="K389" s="1">
        <v>45246</v>
      </c>
      <c r="L389" t="s">
        <v>166</v>
      </c>
      <c r="M389" t="s">
        <v>144</v>
      </c>
      <c r="N389" s="2">
        <v>0.14000000000000001</v>
      </c>
      <c r="O389">
        <v>2</v>
      </c>
      <c r="P389" t="s">
        <v>31</v>
      </c>
      <c r="Q389">
        <v>3</v>
      </c>
      <c r="R389" s="1">
        <v>45246</v>
      </c>
    </row>
    <row r="390" spans="1:18" x14ac:dyDescent="0.3">
      <c r="A390" t="s">
        <v>1534</v>
      </c>
      <c r="B390" t="str">
        <f t="shared" si="6"/>
        <v>Jasmine Warren</v>
      </c>
      <c r="C390" t="str">
        <f>TRIM(Table4[[#This Row],[Email2]])</f>
        <v>chloemorris@hotmail.com</v>
      </c>
      <c r="D390" t="s">
        <v>1535</v>
      </c>
      <c r="E390" t="s">
        <v>1536</v>
      </c>
      <c r="F390" t="str">
        <f>TRIM(PROPER(Table4[[#This Row],[Gender2]]))</f>
        <v>Male</v>
      </c>
      <c r="G390" t="s">
        <v>94</v>
      </c>
      <c r="H390" t="str">
        <f>TRIM(UPPER(Table4[[#This Row],[Country2]]))</f>
        <v>CANADA</v>
      </c>
      <c r="I390" t="s">
        <v>43</v>
      </c>
      <c r="J390">
        <v>23</v>
      </c>
      <c r="K390" s="1">
        <v>45156</v>
      </c>
      <c r="L390" t="s">
        <v>68</v>
      </c>
      <c r="M390" t="s">
        <v>30</v>
      </c>
      <c r="N390" s="2">
        <v>0.02</v>
      </c>
      <c r="O390" t="s">
        <v>45</v>
      </c>
      <c r="P390">
        <v>0</v>
      </c>
      <c r="Q390">
        <v>4</v>
      </c>
      <c r="R390" t="s">
        <v>1537</v>
      </c>
    </row>
    <row r="391" spans="1:18" x14ac:dyDescent="0.3">
      <c r="A391" t="s">
        <v>1538</v>
      </c>
      <c r="B391" t="str">
        <f t="shared" si="6"/>
        <v>Russell Anderson</v>
      </c>
      <c r="C391" t="str">
        <f>TRIM(Table4[[#This Row],[Email2]])</f>
        <v>daniellee@duncan.info</v>
      </c>
      <c r="D391" t="s">
        <v>1539</v>
      </c>
      <c r="E391" t="s">
        <v>1540</v>
      </c>
      <c r="F391" t="str">
        <f>TRIM(PROPER(Table4[[#This Row],[Gender2]]))</f>
        <v>Female</v>
      </c>
      <c r="G391" t="s">
        <v>56</v>
      </c>
      <c r="H391" t="str">
        <f>TRIM(UPPER(Table4[[#This Row],[Country2]]))</f>
        <v>USA</v>
      </c>
      <c r="I391" t="s">
        <v>73</v>
      </c>
      <c r="K391" s="1">
        <v>45158</v>
      </c>
      <c r="L391" t="s">
        <v>68</v>
      </c>
      <c r="M391" t="s">
        <v>30</v>
      </c>
      <c r="N391" s="2">
        <v>0.01</v>
      </c>
      <c r="O391" t="s">
        <v>63</v>
      </c>
      <c r="P391">
        <v>0</v>
      </c>
      <c r="Q391">
        <v>1</v>
      </c>
      <c r="R391" s="1">
        <v>45158</v>
      </c>
    </row>
    <row r="392" spans="1:18" x14ac:dyDescent="0.3">
      <c r="A392" t="s">
        <v>1541</v>
      </c>
      <c r="B392" t="str">
        <f t="shared" si="6"/>
        <v>Daniel Robbins</v>
      </c>
      <c r="C392" t="str">
        <f>TRIM(Table4[[#This Row],[Email2]])</f>
        <v>dianahebert@mcdonald.com</v>
      </c>
      <c r="D392" t="s">
        <v>1542</v>
      </c>
      <c r="E392" t="s">
        <v>1543</v>
      </c>
      <c r="F392" t="str">
        <f>TRIM(PROPER(Table4[[#This Row],[Gender2]]))</f>
        <v>Female</v>
      </c>
      <c r="G392" t="s">
        <v>17</v>
      </c>
      <c r="H392" t="str">
        <f>TRIM(UPPER(Table4[[#This Row],[Country2]]))</f>
        <v>UK</v>
      </c>
      <c r="I392" t="s">
        <v>50</v>
      </c>
      <c r="J392">
        <v>0</v>
      </c>
      <c r="K392" s="1">
        <v>45474</v>
      </c>
      <c r="L392" t="s">
        <v>154</v>
      </c>
      <c r="M392" t="s">
        <v>58</v>
      </c>
      <c r="N392">
        <v>12</v>
      </c>
      <c r="O392">
        <v>45</v>
      </c>
      <c r="P392">
        <v>1</v>
      </c>
      <c r="Q392">
        <v>3</v>
      </c>
      <c r="R392" t="s">
        <v>1544</v>
      </c>
    </row>
    <row r="393" spans="1:18" x14ac:dyDescent="0.3">
      <c r="A393" t="s">
        <v>1545</v>
      </c>
      <c r="B393" t="str">
        <f t="shared" si="6"/>
        <v>Jacob Erickson</v>
      </c>
      <c r="C393" t="str">
        <f>TRIM(Table4[[#This Row],[Email2]])</f>
        <v>invalid-email</v>
      </c>
      <c r="D393" t="s">
        <v>1546</v>
      </c>
      <c r="E393" t="s">
        <v>125</v>
      </c>
      <c r="F393" t="str">
        <f>TRIM(PROPER(Table4[[#This Row],[Gender2]]))</f>
        <v>Female</v>
      </c>
      <c r="G393" t="s">
        <v>56</v>
      </c>
      <c r="H393" t="str">
        <f>TRIM(UPPER(Table4[[#This Row],[Country2]]))</f>
        <v>IN</v>
      </c>
      <c r="I393" t="s">
        <v>153</v>
      </c>
      <c r="K393" s="1">
        <v>45218</v>
      </c>
      <c r="L393" t="s">
        <v>19</v>
      </c>
      <c r="M393" t="s">
        <v>20</v>
      </c>
      <c r="N393" s="2">
        <v>0.62</v>
      </c>
      <c r="O393">
        <v>45</v>
      </c>
      <c r="P393">
        <v>1</v>
      </c>
      <c r="Q393">
        <v>4</v>
      </c>
      <c r="R393" t="s">
        <v>1547</v>
      </c>
    </row>
    <row r="394" spans="1:18" x14ac:dyDescent="0.3">
      <c r="A394" t="s">
        <v>1548</v>
      </c>
      <c r="B394" t="str">
        <f t="shared" si="6"/>
        <v>Eric Blackburn</v>
      </c>
      <c r="C394" t="str">
        <f>TRIM(Table4[[#This Row],[Email2]])</f>
        <v>hardyamanda@lee.com</v>
      </c>
      <c r="D394" t="s">
        <v>1549</v>
      </c>
      <c r="E394" t="s">
        <v>1550</v>
      </c>
      <c r="F394" t="str">
        <f>TRIM(PROPER(Table4[[#This Row],[Gender2]]))</f>
        <v>Female</v>
      </c>
      <c r="G394" t="s">
        <v>56</v>
      </c>
      <c r="H394" t="str">
        <f>TRIM(UPPER(Table4[[#This Row],[Country2]]))</f>
        <v>US</v>
      </c>
      <c r="I394" t="s">
        <v>18</v>
      </c>
      <c r="J394">
        <v>39</v>
      </c>
      <c r="K394" s="1">
        <v>45616</v>
      </c>
      <c r="L394" t="s">
        <v>35</v>
      </c>
      <c r="M394" t="s">
        <v>36</v>
      </c>
      <c r="N394">
        <v>3</v>
      </c>
      <c r="O394" t="s">
        <v>63</v>
      </c>
      <c r="P394" t="s">
        <v>37</v>
      </c>
      <c r="Q394">
        <v>5</v>
      </c>
      <c r="R394" t="s">
        <v>1551</v>
      </c>
    </row>
    <row r="395" spans="1:18" x14ac:dyDescent="0.3">
      <c r="A395" t="s">
        <v>1552</v>
      </c>
      <c r="B395" t="str">
        <f t="shared" si="6"/>
        <v>Jennifer Garcia</v>
      </c>
      <c r="C395" t="str">
        <f>TRIM(Table4[[#This Row],[Email2]])</f>
        <v>bpark@gmail.com</v>
      </c>
      <c r="D395" t="s">
        <v>1553</v>
      </c>
      <c r="E395" t="s">
        <v>1554</v>
      </c>
      <c r="F395" t="str">
        <f>TRIM(PROPER(Table4[[#This Row],[Gender2]]))</f>
        <v>Female</v>
      </c>
      <c r="G395" t="s">
        <v>56</v>
      </c>
      <c r="H395" t="str">
        <f>TRIM(UPPER(Table4[[#This Row],[Country2]]))</f>
        <v>UK</v>
      </c>
      <c r="I395" t="s">
        <v>134</v>
      </c>
      <c r="J395">
        <v>35</v>
      </c>
      <c r="K395" s="1">
        <v>45543</v>
      </c>
      <c r="L395" t="s">
        <v>29</v>
      </c>
      <c r="M395" t="s">
        <v>30</v>
      </c>
      <c r="N395" s="2">
        <v>0.19</v>
      </c>
      <c r="O395" t="s">
        <v>63</v>
      </c>
      <c r="P395" t="s">
        <v>22</v>
      </c>
      <c r="Q395">
        <v>4</v>
      </c>
      <c r="R395" t="s">
        <v>1555</v>
      </c>
    </row>
    <row r="396" spans="1:18" x14ac:dyDescent="0.3">
      <c r="A396" t="s">
        <v>1556</v>
      </c>
      <c r="B396" t="str">
        <f t="shared" si="6"/>
        <v>Mary Ferguson</v>
      </c>
      <c r="C396" t="str">
        <f>TRIM(Table4[[#This Row],[Email2]])</f>
        <v>rachel85@yahoo.com</v>
      </c>
      <c r="D396" t="s">
        <v>1557</v>
      </c>
      <c r="E396" t="s">
        <v>1558</v>
      </c>
      <c r="F396" t="str">
        <f>TRIM(PROPER(Table4[[#This Row],[Gender2]]))</f>
        <v>M</v>
      </c>
      <c r="G396" t="s">
        <v>108</v>
      </c>
      <c r="H396" t="str">
        <f>TRIM(UPPER(Table4[[#This Row],[Country2]]))</f>
        <v>UK</v>
      </c>
      <c r="I396" t="s">
        <v>50</v>
      </c>
      <c r="J396">
        <v>28</v>
      </c>
      <c r="K396" s="1">
        <v>44917</v>
      </c>
      <c r="L396" t="s">
        <v>29</v>
      </c>
      <c r="M396" t="s">
        <v>30</v>
      </c>
      <c r="N396" s="2">
        <v>0.9</v>
      </c>
      <c r="O396" t="s">
        <v>21</v>
      </c>
      <c r="P396">
        <v>0</v>
      </c>
      <c r="Q396">
        <v>5</v>
      </c>
      <c r="R396" t="s">
        <v>1559</v>
      </c>
    </row>
    <row r="397" spans="1:18" x14ac:dyDescent="0.3">
      <c r="A397" t="s">
        <v>1560</v>
      </c>
      <c r="B397" t="str">
        <f t="shared" si="6"/>
        <v>Lisa Hart</v>
      </c>
      <c r="C397" t="str">
        <f>TRIM(Table4[[#This Row],[Email2]])</f>
        <v>vcannon@ward-chavez.biz</v>
      </c>
      <c r="D397" t="s">
        <v>1561</v>
      </c>
      <c r="E397" t="s">
        <v>1562</v>
      </c>
      <c r="F397" t="str">
        <f>TRIM(PROPER(Table4[[#This Row],[Gender2]]))</f>
        <v>Male</v>
      </c>
      <c r="G397" t="s">
        <v>87</v>
      </c>
      <c r="H397" t="str">
        <f>TRIM(UPPER(Table4[[#This Row],[Country2]]))</f>
        <v>CANADA</v>
      </c>
      <c r="I397" t="s">
        <v>43</v>
      </c>
      <c r="J397">
        <v>0</v>
      </c>
      <c r="K397" s="1">
        <v>45298</v>
      </c>
      <c r="L397" t="s">
        <v>19</v>
      </c>
      <c r="M397" t="s">
        <v>20</v>
      </c>
      <c r="N397">
        <v>97</v>
      </c>
      <c r="O397" t="s">
        <v>21</v>
      </c>
      <c r="P397">
        <v>0</v>
      </c>
      <c r="Q397">
        <v>3</v>
      </c>
      <c r="R397" t="s">
        <v>356</v>
      </c>
    </row>
    <row r="398" spans="1:18" x14ac:dyDescent="0.3">
      <c r="A398" t="s">
        <v>1563</v>
      </c>
      <c r="B398" t="str">
        <f t="shared" si="6"/>
        <v>Kelly Holder</v>
      </c>
      <c r="C398" t="str">
        <f>TRIM(Table4[[#This Row],[Email2]])</f>
        <v>evansjeffrey@yahoo.com</v>
      </c>
      <c r="D398" t="s">
        <v>1564</v>
      </c>
      <c r="E398" t="s">
        <v>1565</v>
      </c>
      <c r="F398" t="str">
        <f>TRIM(PROPER(Table4[[#This Row],[Gender2]]))</f>
        <v>F</v>
      </c>
      <c r="G398" t="s">
        <v>42</v>
      </c>
      <c r="H398" t="str">
        <f>TRIM(UPPER(Table4[[#This Row],[Country2]]))</f>
        <v>GERMANY</v>
      </c>
      <c r="I398" t="s">
        <v>88</v>
      </c>
      <c r="J398">
        <v>0</v>
      </c>
      <c r="K398" s="1">
        <v>44658</v>
      </c>
      <c r="L398" t="s">
        <v>35</v>
      </c>
      <c r="M398" t="s">
        <v>36</v>
      </c>
      <c r="N398" s="2">
        <v>0.03</v>
      </c>
      <c r="O398">
        <v>1.5</v>
      </c>
      <c r="P398" t="s">
        <v>75</v>
      </c>
      <c r="Q398">
        <v>6</v>
      </c>
      <c r="R398" t="s">
        <v>1566</v>
      </c>
    </row>
    <row r="399" spans="1:18" x14ac:dyDescent="0.3">
      <c r="A399" t="s">
        <v>1567</v>
      </c>
      <c r="B399" t="str">
        <f t="shared" si="6"/>
        <v>Tamara Dixon</v>
      </c>
      <c r="C399" t="str">
        <f>TRIM(Table4[[#This Row],[Email2]])</f>
        <v>johnsonmichael@baker.com</v>
      </c>
      <c r="D399" t="s">
        <v>1568</v>
      </c>
      <c r="E399" t="s">
        <v>1569</v>
      </c>
      <c r="F399" t="str">
        <f>TRIM(PROPER(Table4[[#This Row],[Gender2]]))</f>
        <v>M</v>
      </c>
      <c r="G399" t="s">
        <v>108</v>
      </c>
      <c r="H399" t="str">
        <f>TRIM(UPPER(Table4[[#This Row],[Country2]]))</f>
        <v>GERMANY</v>
      </c>
      <c r="I399" t="s">
        <v>88</v>
      </c>
      <c r="J399">
        <v>25</v>
      </c>
      <c r="K399" s="1">
        <v>44691</v>
      </c>
      <c r="L399" t="s">
        <v>154</v>
      </c>
      <c r="M399" t="s">
        <v>58</v>
      </c>
      <c r="N399" s="2">
        <v>0.23</v>
      </c>
      <c r="O399" t="s">
        <v>45</v>
      </c>
      <c r="P399" t="s">
        <v>75</v>
      </c>
      <c r="Q399">
        <v>6</v>
      </c>
      <c r="R399" t="s">
        <v>1570</v>
      </c>
    </row>
    <row r="400" spans="1:18" x14ac:dyDescent="0.3">
      <c r="A400" t="s">
        <v>1571</v>
      </c>
      <c r="B400" t="str">
        <f t="shared" si="6"/>
        <v>Laura Robinson</v>
      </c>
      <c r="C400" t="str">
        <f>TRIM(Table4[[#This Row],[Email2]])</f>
        <v>laura27@warner.com</v>
      </c>
      <c r="D400" t="s">
        <v>1572</v>
      </c>
      <c r="E400" t="s">
        <v>1573</v>
      </c>
      <c r="F400" t="str">
        <f>TRIM(PROPER(Table4[[#This Row],[Gender2]]))</f>
        <v>Female</v>
      </c>
      <c r="G400" t="s">
        <v>118</v>
      </c>
      <c r="H400" t="str">
        <f>TRIM(UPPER(Table4[[#This Row],[Country2]]))</f>
        <v>UK</v>
      </c>
      <c r="I400" t="s">
        <v>134</v>
      </c>
      <c r="K400" s="1">
        <v>45019</v>
      </c>
      <c r="L400" t="s">
        <v>51</v>
      </c>
      <c r="M400" t="s">
        <v>36</v>
      </c>
      <c r="N400" s="2">
        <v>0.25</v>
      </c>
      <c r="O400" t="s">
        <v>45</v>
      </c>
      <c r="P400" t="s">
        <v>22</v>
      </c>
      <c r="Q400">
        <v>6</v>
      </c>
      <c r="R400" t="s">
        <v>1574</v>
      </c>
    </row>
    <row r="401" spans="1:18" x14ac:dyDescent="0.3">
      <c r="A401" t="s">
        <v>1575</v>
      </c>
      <c r="B401" t="str">
        <f t="shared" si="6"/>
        <v>Anthony Wise</v>
      </c>
      <c r="C401" t="str">
        <f>TRIM(Table4[[#This Row],[Email2]])</f>
        <v>hbutler@gmail.com</v>
      </c>
      <c r="D401" t="s">
        <v>1576</v>
      </c>
      <c r="E401" t="s">
        <v>1577</v>
      </c>
      <c r="F401" t="str">
        <f>TRIM(PROPER(Table4[[#This Row],[Gender2]]))</f>
        <v>Male</v>
      </c>
      <c r="G401" t="s">
        <v>94</v>
      </c>
      <c r="H401" t="str">
        <f>TRIM(UPPER(Table4[[#This Row],[Country2]]))</f>
        <v>INDIA</v>
      </c>
      <c r="I401" t="s">
        <v>95</v>
      </c>
      <c r="K401" s="1">
        <v>44716</v>
      </c>
      <c r="L401" t="s">
        <v>57</v>
      </c>
      <c r="M401" t="s">
        <v>58</v>
      </c>
      <c r="N401">
        <v>48</v>
      </c>
      <c r="O401">
        <v>45</v>
      </c>
      <c r="P401" t="s">
        <v>75</v>
      </c>
      <c r="R401" s="1">
        <v>44716</v>
      </c>
    </row>
    <row r="402" spans="1:18" x14ac:dyDescent="0.3">
      <c r="A402" t="s">
        <v>1578</v>
      </c>
      <c r="B402" t="str">
        <f t="shared" si="6"/>
        <v>Lynn Brown</v>
      </c>
      <c r="C402" t="str">
        <f>TRIM(Table4[[#This Row],[Email2]])</f>
        <v>amber25@wolfe.biz</v>
      </c>
      <c r="D402" t="s">
        <v>1579</v>
      </c>
      <c r="E402" t="s">
        <v>1580</v>
      </c>
      <c r="F402" t="str">
        <f>TRIM(PROPER(Table4[[#This Row],[Gender2]]))</f>
        <v>F</v>
      </c>
      <c r="G402" t="s">
        <v>42</v>
      </c>
      <c r="H402" t="str">
        <f>TRIM(UPPER(Table4[[#This Row],[Country2]]))</f>
        <v>CANADA</v>
      </c>
      <c r="I402" t="s">
        <v>43</v>
      </c>
      <c r="K402" s="1">
        <v>45672</v>
      </c>
      <c r="L402" t="s">
        <v>143</v>
      </c>
      <c r="M402" t="s">
        <v>144</v>
      </c>
      <c r="N402" s="2">
        <v>0.49</v>
      </c>
      <c r="O402" t="s">
        <v>45</v>
      </c>
      <c r="P402" t="s">
        <v>31</v>
      </c>
      <c r="Q402">
        <v>5</v>
      </c>
      <c r="R402" t="s">
        <v>1581</v>
      </c>
    </row>
    <row r="403" spans="1:18" x14ac:dyDescent="0.3">
      <c r="A403" t="s">
        <v>1582</v>
      </c>
      <c r="B403" t="str">
        <f t="shared" si="6"/>
        <v>Jeffrey Hartman</v>
      </c>
      <c r="C403" t="str">
        <f>TRIM(Table4[[#This Row],[Email2]])</f>
        <v>matthewalvarez@williams.net</v>
      </c>
      <c r="D403" t="s">
        <v>1583</v>
      </c>
      <c r="E403" t="s">
        <v>1584</v>
      </c>
      <c r="F403" t="str">
        <f>TRIM(PROPER(Table4[[#This Row],[Gender2]]))</f>
        <v>Female</v>
      </c>
      <c r="G403" t="s">
        <v>118</v>
      </c>
      <c r="H403" t="str">
        <f>TRIM(UPPER(Table4[[#This Row],[Country2]]))</f>
        <v>USA</v>
      </c>
      <c r="I403" t="s">
        <v>73</v>
      </c>
      <c r="J403">
        <v>0</v>
      </c>
      <c r="K403" s="1">
        <v>45350</v>
      </c>
      <c r="L403" t="s">
        <v>154</v>
      </c>
      <c r="M403" t="s">
        <v>58</v>
      </c>
      <c r="N403" s="2">
        <v>0.06</v>
      </c>
      <c r="O403">
        <v>2</v>
      </c>
      <c r="P403">
        <v>1</v>
      </c>
      <c r="R403" t="s">
        <v>1585</v>
      </c>
    </row>
    <row r="404" spans="1:18" x14ac:dyDescent="0.3">
      <c r="A404" t="s">
        <v>1586</v>
      </c>
      <c r="B404" t="str">
        <f t="shared" si="6"/>
        <v>Justin Freeman</v>
      </c>
      <c r="C404" t="str">
        <f>TRIM(Table4[[#This Row],[Email2]])</f>
        <v>johnadams@morris-glass.com</v>
      </c>
      <c r="D404" t="s">
        <v>1587</v>
      </c>
      <c r="E404" t="s">
        <v>1588</v>
      </c>
      <c r="F404" t="str">
        <f>TRIM(PROPER(Table4[[#This Row],[Gender2]]))</f>
        <v>F</v>
      </c>
      <c r="G404" t="s">
        <v>42</v>
      </c>
      <c r="H404" t="str">
        <f>TRIM(UPPER(Table4[[#This Row],[Country2]]))</f>
        <v>UK</v>
      </c>
      <c r="I404" t="s">
        <v>134</v>
      </c>
      <c r="K404" s="1">
        <v>45332</v>
      </c>
      <c r="L404" t="s">
        <v>89</v>
      </c>
      <c r="M404" t="s">
        <v>30</v>
      </c>
      <c r="N404" s="2">
        <v>0.03</v>
      </c>
      <c r="O404" t="s">
        <v>63</v>
      </c>
      <c r="P404">
        <v>0</v>
      </c>
      <c r="Q404">
        <v>2</v>
      </c>
      <c r="R404" t="s">
        <v>1589</v>
      </c>
    </row>
    <row r="405" spans="1:18" x14ac:dyDescent="0.3">
      <c r="A405" t="s">
        <v>1590</v>
      </c>
      <c r="B405" t="str">
        <f t="shared" si="6"/>
        <v>Frank Wheeler</v>
      </c>
      <c r="C405" t="str">
        <f>TRIM(Table4[[#This Row],[Email2]])</f>
        <v>gary59@hanson-alexander.com</v>
      </c>
      <c r="D405" t="s">
        <v>1591</v>
      </c>
      <c r="E405" t="s">
        <v>1592</v>
      </c>
      <c r="F405" t="str">
        <f>TRIM(PROPER(Table4[[#This Row],[Gender2]]))</f>
        <v>Male</v>
      </c>
      <c r="G405" t="s">
        <v>87</v>
      </c>
      <c r="H405" t="str">
        <f>TRIM(UPPER(Table4[[#This Row],[Country2]]))</f>
        <v>INDIA</v>
      </c>
      <c r="I405" t="s">
        <v>95</v>
      </c>
      <c r="J405">
        <v>37</v>
      </c>
      <c r="K405" s="1">
        <v>44832</v>
      </c>
      <c r="L405" t="s">
        <v>143</v>
      </c>
      <c r="M405" t="s">
        <v>144</v>
      </c>
      <c r="N405" s="2">
        <v>0.56999999999999995</v>
      </c>
      <c r="O405">
        <v>1.5</v>
      </c>
      <c r="P405" t="s">
        <v>37</v>
      </c>
      <c r="R405" t="s">
        <v>1593</v>
      </c>
    </row>
    <row r="406" spans="1:18" x14ac:dyDescent="0.3">
      <c r="A406" t="s">
        <v>1594</v>
      </c>
      <c r="B406" t="str">
        <f t="shared" si="6"/>
        <v>Angelica Singh</v>
      </c>
      <c r="C406" t="str">
        <f>TRIM(Table4[[#This Row],[Email2]])</f>
        <v>mistywilkins@cooper.com</v>
      </c>
      <c r="D406" t="s">
        <v>1595</v>
      </c>
      <c r="E406" t="s">
        <v>1596</v>
      </c>
      <c r="F406" t="str">
        <f>TRIM(PROPER(Table4[[#This Row],[Gender2]]))</f>
        <v>Male</v>
      </c>
      <c r="G406" t="s">
        <v>94</v>
      </c>
      <c r="H406" t="str">
        <f>TRIM(UPPER(Table4[[#This Row],[Country2]]))</f>
        <v>US</v>
      </c>
      <c r="I406" t="s">
        <v>18</v>
      </c>
      <c r="K406" s="1">
        <v>44968</v>
      </c>
      <c r="L406" t="s">
        <v>19</v>
      </c>
      <c r="M406" t="s">
        <v>20</v>
      </c>
      <c r="N406">
        <v>19</v>
      </c>
      <c r="O406">
        <v>45</v>
      </c>
      <c r="P406" t="s">
        <v>37</v>
      </c>
      <c r="Q406">
        <v>2</v>
      </c>
      <c r="R406" t="s">
        <v>513</v>
      </c>
    </row>
    <row r="407" spans="1:18" x14ac:dyDescent="0.3">
      <c r="A407" t="s">
        <v>1597</v>
      </c>
      <c r="B407" t="str">
        <f t="shared" si="6"/>
        <v>Christy Payne</v>
      </c>
      <c r="C407" t="str">
        <f>TRIM(Table4[[#This Row],[Email2]])</f>
        <v>jdean@hotmail.com</v>
      </c>
      <c r="D407" t="s">
        <v>1598</v>
      </c>
      <c r="E407" t="s">
        <v>1599</v>
      </c>
      <c r="F407" t="str">
        <f>TRIM(PROPER(Table4[[#This Row],[Gender2]]))</f>
        <v>Female</v>
      </c>
      <c r="G407" t="s">
        <v>118</v>
      </c>
      <c r="H407" t="str">
        <f>TRIM(UPPER(Table4[[#This Row],[Country2]]))</f>
        <v>UK</v>
      </c>
      <c r="I407" t="s">
        <v>134</v>
      </c>
      <c r="K407" s="1">
        <v>45357</v>
      </c>
      <c r="L407" t="s">
        <v>74</v>
      </c>
      <c r="M407" t="s">
        <v>36</v>
      </c>
      <c r="N407">
        <v>25</v>
      </c>
      <c r="O407">
        <v>1.5</v>
      </c>
      <c r="P407" t="s">
        <v>75</v>
      </c>
      <c r="Q407">
        <v>1</v>
      </c>
      <c r="R407" t="s">
        <v>1600</v>
      </c>
    </row>
    <row r="408" spans="1:18" x14ac:dyDescent="0.3">
      <c r="A408" t="s">
        <v>1601</v>
      </c>
      <c r="B408" t="str">
        <f t="shared" si="6"/>
        <v>Kelsey Scott</v>
      </c>
      <c r="C408" t="str">
        <f>TRIM(Table4[[#This Row],[Email2]])</f>
        <v>james94@marshall.com</v>
      </c>
      <c r="D408" t="s">
        <v>1602</v>
      </c>
      <c r="E408" t="s">
        <v>1603</v>
      </c>
      <c r="F408" t="str">
        <f>TRIM(PROPER(Table4[[#This Row],[Gender2]]))</f>
        <v>Male</v>
      </c>
      <c r="G408" t="s">
        <v>94</v>
      </c>
      <c r="H408" t="str">
        <f>TRIM(UPPER(Table4[[#This Row],[Country2]]))</f>
        <v>GERMANY</v>
      </c>
      <c r="I408" t="s">
        <v>88</v>
      </c>
      <c r="K408" s="1">
        <v>45743</v>
      </c>
      <c r="L408" t="s">
        <v>68</v>
      </c>
      <c r="M408" t="s">
        <v>30</v>
      </c>
      <c r="N408" s="2">
        <v>0.6</v>
      </c>
      <c r="O408" t="s">
        <v>21</v>
      </c>
      <c r="P408">
        <v>1</v>
      </c>
      <c r="Q408">
        <v>4</v>
      </c>
      <c r="R408" t="s">
        <v>1604</v>
      </c>
    </row>
    <row r="409" spans="1:18" x14ac:dyDescent="0.3">
      <c r="A409" t="s">
        <v>1605</v>
      </c>
      <c r="B409" t="str">
        <f t="shared" si="6"/>
        <v>Heather Rodriguez</v>
      </c>
      <c r="C409" t="str">
        <f>TRIM(Table4[[#This Row],[Email2]])</f>
        <v>invalid-email</v>
      </c>
      <c r="D409" t="s">
        <v>1606</v>
      </c>
      <c r="E409" t="s">
        <v>125</v>
      </c>
      <c r="F409" t="str">
        <f>TRIM(PROPER(Table4[[#This Row],[Gender2]]))</f>
        <v>Male</v>
      </c>
      <c r="G409" t="s">
        <v>27</v>
      </c>
      <c r="H409" t="str">
        <f>TRIM(UPPER(Table4[[#This Row],[Country2]]))</f>
        <v>IN</v>
      </c>
      <c r="I409" t="s">
        <v>153</v>
      </c>
      <c r="J409">
        <v>20</v>
      </c>
      <c r="K409" s="1">
        <v>45261</v>
      </c>
      <c r="L409" t="s">
        <v>229</v>
      </c>
      <c r="M409" t="s">
        <v>144</v>
      </c>
      <c r="N409" s="2">
        <v>0.44</v>
      </c>
      <c r="O409" t="s">
        <v>21</v>
      </c>
      <c r="P409" t="s">
        <v>22</v>
      </c>
      <c r="Q409">
        <v>1</v>
      </c>
      <c r="R409" t="s">
        <v>1607</v>
      </c>
    </row>
    <row r="410" spans="1:18" x14ac:dyDescent="0.3">
      <c r="A410" t="s">
        <v>1608</v>
      </c>
      <c r="B410" t="str">
        <f t="shared" si="6"/>
        <v>James Bray</v>
      </c>
      <c r="C410" t="str">
        <f>TRIM(Table4[[#This Row],[Email2]])</f>
        <v>todd98@lopez.info</v>
      </c>
      <c r="D410" t="s">
        <v>1609</v>
      </c>
      <c r="E410" t="s">
        <v>1610</v>
      </c>
      <c r="F410" t="str">
        <f>TRIM(PROPER(Table4[[#This Row],[Gender2]]))</f>
        <v>Female</v>
      </c>
      <c r="G410" t="s">
        <v>118</v>
      </c>
      <c r="H410" t="str">
        <f>TRIM(UPPER(Table4[[#This Row],[Country2]]))</f>
        <v>IN</v>
      </c>
      <c r="I410" t="s">
        <v>153</v>
      </c>
      <c r="J410">
        <v>19</v>
      </c>
      <c r="K410" s="1">
        <v>45112</v>
      </c>
      <c r="L410" t="s">
        <v>143</v>
      </c>
      <c r="M410" t="s">
        <v>144</v>
      </c>
      <c r="N410" s="2">
        <v>0.89</v>
      </c>
      <c r="O410">
        <v>45</v>
      </c>
      <c r="P410" t="s">
        <v>31</v>
      </c>
      <c r="Q410">
        <v>5</v>
      </c>
      <c r="R410" t="s">
        <v>1611</v>
      </c>
    </row>
    <row r="411" spans="1:18" x14ac:dyDescent="0.3">
      <c r="A411" t="s">
        <v>1612</v>
      </c>
      <c r="B411" t="str">
        <f t="shared" si="6"/>
        <v>Joseph Cook</v>
      </c>
      <c r="C411" t="str">
        <f>TRIM(Table4[[#This Row],[Email2]])</f>
        <v>andrewsutton@yahoo.com</v>
      </c>
      <c r="D411" t="s">
        <v>1613</v>
      </c>
      <c r="E411" t="s">
        <v>1614</v>
      </c>
      <c r="F411" t="str">
        <f>TRIM(PROPER(Table4[[#This Row],[Gender2]]))</f>
        <v>Male</v>
      </c>
      <c r="G411" t="s">
        <v>27</v>
      </c>
      <c r="H411" t="str">
        <f>TRIM(UPPER(Table4[[#This Row],[Country2]]))</f>
        <v>IN</v>
      </c>
      <c r="I411" t="s">
        <v>153</v>
      </c>
      <c r="K411" s="1">
        <v>45528</v>
      </c>
      <c r="L411" t="s">
        <v>51</v>
      </c>
      <c r="M411" t="s">
        <v>36</v>
      </c>
      <c r="N411">
        <v>8</v>
      </c>
      <c r="O411" t="s">
        <v>63</v>
      </c>
      <c r="P411">
        <v>0</v>
      </c>
      <c r="Q411">
        <v>3</v>
      </c>
      <c r="R411" t="s">
        <v>1615</v>
      </c>
    </row>
    <row r="412" spans="1:18" x14ac:dyDescent="0.3">
      <c r="A412" t="s">
        <v>1616</v>
      </c>
      <c r="B412" t="str">
        <f t="shared" si="6"/>
        <v>Desiree Brown</v>
      </c>
      <c r="C412" t="str">
        <f>TRIM(Table4[[#This Row],[Email2]])</f>
        <v>bzamora@hotmail.com</v>
      </c>
      <c r="D412" t="s">
        <v>1617</v>
      </c>
      <c r="E412" t="s">
        <v>1618</v>
      </c>
      <c r="F412" t="str">
        <f>TRIM(PROPER(Table4[[#This Row],[Gender2]]))</f>
        <v>Male</v>
      </c>
      <c r="G412" t="s">
        <v>27</v>
      </c>
      <c r="H412" t="str">
        <f>TRIM(UPPER(Table4[[#This Row],[Country2]]))</f>
        <v>US</v>
      </c>
      <c r="I412" t="s">
        <v>18</v>
      </c>
      <c r="K412" s="1">
        <v>45629</v>
      </c>
      <c r="L412" t="s">
        <v>143</v>
      </c>
      <c r="M412" t="s">
        <v>144</v>
      </c>
      <c r="N412" s="2">
        <v>0.8</v>
      </c>
      <c r="O412">
        <v>1.5</v>
      </c>
      <c r="P412">
        <v>1</v>
      </c>
      <c r="Q412">
        <v>5</v>
      </c>
      <c r="R412" s="1">
        <v>45629</v>
      </c>
    </row>
    <row r="413" spans="1:18" x14ac:dyDescent="0.3">
      <c r="A413" t="s">
        <v>1619</v>
      </c>
      <c r="B413" t="str">
        <f t="shared" si="6"/>
        <v>Chad Blair</v>
      </c>
      <c r="C413" t="str">
        <f>TRIM(Table4[[#This Row],[Email2]])</f>
        <v>jallen@waller-browning.com</v>
      </c>
      <c r="D413" t="s">
        <v>1620</v>
      </c>
      <c r="E413" t="s">
        <v>1621</v>
      </c>
      <c r="F413" t="str">
        <f>TRIM(PROPER(Table4[[#This Row],[Gender2]]))</f>
        <v>M</v>
      </c>
      <c r="G413" t="s">
        <v>108</v>
      </c>
      <c r="H413" t="str">
        <f>TRIM(UPPER(Table4[[#This Row],[Country2]]))</f>
        <v>GERMANY</v>
      </c>
      <c r="I413" t="s">
        <v>88</v>
      </c>
      <c r="K413" s="1">
        <v>45093</v>
      </c>
      <c r="L413" t="s">
        <v>68</v>
      </c>
      <c r="M413" t="s">
        <v>30</v>
      </c>
      <c r="N413" s="2">
        <v>0.66</v>
      </c>
      <c r="O413">
        <v>45</v>
      </c>
      <c r="P413" t="s">
        <v>75</v>
      </c>
      <c r="R413" t="s">
        <v>1622</v>
      </c>
    </row>
    <row r="414" spans="1:18" x14ac:dyDescent="0.3">
      <c r="A414" t="s">
        <v>1623</v>
      </c>
      <c r="B414" t="str">
        <f t="shared" si="6"/>
        <v>Joshua Mcbride</v>
      </c>
      <c r="C414" t="str">
        <f>TRIM(Table4[[#This Row],[Email2]])</f>
        <v>haley82@forbes-daugherty.com</v>
      </c>
      <c r="D414" t="s">
        <v>1624</v>
      </c>
      <c r="E414" t="s">
        <v>1625</v>
      </c>
      <c r="F414" t="str">
        <f>TRIM(PROPER(Table4[[#This Row],[Gender2]]))</f>
        <v>Male</v>
      </c>
      <c r="G414" t="s">
        <v>87</v>
      </c>
      <c r="H414" t="str">
        <f>TRIM(UPPER(Table4[[#This Row],[Country2]]))</f>
        <v>US</v>
      </c>
      <c r="I414" t="s">
        <v>18</v>
      </c>
      <c r="K414" s="1">
        <v>45355</v>
      </c>
      <c r="L414" t="s">
        <v>19</v>
      </c>
      <c r="M414" t="s">
        <v>20</v>
      </c>
      <c r="N414">
        <v>94</v>
      </c>
      <c r="O414" t="s">
        <v>45</v>
      </c>
      <c r="P414">
        <v>0</v>
      </c>
      <c r="Q414">
        <v>6</v>
      </c>
      <c r="R414" t="s">
        <v>1626</v>
      </c>
    </row>
    <row r="415" spans="1:18" x14ac:dyDescent="0.3">
      <c r="A415" t="s">
        <v>1627</v>
      </c>
      <c r="B415" t="str">
        <f t="shared" si="6"/>
        <v>Justin Fry</v>
      </c>
      <c r="C415" t="str">
        <f>TRIM(Table4[[#This Row],[Email2]])</f>
        <v>lonniehobbs@johnson.biz</v>
      </c>
      <c r="D415" t="s">
        <v>1628</v>
      </c>
      <c r="E415" t="s">
        <v>1629</v>
      </c>
      <c r="F415" t="str">
        <f>TRIM(PROPER(Table4[[#This Row],[Gender2]]))</f>
        <v>Male</v>
      </c>
      <c r="G415" t="s">
        <v>94</v>
      </c>
      <c r="H415" t="str">
        <f>TRIM(UPPER(Table4[[#This Row],[Country2]]))</f>
        <v>USA</v>
      </c>
      <c r="I415" t="s">
        <v>73</v>
      </c>
      <c r="K415" s="1">
        <v>45677</v>
      </c>
      <c r="L415" t="s">
        <v>229</v>
      </c>
      <c r="M415" t="s">
        <v>144</v>
      </c>
      <c r="N415" s="2">
        <v>0.08</v>
      </c>
      <c r="O415" t="s">
        <v>45</v>
      </c>
      <c r="P415">
        <v>0</v>
      </c>
      <c r="Q415">
        <v>3</v>
      </c>
      <c r="R415" t="s">
        <v>1630</v>
      </c>
    </row>
    <row r="416" spans="1:18" x14ac:dyDescent="0.3">
      <c r="A416" t="s">
        <v>1631</v>
      </c>
      <c r="B416" t="str">
        <f t="shared" si="6"/>
        <v>Taylor Hill</v>
      </c>
      <c r="C416" t="str">
        <f>TRIM(Table4[[#This Row],[Email2]])</f>
        <v>andersonanthony@jensen.org</v>
      </c>
      <c r="D416" t="s">
        <v>1632</v>
      </c>
      <c r="E416" t="s">
        <v>1633</v>
      </c>
      <c r="F416" t="str">
        <f>TRIM(PROPER(Table4[[#This Row],[Gender2]]))</f>
        <v>Male</v>
      </c>
      <c r="G416" t="s">
        <v>94</v>
      </c>
      <c r="H416" t="str">
        <f>TRIM(UPPER(Table4[[#This Row],[Country2]]))</f>
        <v>UK</v>
      </c>
      <c r="I416" t="s">
        <v>50</v>
      </c>
      <c r="J416">
        <v>33</v>
      </c>
      <c r="K416" s="1">
        <v>45129</v>
      </c>
      <c r="L416" t="s">
        <v>29</v>
      </c>
      <c r="M416" t="s">
        <v>30</v>
      </c>
      <c r="N416" s="2">
        <v>0.43</v>
      </c>
      <c r="O416" t="s">
        <v>21</v>
      </c>
      <c r="P416">
        <v>1</v>
      </c>
      <c r="R416" s="1">
        <v>45129</v>
      </c>
    </row>
    <row r="417" spans="1:18" x14ac:dyDescent="0.3">
      <c r="A417" t="s">
        <v>1634</v>
      </c>
      <c r="B417" t="str">
        <f t="shared" si="6"/>
        <v>Richard Anderson</v>
      </c>
      <c r="C417" t="str">
        <f>TRIM(Table4[[#This Row],[Email2]])</f>
        <v>jack67@yahoo.com</v>
      </c>
      <c r="D417" t="s">
        <v>1635</v>
      </c>
      <c r="E417" t="s">
        <v>1636</v>
      </c>
      <c r="F417" t="str">
        <f>TRIM(PROPER(Table4[[#This Row],[Gender2]]))</f>
        <v>Male</v>
      </c>
      <c r="G417" t="s">
        <v>94</v>
      </c>
      <c r="H417" t="str">
        <f>TRIM(UPPER(Table4[[#This Row],[Country2]]))</f>
        <v>GERMANY</v>
      </c>
      <c r="I417" t="s">
        <v>88</v>
      </c>
      <c r="J417">
        <v>0</v>
      </c>
      <c r="K417" s="1">
        <v>45018</v>
      </c>
      <c r="L417" t="s">
        <v>51</v>
      </c>
      <c r="M417" t="s">
        <v>36</v>
      </c>
      <c r="N417" s="2">
        <v>0.66</v>
      </c>
      <c r="O417" t="s">
        <v>45</v>
      </c>
      <c r="P417" t="s">
        <v>31</v>
      </c>
      <c r="Q417">
        <v>3</v>
      </c>
      <c r="R417" t="s">
        <v>848</v>
      </c>
    </row>
    <row r="418" spans="1:18" x14ac:dyDescent="0.3">
      <c r="A418" t="s">
        <v>1637</v>
      </c>
      <c r="B418" t="str">
        <f t="shared" si="6"/>
        <v>Wayne Schaefer</v>
      </c>
      <c r="C418" t="str">
        <f>TRIM(Table4[[#This Row],[Email2]])</f>
        <v>juliamcneil@gmail.com</v>
      </c>
      <c r="D418" t="s">
        <v>1638</v>
      </c>
      <c r="E418" t="s">
        <v>1639</v>
      </c>
      <c r="F418" t="str">
        <f>TRIM(PROPER(Table4[[#This Row],[Gender2]]))</f>
        <v>Male</v>
      </c>
      <c r="G418" t="s">
        <v>87</v>
      </c>
      <c r="H418" t="str">
        <f>TRIM(UPPER(Table4[[#This Row],[Country2]]))</f>
        <v>UK</v>
      </c>
      <c r="I418" t="s">
        <v>50</v>
      </c>
      <c r="J418">
        <v>37</v>
      </c>
      <c r="K418" s="1">
        <v>44871</v>
      </c>
      <c r="L418" t="s">
        <v>19</v>
      </c>
      <c r="M418" t="s">
        <v>20</v>
      </c>
      <c r="N418" s="2">
        <v>0.48</v>
      </c>
      <c r="O418">
        <v>1.5</v>
      </c>
      <c r="P418" t="s">
        <v>31</v>
      </c>
      <c r="R418" t="s">
        <v>1640</v>
      </c>
    </row>
    <row r="419" spans="1:18" x14ac:dyDescent="0.3">
      <c r="A419" t="s">
        <v>1641</v>
      </c>
      <c r="B419" t="str">
        <f t="shared" si="6"/>
        <v>Luis Watts</v>
      </c>
      <c r="C419" t="str">
        <f>TRIM(Table4[[#This Row],[Email2]])</f>
        <v>ronaldparsons@hotmail.com</v>
      </c>
      <c r="D419" t="s">
        <v>1642</v>
      </c>
      <c r="E419" t="s">
        <v>1643</v>
      </c>
      <c r="F419" t="str">
        <f>TRIM(PROPER(Table4[[#This Row],[Gender2]]))</f>
        <v>Male</v>
      </c>
      <c r="G419" t="s">
        <v>27</v>
      </c>
      <c r="H419" t="str">
        <f>TRIM(UPPER(Table4[[#This Row],[Country2]]))</f>
        <v>GERMANY</v>
      </c>
      <c r="I419" t="s">
        <v>88</v>
      </c>
      <c r="K419" s="1">
        <v>44760</v>
      </c>
      <c r="L419" t="s">
        <v>74</v>
      </c>
      <c r="M419" t="s">
        <v>36</v>
      </c>
      <c r="N419" s="2">
        <v>0.63</v>
      </c>
      <c r="O419">
        <v>2</v>
      </c>
      <c r="P419" t="s">
        <v>31</v>
      </c>
      <c r="Q419">
        <v>2</v>
      </c>
      <c r="R419" s="1">
        <v>44760</v>
      </c>
    </row>
    <row r="420" spans="1:18" x14ac:dyDescent="0.3">
      <c r="A420" t="s">
        <v>1644</v>
      </c>
      <c r="B420" t="str">
        <f t="shared" si="6"/>
        <v>Laura Herrera</v>
      </c>
      <c r="C420" t="str">
        <f>TRIM(Table4[[#This Row],[Email2]])</f>
        <v>hayesmargaret@rich.net</v>
      </c>
      <c r="D420" t="s">
        <v>1645</v>
      </c>
      <c r="E420" t="s">
        <v>1646</v>
      </c>
      <c r="F420" t="str">
        <f>TRIM(PROPER(Table4[[#This Row],[Gender2]]))</f>
        <v>Female</v>
      </c>
      <c r="G420" t="s">
        <v>118</v>
      </c>
      <c r="H420" t="str">
        <f>TRIM(UPPER(Table4[[#This Row],[Country2]]))</f>
        <v>INDIA</v>
      </c>
      <c r="I420" t="s">
        <v>95</v>
      </c>
      <c r="K420" s="1">
        <v>45248</v>
      </c>
      <c r="L420" t="s">
        <v>19</v>
      </c>
      <c r="M420" t="s">
        <v>20</v>
      </c>
      <c r="N420" s="2">
        <v>0.61</v>
      </c>
      <c r="O420" t="s">
        <v>63</v>
      </c>
      <c r="P420" t="s">
        <v>75</v>
      </c>
      <c r="Q420">
        <v>5</v>
      </c>
      <c r="R420" t="s">
        <v>1647</v>
      </c>
    </row>
    <row r="421" spans="1:18" x14ac:dyDescent="0.3">
      <c r="A421" t="s">
        <v>1648</v>
      </c>
      <c r="B421" t="str">
        <f t="shared" si="6"/>
        <v>Kelli Mccoy</v>
      </c>
      <c r="C421" t="str">
        <f>TRIM(Table4[[#This Row],[Email2]])</f>
        <v>kellysanders@ayala-mitchell.com</v>
      </c>
      <c r="D421" t="s">
        <v>1649</v>
      </c>
      <c r="E421" t="s">
        <v>1650</v>
      </c>
      <c r="F421" t="str">
        <f>TRIM(PROPER(Table4[[#This Row],[Gender2]]))</f>
        <v>Male</v>
      </c>
      <c r="G421" t="s">
        <v>94</v>
      </c>
      <c r="H421" t="str">
        <f>TRIM(UPPER(Table4[[#This Row],[Country2]]))</f>
        <v>CANADA</v>
      </c>
      <c r="I421" t="s">
        <v>43</v>
      </c>
      <c r="J421">
        <v>0</v>
      </c>
      <c r="K421" s="1">
        <v>45493</v>
      </c>
      <c r="L421" t="s">
        <v>29</v>
      </c>
      <c r="M421" t="s">
        <v>30</v>
      </c>
      <c r="N421">
        <v>58</v>
      </c>
      <c r="O421" t="s">
        <v>21</v>
      </c>
      <c r="P421" t="s">
        <v>75</v>
      </c>
      <c r="Q421">
        <v>4</v>
      </c>
      <c r="R421" t="s">
        <v>1651</v>
      </c>
    </row>
    <row r="422" spans="1:18" x14ac:dyDescent="0.3">
      <c r="A422" t="s">
        <v>1652</v>
      </c>
      <c r="B422" t="str">
        <f t="shared" si="6"/>
        <v>Stephanie Ford</v>
      </c>
      <c r="C422" t="str">
        <f>TRIM(Table4[[#This Row],[Email2]])</f>
        <v>sharpdaniel@hotmail.com</v>
      </c>
      <c r="D422" t="s">
        <v>1653</v>
      </c>
      <c r="E422" t="s">
        <v>1654</v>
      </c>
      <c r="F422" t="str">
        <f>TRIM(PROPER(Table4[[#This Row],[Gender2]]))</f>
        <v>Male</v>
      </c>
      <c r="G422" t="s">
        <v>27</v>
      </c>
      <c r="H422" t="str">
        <f>TRIM(UPPER(Table4[[#This Row],[Country2]]))</f>
        <v>GERMANY</v>
      </c>
      <c r="I422" t="s">
        <v>88</v>
      </c>
      <c r="J422">
        <v>28</v>
      </c>
      <c r="K422" s="1">
        <v>45314</v>
      </c>
      <c r="L422" t="s">
        <v>51</v>
      </c>
      <c r="M422" t="s">
        <v>36</v>
      </c>
      <c r="N422" s="2">
        <v>0.84</v>
      </c>
      <c r="O422">
        <v>1.5</v>
      </c>
      <c r="P422" t="s">
        <v>31</v>
      </c>
      <c r="R422" s="1">
        <v>45314</v>
      </c>
    </row>
    <row r="423" spans="1:18" x14ac:dyDescent="0.3">
      <c r="A423" t="s">
        <v>1655</v>
      </c>
      <c r="B423" t="str">
        <f t="shared" si="6"/>
        <v>Alexander Chavez</v>
      </c>
      <c r="C423" t="str">
        <f>TRIM(Table4[[#This Row],[Email2]])</f>
        <v>invalid-email</v>
      </c>
      <c r="D423" t="s">
        <v>1656</v>
      </c>
      <c r="E423" t="s">
        <v>125</v>
      </c>
      <c r="F423" t="str">
        <f>TRIM(PROPER(Table4[[#This Row],[Gender2]]))</f>
        <v>Female</v>
      </c>
      <c r="G423" t="s">
        <v>17</v>
      </c>
      <c r="H423" t="str">
        <f>TRIM(UPPER(Table4[[#This Row],[Country2]]))</f>
        <v>GERMANY</v>
      </c>
      <c r="I423" t="s">
        <v>88</v>
      </c>
      <c r="K423" s="1">
        <v>45739</v>
      </c>
      <c r="L423" t="s">
        <v>68</v>
      </c>
      <c r="M423" t="s">
        <v>30</v>
      </c>
      <c r="N423" s="2">
        <v>0.19</v>
      </c>
      <c r="O423" t="s">
        <v>45</v>
      </c>
      <c r="P423" t="s">
        <v>31</v>
      </c>
      <c r="Q423">
        <v>2</v>
      </c>
      <c r="R423" t="s">
        <v>1657</v>
      </c>
    </row>
    <row r="424" spans="1:18" x14ac:dyDescent="0.3">
      <c r="A424" t="s">
        <v>1658</v>
      </c>
      <c r="B424" t="str">
        <f t="shared" si="6"/>
        <v>Matthew Dawson</v>
      </c>
      <c r="C424" t="str">
        <f>TRIM(Table4[[#This Row],[Email2]])</f>
        <v>davisjasmin@cox.net</v>
      </c>
      <c r="D424" t="s">
        <v>1659</v>
      </c>
      <c r="E424" t="s">
        <v>1660</v>
      </c>
      <c r="F424" t="str">
        <f>TRIM(PROPER(Table4[[#This Row],[Gender2]]))</f>
        <v>Female</v>
      </c>
      <c r="G424" t="s">
        <v>118</v>
      </c>
      <c r="H424" t="str">
        <f>TRIM(UPPER(Table4[[#This Row],[Country2]]))</f>
        <v>INDIA</v>
      </c>
      <c r="I424" t="s">
        <v>28</v>
      </c>
      <c r="J424">
        <v>22</v>
      </c>
      <c r="K424" s="1">
        <v>44971</v>
      </c>
      <c r="L424" t="s">
        <v>143</v>
      </c>
      <c r="M424" t="s">
        <v>144</v>
      </c>
      <c r="N424" s="2">
        <v>0.09</v>
      </c>
      <c r="O424">
        <v>45</v>
      </c>
      <c r="P424">
        <v>0</v>
      </c>
      <c r="Q424">
        <v>3</v>
      </c>
      <c r="R424" t="s">
        <v>1661</v>
      </c>
    </row>
    <row r="425" spans="1:18" x14ac:dyDescent="0.3">
      <c r="A425" t="s">
        <v>1662</v>
      </c>
      <c r="B425" t="str">
        <f t="shared" si="6"/>
        <v>Randy Barr</v>
      </c>
      <c r="C425" t="str">
        <f>TRIM(Table4[[#This Row],[Email2]])</f>
        <v>mistywhite@williams.info</v>
      </c>
      <c r="D425" t="s">
        <v>1663</v>
      </c>
      <c r="E425" t="s">
        <v>1664</v>
      </c>
      <c r="F425" t="str">
        <f>TRIM(PROPER(Table4[[#This Row],[Gender2]]))</f>
        <v>Female</v>
      </c>
      <c r="G425" t="s">
        <v>118</v>
      </c>
      <c r="H425" t="str">
        <f>TRIM(UPPER(Table4[[#This Row],[Country2]]))</f>
        <v>IN</v>
      </c>
      <c r="I425" t="s">
        <v>153</v>
      </c>
      <c r="K425" s="1">
        <v>45608</v>
      </c>
      <c r="L425" t="s">
        <v>19</v>
      </c>
      <c r="M425" t="s">
        <v>20</v>
      </c>
      <c r="N425" s="2">
        <v>0.5</v>
      </c>
      <c r="O425">
        <v>1.5</v>
      </c>
      <c r="P425">
        <v>0</v>
      </c>
      <c r="Q425">
        <v>2</v>
      </c>
      <c r="R425" t="s">
        <v>1665</v>
      </c>
    </row>
    <row r="426" spans="1:18" x14ac:dyDescent="0.3">
      <c r="A426" t="s">
        <v>1666</v>
      </c>
      <c r="B426" t="str">
        <f t="shared" si="6"/>
        <v>Dale Dean</v>
      </c>
      <c r="C426" t="str">
        <f>TRIM(Table4[[#This Row],[Email2]])</f>
        <v>ellismelissa@hotmail.com</v>
      </c>
      <c r="D426" t="s">
        <v>1667</v>
      </c>
      <c r="E426" t="s">
        <v>1668</v>
      </c>
      <c r="F426" t="str">
        <f>TRIM(PROPER(Table4[[#This Row],[Gender2]]))</f>
        <v>Female</v>
      </c>
      <c r="G426" t="s">
        <v>118</v>
      </c>
      <c r="H426" t="str">
        <f>TRIM(UPPER(Table4[[#This Row],[Country2]]))</f>
        <v>UK</v>
      </c>
      <c r="I426" t="s">
        <v>134</v>
      </c>
      <c r="J426">
        <v>25</v>
      </c>
      <c r="K426" s="1">
        <v>45106</v>
      </c>
      <c r="L426" t="s">
        <v>89</v>
      </c>
      <c r="M426" t="s">
        <v>30</v>
      </c>
      <c r="N426" s="2">
        <v>0.89</v>
      </c>
      <c r="O426">
        <v>45</v>
      </c>
      <c r="P426">
        <v>1</v>
      </c>
      <c r="Q426">
        <v>4</v>
      </c>
      <c r="R426" t="s">
        <v>1669</v>
      </c>
    </row>
    <row r="427" spans="1:18" x14ac:dyDescent="0.3">
      <c r="A427" t="s">
        <v>1670</v>
      </c>
      <c r="B427" t="str">
        <f t="shared" si="6"/>
        <v>Matthew Chavez</v>
      </c>
      <c r="C427" t="str">
        <f>TRIM(Table4[[#This Row],[Email2]])</f>
        <v>burkeadam@hotmail.com</v>
      </c>
      <c r="D427" t="s">
        <v>1671</v>
      </c>
      <c r="E427" t="s">
        <v>1672</v>
      </c>
      <c r="F427" t="str">
        <f>TRIM(PROPER(Table4[[#This Row],[Gender2]]))</f>
        <v>Female</v>
      </c>
      <c r="G427" t="s">
        <v>118</v>
      </c>
      <c r="H427" t="str">
        <f>TRIM(UPPER(Table4[[#This Row],[Country2]]))</f>
        <v>UK</v>
      </c>
      <c r="I427" t="s">
        <v>134</v>
      </c>
      <c r="J427">
        <v>18</v>
      </c>
      <c r="K427" s="1">
        <v>44666</v>
      </c>
      <c r="L427" t="s">
        <v>51</v>
      </c>
      <c r="M427" t="s">
        <v>36</v>
      </c>
      <c r="N427" s="2">
        <v>0.85</v>
      </c>
      <c r="O427" t="s">
        <v>21</v>
      </c>
      <c r="P427" t="s">
        <v>31</v>
      </c>
      <c r="Q427">
        <v>3</v>
      </c>
      <c r="R427" t="s">
        <v>1673</v>
      </c>
    </row>
    <row r="428" spans="1:18" x14ac:dyDescent="0.3">
      <c r="A428" t="s">
        <v>1674</v>
      </c>
      <c r="B428" t="str">
        <f t="shared" si="6"/>
        <v>Amber Hernandez</v>
      </c>
      <c r="C428" t="str">
        <f>TRIM(Table4[[#This Row],[Email2]])</f>
        <v>thomasantonio@hotmail.com</v>
      </c>
      <c r="D428" t="s">
        <v>1675</v>
      </c>
      <c r="E428" t="s">
        <v>1676</v>
      </c>
      <c r="F428" t="str">
        <f>TRIM(PROPER(Table4[[#This Row],[Gender2]]))</f>
        <v>Female</v>
      </c>
      <c r="G428" t="s">
        <v>17</v>
      </c>
      <c r="H428" t="str">
        <f>TRIM(UPPER(Table4[[#This Row],[Country2]]))</f>
        <v>IN</v>
      </c>
      <c r="I428" t="s">
        <v>153</v>
      </c>
      <c r="J428">
        <v>0</v>
      </c>
      <c r="K428" s="1">
        <v>45090</v>
      </c>
      <c r="L428" t="s">
        <v>57</v>
      </c>
      <c r="M428" t="s">
        <v>58</v>
      </c>
      <c r="N428">
        <v>77</v>
      </c>
      <c r="O428">
        <v>2</v>
      </c>
      <c r="P428" t="s">
        <v>31</v>
      </c>
      <c r="Q428">
        <v>5</v>
      </c>
      <c r="R428" t="s">
        <v>1677</v>
      </c>
    </row>
    <row r="429" spans="1:18" x14ac:dyDescent="0.3">
      <c r="A429" t="s">
        <v>1678</v>
      </c>
      <c r="B429" t="str">
        <f t="shared" si="6"/>
        <v>Jason Thompson</v>
      </c>
      <c r="C429" t="str">
        <f>TRIM(Table4[[#This Row],[Email2]])</f>
        <v>tammycurry@yahoo.com</v>
      </c>
      <c r="D429" t="s">
        <v>1679</v>
      </c>
      <c r="E429" t="s">
        <v>1680</v>
      </c>
      <c r="F429" t="str">
        <f>TRIM(PROPER(Table4[[#This Row],[Gender2]]))</f>
        <v>Male</v>
      </c>
      <c r="G429" t="s">
        <v>87</v>
      </c>
      <c r="H429" t="str">
        <f>TRIM(UPPER(Table4[[#This Row],[Country2]]))</f>
        <v>USA</v>
      </c>
      <c r="I429" t="s">
        <v>73</v>
      </c>
      <c r="J429">
        <v>28</v>
      </c>
      <c r="K429" s="1">
        <v>45595</v>
      </c>
      <c r="L429" t="s">
        <v>68</v>
      </c>
      <c r="M429" t="s">
        <v>30</v>
      </c>
      <c r="N429" s="2">
        <v>0.79</v>
      </c>
      <c r="O429">
        <v>45</v>
      </c>
      <c r="P429">
        <v>1</v>
      </c>
      <c r="Q429">
        <v>2</v>
      </c>
      <c r="R429" t="s">
        <v>1681</v>
      </c>
    </row>
    <row r="430" spans="1:18" x14ac:dyDescent="0.3">
      <c r="A430" t="s">
        <v>1682</v>
      </c>
      <c r="B430" t="str">
        <f t="shared" si="6"/>
        <v>James Jones</v>
      </c>
      <c r="C430" t="str">
        <f>TRIM(Table4[[#This Row],[Email2]])</f>
        <v>carterdennis@hotmail.com</v>
      </c>
      <c r="D430" t="s">
        <v>1683</v>
      </c>
      <c r="E430" t="s">
        <v>1684</v>
      </c>
      <c r="F430" t="str">
        <f>TRIM(PROPER(Table4[[#This Row],[Gender2]]))</f>
        <v>Female</v>
      </c>
      <c r="G430" t="s">
        <v>118</v>
      </c>
      <c r="H430" t="str">
        <f>TRIM(UPPER(Table4[[#This Row],[Country2]]))</f>
        <v>USA</v>
      </c>
      <c r="I430" t="s">
        <v>73</v>
      </c>
      <c r="J430">
        <v>0</v>
      </c>
      <c r="K430" s="1">
        <v>44713</v>
      </c>
      <c r="L430" t="s">
        <v>57</v>
      </c>
      <c r="M430" t="s">
        <v>58</v>
      </c>
      <c r="N430" s="2">
        <v>0.22</v>
      </c>
      <c r="O430">
        <v>45</v>
      </c>
      <c r="P430">
        <v>1</v>
      </c>
      <c r="R430" t="s">
        <v>1685</v>
      </c>
    </row>
    <row r="431" spans="1:18" x14ac:dyDescent="0.3">
      <c r="A431" t="s">
        <v>1686</v>
      </c>
      <c r="B431" t="str">
        <f t="shared" si="6"/>
        <v>Daniel Brown</v>
      </c>
      <c r="C431" t="str">
        <f>TRIM(Table4[[#This Row],[Email2]])</f>
        <v>mramsey@mitchell.net</v>
      </c>
      <c r="D431" t="s">
        <v>1687</v>
      </c>
      <c r="E431" t="s">
        <v>1688</v>
      </c>
      <c r="F431" t="str">
        <f>TRIM(PROPER(Table4[[#This Row],[Gender2]]))</f>
        <v>Male</v>
      </c>
      <c r="G431" t="s">
        <v>87</v>
      </c>
      <c r="H431" t="str">
        <f>TRIM(UPPER(Table4[[#This Row],[Country2]]))</f>
        <v>IN</v>
      </c>
      <c r="I431" t="s">
        <v>153</v>
      </c>
      <c r="J431">
        <v>0</v>
      </c>
      <c r="K431" s="1">
        <v>45084</v>
      </c>
      <c r="L431" t="s">
        <v>293</v>
      </c>
      <c r="M431" t="s">
        <v>20</v>
      </c>
      <c r="N431">
        <v>8</v>
      </c>
      <c r="O431">
        <v>2</v>
      </c>
      <c r="P431" t="s">
        <v>75</v>
      </c>
      <c r="Q431">
        <v>5</v>
      </c>
      <c r="R431" t="s">
        <v>596</v>
      </c>
    </row>
    <row r="432" spans="1:18" x14ac:dyDescent="0.3">
      <c r="A432" t="s">
        <v>1689</v>
      </c>
      <c r="B432" t="str">
        <f t="shared" si="6"/>
        <v>Justin Stone</v>
      </c>
      <c r="C432" t="str">
        <f>TRIM(Table4[[#This Row],[Email2]])</f>
        <v>nmorton@gmail.com</v>
      </c>
      <c r="D432" t="s">
        <v>1690</v>
      </c>
      <c r="E432" t="s">
        <v>1691</v>
      </c>
      <c r="F432" t="str">
        <f>TRIM(PROPER(Table4[[#This Row],[Gender2]]))</f>
        <v>Female</v>
      </c>
      <c r="G432" t="s">
        <v>118</v>
      </c>
      <c r="H432" t="str">
        <f>TRIM(UPPER(Table4[[#This Row],[Country2]]))</f>
        <v>GERMANY</v>
      </c>
      <c r="I432" t="s">
        <v>88</v>
      </c>
      <c r="J432">
        <v>0</v>
      </c>
      <c r="K432" s="1">
        <v>45551</v>
      </c>
      <c r="L432" t="s">
        <v>229</v>
      </c>
      <c r="M432" t="s">
        <v>144</v>
      </c>
      <c r="N432" s="2">
        <v>0.56999999999999995</v>
      </c>
      <c r="O432" t="s">
        <v>21</v>
      </c>
      <c r="P432" t="s">
        <v>31</v>
      </c>
      <c r="Q432">
        <v>5</v>
      </c>
      <c r="R432" s="1">
        <v>45551</v>
      </c>
    </row>
    <row r="433" spans="1:18" x14ac:dyDescent="0.3">
      <c r="A433" t="s">
        <v>1692</v>
      </c>
      <c r="B433" t="str">
        <f t="shared" si="6"/>
        <v>Mario Wilson</v>
      </c>
      <c r="C433" t="str">
        <f>TRIM(Table4[[#This Row],[Email2]])</f>
        <v>vgutierrez@castro-walsh.com</v>
      </c>
      <c r="D433" t="s">
        <v>1693</v>
      </c>
      <c r="E433" t="s">
        <v>1694</v>
      </c>
      <c r="F433" t="str">
        <f>TRIM(PROPER(Table4[[#This Row],[Gender2]]))</f>
        <v>Male</v>
      </c>
      <c r="G433" t="s">
        <v>87</v>
      </c>
      <c r="H433" t="str">
        <f>TRIM(UPPER(Table4[[#This Row],[Country2]]))</f>
        <v>UK</v>
      </c>
      <c r="I433" t="s">
        <v>50</v>
      </c>
      <c r="K433" s="1">
        <v>45109</v>
      </c>
      <c r="L433" t="s">
        <v>29</v>
      </c>
      <c r="M433" t="s">
        <v>30</v>
      </c>
      <c r="N433">
        <v>44</v>
      </c>
      <c r="O433" t="s">
        <v>63</v>
      </c>
      <c r="P433">
        <v>1</v>
      </c>
      <c r="Q433">
        <v>1</v>
      </c>
      <c r="R433" t="s">
        <v>1695</v>
      </c>
    </row>
    <row r="434" spans="1:18" x14ac:dyDescent="0.3">
      <c r="A434" t="s">
        <v>1696</v>
      </c>
      <c r="B434" t="str">
        <f t="shared" si="6"/>
        <v>Elizabeth Hunter</v>
      </c>
      <c r="C434" t="str">
        <f>TRIM(Table4[[#This Row],[Email2]])</f>
        <v>wilsonmathew@yahoo.com</v>
      </c>
      <c r="D434" t="s">
        <v>1697</v>
      </c>
      <c r="E434" t="s">
        <v>1698</v>
      </c>
      <c r="F434" t="str">
        <f>TRIM(PROPER(Table4[[#This Row],[Gender2]]))</f>
        <v>Female</v>
      </c>
      <c r="G434" t="s">
        <v>56</v>
      </c>
      <c r="H434" t="str">
        <f>TRIM(UPPER(Table4[[#This Row],[Country2]]))</f>
        <v>US</v>
      </c>
      <c r="I434" t="s">
        <v>18</v>
      </c>
      <c r="K434" s="1">
        <v>45653</v>
      </c>
      <c r="L434" t="s">
        <v>19</v>
      </c>
      <c r="M434" t="s">
        <v>20</v>
      </c>
      <c r="N434">
        <v>3</v>
      </c>
      <c r="O434">
        <v>1.5</v>
      </c>
      <c r="P434" t="s">
        <v>22</v>
      </c>
      <c r="Q434">
        <v>2</v>
      </c>
      <c r="R434" t="s">
        <v>1699</v>
      </c>
    </row>
    <row r="435" spans="1:18" x14ac:dyDescent="0.3">
      <c r="A435" t="s">
        <v>1700</v>
      </c>
      <c r="B435" t="str">
        <f t="shared" si="6"/>
        <v>Gary Morgan</v>
      </c>
      <c r="C435" t="str">
        <f>TRIM(Table4[[#This Row],[Email2]])</f>
        <v>probles@gmail.com</v>
      </c>
      <c r="D435" t="s">
        <v>1701</v>
      </c>
      <c r="E435" t="s">
        <v>1702</v>
      </c>
      <c r="F435" t="str">
        <f>TRIM(PROPER(Table4[[#This Row],[Gender2]]))</f>
        <v>M</v>
      </c>
      <c r="G435" t="s">
        <v>108</v>
      </c>
      <c r="H435" t="str">
        <f>TRIM(UPPER(Table4[[#This Row],[Country2]]))</f>
        <v>UK</v>
      </c>
      <c r="I435" t="s">
        <v>50</v>
      </c>
      <c r="J435">
        <v>18</v>
      </c>
      <c r="K435" s="1">
        <v>45541</v>
      </c>
      <c r="L435" t="s">
        <v>166</v>
      </c>
      <c r="M435" t="s">
        <v>144</v>
      </c>
      <c r="N435" s="2">
        <v>0.46</v>
      </c>
      <c r="O435" t="s">
        <v>21</v>
      </c>
      <c r="P435" t="s">
        <v>22</v>
      </c>
      <c r="Q435">
        <v>6</v>
      </c>
      <c r="R435" t="s">
        <v>1703</v>
      </c>
    </row>
    <row r="436" spans="1:18" x14ac:dyDescent="0.3">
      <c r="A436" t="s">
        <v>1704</v>
      </c>
      <c r="B436" t="str">
        <f t="shared" si="6"/>
        <v>Stephanie Ford</v>
      </c>
      <c r="C436" t="str">
        <f>TRIM(Table4[[#This Row],[Email2]])</f>
        <v>conleykevin@hotmail.com</v>
      </c>
      <c r="D436" t="s">
        <v>1653</v>
      </c>
      <c r="E436" t="s">
        <v>1705</v>
      </c>
      <c r="F436" t="str">
        <f>TRIM(PROPER(Table4[[#This Row],[Gender2]]))</f>
        <v>Male</v>
      </c>
      <c r="G436" t="s">
        <v>87</v>
      </c>
      <c r="H436" t="str">
        <f>TRIM(UPPER(Table4[[#This Row],[Country2]]))</f>
        <v>UK</v>
      </c>
      <c r="I436" t="s">
        <v>50</v>
      </c>
      <c r="J436">
        <v>0</v>
      </c>
      <c r="K436" s="1">
        <v>45405</v>
      </c>
      <c r="L436" t="s">
        <v>113</v>
      </c>
      <c r="M436" t="s">
        <v>58</v>
      </c>
      <c r="N436" s="2">
        <v>0.82</v>
      </c>
      <c r="O436" t="s">
        <v>21</v>
      </c>
      <c r="P436" t="s">
        <v>37</v>
      </c>
      <c r="Q436">
        <v>6</v>
      </c>
      <c r="R436" t="s">
        <v>1706</v>
      </c>
    </row>
    <row r="437" spans="1:18" x14ac:dyDescent="0.3">
      <c r="A437" t="s">
        <v>1707</v>
      </c>
      <c r="B437" t="str">
        <f t="shared" si="6"/>
        <v>Michael Marsh</v>
      </c>
      <c r="C437" t="str">
        <f>TRIM(Table4[[#This Row],[Email2]])</f>
        <v>montesjuan@gmail.com</v>
      </c>
      <c r="D437" t="s">
        <v>1708</v>
      </c>
      <c r="E437" t="s">
        <v>1709</v>
      </c>
      <c r="F437" t="str">
        <f>TRIM(PROPER(Table4[[#This Row],[Gender2]]))</f>
        <v>Male</v>
      </c>
      <c r="G437" t="s">
        <v>27</v>
      </c>
      <c r="H437" t="str">
        <f>TRIM(UPPER(Table4[[#This Row],[Country2]]))</f>
        <v>US</v>
      </c>
      <c r="I437" t="s">
        <v>18</v>
      </c>
      <c r="J437">
        <v>0</v>
      </c>
      <c r="K437" s="1">
        <v>45711</v>
      </c>
      <c r="L437" t="s">
        <v>57</v>
      </c>
      <c r="M437" t="s">
        <v>58</v>
      </c>
      <c r="N437" s="2">
        <v>0</v>
      </c>
      <c r="O437" t="s">
        <v>21</v>
      </c>
      <c r="P437" t="s">
        <v>75</v>
      </c>
      <c r="Q437">
        <v>5</v>
      </c>
      <c r="R437" t="s">
        <v>1710</v>
      </c>
    </row>
    <row r="438" spans="1:18" x14ac:dyDescent="0.3">
      <c r="A438" t="s">
        <v>1711</v>
      </c>
      <c r="B438" t="str">
        <f t="shared" si="6"/>
        <v>Laura Price</v>
      </c>
      <c r="C438" t="str">
        <f>TRIM(Table4[[#This Row],[Email2]])</f>
        <v>janet50@gutierrez-crawford.com</v>
      </c>
      <c r="D438" t="s">
        <v>1712</v>
      </c>
      <c r="E438" t="s">
        <v>1713</v>
      </c>
      <c r="F438" t="str">
        <f>TRIM(PROPER(Table4[[#This Row],[Gender2]]))</f>
        <v>Male</v>
      </c>
      <c r="G438" t="s">
        <v>27</v>
      </c>
      <c r="H438" t="str">
        <f>TRIM(UPPER(Table4[[#This Row],[Country2]]))</f>
        <v>UK</v>
      </c>
      <c r="I438" t="s">
        <v>134</v>
      </c>
      <c r="J438">
        <v>34</v>
      </c>
      <c r="K438" s="1">
        <v>45184</v>
      </c>
      <c r="L438" t="s">
        <v>68</v>
      </c>
      <c r="M438" t="s">
        <v>30</v>
      </c>
      <c r="N438" s="2">
        <v>0.88</v>
      </c>
      <c r="O438">
        <v>1.5</v>
      </c>
      <c r="P438">
        <v>1</v>
      </c>
      <c r="Q438">
        <v>1</v>
      </c>
      <c r="R438" t="s">
        <v>1714</v>
      </c>
    </row>
    <row r="439" spans="1:18" x14ac:dyDescent="0.3">
      <c r="A439" t="s">
        <v>1715</v>
      </c>
      <c r="B439" t="str">
        <f t="shared" si="6"/>
        <v>Eric Rodriguez</v>
      </c>
      <c r="C439" t="str">
        <f>TRIM(Table4[[#This Row],[Email2]])</f>
        <v>robinwallace@lloyd.com</v>
      </c>
      <c r="D439" t="s">
        <v>1716</v>
      </c>
      <c r="E439" t="s">
        <v>1717</v>
      </c>
      <c r="F439" t="str">
        <f>TRIM(PROPER(Table4[[#This Row],[Gender2]]))</f>
        <v>Male</v>
      </c>
      <c r="G439" t="s">
        <v>27</v>
      </c>
      <c r="H439" t="str">
        <f>TRIM(UPPER(Table4[[#This Row],[Country2]]))</f>
        <v>INDIA</v>
      </c>
      <c r="I439" t="s">
        <v>28</v>
      </c>
      <c r="J439">
        <v>0</v>
      </c>
      <c r="K439" s="1">
        <v>45235</v>
      </c>
      <c r="L439" t="s">
        <v>19</v>
      </c>
      <c r="M439" t="s">
        <v>20</v>
      </c>
      <c r="N439">
        <v>85</v>
      </c>
      <c r="O439" t="s">
        <v>45</v>
      </c>
      <c r="P439" t="s">
        <v>37</v>
      </c>
      <c r="Q439">
        <v>1</v>
      </c>
      <c r="R439" t="s">
        <v>1718</v>
      </c>
    </row>
    <row r="440" spans="1:18" x14ac:dyDescent="0.3">
      <c r="A440" t="s">
        <v>1719</v>
      </c>
      <c r="B440" t="str">
        <f t="shared" si="6"/>
        <v>Emily Murphy</v>
      </c>
      <c r="C440" t="str">
        <f>TRIM(Table4[[#This Row],[Email2]])</f>
        <v>jamiejohnson@reeves-boyd.com</v>
      </c>
      <c r="D440" t="s">
        <v>1720</v>
      </c>
      <c r="E440" t="s">
        <v>1721</v>
      </c>
      <c r="F440" t="str">
        <f>TRIM(PROPER(Table4[[#This Row],[Gender2]]))</f>
        <v>Male</v>
      </c>
      <c r="G440" t="s">
        <v>27</v>
      </c>
      <c r="H440" t="str">
        <f>TRIM(UPPER(Table4[[#This Row],[Country2]]))</f>
        <v>UK</v>
      </c>
      <c r="I440" t="s">
        <v>50</v>
      </c>
      <c r="J440">
        <v>0</v>
      </c>
      <c r="K440" s="1">
        <v>44953</v>
      </c>
      <c r="L440" t="s">
        <v>113</v>
      </c>
      <c r="M440" t="s">
        <v>58</v>
      </c>
      <c r="N440">
        <v>53</v>
      </c>
      <c r="O440">
        <v>45</v>
      </c>
      <c r="P440">
        <v>0</v>
      </c>
      <c r="Q440">
        <v>3</v>
      </c>
      <c r="R440" t="s">
        <v>1722</v>
      </c>
    </row>
    <row r="441" spans="1:18" x14ac:dyDescent="0.3">
      <c r="A441" t="s">
        <v>1723</v>
      </c>
      <c r="B441" t="str">
        <f t="shared" si="6"/>
        <v>Anita Owens</v>
      </c>
      <c r="C441" t="str">
        <f>TRIM(Table4[[#This Row],[Email2]])</f>
        <v>meyerdonna@johnson-blake.com</v>
      </c>
      <c r="D441" t="s">
        <v>1724</v>
      </c>
      <c r="E441" t="s">
        <v>1725</v>
      </c>
      <c r="F441" t="str">
        <f>TRIM(PROPER(Table4[[#This Row],[Gender2]]))</f>
        <v>Male</v>
      </c>
      <c r="G441" t="s">
        <v>27</v>
      </c>
      <c r="H441" t="str">
        <f>TRIM(UPPER(Table4[[#This Row],[Country2]]))</f>
        <v>INDIA</v>
      </c>
      <c r="I441" t="s">
        <v>28</v>
      </c>
      <c r="K441" s="1">
        <v>45141</v>
      </c>
      <c r="L441" t="s">
        <v>74</v>
      </c>
      <c r="M441" t="s">
        <v>36</v>
      </c>
      <c r="N441" s="2">
        <v>0.74</v>
      </c>
      <c r="O441">
        <v>1.5</v>
      </c>
      <c r="P441">
        <v>1</v>
      </c>
      <c r="Q441">
        <v>2</v>
      </c>
      <c r="R441" t="s">
        <v>1726</v>
      </c>
    </row>
    <row r="442" spans="1:18" x14ac:dyDescent="0.3">
      <c r="A442" t="s">
        <v>1727</v>
      </c>
      <c r="B442" t="str">
        <f t="shared" si="6"/>
        <v>Patricia Lambert</v>
      </c>
      <c r="C442" t="str">
        <f>TRIM(Table4[[#This Row],[Email2]])</f>
        <v>ericwilson@hotmail.com</v>
      </c>
      <c r="D442" t="s">
        <v>1728</v>
      </c>
      <c r="E442" t="s">
        <v>1729</v>
      </c>
      <c r="F442" t="str">
        <f>TRIM(PROPER(Table4[[#This Row],[Gender2]]))</f>
        <v>M</v>
      </c>
      <c r="G442" t="s">
        <v>108</v>
      </c>
      <c r="H442" t="str">
        <f>TRIM(UPPER(Table4[[#This Row],[Country2]]))</f>
        <v>UK</v>
      </c>
      <c r="I442" t="s">
        <v>50</v>
      </c>
      <c r="K442" s="1">
        <v>45156</v>
      </c>
      <c r="L442" t="s">
        <v>293</v>
      </c>
      <c r="M442" t="s">
        <v>20</v>
      </c>
      <c r="N442" s="2">
        <v>0.35</v>
      </c>
      <c r="O442" t="s">
        <v>21</v>
      </c>
      <c r="P442" t="s">
        <v>22</v>
      </c>
      <c r="Q442">
        <v>6</v>
      </c>
      <c r="R442" t="s">
        <v>1730</v>
      </c>
    </row>
    <row r="443" spans="1:18" x14ac:dyDescent="0.3">
      <c r="A443" t="s">
        <v>1731</v>
      </c>
      <c r="B443" t="str">
        <f t="shared" si="6"/>
        <v>Fernando Thomas</v>
      </c>
      <c r="C443" t="str">
        <f>TRIM(Table4[[#This Row],[Email2]])</f>
        <v>georgecollins@yahoo.com</v>
      </c>
      <c r="D443" t="s">
        <v>1732</v>
      </c>
      <c r="E443" t="s">
        <v>1733</v>
      </c>
      <c r="F443" t="str">
        <f>TRIM(PROPER(Table4[[#This Row],[Gender2]]))</f>
        <v>M</v>
      </c>
      <c r="G443" t="s">
        <v>108</v>
      </c>
      <c r="H443" t="str">
        <f>TRIM(UPPER(Table4[[#This Row],[Country2]]))</f>
        <v>UK</v>
      </c>
      <c r="I443" t="s">
        <v>50</v>
      </c>
      <c r="K443" s="1">
        <v>45527</v>
      </c>
      <c r="L443" t="s">
        <v>74</v>
      </c>
      <c r="M443" t="s">
        <v>36</v>
      </c>
      <c r="N443" s="2">
        <v>0.67</v>
      </c>
      <c r="O443" t="s">
        <v>63</v>
      </c>
      <c r="P443" t="s">
        <v>37</v>
      </c>
      <c r="Q443">
        <v>6</v>
      </c>
      <c r="R443" t="s">
        <v>1734</v>
      </c>
    </row>
    <row r="444" spans="1:18" x14ac:dyDescent="0.3">
      <c r="A444" t="s">
        <v>1735</v>
      </c>
      <c r="B444" t="str">
        <f t="shared" si="6"/>
        <v>Michael Rodriguez</v>
      </c>
      <c r="C444" t="str">
        <f>TRIM(Table4[[#This Row],[Email2]])</f>
        <v>simmonsharold@vance.info</v>
      </c>
      <c r="D444" t="s">
        <v>1736</v>
      </c>
      <c r="E444" t="s">
        <v>1737</v>
      </c>
      <c r="F444" t="str">
        <f>TRIM(PROPER(Table4[[#This Row],[Gender2]]))</f>
        <v>Male</v>
      </c>
      <c r="G444" t="s">
        <v>27</v>
      </c>
      <c r="H444" t="str">
        <f>TRIM(UPPER(Table4[[#This Row],[Country2]]))</f>
        <v>USA</v>
      </c>
      <c r="I444" t="s">
        <v>73</v>
      </c>
      <c r="J444">
        <v>19</v>
      </c>
      <c r="K444" s="1">
        <v>45497</v>
      </c>
      <c r="L444" t="s">
        <v>154</v>
      </c>
      <c r="M444" t="s">
        <v>58</v>
      </c>
      <c r="N444" s="2">
        <v>0.26</v>
      </c>
      <c r="O444" t="s">
        <v>45</v>
      </c>
      <c r="P444" t="s">
        <v>37</v>
      </c>
      <c r="Q444">
        <v>5</v>
      </c>
      <c r="R444" t="s">
        <v>1738</v>
      </c>
    </row>
    <row r="445" spans="1:18" x14ac:dyDescent="0.3">
      <c r="A445" t="s">
        <v>1739</v>
      </c>
      <c r="B445" t="str">
        <f t="shared" si="6"/>
        <v>Peter Lamb</v>
      </c>
      <c r="C445" t="str">
        <f>TRIM(Table4[[#This Row],[Email2]])</f>
        <v>fbradley@mcdonald.info</v>
      </c>
      <c r="D445" t="s">
        <v>1740</v>
      </c>
      <c r="E445" t="s">
        <v>1741</v>
      </c>
      <c r="F445" t="str">
        <f>TRIM(PROPER(Table4[[#This Row],[Gender2]]))</f>
        <v>Male</v>
      </c>
      <c r="G445" t="s">
        <v>87</v>
      </c>
      <c r="H445" t="str">
        <f>TRIM(UPPER(Table4[[#This Row],[Country2]]))</f>
        <v>INDIA</v>
      </c>
      <c r="I445" t="s">
        <v>28</v>
      </c>
      <c r="K445" s="1">
        <v>45615</v>
      </c>
      <c r="L445" t="s">
        <v>51</v>
      </c>
      <c r="M445" t="s">
        <v>36</v>
      </c>
      <c r="N445" s="2">
        <v>0.49</v>
      </c>
      <c r="O445" t="s">
        <v>63</v>
      </c>
      <c r="P445" t="s">
        <v>31</v>
      </c>
      <c r="Q445">
        <v>4</v>
      </c>
      <c r="R445" t="s">
        <v>1742</v>
      </c>
    </row>
    <row r="446" spans="1:18" x14ac:dyDescent="0.3">
      <c r="A446" t="s">
        <v>1743</v>
      </c>
      <c r="B446" t="str">
        <f t="shared" si="6"/>
        <v>Lisa Durham</v>
      </c>
      <c r="C446" t="str">
        <f>TRIM(Table4[[#This Row],[Email2]])</f>
        <v>hollyortega@yahoo.com</v>
      </c>
      <c r="D446" t="s">
        <v>1744</v>
      </c>
      <c r="E446" t="s">
        <v>1745</v>
      </c>
      <c r="F446" t="str">
        <f>TRIM(PROPER(Table4[[#This Row],[Gender2]]))</f>
        <v>Male</v>
      </c>
      <c r="G446" t="s">
        <v>27</v>
      </c>
      <c r="H446" t="str">
        <f>TRIM(UPPER(Table4[[#This Row],[Country2]]))</f>
        <v>IN</v>
      </c>
      <c r="I446" t="s">
        <v>153</v>
      </c>
      <c r="K446" s="1">
        <v>45388</v>
      </c>
      <c r="L446" t="s">
        <v>29</v>
      </c>
      <c r="M446" t="s">
        <v>30</v>
      </c>
      <c r="N446">
        <v>81</v>
      </c>
      <c r="O446">
        <v>1.5</v>
      </c>
      <c r="P446" t="s">
        <v>31</v>
      </c>
      <c r="Q446">
        <v>3</v>
      </c>
      <c r="R446" s="1">
        <v>45388</v>
      </c>
    </row>
    <row r="447" spans="1:18" x14ac:dyDescent="0.3">
      <c r="A447" t="s">
        <v>1746</v>
      </c>
      <c r="B447" t="str">
        <f t="shared" si="6"/>
        <v>John Singleton</v>
      </c>
      <c r="C447" t="str">
        <f>TRIM(Table4[[#This Row],[Email2]])</f>
        <v>cassandra28@gmail.com</v>
      </c>
      <c r="D447" t="s">
        <v>1747</v>
      </c>
      <c r="E447" t="s">
        <v>1748</v>
      </c>
      <c r="F447" t="str">
        <f>TRIM(PROPER(Table4[[#This Row],[Gender2]]))</f>
        <v>Female</v>
      </c>
      <c r="G447" t="s">
        <v>56</v>
      </c>
      <c r="H447" t="str">
        <f>TRIM(UPPER(Table4[[#This Row],[Country2]]))</f>
        <v>UK</v>
      </c>
      <c r="I447" t="s">
        <v>50</v>
      </c>
      <c r="J447">
        <v>0</v>
      </c>
      <c r="K447" s="1">
        <v>45362</v>
      </c>
      <c r="L447" t="s">
        <v>68</v>
      </c>
      <c r="M447" t="s">
        <v>30</v>
      </c>
      <c r="N447">
        <v>93</v>
      </c>
      <c r="O447" t="s">
        <v>45</v>
      </c>
      <c r="P447" t="s">
        <v>75</v>
      </c>
      <c r="R447" t="s">
        <v>1749</v>
      </c>
    </row>
    <row r="448" spans="1:18" x14ac:dyDescent="0.3">
      <c r="A448" t="s">
        <v>1750</v>
      </c>
      <c r="B448" t="str">
        <f t="shared" si="6"/>
        <v>Matthew Sparks</v>
      </c>
      <c r="C448" t="str">
        <f>TRIM(Table4[[#This Row],[Email2]])</f>
        <v>pgarza@hotmail.com</v>
      </c>
      <c r="D448" t="s">
        <v>1751</v>
      </c>
      <c r="E448" t="s">
        <v>1752</v>
      </c>
      <c r="F448" t="str">
        <f>TRIM(PROPER(Table4[[#This Row],[Gender2]]))</f>
        <v>Male</v>
      </c>
      <c r="G448" t="s">
        <v>27</v>
      </c>
      <c r="H448" t="str">
        <f>TRIM(UPPER(Table4[[#This Row],[Country2]]))</f>
        <v>GERMANY</v>
      </c>
      <c r="I448" t="s">
        <v>88</v>
      </c>
      <c r="J448">
        <v>19</v>
      </c>
      <c r="K448" s="1">
        <v>45288</v>
      </c>
      <c r="L448" t="s">
        <v>19</v>
      </c>
      <c r="M448" t="s">
        <v>20</v>
      </c>
      <c r="N448" s="2">
        <v>0.87</v>
      </c>
      <c r="O448">
        <v>1.5</v>
      </c>
      <c r="P448" t="s">
        <v>75</v>
      </c>
      <c r="Q448">
        <v>4</v>
      </c>
      <c r="R448" t="s">
        <v>1753</v>
      </c>
    </row>
    <row r="449" spans="1:18" x14ac:dyDescent="0.3">
      <c r="A449" t="s">
        <v>1754</v>
      </c>
      <c r="B449" t="str">
        <f t="shared" si="6"/>
        <v>Glen Cervantes</v>
      </c>
      <c r="C449" t="str">
        <f>TRIM(Table4[[#This Row],[Email2]])</f>
        <v>vbradley@hotmail.com</v>
      </c>
      <c r="D449" t="s">
        <v>1755</v>
      </c>
      <c r="E449" t="s">
        <v>1756</v>
      </c>
      <c r="F449" t="str">
        <f>TRIM(PROPER(Table4[[#This Row],[Gender2]]))</f>
        <v>Male</v>
      </c>
      <c r="G449" t="s">
        <v>87</v>
      </c>
      <c r="H449" t="str">
        <f>TRIM(UPPER(Table4[[#This Row],[Country2]]))</f>
        <v>UK</v>
      </c>
      <c r="I449" t="s">
        <v>50</v>
      </c>
      <c r="J449">
        <v>0</v>
      </c>
      <c r="K449" s="1">
        <v>45036</v>
      </c>
      <c r="L449" t="s">
        <v>29</v>
      </c>
      <c r="M449" t="s">
        <v>30</v>
      </c>
      <c r="N449" s="2">
        <v>0.9</v>
      </c>
      <c r="O449">
        <v>45</v>
      </c>
      <c r="P449" t="s">
        <v>31</v>
      </c>
      <c r="Q449">
        <v>1</v>
      </c>
      <c r="R449" t="s">
        <v>1757</v>
      </c>
    </row>
    <row r="450" spans="1:18" x14ac:dyDescent="0.3">
      <c r="A450" t="s">
        <v>1758</v>
      </c>
      <c r="B450" t="str">
        <f t="shared" si="6"/>
        <v>Timothy Andrews</v>
      </c>
      <c r="C450" t="str">
        <f>TRIM(Table4[[#This Row],[Email2]])</f>
        <v>vargassteven@hotmail.com</v>
      </c>
      <c r="D450" t="s">
        <v>1759</v>
      </c>
      <c r="E450" t="s">
        <v>1760</v>
      </c>
      <c r="F450" t="str">
        <f>TRIM(PROPER(Table4[[#This Row],[Gender2]]))</f>
        <v>Female</v>
      </c>
      <c r="G450" t="s">
        <v>56</v>
      </c>
      <c r="H450" t="str">
        <f>TRIM(UPPER(Table4[[#This Row],[Country2]]))</f>
        <v>CANADA</v>
      </c>
      <c r="I450" t="s">
        <v>43</v>
      </c>
      <c r="J450">
        <v>23</v>
      </c>
      <c r="K450" s="1">
        <v>45736</v>
      </c>
      <c r="L450" t="s">
        <v>113</v>
      </c>
      <c r="M450" t="s">
        <v>58</v>
      </c>
      <c r="N450" s="2">
        <v>0.35</v>
      </c>
      <c r="O450" t="s">
        <v>45</v>
      </c>
      <c r="P450" t="s">
        <v>75</v>
      </c>
      <c r="Q450">
        <v>6</v>
      </c>
      <c r="R450" t="s">
        <v>1761</v>
      </c>
    </row>
    <row r="451" spans="1:18" x14ac:dyDescent="0.3">
      <c r="A451" t="s">
        <v>1762</v>
      </c>
      <c r="B451" t="str">
        <f t="shared" si="6"/>
        <v>Andrea Rodriguez</v>
      </c>
      <c r="C451" t="str">
        <f>TRIM(Table4[[#This Row],[Email2]])</f>
        <v>troy01@gmail.com</v>
      </c>
      <c r="D451" t="s">
        <v>1763</v>
      </c>
      <c r="E451" t="s">
        <v>1764</v>
      </c>
      <c r="F451" t="str">
        <f>TRIM(PROPER(Table4[[#This Row],[Gender2]]))</f>
        <v>F</v>
      </c>
      <c r="G451" t="s">
        <v>42</v>
      </c>
      <c r="H451" t="str">
        <f>TRIM(UPPER(Table4[[#This Row],[Country2]]))</f>
        <v>US</v>
      </c>
      <c r="I451" t="s">
        <v>18</v>
      </c>
      <c r="J451">
        <v>0</v>
      </c>
      <c r="K451" s="1">
        <v>44809</v>
      </c>
      <c r="L451" t="s">
        <v>57</v>
      </c>
      <c r="M451" t="s">
        <v>58</v>
      </c>
      <c r="N451" s="2">
        <v>0.33</v>
      </c>
      <c r="O451">
        <v>1.5</v>
      </c>
      <c r="P451" t="s">
        <v>22</v>
      </c>
      <c r="Q451">
        <v>2</v>
      </c>
      <c r="R451" t="s">
        <v>1765</v>
      </c>
    </row>
    <row r="452" spans="1:18" x14ac:dyDescent="0.3">
      <c r="A452" t="s">
        <v>1766</v>
      </c>
      <c r="B452" t="str">
        <f t="shared" si="6"/>
        <v>April Thomas</v>
      </c>
      <c r="C452" t="str">
        <f>TRIM(Table4[[#This Row],[Email2]])</f>
        <v>invalid-email</v>
      </c>
      <c r="D452" t="s">
        <v>1767</v>
      </c>
      <c r="E452" t="s">
        <v>125</v>
      </c>
      <c r="F452" t="str">
        <f>TRIM(PROPER(Table4[[#This Row],[Gender2]]))</f>
        <v>Female</v>
      </c>
      <c r="G452" t="s">
        <v>17</v>
      </c>
      <c r="H452" t="str">
        <f>TRIM(UPPER(Table4[[#This Row],[Country2]]))</f>
        <v>CANADA</v>
      </c>
      <c r="I452" t="s">
        <v>43</v>
      </c>
      <c r="K452" s="1">
        <v>44873</v>
      </c>
      <c r="L452" t="s">
        <v>68</v>
      </c>
      <c r="M452" t="s">
        <v>30</v>
      </c>
      <c r="N452" s="2">
        <v>0.56000000000000005</v>
      </c>
      <c r="O452">
        <v>45</v>
      </c>
      <c r="P452" t="s">
        <v>37</v>
      </c>
      <c r="R452" t="s">
        <v>1768</v>
      </c>
    </row>
    <row r="453" spans="1:18" x14ac:dyDescent="0.3">
      <c r="A453" t="s">
        <v>1769</v>
      </c>
      <c r="B453" t="str">
        <f t="shared" ref="B453:B516" si="7">TRIM(PROPER(D453))</f>
        <v>Jillian Harris</v>
      </c>
      <c r="C453" t="str">
        <f>TRIM(Table4[[#This Row],[Email2]])</f>
        <v>ashley46@hotmail.com</v>
      </c>
      <c r="D453" t="s">
        <v>1770</v>
      </c>
      <c r="E453" t="s">
        <v>1771</v>
      </c>
      <c r="F453" t="str">
        <f>TRIM(PROPER(Table4[[#This Row],[Gender2]]))</f>
        <v>Male</v>
      </c>
      <c r="G453" t="s">
        <v>94</v>
      </c>
      <c r="H453" t="str">
        <f>TRIM(UPPER(Table4[[#This Row],[Country2]]))</f>
        <v>INDIA</v>
      </c>
      <c r="I453" t="s">
        <v>95</v>
      </c>
      <c r="K453" s="1">
        <v>44889</v>
      </c>
      <c r="L453" t="s">
        <v>143</v>
      </c>
      <c r="M453" t="s">
        <v>144</v>
      </c>
      <c r="N453" s="2">
        <v>0.34</v>
      </c>
      <c r="O453">
        <v>1.5</v>
      </c>
      <c r="P453" t="s">
        <v>37</v>
      </c>
      <c r="Q453">
        <v>2</v>
      </c>
      <c r="R453" s="1">
        <v>44889</v>
      </c>
    </row>
    <row r="454" spans="1:18" x14ac:dyDescent="0.3">
      <c r="A454" t="s">
        <v>1772</v>
      </c>
      <c r="B454" t="str">
        <f t="shared" si="7"/>
        <v>Kayla Abbott</v>
      </c>
      <c r="C454" t="str">
        <f>TRIM(Table4[[#This Row],[Email2]])</f>
        <v>woodana@gmail.com</v>
      </c>
      <c r="D454" t="s">
        <v>1773</v>
      </c>
      <c r="E454" t="s">
        <v>1774</v>
      </c>
      <c r="F454" t="str">
        <f>TRIM(PROPER(Table4[[#This Row],[Gender2]]))</f>
        <v>Female</v>
      </c>
      <c r="G454" t="s">
        <v>56</v>
      </c>
      <c r="H454" t="str">
        <f>TRIM(UPPER(Table4[[#This Row],[Country2]]))</f>
        <v>IN</v>
      </c>
      <c r="I454" t="s">
        <v>153</v>
      </c>
      <c r="K454" s="1">
        <v>45192</v>
      </c>
      <c r="L454" t="s">
        <v>44</v>
      </c>
      <c r="M454" t="s">
        <v>20</v>
      </c>
      <c r="N454" s="2">
        <v>0.88</v>
      </c>
      <c r="O454">
        <v>1.5</v>
      </c>
      <c r="P454">
        <v>0</v>
      </c>
      <c r="Q454">
        <v>6</v>
      </c>
      <c r="R454" t="s">
        <v>1775</v>
      </c>
    </row>
    <row r="455" spans="1:18" x14ac:dyDescent="0.3">
      <c r="A455" t="s">
        <v>1776</v>
      </c>
      <c r="B455" t="str">
        <f t="shared" si="7"/>
        <v>Scott Glenn</v>
      </c>
      <c r="C455" t="str">
        <f>TRIM(Table4[[#This Row],[Email2]])</f>
        <v>zpark@flores.net</v>
      </c>
      <c r="D455" t="s">
        <v>1777</v>
      </c>
      <c r="E455" t="s">
        <v>1778</v>
      </c>
      <c r="F455" t="str">
        <f>TRIM(PROPER(Table4[[#This Row],[Gender2]]))</f>
        <v>Male</v>
      </c>
      <c r="G455" t="s">
        <v>94</v>
      </c>
      <c r="H455" t="str">
        <f>TRIM(UPPER(Table4[[#This Row],[Country2]]))</f>
        <v>US</v>
      </c>
      <c r="I455" t="s">
        <v>18</v>
      </c>
      <c r="J455">
        <v>39</v>
      </c>
      <c r="K455" s="1">
        <v>44659</v>
      </c>
      <c r="L455" t="s">
        <v>293</v>
      </c>
      <c r="M455" t="s">
        <v>20</v>
      </c>
      <c r="N455">
        <v>97</v>
      </c>
      <c r="O455">
        <v>1.5</v>
      </c>
      <c r="P455" t="s">
        <v>37</v>
      </c>
      <c r="Q455">
        <v>6</v>
      </c>
      <c r="R455" t="s">
        <v>1779</v>
      </c>
    </row>
    <row r="456" spans="1:18" x14ac:dyDescent="0.3">
      <c r="A456" t="s">
        <v>1780</v>
      </c>
      <c r="B456" t="str">
        <f t="shared" si="7"/>
        <v>James Middleton</v>
      </c>
      <c r="C456" t="str">
        <f>TRIM(Table4[[#This Row],[Email2]])</f>
        <v>keithsalas@gmail.com</v>
      </c>
      <c r="D456" t="s">
        <v>1781</v>
      </c>
      <c r="E456" t="s">
        <v>1782</v>
      </c>
      <c r="F456" t="str">
        <f>TRIM(PROPER(Table4[[#This Row],[Gender2]]))</f>
        <v>F</v>
      </c>
      <c r="G456" t="s">
        <v>42</v>
      </c>
      <c r="H456" t="str">
        <f>TRIM(UPPER(Table4[[#This Row],[Country2]]))</f>
        <v>INDIA</v>
      </c>
      <c r="I456" t="s">
        <v>28</v>
      </c>
      <c r="J456">
        <v>0</v>
      </c>
      <c r="K456" s="1">
        <v>44986</v>
      </c>
      <c r="L456" t="s">
        <v>44</v>
      </c>
      <c r="M456" t="s">
        <v>20</v>
      </c>
      <c r="N456" s="2">
        <v>0.8</v>
      </c>
      <c r="O456" t="s">
        <v>63</v>
      </c>
      <c r="P456" t="s">
        <v>37</v>
      </c>
      <c r="Q456">
        <v>4</v>
      </c>
      <c r="R456" t="s">
        <v>1164</v>
      </c>
    </row>
    <row r="457" spans="1:18" x14ac:dyDescent="0.3">
      <c r="A457" t="s">
        <v>1783</v>
      </c>
      <c r="B457" t="str">
        <f t="shared" si="7"/>
        <v>Stephen Barrett</v>
      </c>
      <c r="C457" t="str">
        <f>TRIM(Table4[[#This Row],[Email2]])</f>
        <v>taylorlinda@english-dominguez.biz</v>
      </c>
      <c r="D457" t="s">
        <v>1784</v>
      </c>
      <c r="E457" t="s">
        <v>1785</v>
      </c>
      <c r="F457" t="str">
        <f>TRIM(PROPER(Table4[[#This Row],[Gender2]]))</f>
        <v>Male</v>
      </c>
      <c r="G457" t="s">
        <v>94</v>
      </c>
      <c r="H457" t="str">
        <f>TRIM(UPPER(Table4[[#This Row],[Country2]]))</f>
        <v>US</v>
      </c>
      <c r="I457" t="s">
        <v>18</v>
      </c>
      <c r="J457">
        <v>21</v>
      </c>
      <c r="K457" s="1">
        <v>44866</v>
      </c>
      <c r="L457" t="s">
        <v>44</v>
      </c>
      <c r="M457" t="s">
        <v>20</v>
      </c>
      <c r="N457" s="2">
        <v>0.56999999999999995</v>
      </c>
      <c r="O457" t="s">
        <v>63</v>
      </c>
      <c r="P457">
        <v>0</v>
      </c>
      <c r="Q457">
        <v>1</v>
      </c>
      <c r="R457" t="s">
        <v>1786</v>
      </c>
    </row>
    <row r="458" spans="1:18" x14ac:dyDescent="0.3">
      <c r="A458" t="s">
        <v>1787</v>
      </c>
      <c r="B458" t="str">
        <f t="shared" si="7"/>
        <v>Joanna Kelly</v>
      </c>
      <c r="C458" t="str">
        <f>TRIM(Table4[[#This Row],[Email2]])</f>
        <v>kjacobs@bradford-young.net</v>
      </c>
      <c r="D458" t="s">
        <v>1788</v>
      </c>
      <c r="E458" t="s">
        <v>1789</v>
      </c>
      <c r="F458" t="str">
        <f>TRIM(PROPER(Table4[[#This Row],[Gender2]]))</f>
        <v>Male</v>
      </c>
      <c r="G458" t="s">
        <v>94</v>
      </c>
      <c r="H458" t="str">
        <f>TRIM(UPPER(Table4[[#This Row],[Country2]]))</f>
        <v>UK</v>
      </c>
      <c r="I458" t="s">
        <v>134</v>
      </c>
      <c r="J458">
        <v>37</v>
      </c>
      <c r="K458" s="1">
        <v>45626</v>
      </c>
      <c r="L458" t="s">
        <v>68</v>
      </c>
      <c r="M458" t="s">
        <v>30</v>
      </c>
      <c r="N458" s="2">
        <v>0.09</v>
      </c>
      <c r="O458" t="s">
        <v>45</v>
      </c>
      <c r="P458">
        <v>0</v>
      </c>
      <c r="Q458">
        <v>1</v>
      </c>
      <c r="R458" t="s">
        <v>1790</v>
      </c>
    </row>
    <row r="459" spans="1:18" x14ac:dyDescent="0.3">
      <c r="A459" t="s">
        <v>1791</v>
      </c>
      <c r="B459" t="str">
        <f t="shared" si="7"/>
        <v>William Carroll</v>
      </c>
      <c r="C459" t="str">
        <f>TRIM(Table4[[#This Row],[Email2]])</f>
        <v>carpentersuzanne@gmail.com</v>
      </c>
      <c r="D459" t="s">
        <v>1792</v>
      </c>
      <c r="E459" t="s">
        <v>1793</v>
      </c>
      <c r="F459" t="str">
        <f>TRIM(PROPER(Table4[[#This Row],[Gender2]]))</f>
        <v>M</v>
      </c>
      <c r="G459" t="s">
        <v>108</v>
      </c>
      <c r="H459" t="str">
        <f>TRIM(UPPER(Table4[[#This Row],[Country2]]))</f>
        <v>USA</v>
      </c>
      <c r="I459" t="s">
        <v>73</v>
      </c>
      <c r="J459">
        <v>44</v>
      </c>
      <c r="K459" s="1">
        <v>45076</v>
      </c>
      <c r="L459" t="s">
        <v>229</v>
      </c>
      <c r="M459" t="s">
        <v>144</v>
      </c>
      <c r="N459" s="2">
        <v>0.39</v>
      </c>
      <c r="O459" t="s">
        <v>45</v>
      </c>
      <c r="P459">
        <v>1</v>
      </c>
      <c r="Q459">
        <v>6</v>
      </c>
      <c r="R459" t="s">
        <v>1794</v>
      </c>
    </row>
    <row r="460" spans="1:18" x14ac:dyDescent="0.3">
      <c r="A460" t="s">
        <v>1795</v>
      </c>
      <c r="B460" t="str">
        <f t="shared" si="7"/>
        <v>Nicole Ramirez</v>
      </c>
      <c r="C460" t="str">
        <f>TRIM(Table4[[#This Row],[Email2]])</f>
        <v>sanchezcrystal@horne.org</v>
      </c>
      <c r="D460" t="s">
        <v>1796</v>
      </c>
      <c r="E460" t="s">
        <v>1797</v>
      </c>
      <c r="F460" t="str">
        <f>TRIM(PROPER(Table4[[#This Row],[Gender2]]))</f>
        <v>M</v>
      </c>
      <c r="G460" t="s">
        <v>108</v>
      </c>
      <c r="H460" t="str">
        <f>TRIM(UPPER(Table4[[#This Row],[Country2]]))</f>
        <v>IN</v>
      </c>
      <c r="I460" t="s">
        <v>153</v>
      </c>
      <c r="J460">
        <v>44</v>
      </c>
      <c r="K460" s="1">
        <v>44878</v>
      </c>
      <c r="L460" t="s">
        <v>89</v>
      </c>
      <c r="M460" t="s">
        <v>30</v>
      </c>
      <c r="N460" s="2">
        <v>0.94</v>
      </c>
      <c r="O460" t="s">
        <v>21</v>
      </c>
      <c r="P460">
        <v>1</v>
      </c>
      <c r="R460" t="s">
        <v>298</v>
      </c>
    </row>
    <row r="461" spans="1:18" x14ac:dyDescent="0.3">
      <c r="A461" t="s">
        <v>1798</v>
      </c>
      <c r="B461" t="str">
        <f t="shared" si="7"/>
        <v>Alexandra Gibson</v>
      </c>
      <c r="C461" t="str">
        <f>TRIM(Table4[[#This Row],[Email2]])</f>
        <v>robert44@gmail.com</v>
      </c>
      <c r="D461" t="s">
        <v>1799</v>
      </c>
      <c r="E461" t="s">
        <v>1800</v>
      </c>
      <c r="F461" t="str">
        <f>TRIM(PROPER(Table4[[#This Row],[Gender2]]))</f>
        <v>M</v>
      </c>
      <c r="G461" t="s">
        <v>108</v>
      </c>
      <c r="H461" t="str">
        <f>TRIM(UPPER(Table4[[#This Row],[Country2]]))</f>
        <v>UK</v>
      </c>
      <c r="I461" t="s">
        <v>134</v>
      </c>
      <c r="J461">
        <v>0</v>
      </c>
      <c r="K461" s="1">
        <v>45143</v>
      </c>
      <c r="L461" t="s">
        <v>166</v>
      </c>
      <c r="M461" t="s">
        <v>144</v>
      </c>
      <c r="N461" s="2">
        <v>0.96</v>
      </c>
      <c r="O461">
        <v>1.5</v>
      </c>
      <c r="P461" t="s">
        <v>75</v>
      </c>
      <c r="Q461">
        <v>4</v>
      </c>
      <c r="R461" t="s">
        <v>1801</v>
      </c>
    </row>
    <row r="462" spans="1:18" x14ac:dyDescent="0.3">
      <c r="A462" t="s">
        <v>1802</v>
      </c>
      <c r="B462" t="str">
        <f t="shared" si="7"/>
        <v>Richard Green</v>
      </c>
      <c r="C462" t="str">
        <f>TRIM(Table4[[#This Row],[Email2]])</f>
        <v>ashleydouglas@yahoo.com</v>
      </c>
      <c r="D462" t="s">
        <v>1803</v>
      </c>
      <c r="E462" t="s">
        <v>1804</v>
      </c>
      <c r="F462" t="str">
        <f>TRIM(PROPER(Table4[[#This Row],[Gender2]]))</f>
        <v>Male</v>
      </c>
      <c r="G462" t="s">
        <v>27</v>
      </c>
      <c r="H462" t="str">
        <f>TRIM(UPPER(Table4[[#This Row],[Country2]]))</f>
        <v>US</v>
      </c>
      <c r="I462" t="s">
        <v>18</v>
      </c>
      <c r="K462" s="1">
        <v>44712</v>
      </c>
      <c r="L462" t="s">
        <v>68</v>
      </c>
      <c r="M462" t="s">
        <v>30</v>
      </c>
      <c r="N462">
        <v>10</v>
      </c>
      <c r="O462">
        <v>1.5</v>
      </c>
      <c r="P462" t="s">
        <v>22</v>
      </c>
      <c r="Q462">
        <v>1</v>
      </c>
      <c r="R462" t="s">
        <v>1805</v>
      </c>
    </row>
    <row r="463" spans="1:18" x14ac:dyDescent="0.3">
      <c r="A463" t="s">
        <v>1806</v>
      </c>
      <c r="B463" t="str">
        <f t="shared" si="7"/>
        <v>Billy Bowers</v>
      </c>
      <c r="C463" t="str">
        <f>TRIM(Table4[[#This Row],[Email2]])</f>
        <v>invalid-email</v>
      </c>
      <c r="D463" t="s">
        <v>1807</v>
      </c>
      <c r="E463" t="s">
        <v>125</v>
      </c>
      <c r="F463" t="str">
        <f>TRIM(PROPER(Table4[[#This Row],[Gender2]]))</f>
        <v>M</v>
      </c>
      <c r="G463" t="s">
        <v>108</v>
      </c>
      <c r="H463" t="str">
        <f>TRIM(UPPER(Table4[[#This Row],[Country2]]))</f>
        <v>UK</v>
      </c>
      <c r="I463" t="s">
        <v>134</v>
      </c>
      <c r="J463">
        <v>37</v>
      </c>
      <c r="K463" s="1">
        <v>45627</v>
      </c>
      <c r="L463" t="s">
        <v>143</v>
      </c>
      <c r="M463" t="s">
        <v>144</v>
      </c>
      <c r="N463" s="2">
        <v>0.3</v>
      </c>
      <c r="O463">
        <v>45</v>
      </c>
      <c r="P463" t="s">
        <v>31</v>
      </c>
      <c r="Q463">
        <v>2</v>
      </c>
      <c r="R463" t="s">
        <v>1808</v>
      </c>
    </row>
    <row r="464" spans="1:18" x14ac:dyDescent="0.3">
      <c r="A464" t="s">
        <v>1809</v>
      </c>
      <c r="B464" t="str">
        <f t="shared" si="7"/>
        <v>Alexis Rodriguez</v>
      </c>
      <c r="C464" t="str">
        <f>TRIM(Table4[[#This Row],[Email2]])</f>
        <v>donnawood@green.com</v>
      </c>
      <c r="D464" t="s">
        <v>1810</v>
      </c>
      <c r="E464" t="s">
        <v>1811</v>
      </c>
      <c r="F464" t="str">
        <f>TRIM(PROPER(Table4[[#This Row],[Gender2]]))</f>
        <v>F</v>
      </c>
      <c r="G464" t="s">
        <v>42</v>
      </c>
      <c r="H464" t="str">
        <f>TRIM(UPPER(Table4[[#This Row],[Country2]]))</f>
        <v>UK</v>
      </c>
      <c r="I464" t="s">
        <v>134</v>
      </c>
      <c r="J464">
        <v>0</v>
      </c>
      <c r="K464" s="1">
        <v>45049</v>
      </c>
      <c r="L464" t="s">
        <v>51</v>
      </c>
      <c r="M464" t="s">
        <v>36</v>
      </c>
      <c r="N464" s="2">
        <v>0.15</v>
      </c>
      <c r="O464">
        <v>45</v>
      </c>
      <c r="P464" t="s">
        <v>31</v>
      </c>
      <c r="Q464">
        <v>5</v>
      </c>
      <c r="R464" s="1">
        <v>45049</v>
      </c>
    </row>
    <row r="465" spans="1:18" x14ac:dyDescent="0.3">
      <c r="A465" t="s">
        <v>1812</v>
      </c>
      <c r="B465" t="str">
        <f t="shared" si="7"/>
        <v>William Coffey</v>
      </c>
      <c r="C465" t="str">
        <f>TRIM(Table4[[#This Row],[Email2]])</f>
        <v>amullins@young-alexander.com</v>
      </c>
      <c r="D465" t="s">
        <v>1813</v>
      </c>
      <c r="E465" t="s">
        <v>1814</v>
      </c>
      <c r="F465" t="str">
        <f>TRIM(PROPER(Table4[[#This Row],[Gender2]]))</f>
        <v>Male</v>
      </c>
      <c r="G465" t="s">
        <v>94</v>
      </c>
      <c r="H465" t="str">
        <f>TRIM(UPPER(Table4[[#This Row],[Country2]]))</f>
        <v>INDIA</v>
      </c>
      <c r="I465" t="s">
        <v>28</v>
      </c>
      <c r="K465" s="1">
        <v>45411</v>
      </c>
      <c r="L465" t="s">
        <v>19</v>
      </c>
      <c r="M465" t="s">
        <v>20</v>
      </c>
      <c r="N465" s="2">
        <v>0.6</v>
      </c>
      <c r="O465" t="s">
        <v>21</v>
      </c>
      <c r="P465" t="s">
        <v>37</v>
      </c>
      <c r="Q465">
        <v>4</v>
      </c>
      <c r="R465" t="s">
        <v>1815</v>
      </c>
    </row>
    <row r="466" spans="1:18" x14ac:dyDescent="0.3">
      <c r="A466" t="s">
        <v>1816</v>
      </c>
      <c r="B466" t="str">
        <f t="shared" si="7"/>
        <v>Dennis Weiss</v>
      </c>
      <c r="C466" t="str">
        <f>TRIM(Table4[[#This Row],[Email2]])</f>
        <v>stevenalvarez@reese-goodwin.net</v>
      </c>
      <c r="D466" t="s">
        <v>1817</v>
      </c>
      <c r="E466" t="s">
        <v>1818</v>
      </c>
      <c r="F466" t="str">
        <f>TRIM(PROPER(Table4[[#This Row],[Gender2]]))</f>
        <v>Female</v>
      </c>
      <c r="G466" t="s">
        <v>118</v>
      </c>
      <c r="H466" t="str">
        <f>TRIM(UPPER(Table4[[#This Row],[Country2]]))</f>
        <v>INDIA</v>
      </c>
      <c r="I466" t="s">
        <v>95</v>
      </c>
      <c r="J466">
        <v>21</v>
      </c>
      <c r="K466" s="1">
        <v>44985</v>
      </c>
      <c r="L466" t="s">
        <v>51</v>
      </c>
      <c r="M466" t="s">
        <v>36</v>
      </c>
      <c r="N466" s="2">
        <v>0.06</v>
      </c>
      <c r="O466">
        <v>1.5</v>
      </c>
      <c r="P466">
        <v>0</v>
      </c>
      <c r="Q466">
        <v>5</v>
      </c>
      <c r="R466" t="s">
        <v>1819</v>
      </c>
    </row>
    <row r="467" spans="1:18" x14ac:dyDescent="0.3">
      <c r="A467" t="s">
        <v>1820</v>
      </c>
      <c r="B467" t="str">
        <f t="shared" si="7"/>
        <v>Charles Berg</v>
      </c>
      <c r="C467" t="str">
        <f>TRIM(Table4[[#This Row],[Email2]])</f>
        <v>sara76@stewart.com</v>
      </c>
      <c r="D467" t="s">
        <v>1821</v>
      </c>
      <c r="E467" t="s">
        <v>1822</v>
      </c>
      <c r="F467" t="str">
        <f>TRIM(PROPER(Table4[[#This Row],[Gender2]]))</f>
        <v>F</v>
      </c>
      <c r="G467" t="s">
        <v>42</v>
      </c>
      <c r="H467" t="str">
        <f>TRIM(UPPER(Table4[[#This Row],[Country2]]))</f>
        <v>USA</v>
      </c>
      <c r="I467" t="s">
        <v>73</v>
      </c>
      <c r="J467">
        <v>0</v>
      </c>
      <c r="K467" s="1">
        <v>45020</v>
      </c>
      <c r="L467" t="s">
        <v>113</v>
      </c>
      <c r="M467" t="s">
        <v>58</v>
      </c>
      <c r="N467" s="2">
        <v>0.86</v>
      </c>
      <c r="O467" t="s">
        <v>63</v>
      </c>
      <c r="P467" t="s">
        <v>22</v>
      </c>
      <c r="Q467">
        <v>3</v>
      </c>
      <c r="R467" t="s">
        <v>294</v>
      </c>
    </row>
    <row r="468" spans="1:18" x14ac:dyDescent="0.3">
      <c r="A468" t="s">
        <v>1823</v>
      </c>
      <c r="B468" t="str">
        <f t="shared" si="7"/>
        <v>Thomas Garrison</v>
      </c>
      <c r="C468" t="str">
        <f>TRIM(Table4[[#This Row],[Email2]])</f>
        <v>joseph14@hotmail.com</v>
      </c>
      <c r="D468" t="s">
        <v>1824</v>
      </c>
      <c r="E468" t="s">
        <v>1825</v>
      </c>
      <c r="F468" t="str">
        <f>TRIM(PROPER(Table4[[#This Row],[Gender2]]))</f>
        <v>Female</v>
      </c>
      <c r="G468" t="s">
        <v>118</v>
      </c>
      <c r="H468" t="str">
        <f>TRIM(UPPER(Table4[[#This Row],[Country2]]))</f>
        <v>UK</v>
      </c>
      <c r="I468" t="s">
        <v>50</v>
      </c>
      <c r="K468" s="1">
        <v>45483</v>
      </c>
      <c r="L468" t="s">
        <v>154</v>
      </c>
      <c r="M468" t="s">
        <v>58</v>
      </c>
      <c r="N468" s="2">
        <v>0.06</v>
      </c>
      <c r="O468" t="s">
        <v>63</v>
      </c>
      <c r="P468">
        <v>0</v>
      </c>
      <c r="Q468">
        <v>4</v>
      </c>
      <c r="R468" t="s">
        <v>1826</v>
      </c>
    </row>
    <row r="469" spans="1:18" x14ac:dyDescent="0.3">
      <c r="A469" t="s">
        <v>1827</v>
      </c>
      <c r="B469" t="str">
        <f t="shared" si="7"/>
        <v>Morgan Chapman</v>
      </c>
      <c r="C469" t="str">
        <f>TRIM(Table4[[#This Row],[Email2]])</f>
        <v>erica25@smith.biz</v>
      </c>
      <c r="D469" t="s">
        <v>1828</v>
      </c>
      <c r="E469" t="s">
        <v>1829</v>
      </c>
      <c r="F469" t="str">
        <f>TRIM(PROPER(Table4[[#This Row],[Gender2]]))</f>
        <v>M</v>
      </c>
      <c r="G469" t="s">
        <v>108</v>
      </c>
      <c r="H469" t="str">
        <f>TRIM(UPPER(Table4[[#This Row],[Country2]]))</f>
        <v>USA</v>
      </c>
      <c r="I469" t="s">
        <v>73</v>
      </c>
      <c r="K469" s="1">
        <v>45565</v>
      </c>
      <c r="L469" t="s">
        <v>143</v>
      </c>
      <c r="M469" t="s">
        <v>144</v>
      </c>
      <c r="N469" s="2">
        <v>0.16</v>
      </c>
      <c r="O469">
        <v>2</v>
      </c>
      <c r="P469" t="s">
        <v>22</v>
      </c>
      <c r="Q469">
        <v>1</v>
      </c>
      <c r="R469" t="s">
        <v>1830</v>
      </c>
    </row>
    <row r="470" spans="1:18" x14ac:dyDescent="0.3">
      <c r="A470" t="s">
        <v>1831</v>
      </c>
      <c r="B470" t="str">
        <f t="shared" si="7"/>
        <v>Nicholas King</v>
      </c>
      <c r="C470" t="str">
        <f>TRIM(Table4[[#This Row],[Email2]])</f>
        <v>harveybrian@douglas.com</v>
      </c>
      <c r="D470" t="s">
        <v>1832</v>
      </c>
      <c r="E470" t="s">
        <v>1833</v>
      </c>
      <c r="F470" t="str">
        <f>TRIM(PROPER(Table4[[#This Row],[Gender2]]))</f>
        <v>F</v>
      </c>
      <c r="G470" t="s">
        <v>42</v>
      </c>
      <c r="H470" t="str">
        <f>TRIM(UPPER(Table4[[#This Row],[Country2]]))</f>
        <v>USA</v>
      </c>
      <c r="I470" t="s">
        <v>73</v>
      </c>
      <c r="J470">
        <v>0</v>
      </c>
      <c r="K470" s="1">
        <v>44809</v>
      </c>
      <c r="L470" t="s">
        <v>35</v>
      </c>
      <c r="M470" t="s">
        <v>36</v>
      </c>
      <c r="N470" s="2">
        <v>0.81</v>
      </c>
      <c r="O470">
        <v>45</v>
      </c>
      <c r="P470" t="s">
        <v>22</v>
      </c>
      <c r="Q470">
        <v>5</v>
      </c>
      <c r="R470" t="s">
        <v>1834</v>
      </c>
    </row>
    <row r="471" spans="1:18" x14ac:dyDescent="0.3">
      <c r="A471" t="s">
        <v>1835</v>
      </c>
      <c r="B471" t="str">
        <f t="shared" si="7"/>
        <v>Phillip Wong</v>
      </c>
      <c r="C471" t="str">
        <f>TRIM(Table4[[#This Row],[Email2]])</f>
        <v>dominguezjon@guerrero-jones.info</v>
      </c>
      <c r="D471" t="s">
        <v>1836</v>
      </c>
      <c r="E471" t="s">
        <v>1837</v>
      </c>
      <c r="F471" t="str">
        <f>TRIM(PROPER(Table4[[#This Row],[Gender2]]))</f>
        <v>Male</v>
      </c>
      <c r="G471" t="s">
        <v>87</v>
      </c>
      <c r="H471" t="str">
        <f>TRIM(UPPER(Table4[[#This Row],[Country2]]))</f>
        <v>GERMANY</v>
      </c>
      <c r="I471" t="s">
        <v>88</v>
      </c>
      <c r="J471">
        <v>36</v>
      </c>
      <c r="K471" s="1">
        <v>44844</v>
      </c>
      <c r="L471" t="s">
        <v>68</v>
      </c>
      <c r="M471" t="s">
        <v>30</v>
      </c>
      <c r="N471" s="2">
        <v>0.54</v>
      </c>
      <c r="O471">
        <v>2</v>
      </c>
      <c r="P471" t="s">
        <v>75</v>
      </c>
      <c r="R471" t="s">
        <v>1838</v>
      </c>
    </row>
    <row r="472" spans="1:18" x14ac:dyDescent="0.3">
      <c r="A472" t="s">
        <v>1839</v>
      </c>
      <c r="B472" t="str">
        <f t="shared" si="7"/>
        <v>Patricia Scott</v>
      </c>
      <c r="C472" t="str">
        <f>TRIM(Table4[[#This Row],[Email2]])</f>
        <v>kimberly66@ferrell-scott.com</v>
      </c>
      <c r="D472" t="s">
        <v>1840</v>
      </c>
      <c r="E472" t="s">
        <v>1841</v>
      </c>
      <c r="F472" t="str">
        <f>TRIM(PROPER(Table4[[#This Row],[Gender2]]))</f>
        <v>Female</v>
      </c>
      <c r="G472" t="s">
        <v>17</v>
      </c>
      <c r="H472" t="str">
        <f>TRIM(UPPER(Table4[[#This Row],[Country2]]))</f>
        <v>UK</v>
      </c>
      <c r="I472" t="s">
        <v>134</v>
      </c>
      <c r="J472">
        <v>33</v>
      </c>
      <c r="K472" s="1">
        <v>45087</v>
      </c>
      <c r="L472" t="s">
        <v>154</v>
      </c>
      <c r="M472" t="s">
        <v>58</v>
      </c>
      <c r="N472">
        <v>64</v>
      </c>
      <c r="O472" t="s">
        <v>63</v>
      </c>
      <c r="P472" t="s">
        <v>75</v>
      </c>
      <c r="Q472">
        <v>1</v>
      </c>
      <c r="R472" s="1">
        <v>45087</v>
      </c>
    </row>
    <row r="473" spans="1:18" x14ac:dyDescent="0.3">
      <c r="A473" t="s">
        <v>1842</v>
      </c>
      <c r="B473" t="str">
        <f t="shared" si="7"/>
        <v>Lisa White</v>
      </c>
      <c r="C473" t="str">
        <f>TRIM(Table4[[#This Row],[Email2]])</f>
        <v>thomaskayla@gmail.com</v>
      </c>
      <c r="D473" t="s">
        <v>1843</v>
      </c>
      <c r="E473" t="s">
        <v>1844</v>
      </c>
      <c r="F473" t="str">
        <f>TRIM(PROPER(Table4[[#This Row],[Gender2]]))</f>
        <v>M</v>
      </c>
      <c r="G473" t="s">
        <v>108</v>
      </c>
      <c r="H473" t="str">
        <f>TRIM(UPPER(Table4[[#This Row],[Country2]]))</f>
        <v>UK</v>
      </c>
      <c r="I473" t="s">
        <v>134</v>
      </c>
      <c r="J473">
        <v>0</v>
      </c>
      <c r="K473" s="1">
        <v>44934</v>
      </c>
      <c r="L473" t="s">
        <v>154</v>
      </c>
      <c r="M473" t="s">
        <v>58</v>
      </c>
      <c r="N473" s="2">
        <v>0.82</v>
      </c>
      <c r="O473">
        <v>2</v>
      </c>
      <c r="P473" t="s">
        <v>75</v>
      </c>
      <c r="Q473">
        <v>1</v>
      </c>
      <c r="R473" t="s">
        <v>1845</v>
      </c>
    </row>
    <row r="474" spans="1:18" x14ac:dyDescent="0.3">
      <c r="A474" t="s">
        <v>1846</v>
      </c>
      <c r="B474" t="str">
        <f t="shared" si="7"/>
        <v>Ashley Jones</v>
      </c>
      <c r="C474" t="str">
        <f>TRIM(Table4[[#This Row],[Email2]])</f>
        <v>fsmith@gmail.com</v>
      </c>
      <c r="D474" t="s">
        <v>1847</v>
      </c>
      <c r="E474" t="s">
        <v>1848</v>
      </c>
      <c r="F474" t="str">
        <f>TRIM(PROPER(Table4[[#This Row],[Gender2]]))</f>
        <v>Female</v>
      </c>
      <c r="G474" t="s">
        <v>17</v>
      </c>
      <c r="H474" t="str">
        <f>TRIM(UPPER(Table4[[#This Row],[Country2]]))</f>
        <v>US</v>
      </c>
      <c r="I474" t="s">
        <v>18</v>
      </c>
      <c r="K474" s="1">
        <v>45611</v>
      </c>
      <c r="L474" t="s">
        <v>57</v>
      </c>
      <c r="M474" t="s">
        <v>58</v>
      </c>
      <c r="N474" s="2">
        <v>0.47</v>
      </c>
      <c r="O474" t="s">
        <v>45</v>
      </c>
      <c r="P474" t="s">
        <v>31</v>
      </c>
      <c r="R474" t="s">
        <v>1849</v>
      </c>
    </row>
    <row r="475" spans="1:18" x14ac:dyDescent="0.3">
      <c r="A475" t="s">
        <v>1850</v>
      </c>
      <c r="B475" t="str">
        <f t="shared" si="7"/>
        <v>Deborah Graves</v>
      </c>
      <c r="C475" t="str">
        <f>TRIM(Table4[[#This Row],[Email2]])</f>
        <v>robertsonshelby@yahoo.com</v>
      </c>
      <c r="D475" t="s">
        <v>1851</v>
      </c>
      <c r="E475" t="s">
        <v>1852</v>
      </c>
      <c r="F475" t="str">
        <f>TRIM(PROPER(Table4[[#This Row],[Gender2]]))</f>
        <v>Female</v>
      </c>
      <c r="G475" t="s">
        <v>56</v>
      </c>
      <c r="H475" t="str">
        <f>TRIM(UPPER(Table4[[#This Row],[Country2]]))</f>
        <v>INDIA</v>
      </c>
      <c r="I475" t="s">
        <v>28</v>
      </c>
      <c r="K475" s="1">
        <v>45672</v>
      </c>
      <c r="L475" t="s">
        <v>57</v>
      </c>
      <c r="M475" t="s">
        <v>58</v>
      </c>
      <c r="N475" s="2">
        <v>0.42</v>
      </c>
      <c r="O475" t="s">
        <v>45</v>
      </c>
      <c r="P475">
        <v>1</v>
      </c>
      <c r="R475" t="s">
        <v>1853</v>
      </c>
    </row>
    <row r="476" spans="1:18" x14ac:dyDescent="0.3">
      <c r="A476" t="s">
        <v>1854</v>
      </c>
      <c r="B476" t="str">
        <f t="shared" si="7"/>
        <v>Rachel Fernandez</v>
      </c>
      <c r="C476" t="str">
        <f>TRIM(Table4[[#This Row],[Email2]])</f>
        <v>xfinley@martinez-nichols.com</v>
      </c>
      <c r="D476" t="s">
        <v>1855</v>
      </c>
      <c r="E476" t="s">
        <v>1856</v>
      </c>
      <c r="F476" t="str">
        <f>TRIM(PROPER(Table4[[#This Row],[Gender2]]))</f>
        <v>M</v>
      </c>
      <c r="G476" t="s">
        <v>108</v>
      </c>
      <c r="H476" t="str">
        <f>TRIM(UPPER(Table4[[#This Row],[Country2]]))</f>
        <v>IN</v>
      </c>
      <c r="I476" t="s">
        <v>153</v>
      </c>
      <c r="J476">
        <v>0</v>
      </c>
      <c r="K476" s="1">
        <v>45400</v>
      </c>
      <c r="L476" t="s">
        <v>293</v>
      </c>
      <c r="M476" t="s">
        <v>20</v>
      </c>
      <c r="N476" s="2">
        <v>0.9</v>
      </c>
      <c r="O476" t="s">
        <v>21</v>
      </c>
      <c r="P476" t="s">
        <v>37</v>
      </c>
      <c r="Q476">
        <v>1</v>
      </c>
      <c r="R476" t="s">
        <v>1857</v>
      </c>
    </row>
    <row r="477" spans="1:18" x14ac:dyDescent="0.3">
      <c r="A477" t="s">
        <v>1858</v>
      </c>
      <c r="B477" t="str">
        <f t="shared" si="7"/>
        <v>Tina Davis</v>
      </c>
      <c r="C477" t="str">
        <f>TRIM(Table4[[#This Row],[Email2]])</f>
        <v>randallkathleen@yahoo.com</v>
      </c>
      <c r="D477" t="s">
        <v>1859</v>
      </c>
      <c r="E477" t="s">
        <v>1860</v>
      </c>
      <c r="F477" t="str">
        <f>TRIM(PROPER(Table4[[#This Row],[Gender2]]))</f>
        <v>Male</v>
      </c>
      <c r="G477" t="s">
        <v>87</v>
      </c>
      <c r="H477" t="str">
        <f>TRIM(UPPER(Table4[[#This Row],[Country2]]))</f>
        <v>CANADA</v>
      </c>
      <c r="I477" t="s">
        <v>43</v>
      </c>
      <c r="J477">
        <v>19</v>
      </c>
      <c r="K477" s="1">
        <v>45175</v>
      </c>
      <c r="L477" t="s">
        <v>29</v>
      </c>
      <c r="M477" t="s">
        <v>30</v>
      </c>
      <c r="N477">
        <v>41</v>
      </c>
      <c r="O477" t="s">
        <v>45</v>
      </c>
      <c r="P477" t="s">
        <v>37</v>
      </c>
      <c r="Q477">
        <v>3</v>
      </c>
      <c r="R477" t="s">
        <v>1861</v>
      </c>
    </row>
    <row r="478" spans="1:18" x14ac:dyDescent="0.3">
      <c r="A478" t="s">
        <v>1862</v>
      </c>
      <c r="B478" t="str">
        <f t="shared" si="7"/>
        <v>Mary Evans</v>
      </c>
      <c r="C478" t="str">
        <f>TRIM(Table4[[#This Row],[Email2]])</f>
        <v>mccoymichael@gmail.com</v>
      </c>
      <c r="D478" t="s">
        <v>1863</v>
      </c>
      <c r="E478" t="s">
        <v>1864</v>
      </c>
      <c r="F478" t="str">
        <f>TRIM(PROPER(Table4[[#This Row],[Gender2]]))</f>
        <v>Female</v>
      </c>
      <c r="G478" t="s">
        <v>56</v>
      </c>
      <c r="H478" t="str">
        <f>TRIM(UPPER(Table4[[#This Row],[Country2]]))</f>
        <v>USA</v>
      </c>
      <c r="I478" t="s">
        <v>73</v>
      </c>
      <c r="K478" s="1">
        <v>45664</v>
      </c>
      <c r="L478" t="s">
        <v>113</v>
      </c>
      <c r="M478" t="s">
        <v>58</v>
      </c>
      <c r="N478">
        <v>86</v>
      </c>
      <c r="O478" t="s">
        <v>63</v>
      </c>
      <c r="P478" t="s">
        <v>37</v>
      </c>
      <c r="Q478">
        <v>6</v>
      </c>
      <c r="R478" t="s">
        <v>1865</v>
      </c>
    </row>
    <row r="479" spans="1:18" x14ac:dyDescent="0.3">
      <c r="A479" t="s">
        <v>1866</v>
      </c>
      <c r="B479" t="str">
        <f t="shared" si="7"/>
        <v>Alexander Davies</v>
      </c>
      <c r="C479" t="str">
        <f>TRIM(Table4[[#This Row],[Email2]])</f>
        <v>yprice@schneider.info</v>
      </c>
      <c r="D479" t="s">
        <v>1867</v>
      </c>
      <c r="E479" t="s">
        <v>1868</v>
      </c>
      <c r="F479" t="str">
        <f>TRIM(PROPER(Table4[[#This Row],[Gender2]]))</f>
        <v>F</v>
      </c>
      <c r="G479" t="s">
        <v>42</v>
      </c>
      <c r="H479" t="str">
        <f>TRIM(UPPER(Table4[[#This Row],[Country2]]))</f>
        <v>INDIA</v>
      </c>
      <c r="I479" t="s">
        <v>95</v>
      </c>
      <c r="J479">
        <v>38</v>
      </c>
      <c r="K479" s="1">
        <v>45641</v>
      </c>
      <c r="L479" t="s">
        <v>166</v>
      </c>
      <c r="M479" t="s">
        <v>144</v>
      </c>
      <c r="N479" s="2">
        <v>0.14000000000000001</v>
      </c>
      <c r="O479">
        <v>1.5</v>
      </c>
      <c r="P479">
        <v>0</v>
      </c>
      <c r="R479" t="s">
        <v>1869</v>
      </c>
    </row>
    <row r="480" spans="1:18" x14ac:dyDescent="0.3">
      <c r="A480" t="s">
        <v>1870</v>
      </c>
      <c r="B480" t="str">
        <f t="shared" si="7"/>
        <v>Amanda Wilson</v>
      </c>
      <c r="C480" t="str">
        <f>TRIM(Table4[[#This Row],[Email2]])</f>
        <v>joycehall@gmail.com</v>
      </c>
      <c r="D480" t="s">
        <v>1871</v>
      </c>
      <c r="E480" t="s">
        <v>1872</v>
      </c>
      <c r="F480" t="str">
        <f>TRIM(PROPER(Table4[[#This Row],[Gender2]]))</f>
        <v>Male</v>
      </c>
      <c r="G480" t="s">
        <v>94</v>
      </c>
      <c r="H480" t="str">
        <f>TRIM(UPPER(Table4[[#This Row],[Country2]]))</f>
        <v>GERMANY</v>
      </c>
      <c r="I480" t="s">
        <v>88</v>
      </c>
      <c r="J480">
        <v>0</v>
      </c>
      <c r="K480" s="1">
        <v>44683</v>
      </c>
      <c r="L480" t="s">
        <v>89</v>
      </c>
      <c r="M480" t="s">
        <v>30</v>
      </c>
      <c r="N480" s="2">
        <v>0.94</v>
      </c>
      <c r="O480">
        <v>2</v>
      </c>
      <c r="P480" t="s">
        <v>37</v>
      </c>
      <c r="R480" t="s">
        <v>1873</v>
      </c>
    </row>
    <row r="481" spans="1:18" x14ac:dyDescent="0.3">
      <c r="A481" t="s">
        <v>1874</v>
      </c>
      <c r="B481" t="str">
        <f t="shared" si="7"/>
        <v>Terry Montgomery</v>
      </c>
      <c r="C481" t="str">
        <f>TRIM(Table4[[#This Row],[Email2]])</f>
        <v>alexischen@hoover-davis.org</v>
      </c>
      <c r="D481" t="s">
        <v>1875</v>
      </c>
      <c r="E481" t="s">
        <v>1876</v>
      </c>
      <c r="F481" t="str">
        <f>TRIM(PROPER(Table4[[#This Row],[Gender2]]))</f>
        <v>Male</v>
      </c>
      <c r="G481" t="s">
        <v>27</v>
      </c>
      <c r="H481" t="str">
        <f>TRIM(UPPER(Table4[[#This Row],[Country2]]))</f>
        <v>UK</v>
      </c>
      <c r="I481" t="s">
        <v>50</v>
      </c>
      <c r="K481" s="1">
        <v>44715</v>
      </c>
      <c r="L481" t="s">
        <v>68</v>
      </c>
      <c r="M481" t="s">
        <v>30</v>
      </c>
      <c r="N481" s="2">
        <v>0.89</v>
      </c>
      <c r="O481" t="s">
        <v>63</v>
      </c>
      <c r="P481" t="s">
        <v>31</v>
      </c>
      <c r="Q481">
        <v>5</v>
      </c>
      <c r="R481" t="s">
        <v>1877</v>
      </c>
    </row>
    <row r="482" spans="1:18" x14ac:dyDescent="0.3">
      <c r="A482" t="s">
        <v>1878</v>
      </c>
      <c r="B482" t="str">
        <f t="shared" si="7"/>
        <v>Ashley Larson</v>
      </c>
      <c r="C482" t="str">
        <f>TRIM(Table4[[#This Row],[Email2]])</f>
        <v>brockronald@gregory.org</v>
      </c>
      <c r="D482" t="s">
        <v>1879</v>
      </c>
      <c r="E482" t="s">
        <v>1880</v>
      </c>
      <c r="F482" t="str">
        <f>TRIM(PROPER(Table4[[#This Row],[Gender2]]))</f>
        <v>M</v>
      </c>
      <c r="G482" t="s">
        <v>108</v>
      </c>
      <c r="H482" t="str">
        <f>TRIM(UPPER(Table4[[#This Row],[Country2]]))</f>
        <v>UK</v>
      </c>
      <c r="I482" t="s">
        <v>50</v>
      </c>
      <c r="J482">
        <v>0</v>
      </c>
      <c r="K482" s="1">
        <v>44923</v>
      </c>
      <c r="L482" t="s">
        <v>166</v>
      </c>
      <c r="M482" t="s">
        <v>144</v>
      </c>
      <c r="N482">
        <v>6</v>
      </c>
      <c r="O482">
        <v>2</v>
      </c>
      <c r="P482" t="s">
        <v>22</v>
      </c>
      <c r="Q482">
        <v>2</v>
      </c>
      <c r="R482" t="s">
        <v>1881</v>
      </c>
    </row>
    <row r="483" spans="1:18" x14ac:dyDescent="0.3">
      <c r="A483" t="s">
        <v>1882</v>
      </c>
      <c r="B483" t="str">
        <f t="shared" si="7"/>
        <v>Pamela Watkins</v>
      </c>
      <c r="C483" t="str">
        <f>TRIM(Table4[[#This Row],[Email2]])</f>
        <v>martinezdonald@yahoo.com</v>
      </c>
      <c r="D483" t="s">
        <v>1883</v>
      </c>
      <c r="E483" t="s">
        <v>1884</v>
      </c>
      <c r="F483" t="str">
        <f>TRIM(PROPER(Table4[[#This Row],[Gender2]]))</f>
        <v>M</v>
      </c>
      <c r="G483" t="s">
        <v>108</v>
      </c>
      <c r="H483" t="str">
        <f>TRIM(UPPER(Table4[[#This Row],[Country2]]))</f>
        <v>GERMANY</v>
      </c>
      <c r="I483" t="s">
        <v>88</v>
      </c>
      <c r="J483">
        <v>0</v>
      </c>
      <c r="K483" s="1">
        <v>45506</v>
      </c>
      <c r="L483" t="s">
        <v>229</v>
      </c>
      <c r="M483" t="s">
        <v>144</v>
      </c>
      <c r="N483" s="2">
        <v>0.4</v>
      </c>
      <c r="O483">
        <v>1.5</v>
      </c>
      <c r="P483" t="s">
        <v>31</v>
      </c>
      <c r="Q483">
        <v>5</v>
      </c>
      <c r="R483" t="s">
        <v>1885</v>
      </c>
    </row>
    <row r="484" spans="1:18" x14ac:dyDescent="0.3">
      <c r="A484" t="s">
        <v>1886</v>
      </c>
      <c r="B484" t="str">
        <f t="shared" si="7"/>
        <v>Timothy Williams</v>
      </c>
      <c r="C484" t="str">
        <f>TRIM(Table4[[#This Row],[Email2]])</f>
        <v>bstrickland@miller-smith.com</v>
      </c>
      <c r="D484" t="s">
        <v>1887</v>
      </c>
      <c r="E484" t="s">
        <v>1888</v>
      </c>
      <c r="F484" t="str">
        <f>TRIM(PROPER(Table4[[#This Row],[Gender2]]))</f>
        <v>Male</v>
      </c>
      <c r="G484" t="s">
        <v>87</v>
      </c>
      <c r="H484" t="str">
        <f>TRIM(UPPER(Table4[[#This Row],[Country2]]))</f>
        <v>UK</v>
      </c>
      <c r="I484" t="s">
        <v>134</v>
      </c>
      <c r="J484">
        <v>42</v>
      </c>
      <c r="K484" s="1">
        <v>44919</v>
      </c>
      <c r="L484" t="s">
        <v>35</v>
      </c>
      <c r="M484" t="s">
        <v>36</v>
      </c>
      <c r="N484" s="2">
        <v>0.2</v>
      </c>
      <c r="O484" t="s">
        <v>63</v>
      </c>
      <c r="P484" t="s">
        <v>31</v>
      </c>
      <c r="Q484">
        <v>5</v>
      </c>
      <c r="R484" t="s">
        <v>1889</v>
      </c>
    </row>
    <row r="485" spans="1:18" x14ac:dyDescent="0.3">
      <c r="A485" t="s">
        <v>1890</v>
      </c>
      <c r="B485" t="str">
        <f t="shared" si="7"/>
        <v>Rebecca Alvarez</v>
      </c>
      <c r="C485" t="str">
        <f>TRIM(Table4[[#This Row],[Email2]])</f>
        <v>douglasnelson@jenkins-hurley.org</v>
      </c>
      <c r="D485" t="s">
        <v>1891</v>
      </c>
      <c r="E485" t="s">
        <v>1892</v>
      </c>
      <c r="F485" t="str">
        <f>TRIM(PROPER(Table4[[#This Row],[Gender2]]))</f>
        <v>M</v>
      </c>
      <c r="G485" t="s">
        <v>108</v>
      </c>
      <c r="H485" t="str">
        <f>TRIM(UPPER(Table4[[#This Row],[Country2]]))</f>
        <v>UK</v>
      </c>
      <c r="I485" t="s">
        <v>134</v>
      </c>
      <c r="J485">
        <v>0</v>
      </c>
      <c r="K485" s="1">
        <v>45670</v>
      </c>
      <c r="L485" t="s">
        <v>229</v>
      </c>
      <c r="M485" t="s">
        <v>144</v>
      </c>
      <c r="N485">
        <v>60</v>
      </c>
      <c r="O485" t="s">
        <v>45</v>
      </c>
      <c r="P485" t="s">
        <v>37</v>
      </c>
      <c r="Q485">
        <v>3</v>
      </c>
      <c r="R485" t="s">
        <v>1893</v>
      </c>
    </row>
    <row r="486" spans="1:18" x14ac:dyDescent="0.3">
      <c r="A486" t="s">
        <v>1894</v>
      </c>
      <c r="B486" t="str">
        <f t="shared" si="7"/>
        <v>Dr. Mark Patton Md</v>
      </c>
      <c r="C486" t="str">
        <f>TRIM(Table4[[#This Row],[Email2]])</f>
        <v>jamesdowns@montgomery.net</v>
      </c>
      <c r="D486" t="s">
        <v>1895</v>
      </c>
      <c r="E486" t="s">
        <v>1896</v>
      </c>
      <c r="F486" t="str">
        <f>TRIM(PROPER(Table4[[#This Row],[Gender2]]))</f>
        <v>Female</v>
      </c>
      <c r="G486" t="s">
        <v>56</v>
      </c>
      <c r="H486" t="str">
        <f>TRIM(UPPER(Table4[[#This Row],[Country2]]))</f>
        <v>INDIA</v>
      </c>
      <c r="I486" t="s">
        <v>28</v>
      </c>
      <c r="J486">
        <v>0</v>
      </c>
      <c r="K486" s="1">
        <v>45732</v>
      </c>
      <c r="L486" t="s">
        <v>19</v>
      </c>
      <c r="M486" t="s">
        <v>20</v>
      </c>
      <c r="N486" s="2">
        <v>0.79</v>
      </c>
      <c r="O486">
        <v>2</v>
      </c>
      <c r="P486">
        <v>1</v>
      </c>
      <c r="Q486">
        <v>6</v>
      </c>
      <c r="R486" t="s">
        <v>1897</v>
      </c>
    </row>
    <row r="487" spans="1:18" x14ac:dyDescent="0.3">
      <c r="A487" t="s">
        <v>1898</v>
      </c>
      <c r="B487" t="str">
        <f t="shared" si="7"/>
        <v>Anthony Rodriguez</v>
      </c>
      <c r="C487" t="str">
        <f>TRIM(Table4[[#This Row],[Email2]])</f>
        <v>kjimenez@livingston.com</v>
      </c>
      <c r="D487" t="s">
        <v>1899</v>
      </c>
      <c r="E487" t="s">
        <v>1900</v>
      </c>
      <c r="F487" t="str">
        <f>TRIM(PROPER(Table4[[#This Row],[Gender2]]))</f>
        <v>Male</v>
      </c>
      <c r="G487" t="s">
        <v>87</v>
      </c>
      <c r="H487" t="str">
        <f>TRIM(UPPER(Table4[[#This Row],[Country2]]))</f>
        <v>GERMANY</v>
      </c>
      <c r="I487" t="s">
        <v>88</v>
      </c>
      <c r="K487" s="1">
        <v>44998</v>
      </c>
      <c r="L487" t="s">
        <v>166</v>
      </c>
      <c r="M487" t="s">
        <v>144</v>
      </c>
      <c r="N487" s="2">
        <v>0.56999999999999995</v>
      </c>
      <c r="O487">
        <v>1.5</v>
      </c>
      <c r="P487">
        <v>1</v>
      </c>
      <c r="R487" t="s">
        <v>1901</v>
      </c>
    </row>
    <row r="488" spans="1:18" x14ac:dyDescent="0.3">
      <c r="A488" t="s">
        <v>1902</v>
      </c>
      <c r="B488" t="str">
        <f t="shared" si="7"/>
        <v>Jody Garcia</v>
      </c>
      <c r="C488" t="str">
        <f>TRIM(Table4[[#This Row],[Email2]])</f>
        <v>invalid-email</v>
      </c>
      <c r="D488" t="s">
        <v>1903</v>
      </c>
      <c r="E488" t="s">
        <v>125</v>
      </c>
      <c r="F488" t="str">
        <f>TRIM(PROPER(Table4[[#This Row],[Gender2]]))</f>
        <v>Female</v>
      </c>
      <c r="G488" t="s">
        <v>56</v>
      </c>
      <c r="H488" t="str">
        <f>TRIM(UPPER(Table4[[#This Row],[Country2]]))</f>
        <v>IN</v>
      </c>
      <c r="I488" t="s">
        <v>153</v>
      </c>
      <c r="K488" s="1">
        <v>45333</v>
      </c>
      <c r="L488" t="s">
        <v>44</v>
      </c>
      <c r="M488" t="s">
        <v>20</v>
      </c>
      <c r="N488" s="2">
        <v>0.54</v>
      </c>
      <c r="O488" t="s">
        <v>63</v>
      </c>
      <c r="P488" t="s">
        <v>75</v>
      </c>
      <c r="Q488">
        <v>3</v>
      </c>
      <c r="R488" t="s">
        <v>1904</v>
      </c>
    </row>
    <row r="489" spans="1:18" x14ac:dyDescent="0.3">
      <c r="A489" t="s">
        <v>1905</v>
      </c>
      <c r="B489" t="str">
        <f t="shared" si="7"/>
        <v>Karina Wilson</v>
      </c>
      <c r="C489" t="str">
        <f>TRIM(Table4[[#This Row],[Email2]])</f>
        <v>uwatkins@gonzalez-rhodes.com</v>
      </c>
      <c r="D489" t="s">
        <v>1906</v>
      </c>
      <c r="E489" t="s">
        <v>1907</v>
      </c>
      <c r="F489" t="str">
        <f>TRIM(PROPER(Table4[[#This Row],[Gender2]]))</f>
        <v>Male</v>
      </c>
      <c r="G489" t="s">
        <v>87</v>
      </c>
      <c r="H489" t="str">
        <f>TRIM(UPPER(Table4[[#This Row],[Country2]]))</f>
        <v>US</v>
      </c>
      <c r="I489" t="s">
        <v>18</v>
      </c>
      <c r="J489">
        <v>0</v>
      </c>
      <c r="K489" s="1">
        <v>44739</v>
      </c>
      <c r="L489" t="s">
        <v>143</v>
      </c>
      <c r="M489" t="s">
        <v>144</v>
      </c>
      <c r="N489">
        <v>56</v>
      </c>
      <c r="O489" t="s">
        <v>45</v>
      </c>
      <c r="P489" t="s">
        <v>22</v>
      </c>
      <c r="Q489">
        <v>3</v>
      </c>
      <c r="R489" t="s">
        <v>1908</v>
      </c>
    </row>
    <row r="490" spans="1:18" x14ac:dyDescent="0.3">
      <c r="A490" t="s">
        <v>1909</v>
      </c>
      <c r="B490" t="str">
        <f t="shared" si="7"/>
        <v>Oscar Kane</v>
      </c>
      <c r="C490" t="str">
        <f>TRIM(Table4[[#This Row],[Email2]])</f>
        <v>charlesrichards@gmail.com</v>
      </c>
      <c r="D490" t="s">
        <v>1910</v>
      </c>
      <c r="E490" t="s">
        <v>1911</v>
      </c>
      <c r="F490" t="str">
        <f>TRIM(PROPER(Table4[[#This Row],[Gender2]]))</f>
        <v>Male</v>
      </c>
      <c r="G490" t="s">
        <v>87</v>
      </c>
      <c r="H490" t="str">
        <f>TRIM(UPPER(Table4[[#This Row],[Country2]]))</f>
        <v>CANADA</v>
      </c>
      <c r="I490" t="s">
        <v>43</v>
      </c>
      <c r="J490">
        <v>31</v>
      </c>
      <c r="K490" s="1">
        <v>45015</v>
      </c>
      <c r="L490" t="s">
        <v>166</v>
      </c>
      <c r="M490" t="s">
        <v>144</v>
      </c>
      <c r="N490">
        <v>8</v>
      </c>
      <c r="O490">
        <v>45</v>
      </c>
      <c r="P490">
        <v>0</v>
      </c>
      <c r="Q490">
        <v>5</v>
      </c>
      <c r="R490" t="s">
        <v>1912</v>
      </c>
    </row>
    <row r="491" spans="1:18" x14ac:dyDescent="0.3">
      <c r="A491" t="s">
        <v>1913</v>
      </c>
      <c r="B491" t="str">
        <f t="shared" si="7"/>
        <v>James Taylor</v>
      </c>
      <c r="C491" t="str">
        <f>TRIM(Table4[[#This Row],[Email2]])</f>
        <v>theresa35@johnson.com</v>
      </c>
      <c r="D491" t="s">
        <v>1914</v>
      </c>
      <c r="E491" t="s">
        <v>1915</v>
      </c>
      <c r="F491" t="str">
        <f>TRIM(PROPER(Table4[[#This Row],[Gender2]]))</f>
        <v>Male</v>
      </c>
      <c r="G491" t="s">
        <v>27</v>
      </c>
      <c r="H491" t="str">
        <f>TRIM(UPPER(Table4[[#This Row],[Country2]]))</f>
        <v>CANADA</v>
      </c>
      <c r="I491" t="s">
        <v>43</v>
      </c>
      <c r="J491">
        <v>0</v>
      </c>
      <c r="K491" s="1">
        <v>45335</v>
      </c>
      <c r="L491" t="s">
        <v>89</v>
      </c>
      <c r="M491" t="s">
        <v>30</v>
      </c>
      <c r="N491">
        <v>37</v>
      </c>
      <c r="O491" t="s">
        <v>21</v>
      </c>
      <c r="P491" t="s">
        <v>22</v>
      </c>
      <c r="Q491">
        <v>5</v>
      </c>
      <c r="R491" t="s">
        <v>1916</v>
      </c>
    </row>
    <row r="492" spans="1:18" x14ac:dyDescent="0.3">
      <c r="A492" t="s">
        <v>1917</v>
      </c>
      <c r="B492" t="str">
        <f t="shared" si="7"/>
        <v>Christopher Cooper</v>
      </c>
      <c r="C492" t="str">
        <f>TRIM(Table4[[#This Row],[Email2]])</f>
        <v>kristinelittle@hotmail.com</v>
      </c>
      <c r="D492" t="s">
        <v>1918</v>
      </c>
      <c r="E492" t="s">
        <v>1919</v>
      </c>
      <c r="F492" t="str">
        <f>TRIM(PROPER(Table4[[#This Row],[Gender2]]))</f>
        <v>Male</v>
      </c>
      <c r="G492" t="s">
        <v>27</v>
      </c>
      <c r="H492" t="str">
        <f>TRIM(UPPER(Table4[[#This Row],[Country2]]))</f>
        <v>US</v>
      </c>
      <c r="I492" t="s">
        <v>18</v>
      </c>
      <c r="K492" s="1">
        <v>45093</v>
      </c>
      <c r="L492" t="s">
        <v>19</v>
      </c>
      <c r="M492" t="s">
        <v>20</v>
      </c>
      <c r="N492" s="2">
        <v>0.81</v>
      </c>
      <c r="O492">
        <v>2</v>
      </c>
      <c r="P492">
        <v>0</v>
      </c>
      <c r="Q492">
        <v>6</v>
      </c>
      <c r="R492" t="s">
        <v>1622</v>
      </c>
    </row>
    <row r="493" spans="1:18" x14ac:dyDescent="0.3">
      <c r="A493" t="s">
        <v>1920</v>
      </c>
      <c r="B493" t="str">
        <f t="shared" si="7"/>
        <v>Jason Boyd</v>
      </c>
      <c r="C493" t="str">
        <f>TRIM(Table4[[#This Row],[Email2]])</f>
        <v>rhood@blair.com</v>
      </c>
      <c r="D493" t="s">
        <v>1921</v>
      </c>
      <c r="E493" t="s">
        <v>1922</v>
      </c>
      <c r="F493" t="str">
        <f>TRIM(PROPER(Table4[[#This Row],[Gender2]]))</f>
        <v>Male</v>
      </c>
      <c r="G493" t="s">
        <v>87</v>
      </c>
      <c r="H493" t="str">
        <f>TRIM(UPPER(Table4[[#This Row],[Country2]]))</f>
        <v>CANADA</v>
      </c>
      <c r="I493" t="s">
        <v>43</v>
      </c>
      <c r="J493">
        <v>0</v>
      </c>
      <c r="K493" s="1">
        <v>44921</v>
      </c>
      <c r="L493" t="s">
        <v>229</v>
      </c>
      <c r="M493" t="s">
        <v>144</v>
      </c>
      <c r="N493" s="2">
        <v>0.08</v>
      </c>
      <c r="O493">
        <v>2</v>
      </c>
      <c r="P493">
        <v>0</v>
      </c>
      <c r="Q493">
        <v>5</v>
      </c>
      <c r="R493" t="s">
        <v>1923</v>
      </c>
    </row>
    <row r="494" spans="1:18" x14ac:dyDescent="0.3">
      <c r="A494" t="s">
        <v>1924</v>
      </c>
      <c r="B494" t="str">
        <f t="shared" si="7"/>
        <v>Leslie Hernandez</v>
      </c>
      <c r="C494" t="str">
        <f>TRIM(Table4[[#This Row],[Email2]])</f>
        <v>cbaird@quinn-gordon.biz</v>
      </c>
      <c r="D494" t="s">
        <v>1925</v>
      </c>
      <c r="E494" t="s">
        <v>1926</v>
      </c>
      <c r="F494" t="str">
        <f>TRIM(PROPER(Table4[[#This Row],[Gender2]]))</f>
        <v>M</v>
      </c>
      <c r="G494" t="s">
        <v>108</v>
      </c>
      <c r="H494" t="str">
        <f>TRIM(UPPER(Table4[[#This Row],[Country2]]))</f>
        <v>IN</v>
      </c>
      <c r="I494" t="s">
        <v>153</v>
      </c>
      <c r="J494">
        <v>23</v>
      </c>
      <c r="K494" s="1">
        <v>45042</v>
      </c>
      <c r="L494" t="s">
        <v>293</v>
      </c>
      <c r="M494" t="s">
        <v>20</v>
      </c>
      <c r="N494" s="2">
        <v>7.0000000000000007E-2</v>
      </c>
      <c r="O494">
        <v>2</v>
      </c>
      <c r="P494" t="s">
        <v>37</v>
      </c>
      <c r="Q494">
        <v>2</v>
      </c>
      <c r="R494" s="1">
        <v>45042</v>
      </c>
    </row>
    <row r="495" spans="1:18" x14ac:dyDescent="0.3">
      <c r="A495" t="s">
        <v>1927</v>
      </c>
      <c r="B495" t="str">
        <f t="shared" si="7"/>
        <v>Annette Simpson</v>
      </c>
      <c r="C495" t="str">
        <f>TRIM(Table4[[#This Row],[Email2]])</f>
        <v>steelerichard@anderson.com</v>
      </c>
      <c r="D495" t="s">
        <v>1928</v>
      </c>
      <c r="E495" t="s">
        <v>1929</v>
      </c>
      <c r="F495" t="str">
        <f>TRIM(PROPER(Table4[[#This Row],[Gender2]]))</f>
        <v>Female</v>
      </c>
      <c r="G495" t="s">
        <v>17</v>
      </c>
      <c r="H495" t="str">
        <f>TRIM(UPPER(Table4[[#This Row],[Country2]]))</f>
        <v>UK</v>
      </c>
      <c r="I495" t="s">
        <v>50</v>
      </c>
      <c r="K495" s="1">
        <v>45483</v>
      </c>
      <c r="L495" t="s">
        <v>35</v>
      </c>
      <c r="M495" t="s">
        <v>36</v>
      </c>
      <c r="N495" s="2">
        <v>0.09</v>
      </c>
      <c r="O495">
        <v>2</v>
      </c>
      <c r="P495">
        <v>0</v>
      </c>
      <c r="Q495">
        <v>5</v>
      </c>
      <c r="R495" t="s">
        <v>1930</v>
      </c>
    </row>
    <row r="496" spans="1:18" x14ac:dyDescent="0.3">
      <c r="A496" t="s">
        <v>1931</v>
      </c>
      <c r="B496" t="str">
        <f t="shared" si="7"/>
        <v>Candice Stevens</v>
      </c>
      <c r="C496" t="str">
        <f>TRIM(Table4[[#This Row],[Email2]])</f>
        <v>iford@sullivan.info</v>
      </c>
      <c r="D496" t="s">
        <v>1932</v>
      </c>
      <c r="E496" t="s">
        <v>1933</v>
      </c>
      <c r="F496" t="str">
        <f>TRIM(PROPER(Table4[[#This Row],[Gender2]]))</f>
        <v>Male</v>
      </c>
      <c r="G496" t="s">
        <v>27</v>
      </c>
      <c r="H496" t="str">
        <f>TRIM(UPPER(Table4[[#This Row],[Country2]]))</f>
        <v>IN</v>
      </c>
      <c r="I496" t="s">
        <v>153</v>
      </c>
      <c r="K496" s="1">
        <v>45664</v>
      </c>
      <c r="L496" t="s">
        <v>51</v>
      </c>
      <c r="M496" t="s">
        <v>36</v>
      </c>
      <c r="N496" s="2">
        <v>0.45</v>
      </c>
      <c r="O496">
        <v>1.5</v>
      </c>
      <c r="P496" t="s">
        <v>22</v>
      </c>
      <c r="Q496">
        <v>6</v>
      </c>
      <c r="R496" t="s">
        <v>1934</v>
      </c>
    </row>
    <row r="497" spans="1:18" x14ac:dyDescent="0.3">
      <c r="A497" t="s">
        <v>1935</v>
      </c>
      <c r="B497" t="str">
        <f t="shared" si="7"/>
        <v>Steven Cook</v>
      </c>
      <c r="C497" t="str">
        <f>TRIM(Table4[[#This Row],[Email2]])</f>
        <v>ronald49@johnston.org</v>
      </c>
      <c r="D497" t="s">
        <v>1936</v>
      </c>
      <c r="E497" t="s">
        <v>1937</v>
      </c>
      <c r="F497" t="str">
        <f>TRIM(PROPER(Table4[[#This Row],[Gender2]]))</f>
        <v>Female</v>
      </c>
      <c r="G497" t="s">
        <v>17</v>
      </c>
      <c r="H497" t="str">
        <f>TRIM(UPPER(Table4[[#This Row],[Country2]]))</f>
        <v>US</v>
      </c>
      <c r="I497" t="s">
        <v>18</v>
      </c>
      <c r="J497">
        <v>32</v>
      </c>
      <c r="K497" s="1">
        <v>45751</v>
      </c>
      <c r="L497" t="s">
        <v>19</v>
      </c>
      <c r="M497" t="s">
        <v>20</v>
      </c>
      <c r="N497" s="2">
        <v>0.24</v>
      </c>
      <c r="O497">
        <v>45</v>
      </c>
      <c r="P497" t="s">
        <v>22</v>
      </c>
      <c r="Q497">
        <v>6</v>
      </c>
      <c r="R497" t="s">
        <v>1938</v>
      </c>
    </row>
    <row r="498" spans="1:18" x14ac:dyDescent="0.3">
      <c r="A498" t="s">
        <v>1939</v>
      </c>
      <c r="B498" t="str">
        <f t="shared" si="7"/>
        <v>Megan Barron</v>
      </c>
      <c r="C498" t="str">
        <f>TRIM(Table4[[#This Row],[Email2]])</f>
        <v>ndiaz@diaz.net</v>
      </c>
      <c r="D498" t="s">
        <v>1940</v>
      </c>
      <c r="E498" t="s">
        <v>1941</v>
      </c>
      <c r="F498" t="str">
        <f>TRIM(PROPER(Table4[[#This Row],[Gender2]]))</f>
        <v>Female</v>
      </c>
      <c r="G498" t="s">
        <v>56</v>
      </c>
      <c r="H498" t="str">
        <f>TRIM(UPPER(Table4[[#This Row],[Country2]]))</f>
        <v>UK</v>
      </c>
      <c r="I498" t="s">
        <v>50</v>
      </c>
      <c r="K498" s="1">
        <v>45179</v>
      </c>
      <c r="L498" t="s">
        <v>293</v>
      </c>
      <c r="M498" t="s">
        <v>20</v>
      </c>
      <c r="N498" s="2">
        <v>0.17</v>
      </c>
      <c r="O498">
        <v>2</v>
      </c>
      <c r="P498" t="s">
        <v>75</v>
      </c>
      <c r="Q498">
        <v>6</v>
      </c>
      <c r="R498" t="s">
        <v>1942</v>
      </c>
    </row>
    <row r="499" spans="1:18" x14ac:dyDescent="0.3">
      <c r="A499" t="s">
        <v>1943</v>
      </c>
      <c r="B499" t="str">
        <f t="shared" si="7"/>
        <v>William Allen</v>
      </c>
      <c r="C499" t="str">
        <f>TRIM(Table4[[#This Row],[Email2]])</f>
        <v>wmclaughlin@pitts.com</v>
      </c>
      <c r="D499" t="s">
        <v>1944</v>
      </c>
      <c r="E499" t="s">
        <v>1945</v>
      </c>
      <c r="F499" t="str">
        <f>TRIM(PROPER(Table4[[#This Row],[Gender2]]))</f>
        <v>Female</v>
      </c>
      <c r="G499" t="s">
        <v>17</v>
      </c>
      <c r="H499" t="str">
        <f>TRIM(UPPER(Table4[[#This Row],[Country2]]))</f>
        <v>USA</v>
      </c>
      <c r="I499" t="s">
        <v>73</v>
      </c>
      <c r="K499" s="1">
        <v>45752</v>
      </c>
      <c r="L499" t="s">
        <v>229</v>
      </c>
      <c r="M499" t="s">
        <v>144</v>
      </c>
      <c r="N499" s="2">
        <v>0.16</v>
      </c>
      <c r="O499" t="s">
        <v>45</v>
      </c>
      <c r="P499" t="s">
        <v>75</v>
      </c>
      <c r="Q499">
        <v>2</v>
      </c>
      <c r="R499" t="s">
        <v>1946</v>
      </c>
    </row>
    <row r="500" spans="1:18" x14ac:dyDescent="0.3">
      <c r="A500" t="s">
        <v>1947</v>
      </c>
      <c r="B500" t="str">
        <f t="shared" si="7"/>
        <v>Destiny Brown</v>
      </c>
      <c r="C500" t="str">
        <f>TRIM(Table4[[#This Row],[Email2]])</f>
        <v>htucker@gmail.com</v>
      </c>
      <c r="D500" t="s">
        <v>1948</v>
      </c>
      <c r="E500" t="s">
        <v>1949</v>
      </c>
      <c r="F500" t="str">
        <f>TRIM(PROPER(Table4[[#This Row],[Gender2]]))</f>
        <v>Female</v>
      </c>
      <c r="G500" t="s">
        <v>17</v>
      </c>
      <c r="H500" t="str">
        <f>TRIM(UPPER(Table4[[#This Row],[Country2]]))</f>
        <v>CANADA</v>
      </c>
      <c r="I500" t="s">
        <v>43</v>
      </c>
      <c r="J500">
        <v>39</v>
      </c>
      <c r="K500" s="1">
        <v>45155</v>
      </c>
      <c r="L500" t="s">
        <v>229</v>
      </c>
      <c r="M500" t="s">
        <v>144</v>
      </c>
      <c r="N500" s="2">
        <v>7.0000000000000007E-2</v>
      </c>
      <c r="O500" t="s">
        <v>45</v>
      </c>
      <c r="P500" t="s">
        <v>75</v>
      </c>
      <c r="Q500">
        <v>4</v>
      </c>
      <c r="R500" s="1">
        <v>45155</v>
      </c>
    </row>
    <row r="501" spans="1:18" x14ac:dyDescent="0.3">
      <c r="A501" t="s">
        <v>1950</v>
      </c>
      <c r="B501" t="str">
        <f t="shared" si="7"/>
        <v>Ebony Oliver</v>
      </c>
      <c r="C501" t="str">
        <f>TRIM(Table4[[#This Row],[Email2]])</f>
        <v>patriciaellis@myers.com</v>
      </c>
      <c r="D501" t="s">
        <v>1951</v>
      </c>
      <c r="E501" t="s">
        <v>1952</v>
      </c>
      <c r="F501" t="str">
        <f>TRIM(PROPER(Table4[[#This Row],[Gender2]]))</f>
        <v>Male</v>
      </c>
      <c r="G501" t="s">
        <v>27</v>
      </c>
      <c r="H501" t="str">
        <f>TRIM(UPPER(Table4[[#This Row],[Country2]]))</f>
        <v>IN</v>
      </c>
      <c r="I501" t="s">
        <v>153</v>
      </c>
      <c r="J501">
        <v>29</v>
      </c>
      <c r="K501" s="1">
        <v>45388</v>
      </c>
      <c r="L501" t="s">
        <v>89</v>
      </c>
      <c r="M501" t="s">
        <v>30</v>
      </c>
      <c r="N501" s="2">
        <v>0.03</v>
      </c>
      <c r="O501" t="s">
        <v>21</v>
      </c>
      <c r="P501">
        <v>0</v>
      </c>
      <c r="Q501">
        <v>1</v>
      </c>
      <c r="R501" t="s">
        <v>1953</v>
      </c>
    </row>
    <row r="502" spans="1:18" x14ac:dyDescent="0.3">
      <c r="A502" t="s">
        <v>1954</v>
      </c>
      <c r="B502" t="str">
        <f t="shared" si="7"/>
        <v>Kathleen Golden</v>
      </c>
      <c r="C502" t="str">
        <f>TRIM(Table4[[#This Row],[Email2]])</f>
        <v>robert82@reed-wallace.com</v>
      </c>
      <c r="D502" t="s">
        <v>1955</v>
      </c>
      <c r="E502" t="s">
        <v>1956</v>
      </c>
      <c r="F502" t="str">
        <f>TRIM(PROPER(Table4[[#This Row],[Gender2]]))</f>
        <v>Male</v>
      </c>
      <c r="G502" t="s">
        <v>27</v>
      </c>
      <c r="H502" t="str">
        <f>TRIM(UPPER(Table4[[#This Row],[Country2]]))</f>
        <v>UK</v>
      </c>
      <c r="I502" t="s">
        <v>50</v>
      </c>
      <c r="J502">
        <v>0</v>
      </c>
      <c r="K502" s="1">
        <v>44777</v>
      </c>
      <c r="L502" t="s">
        <v>89</v>
      </c>
      <c r="M502" t="s">
        <v>30</v>
      </c>
      <c r="N502">
        <v>97</v>
      </c>
      <c r="O502">
        <v>1.5</v>
      </c>
      <c r="P502">
        <v>0</v>
      </c>
      <c r="Q502">
        <v>1</v>
      </c>
      <c r="R502" t="s">
        <v>1957</v>
      </c>
    </row>
    <row r="503" spans="1:18" x14ac:dyDescent="0.3">
      <c r="A503" t="s">
        <v>1958</v>
      </c>
      <c r="B503" t="str">
        <f t="shared" si="7"/>
        <v>Sandy Stone</v>
      </c>
      <c r="C503" t="str">
        <f>TRIM(Table4[[#This Row],[Email2]])</f>
        <v>plane@hotmail.com</v>
      </c>
      <c r="D503" t="s">
        <v>1959</v>
      </c>
      <c r="E503" t="s">
        <v>1960</v>
      </c>
      <c r="F503" t="str">
        <f>TRIM(PROPER(Table4[[#This Row],[Gender2]]))</f>
        <v>Female</v>
      </c>
      <c r="G503" t="s">
        <v>56</v>
      </c>
      <c r="H503" t="str">
        <f>TRIM(UPPER(Table4[[#This Row],[Country2]]))</f>
        <v>US</v>
      </c>
      <c r="I503" t="s">
        <v>18</v>
      </c>
      <c r="J503">
        <v>31</v>
      </c>
      <c r="K503" s="1">
        <v>45110</v>
      </c>
      <c r="L503" t="s">
        <v>19</v>
      </c>
      <c r="M503" t="s">
        <v>20</v>
      </c>
      <c r="N503" s="2">
        <v>0.23</v>
      </c>
      <c r="O503">
        <v>2</v>
      </c>
      <c r="P503" t="s">
        <v>37</v>
      </c>
      <c r="Q503">
        <v>4</v>
      </c>
      <c r="R503" t="s">
        <v>1961</v>
      </c>
    </row>
    <row r="504" spans="1:18" x14ac:dyDescent="0.3">
      <c r="A504" t="s">
        <v>1962</v>
      </c>
      <c r="B504" t="str">
        <f t="shared" si="7"/>
        <v>Kimberly Ellis</v>
      </c>
      <c r="C504" t="str">
        <f>TRIM(Table4[[#This Row],[Email2]])</f>
        <v>george43@watson-roberts.com</v>
      </c>
      <c r="D504" t="s">
        <v>1963</v>
      </c>
      <c r="E504" t="s">
        <v>1964</v>
      </c>
      <c r="F504" t="str">
        <f>TRIM(PROPER(Table4[[#This Row],[Gender2]]))</f>
        <v>Male</v>
      </c>
      <c r="G504" t="s">
        <v>94</v>
      </c>
      <c r="H504" t="str">
        <f>TRIM(UPPER(Table4[[#This Row],[Country2]]))</f>
        <v>USA</v>
      </c>
      <c r="I504" t="s">
        <v>73</v>
      </c>
      <c r="K504" s="1">
        <v>45164</v>
      </c>
      <c r="L504" t="s">
        <v>293</v>
      </c>
      <c r="M504" t="s">
        <v>20</v>
      </c>
      <c r="N504" s="2">
        <v>0.17</v>
      </c>
      <c r="O504" t="s">
        <v>63</v>
      </c>
      <c r="P504" t="s">
        <v>31</v>
      </c>
      <c r="Q504">
        <v>4</v>
      </c>
      <c r="R504" t="s">
        <v>821</v>
      </c>
    </row>
    <row r="505" spans="1:18" x14ac:dyDescent="0.3">
      <c r="A505" t="s">
        <v>1965</v>
      </c>
      <c r="B505" t="str">
        <f t="shared" si="7"/>
        <v>Thomas Joseph</v>
      </c>
      <c r="C505" t="str">
        <f>TRIM(Table4[[#This Row],[Email2]])</f>
        <v>teresafranco@hotmail.com</v>
      </c>
      <c r="D505" t="s">
        <v>1966</v>
      </c>
      <c r="E505" t="s">
        <v>1967</v>
      </c>
      <c r="F505" t="str">
        <f>TRIM(PROPER(Table4[[#This Row],[Gender2]]))</f>
        <v>Male</v>
      </c>
      <c r="G505" t="s">
        <v>87</v>
      </c>
      <c r="H505" t="str">
        <f>TRIM(UPPER(Table4[[#This Row],[Country2]]))</f>
        <v>GERMANY</v>
      </c>
      <c r="I505" t="s">
        <v>88</v>
      </c>
      <c r="J505">
        <v>45</v>
      </c>
      <c r="K505" s="1">
        <v>44888</v>
      </c>
      <c r="L505" t="s">
        <v>113</v>
      </c>
      <c r="M505" t="s">
        <v>58</v>
      </c>
      <c r="N505">
        <v>56</v>
      </c>
      <c r="O505" t="s">
        <v>45</v>
      </c>
      <c r="P505" t="s">
        <v>37</v>
      </c>
      <c r="Q505">
        <v>2</v>
      </c>
      <c r="R505" t="s">
        <v>1968</v>
      </c>
    </row>
    <row r="506" spans="1:18" x14ac:dyDescent="0.3">
      <c r="A506" t="s">
        <v>1969</v>
      </c>
      <c r="B506" t="str">
        <f t="shared" si="7"/>
        <v>Xavier Andrews</v>
      </c>
      <c r="C506" t="str">
        <f>TRIM(Table4[[#This Row],[Email2]])</f>
        <v>mike38@hotmail.com</v>
      </c>
      <c r="D506" t="s">
        <v>1970</v>
      </c>
      <c r="E506" t="s">
        <v>1971</v>
      </c>
      <c r="F506" t="str">
        <f>TRIM(PROPER(Table4[[#This Row],[Gender2]]))</f>
        <v>Female</v>
      </c>
      <c r="G506" t="s">
        <v>17</v>
      </c>
      <c r="H506" t="str">
        <f>TRIM(UPPER(Table4[[#This Row],[Country2]]))</f>
        <v>USA</v>
      </c>
      <c r="I506" t="s">
        <v>73</v>
      </c>
      <c r="K506" s="1">
        <v>45693</v>
      </c>
      <c r="L506" t="s">
        <v>35</v>
      </c>
      <c r="M506" t="s">
        <v>36</v>
      </c>
      <c r="N506" s="2">
        <v>0.13</v>
      </c>
      <c r="O506" t="s">
        <v>45</v>
      </c>
      <c r="P506">
        <v>1</v>
      </c>
      <c r="Q506">
        <v>4</v>
      </c>
      <c r="R506" s="1">
        <v>45693</v>
      </c>
    </row>
    <row r="507" spans="1:18" x14ac:dyDescent="0.3">
      <c r="A507" t="s">
        <v>1972</v>
      </c>
      <c r="B507" t="str">
        <f t="shared" si="7"/>
        <v>Jerry Cantrell</v>
      </c>
      <c r="C507" t="str">
        <f>TRIM(Table4[[#This Row],[Email2]])</f>
        <v>knapprichard@yahoo.com</v>
      </c>
      <c r="D507" t="s">
        <v>1973</v>
      </c>
      <c r="E507" t="s">
        <v>1974</v>
      </c>
      <c r="F507" t="str">
        <f>TRIM(PROPER(Table4[[#This Row],[Gender2]]))</f>
        <v>Male</v>
      </c>
      <c r="G507" t="s">
        <v>87</v>
      </c>
      <c r="H507" t="str">
        <f>TRIM(UPPER(Table4[[#This Row],[Country2]]))</f>
        <v>USA</v>
      </c>
      <c r="I507" t="s">
        <v>73</v>
      </c>
      <c r="K507" s="1">
        <v>44711</v>
      </c>
      <c r="L507" t="s">
        <v>44</v>
      </c>
      <c r="M507" t="s">
        <v>20</v>
      </c>
      <c r="N507" s="2">
        <v>0.25</v>
      </c>
      <c r="O507">
        <v>1.5</v>
      </c>
      <c r="P507" t="s">
        <v>31</v>
      </c>
      <c r="Q507">
        <v>3</v>
      </c>
      <c r="R507" t="s">
        <v>1975</v>
      </c>
    </row>
    <row r="508" spans="1:18" x14ac:dyDescent="0.3">
      <c r="A508" t="s">
        <v>1976</v>
      </c>
      <c r="B508" t="str">
        <f t="shared" si="7"/>
        <v>Wayne Payne</v>
      </c>
      <c r="C508" t="str">
        <f>TRIM(Table4[[#This Row],[Email2]])</f>
        <v>thomas49@hotmail.com</v>
      </c>
      <c r="D508" t="s">
        <v>1977</v>
      </c>
      <c r="E508" t="s">
        <v>1978</v>
      </c>
      <c r="F508" t="str">
        <f>TRIM(PROPER(Table4[[#This Row],[Gender2]]))</f>
        <v>Female</v>
      </c>
      <c r="G508" t="s">
        <v>118</v>
      </c>
      <c r="H508" t="str">
        <f>TRIM(UPPER(Table4[[#This Row],[Country2]]))</f>
        <v>INDIA</v>
      </c>
      <c r="I508" t="s">
        <v>95</v>
      </c>
      <c r="J508">
        <v>26</v>
      </c>
      <c r="K508" s="1">
        <v>44883</v>
      </c>
      <c r="L508" t="s">
        <v>29</v>
      </c>
      <c r="M508" t="s">
        <v>30</v>
      </c>
      <c r="N508">
        <v>45</v>
      </c>
      <c r="O508" t="s">
        <v>45</v>
      </c>
      <c r="P508" t="s">
        <v>75</v>
      </c>
      <c r="Q508">
        <v>4</v>
      </c>
      <c r="R508" t="s">
        <v>1979</v>
      </c>
    </row>
    <row r="509" spans="1:18" x14ac:dyDescent="0.3">
      <c r="A509" t="s">
        <v>1980</v>
      </c>
      <c r="B509" t="str">
        <f t="shared" si="7"/>
        <v>Gina Rodriguez</v>
      </c>
      <c r="C509" t="str">
        <f>TRIM(Table4[[#This Row],[Email2]])</f>
        <v>taylorandrea@yahoo.com</v>
      </c>
      <c r="D509" t="s">
        <v>1981</v>
      </c>
      <c r="E509" t="s">
        <v>1982</v>
      </c>
      <c r="F509" t="str">
        <f>TRIM(PROPER(Table4[[#This Row],[Gender2]]))</f>
        <v>Female</v>
      </c>
      <c r="G509" t="s">
        <v>17</v>
      </c>
      <c r="H509" t="str">
        <f>TRIM(UPPER(Table4[[#This Row],[Country2]]))</f>
        <v>UK</v>
      </c>
      <c r="I509" t="s">
        <v>134</v>
      </c>
      <c r="J509">
        <v>39</v>
      </c>
      <c r="K509" s="1">
        <v>44886</v>
      </c>
      <c r="L509" t="s">
        <v>293</v>
      </c>
      <c r="M509" t="s">
        <v>20</v>
      </c>
      <c r="N509" s="2">
        <v>0.17</v>
      </c>
      <c r="O509" t="s">
        <v>63</v>
      </c>
      <c r="P509" t="s">
        <v>37</v>
      </c>
      <c r="Q509">
        <v>1</v>
      </c>
      <c r="R509" t="s">
        <v>1983</v>
      </c>
    </row>
    <row r="510" spans="1:18" x14ac:dyDescent="0.3">
      <c r="A510" t="s">
        <v>1984</v>
      </c>
      <c r="B510" t="str">
        <f t="shared" si="7"/>
        <v>Brandon Brown</v>
      </c>
      <c r="C510" t="str">
        <f>TRIM(Table4[[#This Row],[Email2]])</f>
        <v>kimberlywang@johnson.info</v>
      </c>
      <c r="D510" t="s">
        <v>1985</v>
      </c>
      <c r="E510" t="s">
        <v>1986</v>
      </c>
      <c r="F510" t="str">
        <f>TRIM(PROPER(Table4[[#This Row],[Gender2]]))</f>
        <v>Female</v>
      </c>
      <c r="G510" t="s">
        <v>118</v>
      </c>
      <c r="H510" t="str">
        <f>TRIM(UPPER(Table4[[#This Row],[Country2]]))</f>
        <v>UK</v>
      </c>
      <c r="I510" t="s">
        <v>134</v>
      </c>
      <c r="K510" s="1">
        <v>44696</v>
      </c>
      <c r="L510" t="s">
        <v>29</v>
      </c>
      <c r="M510" t="s">
        <v>30</v>
      </c>
      <c r="N510" s="2">
        <v>0.79</v>
      </c>
      <c r="O510" t="s">
        <v>21</v>
      </c>
      <c r="P510" t="s">
        <v>37</v>
      </c>
      <c r="Q510">
        <v>1</v>
      </c>
      <c r="R510" t="s">
        <v>1987</v>
      </c>
    </row>
    <row r="511" spans="1:18" x14ac:dyDescent="0.3">
      <c r="A511" t="s">
        <v>1988</v>
      </c>
      <c r="B511" t="str">
        <f t="shared" si="7"/>
        <v>Cheyenne Stewart</v>
      </c>
      <c r="C511" t="str">
        <f>TRIM(Table4[[#This Row],[Email2]])</f>
        <v>raymond65@watson-mitchell.com</v>
      </c>
      <c r="D511" t="s">
        <v>1989</v>
      </c>
      <c r="E511" t="s">
        <v>1990</v>
      </c>
      <c r="F511" t="str">
        <f>TRIM(PROPER(Table4[[#This Row],[Gender2]]))</f>
        <v>Female</v>
      </c>
      <c r="G511" t="s">
        <v>17</v>
      </c>
      <c r="H511" t="str">
        <f>TRIM(UPPER(Table4[[#This Row],[Country2]]))</f>
        <v>US</v>
      </c>
      <c r="I511" t="s">
        <v>18</v>
      </c>
      <c r="K511" s="1">
        <v>45709</v>
      </c>
      <c r="L511" t="s">
        <v>68</v>
      </c>
      <c r="M511" t="s">
        <v>30</v>
      </c>
      <c r="N511" s="2">
        <v>0.97</v>
      </c>
      <c r="O511">
        <v>45</v>
      </c>
      <c r="P511" t="s">
        <v>37</v>
      </c>
      <c r="Q511">
        <v>1</v>
      </c>
      <c r="R511" t="s">
        <v>1991</v>
      </c>
    </row>
    <row r="512" spans="1:18" x14ac:dyDescent="0.3">
      <c r="A512" t="s">
        <v>1992</v>
      </c>
      <c r="B512" t="str">
        <f t="shared" si="7"/>
        <v>Nicholas Wallace</v>
      </c>
      <c r="C512" t="str">
        <f>TRIM(Table4[[#This Row],[Email2]])</f>
        <v>zroberts@hotmail.com</v>
      </c>
      <c r="D512" t="s">
        <v>1993</v>
      </c>
      <c r="E512" t="s">
        <v>1994</v>
      </c>
      <c r="F512" t="str">
        <f>TRIM(PROPER(Table4[[#This Row],[Gender2]]))</f>
        <v>Male</v>
      </c>
      <c r="G512" t="s">
        <v>87</v>
      </c>
      <c r="H512" t="str">
        <f>TRIM(UPPER(Table4[[#This Row],[Country2]]))</f>
        <v>UK</v>
      </c>
      <c r="I512" t="s">
        <v>50</v>
      </c>
      <c r="J512">
        <v>0</v>
      </c>
      <c r="K512" s="1">
        <v>45136</v>
      </c>
      <c r="L512" t="s">
        <v>154</v>
      </c>
      <c r="M512" t="s">
        <v>58</v>
      </c>
      <c r="N512" s="2">
        <v>0.99</v>
      </c>
      <c r="O512" t="s">
        <v>21</v>
      </c>
      <c r="P512" t="s">
        <v>75</v>
      </c>
      <c r="Q512">
        <v>3</v>
      </c>
      <c r="R512" s="1">
        <v>45136</v>
      </c>
    </row>
    <row r="513" spans="1:18" x14ac:dyDescent="0.3">
      <c r="A513" t="s">
        <v>1995</v>
      </c>
      <c r="B513" t="str">
        <f t="shared" si="7"/>
        <v>Linda Thomas</v>
      </c>
      <c r="C513" t="str">
        <f>TRIM(Table4[[#This Row],[Email2]])</f>
        <v>hmcneil@yahoo.com</v>
      </c>
      <c r="D513" t="s">
        <v>1996</v>
      </c>
      <c r="E513" t="s">
        <v>1997</v>
      </c>
      <c r="F513" t="str">
        <f>TRIM(PROPER(Table4[[#This Row],[Gender2]]))</f>
        <v>M</v>
      </c>
      <c r="G513" t="s">
        <v>108</v>
      </c>
      <c r="H513" t="str">
        <f>TRIM(UPPER(Table4[[#This Row],[Country2]]))</f>
        <v>INDIA</v>
      </c>
      <c r="I513" t="s">
        <v>95</v>
      </c>
      <c r="K513" s="1">
        <v>45316</v>
      </c>
      <c r="L513" t="s">
        <v>29</v>
      </c>
      <c r="M513" t="s">
        <v>30</v>
      </c>
      <c r="N513" s="2">
        <v>0.69</v>
      </c>
      <c r="O513" t="s">
        <v>45</v>
      </c>
      <c r="P513">
        <v>1</v>
      </c>
      <c r="Q513">
        <v>5</v>
      </c>
      <c r="R513" t="s">
        <v>1998</v>
      </c>
    </row>
    <row r="514" spans="1:18" x14ac:dyDescent="0.3">
      <c r="A514" t="s">
        <v>1999</v>
      </c>
      <c r="B514" t="str">
        <f t="shared" si="7"/>
        <v>Aaron Fowler</v>
      </c>
      <c r="C514" t="str">
        <f>TRIM(Table4[[#This Row],[Email2]])</f>
        <v>dthompson@hotmail.com</v>
      </c>
      <c r="D514" t="s">
        <v>2000</v>
      </c>
      <c r="E514" t="s">
        <v>2001</v>
      </c>
      <c r="F514" t="str">
        <f>TRIM(PROPER(Table4[[#This Row],[Gender2]]))</f>
        <v>Female</v>
      </c>
      <c r="G514" t="s">
        <v>56</v>
      </c>
      <c r="H514" t="str">
        <f>TRIM(UPPER(Table4[[#This Row],[Country2]]))</f>
        <v>INDIA</v>
      </c>
      <c r="I514" t="s">
        <v>28</v>
      </c>
      <c r="J514">
        <v>0</v>
      </c>
      <c r="K514" s="1">
        <v>44760</v>
      </c>
      <c r="L514" t="s">
        <v>113</v>
      </c>
      <c r="M514" t="s">
        <v>58</v>
      </c>
      <c r="N514" s="2">
        <v>0.03</v>
      </c>
      <c r="O514">
        <v>2</v>
      </c>
      <c r="P514" t="s">
        <v>75</v>
      </c>
      <c r="Q514">
        <v>5</v>
      </c>
      <c r="R514" t="s">
        <v>2002</v>
      </c>
    </row>
    <row r="515" spans="1:18" x14ac:dyDescent="0.3">
      <c r="A515" t="s">
        <v>2003</v>
      </c>
      <c r="B515" t="str">
        <f t="shared" si="7"/>
        <v>James Spencer</v>
      </c>
      <c r="C515" t="str">
        <f>TRIM(Table4[[#This Row],[Email2]])</f>
        <v>mary47@singh.com</v>
      </c>
      <c r="D515" t="s">
        <v>2004</v>
      </c>
      <c r="E515" t="s">
        <v>2005</v>
      </c>
      <c r="F515" t="str">
        <f>TRIM(PROPER(Table4[[#This Row],[Gender2]]))</f>
        <v>Female</v>
      </c>
      <c r="G515" t="s">
        <v>17</v>
      </c>
      <c r="H515" t="str">
        <f>TRIM(UPPER(Table4[[#This Row],[Country2]]))</f>
        <v>USA</v>
      </c>
      <c r="I515" t="s">
        <v>73</v>
      </c>
      <c r="K515" s="1">
        <v>45540</v>
      </c>
      <c r="L515" t="s">
        <v>57</v>
      </c>
      <c r="M515" t="s">
        <v>58</v>
      </c>
      <c r="N515" s="2">
        <v>0.84</v>
      </c>
      <c r="O515" t="s">
        <v>63</v>
      </c>
      <c r="P515" t="s">
        <v>22</v>
      </c>
      <c r="Q515">
        <v>2</v>
      </c>
      <c r="R515" t="s">
        <v>2006</v>
      </c>
    </row>
    <row r="516" spans="1:18" x14ac:dyDescent="0.3">
      <c r="A516" t="s">
        <v>2007</v>
      </c>
      <c r="B516" t="str">
        <f t="shared" si="7"/>
        <v>Becky Wade</v>
      </c>
      <c r="C516" t="str">
        <f>TRIM(Table4[[#This Row],[Email2]])</f>
        <v>swhite@hotmail.com</v>
      </c>
      <c r="D516" t="s">
        <v>2008</v>
      </c>
      <c r="E516" t="s">
        <v>2009</v>
      </c>
      <c r="F516" t="str">
        <f>TRIM(PROPER(Table4[[#This Row],[Gender2]]))</f>
        <v>Male</v>
      </c>
      <c r="G516" t="s">
        <v>94</v>
      </c>
      <c r="H516" t="str">
        <f>TRIM(UPPER(Table4[[#This Row],[Country2]]))</f>
        <v>UK</v>
      </c>
      <c r="I516" t="s">
        <v>134</v>
      </c>
      <c r="J516">
        <v>36</v>
      </c>
      <c r="K516" s="1">
        <v>45066</v>
      </c>
      <c r="L516" t="s">
        <v>44</v>
      </c>
      <c r="M516" t="s">
        <v>20</v>
      </c>
      <c r="N516" s="2">
        <v>0.54</v>
      </c>
      <c r="O516">
        <v>1.5</v>
      </c>
      <c r="P516" t="s">
        <v>37</v>
      </c>
      <c r="Q516">
        <v>5</v>
      </c>
      <c r="R516" t="s">
        <v>2010</v>
      </c>
    </row>
    <row r="517" spans="1:18" x14ac:dyDescent="0.3">
      <c r="A517" t="s">
        <v>2011</v>
      </c>
      <c r="B517" t="str">
        <f t="shared" ref="B517:B580" si="8">TRIM(PROPER(D517))</f>
        <v>Wesley George Md</v>
      </c>
      <c r="C517" t="str">
        <f>TRIM(Table4[[#This Row],[Email2]])</f>
        <v>ooneill@hotmail.com</v>
      </c>
      <c r="D517" t="s">
        <v>2012</v>
      </c>
      <c r="E517" t="s">
        <v>2013</v>
      </c>
      <c r="F517" t="str">
        <f>TRIM(PROPER(Table4[[#This Row],[Gender2]]))</f>
        <v>Female</v>
      </c>
      <c r="G517" t="s">
        <v>118</v>
      </c>
      <c r="H517" t="str">
        <f>TRIM(UPPER(Table4[[#This Row],[Country2]]))</f>
        <v>INDIA</v>
      </c>
      <c r="I517" t="s">
        <v>95</v>
      </c>
      <c r="J517">
        <v>0</v>
      </c>
      <c r="K517" s="1">
        <v>45038</v>
      </c>
      <c r="L517" t="s">
        <v>68</v>
      </c>
      <c r="M517" t="s">
        <v>30</v>
      </c>
      <c r="N517" s="2">
        <v>0.62</v>
      </c>
      <c r="O517">
        <v>45</v>
      </c>
      <c r="P517">
        <v>1</v>
      </c>
      <c r="Q517">
        <v>1</v>
      </c>
      <c r="R517" t="s">
        <v>2014</v>
      </c>
    </row>
    <row r="518" spans="1:18" x14ac:dyDescent="0.3">
      <c r="A518" t="s">
        <v>2015</v>
      </c>
      <c r="B518" t="str">
        <f t="shared" si="8"/>
        <v>Nicholas Smith</v>
      </c>
      <c r="C518" t="str">
        <f>TRIM(Table4[[#This Row],[Email2]])</f>
        <v>bonniethomas@yahoo.com</v>
      </c>
      <c r="D518" t="s">
        <v>2016</v>
      </c>
      <c r="E518" t="s">
        <v>2017</v>
      </c>
      <c r="F518" t="str">
        <f>TRIM(PROPER(Table4[[#This Row],[Gender2]]))</f>
        <v>Male</v>
      </c>
      <c r="G518" t="s">
        <v>27</v>
      </c>
      <c r="H518" t="str">
        <f>TRIM(UPPER(Table4[[#This Row],[Country2]]))</f>
        <v>CANADA</v>
      </c>
      <c r="I518" t="s">
        <v>43</v>
      </c>
      <c r="K518" s="1">
        <v>45397</v>
      </c>
      <c r="L518" t="s">
        <v>51</v>
      </c>
      <c r="M518" t="s">
        <v>36</v>
      </c>
      <c r="N518" s="2">
        <v>1</v>
      </c>
      <c r="O518" t="s">
        <v>21</v>
      </c>
      <c r="P518" t="s">
        <v>37</v>
      </c>
      <c r="Q518">
        <v>1</v>
      </c>
      <c r="R518" t="s">
        <v>2018</v>
      </c>
    </row>
    <row r="519" spans="1:18" x14ac:dyDescent="0.3">
      <c r="A519" t="s">
        <v>2019</v>
      </c>
      <c r="B519" t="str">
        <f t="shared" si="8"/>
        <v>Jason Barr</v>
      </c>
      <c r="C519" t="str">
        <f>TRIM(Table4[[#This Row],[Email2]])</f>
        <v>robertsalyssa@gmail.com</v>
      </c>
      <c r="D519" t="s">
        <v>2020</v>
      </c>
      <c r="E519" t="s">
        <v>2021</v>
      </c>
      <c r="F519" t="str">
        <f>TRIM(PROPER(Table4[[#This Row],[Gender2]]))</f>
        <v>Female</v>
      </c>
      <c r="G519" t="s">
        <v>118</v>
      </c>
      <c r="H519" t="str">
        <f>TRIM(UPPER(Table4[[#This Row],[Country2]]))</f>
        <v>US</v>
      </c>
      <c r="I519" t="s">
        <v>18</v>
      </c>
      <c r="K519" s="1">
        <v>45734</v>
      </c>
      <c r="L519" t="s">
        <v>143</v>
      </c>
      <c r="M519" t="s">
        <v>144</v>
      </c>
      <c r="N519">
        <v>12</v>
      </c>
      <c r="O519" t="s">
        <v>45</v>
      </c>
      <c r="P519">
        <v>0</v>
      </c>
      <c r="Q519">
        <v>5</v>
      </c>
      <c r="R519" t="s">
        <v>2022</v>
      </c>
    </row>
    <row r="520" spans="1:18" x14ac:dyDescent="0.3">
      <c r="A520" t="s">
        <v>2023</v>
      </c>
      <c r="B520" t="str">
        <f t="shared" si="8"/>
        <v>Linda Jackson</v>
      </c>
      <c r="C520" t="str">
        <f>TRIM(Table4[[#This Row],[Email2]])</f>
        <v>margaret44@hotmail.com</v>
      </c>
      <c r="D520" t="s">
        <v>2024</v>
      </c>
      <c r="E520" t="s">
        <v>2025</v>
      </c>
      <c r="F520" t="str">
        <f>TRIM(PROPER(Table4[[#This Row],[Gender2]]))</f>
        <v>Female</v>
      </c>
      <c r="G520" t="s">
        <v>118</v>
      </c>
      <c r="H520" t="str">
        <f>TRIM(UPPER(Table4[[#This Row],[Country2]]))</f>
        <v>INDIA</v>
      </c>
      <c r="I520" t="s">
        <v>95</v>
      </c>
      <c r="J520">
        <v>23</v>
      </c>
      <c r="K520" s="1">
        <v>45456</v>
      </c>
      <c r="L520" t="s">
        <v>74</v>
      </c>
      <c r="M520" t="s">
        <v>36</v>
      </c>
      <c r="N520" s="2">
        <v>0.4</v>
      </c>
      <c r="O520" t="s">
        <v>63</v>
      </c>
      <c r="P520">
        <v>1</v>
      </c>
      <c r="Q520">
        <v>2</v>
      </c>
      <c r="R520" t="s">
        <v>2026</v>
      </c>
    </row>
    <row r="521" spans="1:18" x14ac:dyDescent="0.3">
      <c r="A521" t="s">
        <v>2027</v>
      </c>
      <c r="B521" t="str">
        <f t="shared" si="8"/>
        <v>Samantha Smith</v>
      </c>
      <c r="C521" t="str">
        <f>TRIM(Table4[[#This Row],[Email2]])</f>
        <v>kimberly65@gmail.com</v>
      </c>
      <c r="D521" t="s">
        <v>2028</v>
      </c>
      <c r="E521" t="s">
        <v>2029</v>
      </c>
      <c r="F521" t="str">
        <f>TRIM(PROPER(Table4[[#This Row],[Gender2]]))</f>
        <v>Male</v>
      </c>
      <c r="G521" t="s">
        <v>87</v>
      </c>
      <c r="H521" t="str">
        <f>TRIM(UPPER(Table4[[#This Row],[Country2]]))</f>
        <v>INDIA</v>
      </c>
      <c r="I521" t="s">
        <v>28</v>
      </c>
      <c r="J521">
        <v>34</v>
      </c>
      <c r="K521" s="1">
        <v>45742</v>
      </c>
      <c r="L521" t="s">
        <v>143</v>
      </c>
      <c r="M521" t="s">
        <v>144</v>
      </c>
      <c r="N521" s="2">
        <v>0.95</v>
      </c>
      <c r="O521" t="s">
        <v>21</v>
      </c>
      <c r="P521" t="s">
        <v>22</v>
      </c>
      <c r="Q521">
        <v>4</v>
      </c>
      <c r="R521" t="s">
        <v>2030</v>
      </c>
    </row>
    <row r="522" spans="1:18" x14ac:dyDescent="0.3">
      <c r="A522" t="s">
        <v>2031</v>
      </c>
      <c r="B522" t="str">
        <f t="shared" si="8"/>
        <v>Rebecca Hansen</v>
      </c>
      <c r="C522" t="str">
        <f>TRIM(Table4[[#This Row],[Email2]])</f>
        <v>estevens@fuentes.info</v>
      </c>
      <c r="D522" t="s">
        <v>2032</v>
      </c>
      <c r="E522" t="s">
        <v>2033</v>
      </c>
      <c r="F522" t="str">
        <f>TRIM(PROPER(Table4[[#This Row],[Gender2]]))</f>
        <v>Male</v>
      </c>
      <c r="G522" t="s">
        <v>27</v>
      </c>
      <c r="H522" t="str">
        <f>TRIM(UPPER(Table4[[#This Row],[Country2]]))</f>
        <v>UK</v>
      </c>
      <c r="I522" t="s">
        <v>50</v>
      </c>
      <c r="J522">
        <v>0</v>
      </c>
      <c r="K522" s="1">
        <v>44817</v>
      </c>
      <c r="L522" t="s">
        <v>229</v>
      </c>
      <c r="M522" t="s">
        <v>144</v>
      </c>
      <c r="N522" s="2">
        <v>0.08</v>
      </c>
      <c r="O522" t="s">
        <v>63</v>
      </c>
      <c r="P522" t="s">
        <v>37</v>
      </c>
      <c r="R522" t="s">
        <v>2034</v>
      </c>
    </row>
    <row r="523" spans="1:18" x14ac:dyDescent="0.3">
      <c r="A523" t="s">
        <v>2035</v>
      </c>
      <c r="B523" t="str">
        <f t="shared" si="8"/>
        <v>Stacy Harper</v>
      </c>
      <c r="C523" t="str">
        <f>TRIM(Table4[[#This Row],[Email2]])</f>
        <v>jenniferjohnson@gmail.com</v>
      </c>
      <c r="D523" t="s">
        <v>2036</v>
      </c>
      <c r="E523" t="s">
        <v>2037</v>
      </c>
      <c r="F523" t="str">
        <f>TRIM(PROPER(Table4[[#This Row],[Gender2]]))</f>
        <v>Male</v>
      </c>
      <c r="G523" t="s">
        <v>87</v>
      </c>
      <c r="H523" t="str">
        <f>TRIM(UPPER(Table4[[#This Row],[Country2]]))</f>
        <v>INDIA</v>
      </c>
      <c r="I523" t="s">
        <v>28</v>
      </c>
      <c r="J523">
        <v>24</v>
      </c>
      <c r="K523" s="1">
        <v>45198</v>
      </c>
      <c r="L523" t="s">
        <v>229</v>
      </c>
      <c r="M523" t="s">
        <v>144</v>
      </c>
      <c r="N523" s="2">
        <v>0.39</v>
      </c>
      <c r="O523" t="s">
        <v>21</v>
      </c>
      <c r="P523" t="s">
        <v>75</v>
      </c>
      <c r="Q523">
        <v>4</v>
      </c>
      <c r="R523" t="s">
        <v>2038</v>
      </c>
    </row>
    <row r="524" spans="1:18" x14ac:dyDescent="0.3">
      <c r="A524" t="s">
        <v>2039</v>
      </c>
      <c r="B524" t="str">
        <f t="shared" si="8"/>
        <v>Elizabeth Clark</v>
      </c>
      <c r="C524" t="str">
        <f>TRIM(Table4[[#This Row],[Email2]])</f>
        <v>yvazquez@jones.biz</v>
      </c>
      <c r="D524" t="s">
        <v>2040</v>
      </c>
      <c r="E524" t="s">
        <v>2041</v>
      </c>
      <c r="F524" t="str">
        <f>TRIM(PROPER(Table4[[#This Row],[Gender2]]))</f>
        <v>Female</v>
      </c>
      <c r="G524" t="s">
        <v>17</v>
      </c>
      <c r="H524" t="str">
        <f>TRIM(UPPER(Table4[[#This Row],[Country2]]))</f>
        <v>IN</v>
      </c>
      <c r="I524" t="s">
        <v>153</v>
      </c>
      <c r="K524" s="1">
        <v>45003</v>
      </c>
      <c r="L524" t="s">
        <v>51</v>
      </c>
      <c r="M524" t="s">
        <v>36</v>
      </c>
      <c r="N524">
        <v>92</v>
      </c>
      <c r="O524" t="s">
        <v>45</v>
      </c>
      <c r="P524" t="s">
        <v>37</v>
      </c>
      <c r="Q524">
        <v>4</v>
      </c>
      <c r="R524" t="s">
        <v>2042</v>
      </c>
    </row>
    <row r="525" spans="1:18" x14ac:dyDescent="0.3">
      <c r="A525" t="s">
        <v>2043</v>
      </c>
      <c r="B525" t="str">
        <f t="shared" si="8"/>
        <v>Leslie Harrison</v>
      </c>
      <c r="C525" t="str">
        <f>TRIM(Table4[[#This Row],[Email2]])</f>
        <v>joneselizabeth@gmail.com</v>
      </c>
      <c r="D525" t="s">
        <v>2044</v>
      </c>
      <c r="E525" t="s">
        <v>2045</v>
      </c>
      <c r="F525" t="str">
        <f>TRIM(PROPER(Table4[[#This Row],[Gender2]]))</f>
        <v>Female</v>
      </c>
      <c r="G525" t="s">
        <v>17</v>
      </c>
      <c r="H525" t="str">
        <f>TRIM(UPPER(Table4[[#This Row],[Country2]]))</f>
        <v>INDIA</v>
      </c>
      <c r="I525" t="s">
        <v>95</v>
      </c>
      <c r="J525">
        <v>0</v>
      </c>
      <c r="K525" s="1">
        <v>44724</v>
      </c>
      <c r="L525" t="s">
        <v>74</v>
      </c>
      <c r="M525" t="s">
        <v>36</v>
      </c>
      <c r="N525">
        <v>92</v>
      </c>
      <c r="O525" t="s">
        <v>63</v>
      </c>
      <c r="P525">
        <v>1</v>
      </c>
      <c r="Q525">
        <v>6</v>
      </c>
      <c r="R525" t="s">
        <v>2046</v>
      </c>
    </row>
    <row r="526" spans="1:18" x14ac:dyDescent="0.3">
      <c r="A526" t="s">
        <v>2047</v>
      </c>
      <c r="B526" t="str">
        <f t="shared" si="8"/>
        <v>Cathy Bell</v>
      </c>
      <c r="C526" t="str">
        <f>TRIM(Table4[[#This Row],[Email2]])</f>
        <v>meghanmcmahon@bailey.org</v>
      </c>
      <c r="D526" t="s">
        <v>2048</v>
      </c>
      <c r="E526" t="s">
        <v>2049</v>
      </c>
      <c r="F526" t="str">
        <f>TRIM(PROPER(Table4[[#This Row],[Gender2]]))</f>
        <v>Male</v>
      </c>
      <c r="G526" t="s">
        <v>87</v>
      </c>
      <c r="H526" t="str">
        <f>TRIM(UPPER(Table4[[#This Row],[Country2]]))</f>
        <v>GERMANY</v>
      </c>
      <c r="I526" t="s">
        <v>88</v>
      </c>
      <c r="J526">
        <v>31</v>
      </c>
      <c r="K526" s="1">
        <v>44850</v>
      </c>
      <c r="L526" t="s">
        <v>51</v>
      </c>
      <c r="M526" t="s">
        <v>36</v>
      </c>
      <c r="N526" s="2">
        <v>0.98</v>
      </c>
      <c r="O526" t="s">
        <v>21</v>
      </c>
      <c r="P526" t="s">
        <v>22</v>
      </c>
      <c r="Q526">
        <v>6</v>
      </c>
      <c r="R526" t="s">
        <v>2050</v>
      </c>
    </row>
    <row r="527" spans="1:18" x14ac:dyDescent="0.3">
      <c r="A527" t="s">
        <v>2051</v>
      </c>
      <c r="B527" t="str">
        <f t="shared" si="8"/>
        <v>Pamela Rice</v>
      </c>
      <c r="C527" t="str">
        <f>TRIM(Table4[[#This Row],[Email2]])</f>
        <v>george80@garcia.info</v>
      </c>
      <c r="D527" t="s">
        <v>2052</v>
      </c>
      <c r="E527" t="s">
        <v>2053</v>
      </c>
      <c r="F527" t="str">
        <f>TRIM(PROPER(Table4[[#This Row],[Gender2]]))</f>
        <v>Female</v>
      </c>
      <c r="G527" t="s">
        <v>17</v>
      </c>
      <c r="H527" t="str">
        <f>TRIM(UPPER(Table4[[#This Row],[Country2]]))</f>
        <v>IN</v>
      </c>
      <c r="I527" t="s">
        <v>153</v>
      </c>
      <c r="K527" s="1">
        <v>45033</v>
      </c>
      <c r="L527" t="s">
        <v>166</v>
      </c>
      <c r="M527" t="s">
        <v>144</v>
      </c>
      <c r="N527" s="2">
        <v>0.75</v>
      </c>
      <c r="O527" t="s">
        <v>63</v>
      </c>
      <c r="P527" t="s">
        <v>22</v>
      </c>
      <c r="Q527">
        <v>1</v>
      </c>
      <c r="R527" t="s">
        <v>2054</v>
      </c>
    </row>
    <row r="528" spans="1:18" x14ac:dyDescent="0.3">
      <c r="A528" t="s">
        <v>2055</v>
      </c>
      <c r="B528" t="str">
        <f t="shared" si="8"/>
        <v>Ashley Davenport</v>
      </c>
      <c r="C528" t="str">
        <f>TRIM(Table4[[#This Row],[Email2]])</f>
        <v>olewis@yahoo.com</v>
      </c>
      <c r="D528" t="s">
        <v>2056</v>
      </c>
      <c r="E528" t="s">
        <v>2057</v>
      </c>
      <c r="F528" t="str">
        <f>TRIM(PROPER(Table4[[#This Row],[Gender2]]))</f>
        <v>Male</v>
      </c>
      <c r="G528" t="s">
        <v>94</v>
      </c>
      <c r="H528" t="str">
        <f>TRIM(UPPER(Table4[[#This Row],[Country2]]))</f>
        <v>INDIA</v>
      </c>
      <c r="I528" t="s">
        <v>28</v>
      </c>
      <c r="J528">
        <v>0</v>
      </c>
      <c r="K528" s="1">
        <v>45227</v>
      </c>
      <c r="L528" t="s">
        <v>35</v>
      </c>
      <c r="M528" t="s">
        <v>36</v>
      </c>
      <c r="N528">
        <v>39</v>
      </c>
      <c r="O528" t="s">
        <v>63</v>
      </c>
      <c r="P528">
        <v>1</v>
      </c>
      <c r="Q528">
        <v>1</v>
      </c>
      <c r="R528" t="s">
        <v>2058</v>
      </c>
    </row>
    <row r="529" spans="1:18" x14ac:dyDescent="0.3">
      <c r="A529" t="s">
        <v>2059</v>
      </c>
      <c r="B529" t="str">
        <f t="shared" si="8"/>
        <v>Joseph Simpson</v>
      </c>
      <c r="C529" t="str">
        <f>TRIM(Table4[[#This Row],[Email2]])</f>
        <v>invalid-email</v>
      </c>
      <c r="D529" t="s">
        <v>2060</v>
      </c>
      <c r="E529" t="s">
        <v>125</v>
      </c>
      <c r="F529" t="str">
        <f>TRIM(PROPER(Table4[[#This Row],[Gender2]]))</f>
        <v>Male</v>
      </c>
      <c r="G529" t="s">
        <v>87</v>
      </c>
      <c r="H529" t="str">
        <f>TRIM(UPPER(Table4[[#This Row],[Country2]]))</f>
        <v>CANADA</v>
      </c>
      <c r="I529" t="s">
        <v>43</v>
      </c>
      <c r="J529">
        <v>27</v>
      </c>
      <c r="K529" s="1">
        <v>44833</v>
      </c>
      <c r="L529" t="s">
        <v>57</v>
      </c>
      <c r="M529" t="s">
        <v>58</v>
      </c>
      <c r="N529" s="2">
        <v>0.3</v>
      </c>
      <c r="O529" t="s">
        <v>45</v>
      </c>
      <c r="P529" t="s">
        <v>22</v>
      </c>
      <c r="Q529">
        <v>6</v>
      </c>
      <c r="R529" t="s">
        <v>2061</v>
      </c>
    </row>
    <row r="530" spans="1:18" x14ac:dyDescent="0.3">
      <c r="A530" t="s">
        <v>2062</v>
      </c>
      <c r="B530" t="str">
        <f t="shared" si="8"/>
        <v>Garrett Wilson</v>
      </c>
      <c r="C530" t="str">
        <f>TRIM(Table4[[#This Row],[Email2]])</f>
        <v>invalid-email</v>
      </c>
      <c r="D530" t="s">
        <v>2063</v>
      </c>
      <c r="E530" t="s">
        <v>125</v>
      </c>
      <c r="F530" t="str">
        <f>TRIM(PROPER(Table4[[#This Row],[Gender2]]))</f>
        <v>Female</v>
      </c>
      <c r="G530" t="s">
        <v>17</v>
      </c>
      <c r="H530" t="str">
        <f>TRIM(UPPER(Table4[[#This Row],[Country2]]))</f>
        <v>UK</v>
      </c>
      <c r="I530" t="s">
        <v>134</v>
      </c>
      <c r="J530">
        <v>0</v>
      </c>
      <c r="K530" s="1">
        <v>45219</v>
      </c>
      <c r="L530" t="s">
        <v>35</v>
      </c>
      <c r="M530" t="s">
        <v>36</v>
      </c>
      <c r="N530" s="2">
        <v>0.98</v>
      </c>
      <c r="O530" t="s">
        <v>63</v>
      </c>
      <c r="P530" t="s">
        <v>31</v>
      </c>
      <c r="R530" t="s">
        <v>2064</v>
      </c>
    </row>
    <row r="531" spans="1:18" x14ac:dyDescent="0.3">
      <c r="A531" t="s">
        <v>2065</v>
      </c>
      <c r="B531" t="str">
        <f t="shared" si="8"/>
        <v>Sarah Perez</v>
      </c>
      <c r="C531" t="str">
        <f>TRIM(Table4[[#This Row],[Email2]])</f>
        <v>traci63@gmail.com</v>
      </c>
      <c r="D531" t="s">
        <v>2066</v>
      </c>
      <c r="E531" t="s">
        <v>2067</v>
      </c>
      <c r="F531" t="str">
        <f>TRIM(PROPER(Table4[[#This Row],[Gender2]]))</f>
        <v>Female</v>
      </c>
      <c r="G531" t="s">
        <v>56</v>
      </c>
      <c r="H531" t="str">
        <f>TRIM(UPPER(Table4[[#This Row],[Country2]]))</f>
        <v>UK</v>
      </c>
      <c r="I531" t="s">
        <v>134</v>
      </c>
      <c r="J531">
        <v>40</v>
      </c>
      <c r="K531" s="1">
        <v>45098</v>
      </c>
      <c r="L531" t="s">
        <v>154</v>
      </c>
      <c r="M531" t="s">
        <v>58</v>
      </c>
      <c r="N531" s="2">
        <v>0.08</v>
      </c>
      <c r="O531" t="s">
        <v>45</v>
      </c>
      <c r="P531">
        <v>0</v>
      </c>
      <c r="Q531">
        <v>3</v>
      </c>
      <c r="R531" t="s">
        <v>2068</v>
      </c>
    </row>
    <row r="532" spans="1:18" x14ac:dyDescent="0.3">
      <c r="A532" t="s">
        <v>2069</v>
      </c>
      <c r="B532" t="str">
        <f t="shared" si="8"/>
        <v>Michael Powers</v>
      </c>
      <c r="C532" t="str">
        <f>TRIM(Table4[[#This Row],[Email2]])</f>
        <v>rmills@gmail.com</v>
      </c>
      <c r="D532" t="s">
        <v>2070</v>
      </c>
      <c r="E532" t="s">
        <v>2071</v>
      </c>
      <c r="F532" t="str">
        <f>TRIM(PROPER(Table4[[#This Row],[Gender2]]))</f>
        <v>Female</v>
      </c>
      <c r="G532" t="s">
        <v>17</v>
      </c>
      <c r="H532" t="str">
        <f>TRIM(UPPER(Table4[[#This Row],[Country2]]))</f>
        <v>USA</v>
      </c>
      <c r="I532" t="s">
        <v>73</v>
      </c>
      <c r="J532">
        <v>23</v>
      </c>
      <c r="K532" s="1">
        <v>45396</v>
      </c>
      <c r="L532" t="s">
        <v>143</v>
      </c>
      <c r="M532" t="s">
        <v>144</v>
      </c>
      <c r="N532" s="2">
        <v>0.51</v>
      </c>
      <c r="O532" t="s">
        <v>45</v>
      </c>
      <c r="P532">
        <v>0</v>
      </c>
      <c r="Q532">
        <v>2</v>
      </c>
      <c r="R532" t="s">
        <v>2072</v>
      </c>
    </row>
    <row r="533" spans="1:18" x14ac:dyDescent="0.3">
      <c r="A533" t="s">
        <v>2073</v>
      </c>
      <c r="B533" t="str">
        <f t="shared" si="8"/>
        <v>Ashley Schaefer</v>
      </c>
      <c r="C533" t="str">
        <f>TRIM(Table4[[#This Row],[Email2]])</f>
        <v>coxjames@larson.com</v>
      </c>
      <c r="D533" t="s">
        <v>2074</v>
      </c>
      <c r="E533" t="s">
        <v>2075</v>
      </c>
      <c r="F533" t="str">
        <f>TRIM(PROPER(Table4[[#This Row],[Gender2]]))</f>
        <v>Female</v>
      </c>
      <c r="G533" t="s">
        <v>56</v>
      </c>
      <c r="H533" t="str">
        <f>TRIM(UPPER(Table4[[#This Row],[Country2]]))</f>
        <v>CANADA</v>
      </c>
      <c r="I533" t="s">
        <v>43</v>
      </c>
      <c r="J533">
        <v>24</v>
      </c>
      <c r="K533" s="1">
        <v>44843</v>
      </c>
      <c r="L533" t="s">
        <v>143</v>
      </c>
      <c r="M533" t="s">
        <v>144</v>
      </c>
      <c r="N533" s="2">
        <v>0.94</v>
      </c>
      <c r="O533">
        <v>2</v>
      </c>
      <c r="P533" t="s">
        <v>22</v>
      </c>
      <c r="Q533">
        <v>2</v>
      </c>
      <c r="R533" t="s">
        <v>2076</v>
      </c>
    </row>
    <row r="534" spans="1:18" x14ac:dyDescent="0.3">
      <c r="A534" t="s">
        <v>2077</v>
      </c>
      <c r="B534" t="str">
        <f t="shared" si="8"/>
        <v>Micheal Perkins</v>
      </c>
      <c r="C534" t="str">
        <f>TRIM(Table4[[#This Row],[Email2]])</f>
        <v>qkelly@hotmail.com</v>
      </c>
      <c r="D534" t="s">
        <v>2078</v>
      </c>
      <c r="E534" t="s">
        <v>2079</v>
      </c>
      <c r="F534" t="str">
        <f>TRIM(PROPER(Table4[[#This Row],[Gender2]]))</f>
        <v>Female</v>
      </c>
      <c r="G534" t="s">
        <v>17</v>
      </c>
      <c r="H534" t="str">
        <f>TRIM(UPPER(Table4[[#This Row],[Country2]]))</f>
        <v>UK</v>
      </c>
      <c r="I534" t="s">
        <v>134</v>
      </c>
      <c r="K534" s="1">
        <v>45019</v>
      </c>
      <c r="L534" t="s">
        <v>57</v>
      </c>
      <c r="M534" t="s">
        <v>58</v>
      </c>
      <c r="N534">
        <v>71</v>
      </c>
      <c r="O534">
        <v>1.5</v>
      </c>
      <c r="P534" t="s">
        <v>22</v>
      </c>
      <c r="R534" t="s">
        <v>1574</v>
      </c>
    </row>
    <row r="535" spans="1:18" x14ac:dyDescent="0.3">
      <c r="A535" t="s">
        <v>2080</v>
      </c>
      <c r="B535" t="str">
        <f t="shared" si="8"/>
        <v>Jesse Martinez</v>
      </c>
      <c r="C535" t="str">
        <f>TRIM(Table4[[#This Row],[Email2]])</f>
        <v>ihall@gmail.com</v>
      </c>
      <c r="D535" t="s">
        <v>2081</v>
      </c>
      <c r="E535" t="s">
        <v>2082</v>
      </c>
      <c r="F535" t="str">
        <f>TRIM(PROPER(Table4[[#This Row],[Gender2]]))</f>
        <v>Male</v>
      </c>
      <c r="G535" t="s">
        <v>94</v>
      </c>
      <c r="H535" t="str">
        <f>TRIM(UPPER(Table4[[#This Row],[Country2]]))</f>
        <v>INDIA</v>
      </c>
      <c r="I535" t="s">
        <v>95</v>
      </c>
      <c r="K535" s="1">
        <v>45286</v>
      </c>
      <c r="L535" t="s">
        <v>293</v>
      </c>
      <c r="M535" t="s">
        <v>20</v>
      </c>
      <c r="N535" s="2">
        <v>0.11</v>
      </c>
      <c r="O535">
        <v>45</v>
      </c>
      <c r="P535" t="s">
        <v>37</v>
      </c>
      <c r="Q535">
        <v>3</v>
      </c>
      <c r="R535" t="s">
        <v>2083</v>
      </c>
    </row>
    <row r="536" spans="1:18" x14ac:dyDescent="0.3">
      <c r="A536" t="s">
        <v>2084</v>
      </c>
      <c r="B536" t="str">
        <f t="shared" si="8"/>
        <v>Mr. Christopher Jacobs Md</v>
      </c>
      <c r="C536" t="str">
        <f>TRIM(Table4[[#This Row],[Email2]])</f>
        <v>wolfdonna@hotmail.com</v>
      </c>
      <c r="D536" t="s">
        <v>2085</v>
      </c>
      <c r="E536" t="s">
        <v>2086</v>
      </c>
      <c r="F536" t="str">
        <f>TRIM(PROPER(Table4[[#This Row],[Gender2]]))</f>
        <v>M</v>
      </c>
      <c r="G536" t="s">
        <v>108</v>
      </c>
      <c r="H536" t="str">
        <f>TRIM(UPPER(Table4[[#This Row],[Country2]]))</f>
        <v>US</v>
      </c>
      <c r="I536" t="s">
        <v>18</v>
      </c>
      <c r="J536">
        <v>45</v>
      </c>
      <c r="K536" s="1">
        <v>44812</v>
      </c>
      <c r="L536" t="s">
        <v>19</v>
      </c>
      <c r="M536" t="s">
        <v>20</v>
      </c>
      <c r="N536">
        <v>100</v>
      </c>
      <c r="O536" t="s">
        <v>21</v>
      </c>
      <c r="P536" t="s">
        <v>31</v>
      </c>
      <c r="Q536">
        <v>3</v>
      </c>
      <c r="R536" t="s">
        <v>2087</v>
      </c>
    </row>
    <row r="537" spans="1:18" x14ac:dyDescent="0.3">
      <c r="A537" t="s">
        <v>2088</v>
      </c>
      <c r="B537" t="str">
        <f t="shared" si="8"/>
        <v>Katherine Green</v>
      </c>
      <c r="C537" t="str">
        <f>TRIM(Table4[[#This Row],[Email2]])</f>
        <v>cisnerosanthony@yahoo.com</v>
      </c>
      <c r="D537" t="s">
        <v>2089</v>
      </c>
      <c r="E537" t="s">
        <v>2090</v>
      </c>
      <c r="F537" t="str">
        <f>TRIM(PROPER(Table4[[#This Row],[Gender2]]))</f>
        <v>Female</v>
      </c>
      <c r="G537" t="s">
        <v>118</v>
      </c>
      <c r="H537" t="str">
        <f>TRIM(UPPER(Table4[[#This Row],[Country2]]))</f>
        <v>GERMANY</v>
      </c>
      <c r="I537" t="s">
        <v>88</v>
      </c>
      <c r="J537">
        <v>0</v>
      </c>
      <c r="K537" s="1">
        <v>45422</v>
      </c>
      <c r="L537" t="s">
        <v>166</v>
      </c>
      <c r="M537" t="s">
        <v>144</v>
      </c>
      <c r="N537">
        <v>3</v>
      </c>
      <c r="O537" t="s">
        <v>63</v>
      </c>
      <c r="P537" t="s">
        <v>37</v>
      </c>
      <c r="Q537">
        <v>3</v>
      </c>
      <c r="R537" t="s">
        <v>2091</v>
      </c>
    </row>
    <row r="538" spans="1:18" x14ac:dyDescent="0.3">
      <c r="A538" t="s">
        <v>2092</v>
      </c>
      <c r="B538" t="str">
        <f t="shared" si="8"/>
        <v>Joe Johnson</v>
      </c>
      <c r="C538" t="str">
        <f>TRIM(Table4[[#This Row],[Email2]])</f>
        <v>travistaylor@hotmail.com</v>
      </c>
      <c r="D538" t="s">
        <v>2093</v>
      </c>
      <c r="E538" t="s">
        <v>2094</v>
      </c>
      <c r="F538" t="str">
        <f>TRIM(PROPER(Table4[[#This Row],[Gender2]]))</f>
        <v>Male</v>
      </c>
      <c r="G538" t="s">
        <v>87</v>
      </c>
      <c r="H538" t="str">
        <f>TRIM(UPPER(Table4[[#This Row],[Country2]]))</f>
        <v>CANADA</v>
      </c>
      <c r="I538" t="s">
        <v>43</v>
      </c>
      <c r="J538">
        <v>20</v>
      </c>
      <c r="K538" s="1">
        <v>44843</v>
      </c>
      <c r="L538" t="s">
        <v>19</v>
      </c>
      <c r="M538" t="s">
        <v>20</v>
      </c>
      <c r="N538">
        <v>88</v>
      </c>
      <c r="O538" t="s">
        <v>21</v>
      </c>
      <c r="P538" t="s">
        <v>75</v>
      </c>
      <c r="Q538">
        <v>4</v>
      </c>
      <c r="R538" t="s">
        <v>2095</v>
      </c>
    </row>
    <row r="539" spans="1:18" x14ac:dyDescent="0.3">
      <c r="A539" t="s">
        <v>2096</v>
      </c>
      <c r="B539" t="str">
        <f t="shared" si="8"/>
        <v>Mary Jennings</v>
      </c>
      <c r="C539" t="str">
        <f>TRIM(Table4[[#This Row],[Email2]])</f>
        <v>khart@hotmail.com</v>
      </c>
      <c r="D539" t="s">
        <v>2097</v>
      </c>
      <c r="E539" t="s">
        <v>2098</v>
      </c>
      <c r="F539" t="str">
        <f>TRIM(PROPER(Table4[[#This Row],[Gender2]]))</f>
        <v>Male</v>
      </c>
      <c r="G539" t="s">
        <v>94</v>
      </c>
      <c r="H539" t="str">
        <f>TRIM(UPPER(Table4[[#This Row],[Country2]]))</f>
        <v>INDIA</v>
      </c>
      <c r="I539" t="s">
        <v>28</v>
      </c>
      <c r="J539">
        <v>0</v>
      </c>
      <c r="K539" s="1">
        <v>45262</v>
      </c>
      <c r="L539" t="s">
        <v>35</v>
      </c>
      <c r="M539" t="s">
        <v>36</v>
      </c>
      <c r="N539">
        <v>85</v>
      </c>
      <c r="O539">
        <v>2</v>
      </c>
      <c r="P539" t="s">
        <v>31</v>
      </c>
      <c r="Q539">
        <v>6</v>
      </c>
      <c r="R539" t="s">
        <v>2099</v>
      </c>
    </row>
    <row r="540" spans="1:18" x14ac:dyDescent="0.3">
      <c r="A540" t="s">
        <v>2100</v>
      </c>
      <c r="B540" t="str">
        <f t="shared" si="8"/>
        <v>Lisa Gomez</v>
      </c>
      <c r="C540" t="str">
        <f>TRIM(Table4[[#This Row],[Email2]])</f>
        <v>bryan90@gmail.com</v>
      </c>
      <c r="D540" t="s">
        <v>2101</v>
      </c>
      <c r="E540" t="s">
        <v>2102</v>
      </c>
      <c r="F540" t="str">
        <f>TRIM(PROPER(Table4[[#This Row],[Gender2]]))</f>
        <v>Female</v>
      </c>
      <c r="G540" t="s">
        <v>118</v>
      </c>
      <c r="H540" t="str">
        <f>TRIM(UPPER(Table4[[#This Row],[Country2]]))</f>
        <v>IN</v>
      </c>
      <c r="I540" t="s">
        <v>153</v>
      </c>
      <c r="J540">
        <v>32</v>
      </c>
      <c r="K540" s="1">
        <v>44744</v>
      </c>
      <c r="L540" t="s">
        <v>113</v>
      </c>
      <c r="M540" t="s">
        <v>58</v>
      </c>
      <c r="N540">
        <v>71</v>
      </c>
      <c r="O540" t="s">
        <v>21</v>
      </c>
      <c r="P540">
        <v>0</v>
      </c>
      <c r="Q540">
        <v>1</v>
      </c>
      <c r="R540" t="s">
        <v>2103</v>
      </c>
    </row>
    <row r="541" spans="1:18" x14ac:dyDescent="0.3">
      <c r="A541" t="s">
        <v>2104</v>
      </c>
      <c r="B541" t="str">
        <f t="shared" si="8"/>
        <v>Steven Peterson</v>
      </c>
      <c r="C541" t="str">
        <f>TRIM(Table4[[#This Row],[Email2]])</f>
        <v>wreed@bell-stanley.com</v>
      </c>
      <c r="D541" t="s">
        <v>2105</v>
      </c>
      <c r="E541" t="s">
        <v>2106</v>
      </c>
      <c r="F541" t="str">
        <f>TRIM(PROPER(Table4[[#This Row],[Gender2]]))</f>
        <v>Male</v>
      </c>
      <c r="G541" t="s">
        <v>27</v>
      </c>
      <c r="H541" t="str">
        <f>TRIM(UPPER(Table4[[#This Row],[Country2]]))</f>
        <v>IN</v>
      </c>
      <c r="I541" t="s">
        <v>153</v>
      </c>
      <c r="K541" s="1">
        <v>45227</v>
      </c>
      <c r="L541" t="s">
        <v>68</v>
      </c>
      <c r="M541" t="s">
        <v>30</v>
      </c>
      <c r="N541" s="2">
        <v>0.05</v>
      </c>
      <c r="O541">
        <v>2</v>
      </c>
      <c r="P541" t="s">
        <v>31</v>
      </c>
      <c r="Q541">
        <v>2</v>
      </c>
      <c r="R541" t="s">
        <v>2107</v>
      </c>
    </row>
    <row r="542" spans="1:18" x14ac:dyDescent="0.3">
      <c r="A542" t="s">
        <v>2108</v>
      </c>
      <c r="B542" t="str">
        <f t="shared" si="8"/>
        <v>Ana Torres</v>
      </c>
      <c r="C542" t="str">
        <f>TRIM(Table4[[#This Row],[Email2]])</f>
        <v>andrewnguyen@yahoo.com</v>
      </c>
      <c r="D542" t="s">
        <v>2109</v>
      </c>
      <c r="E542" t="s">
        <v>2110</v>
      </c>
      <c r="F542" t="str">
        <f>TRIM(PROPER(Table4[[#This Row],[Gender2]]))</f>
        <v>M</v>
      </c>
      <c r="G542" t="s">
        <v>108</v>
      </c>
      <c r="H542" t="str">
        <f>TRIM(UPPER(Table4[[#This Row],[Country2]]))</f>
        <v>INDIA</v>
      </c>
      <c r="I542" t="s">
        <v>95</v>
      </c>
      <c r="J542">
        <v>0</v>
      </c>
      <c r="K542" s="1">
        <v>45022</v>
      </c>
      <c r="L542" t="s">
        <v>68</v>
      </c>
      <c r="M542" t="s">
        <v>30</v>
      </c>
      <c r="N542">
        <v>40</v>
      </c>
      <c r="O542" t="s">
        <v>63</v>
      </c>
      <c r="P542" t="s">
        <v>37</v>
      </c>
      <c r="R542" t="s">
        <v>2111</v>
      </c>
    </row>
    <row r="543" spans="1:18" x14ac:dyDescent="0.3">
      <c r="A543" t="s">
        <v>2112</v>
      </c>
      <c r="B543" t="str">
        <f t="shared" si="8"/>
        <v>Deborah Dominguez</v>
      </c>
      <c r="C543" t="str">
        <f>TRIM(Table4[[#This Row],[Email2]])</f>
        <v>nicholas65@davis.com</v>
      </c>
      <c r="D543" t="s">
        <v>2113</v>
      </c>
      <c r="E543" t="s">
        <v>2114</v>
      </c>
      <c r="F543" t="str">
        <f>TRIM(PROPER(Table4[[#This Row],[Gender2]]))</f>
        <v>Male</v>
      </c>
      <c r="G543" t="s">
        <v>87</v>
      </c>
      <c r="H543" t="str">
        <f>TRIM(UPPER(Table4[[#This Row],[Country2]]))</f>
        <v>USA</v>
      </c>
      <c r="I543" t="s">
        <v>73</v>
      </c>
      <c r="J543">
        <v>33</v>
      </c>
      <c r="K543" s="1">
        <v>45679</v>
      </c>
      <c r="L543" t="s">
        <v>19</v>
      </c>
      <c r="M543" t="s">
        <v>20</v>
      </c>
      <c r="N543" s="2">
        <v>0.04</v>
      </c>
      <c r="O543">
        <v>1.5</v>
      </c>
      <c r="P543">
        <v>0</v>
      </c>
      <c r="Q543">
        <v>4</v>
      </c>
      <c r="R543" t="s">
        <v>2115</v>
      </c>
    </row>
    <row r="544" spans="1:18" x14ac:dyDescent="0.3">
      <c r="A544" t="s">
        <v>2116</v>
      </c>
      <c r="B544" t="str">
        <f t="shared" si="8"/>
        <v>Carol Evans</v>
      </c>
      <c r="C544" t="str">
        <f>TRIM(Table4[[#This Row],[Email2]])</f>
        <v>tylerboone@gmail.com</v>
      </c>
      <c r="D544" t="s">
        <v>2117</v>
      </c>
      <c r="E544" t="s">
        <v>2118</v>
      </c>
      <c r="F544" t="str">
        <f>TRIM(PROPER(Table4[[#This Row],[Gender2]]))</f>
        <v>F</v>
      </c>
      <c r="G544" t="s">
        <v>42</v>
      </c>
      <c r="H544" t="str">
        <f>TRIM(UPPER(Table4[[#This Row],[Country2]]))</f>
        <v>CANADA</v>
      </c>
      <c r="I544" t="s">
        <v>43</v>
      </c>
      <c r="J544">
        <v>23</v>
      </c>
      <c r="K544" s="1">
        <v>45179</v>
      </c>
      <c r="L544" t="s">
        <v>68</v>
      </c>
      <c r="M544" t="s">
        <v>30</v>
      </c>
      <c r="N544" s="2">
        <v>0.92</v>
      </c>
      <c r="O544" t="s">
        <v>63</v>
      </c>
      <c r="P544" t="s">
        <v>31</v>
      </c>
      <c r="Q544">
        <v>6</v>
      </c>
      <c r="R544" t="s">
        <v>2119</v>
      </c>
    </row>
    <row r="545" spans="1:18" x14ac:dyDescent="0.3">
      <c r="A545" t="s">
        <v>2120</v>
      </c>
      <c r="B545" t="str">
        <f t="shared" si="8"/>
        <v>Kenneth Ballard</v>
      </c>
      <c r="C545" t="str">
        <f>TRIM(Table4[[#This Row],[Email2]])</f>
        <v>vargasjoshua@solis.com</v>
      </c>
      <c r="D545" t="s">
        <v>2121</v>
      </c>
      <c r="E545" t="s">
        <v>2122</v>
      </c>
      <c r="F545" t="str">
        <f>TRIM(PROPER(Table4[[#This Row],[Gender2]]))</f>
        <v>Female</v>
      </c>
      <c r="G545" t="s">
        <v>17</v>
      </c>
      <c r="H545" t="str">
        <f>TRIM(UPPER(Table4[[#This Row],[Country2]]))</f>
        <v>GERMANY</v>
      </c>
      <c r="I545" t="s">
        <v>88</v>
      </c>
      <c r="K545" s="1">
        <v>45490</v>
      </c>
      <c r="L545" t="s">
        <v>29</v>
      </c>
      <c r="M545" t="s">
        <v>30</v>
      </c>
      <c r="N545">
        <v>0</v>
      </c>
      <c r="O545">
        <v>45</v>
      </c>
      <c r="P545" t="s">
        <v>31</v>
      </c>
      <c r="Q545">
        <v>5</v>
      </c>
      <c r="R545" t="s">
        <v>270</v>
      </c>
    </row>
    <row r="546" spans="1:18" x14ac:dyDescent="0.3">
      <c r="A546" t="s">
        <v>2123</v>
      </c>
      <c r="B546" t="str">
        <f t="shared" si="8"/>
        <v>Matthew Edwards</v>
      </c>
      <c r="C546" t="str">
        <f>TRIM(Table4[[#This Row],[Email2]])</f>
        <v>invalid-email</v>
      </c>
      <c r="D546" t="s">
        <v>2124</v>
      </c>
      <c r="E546" t="s">
        <v>125</v>
      </c>
      <c r="F546" t="str">
        <f>TRIM(PROPER(Table4[[#This Row],[Gender2]]))</f>
        <v>Female</v>
      </c>
      <c r="G546" t="s">
        <v>118</v>
      </c>
      <c r="H546" t="str">
        <f>TRIM(UPPER(Table4[[#This Row],[Country2]]))</f>
        <v>UK</v>
      </c>
      <c r="I546" t="s">
        <v>134</v>
      </c>
      <c r="J546">
        <v>0</v>
      </c>
      <c r="K546" s="1">
        <v>45670</v>
      </c>
      <c r="L546" t="s">
        <v>293</v>
      </c>
      <c r="M546" t="s">
        <v>20</v>
      </c>
      <c r="N546" s="2">
        <v>0.13</v>
      </c>
      <c r="O546" t="s">
        <v>63</v>
      </c>
      <c r="P546">
        <v>1</v>
      </c>
      <c r="Q546">
        <v>6</v>
      </c>
      <c r="R546" t="s">
        <v>2125</v>
      </c>
    </row>
    <row r="547" spans="1:18" x14ac:dyDescent="0.3">
      <c r="A547" t="s">
        <v>2126</v>
      </c>
      <c r="B547" t="str">
        <f t="shared" si="8"/>
        <v>Phillip White</v>
      </c>
      <c r="C547" t="str">
        <f>TRIM(Table4[[#This Row],[Email2]])</f>
        <v>barbaralewis@hurley.org</v>
      </c>
      <c r="D547" t="s">
        <v>2127</v>
      </c>
      <c r="E547" t="s">
        <v>2128</v>
      </c>
      <c r="F547" t="str">
        <f>TRIM(PROPER(Table4[[#This Row],[Gender2]]))</f>
        <v>M</v>
      </c>
      <c r="G547" t="s">
        <v>108</v>
      </c>
      <c r="H547" t="str">
        <f>TRIM(UPPER(Table4[[#This Row],[Country2]]))</f>
        <v>GERMANY</v>
      </c>
      <c r="I547" t="s">
        <v>88</v>
      </c>
      <c r="J547">
        <v>45</v>
      </c>
      <c r="K547" s="1">
        <v>45301</v>
      </c>
      <c r="L547" t="s">
        <v>293</v>
      </c>
      <c r="M547" t="s">
        <v>20</v>
      </c>
      <c r="N547" s="2">
        <v>0.56999999999999995</v>
      </c>
      <c r="O547" t="s">
        <v>45</v>
      </c>
      <c r="P547" t="s">
        <v>31</v>
      </c>
      <c r="Q547">
        <v>3</v>
      </c>
      <c r="R547" s="1">
        <v>45301</v>
      </c>
    </row>
    <row r="548" spans="1:18" x14ac:dyDescent="0.3">
      <c r="A548" t="s">
        <v>2129</v>
      </c>
      <c r="B548" t="str">
        <f t="shared" si="8"/>
        <v>Curtis Ford</v>
      </c>
      <c r="C548" t="str">
        <f>TRIM(Table4[[#This Row],[Email2]])</f>
        <v>juliecannon@jenkins-dalton.com</v>
      </c>
      <c r="D548" t="s">
        <v>2130</v>
      </c>
      <c r="E548" t="s">
        <v>2131</v>
      </c>
      <c r="F548" t="str">
        <f>TRIM(PROPER(Table4[[#This Row],[Gender2]]))</f>
        <v>Male</v>
      </c>
      <c r="G548" t="s">
        <v>87</v>
      </c>
      <c r="H548" t="str">
        <f>TRIM(UPPER(Table4[[#This Row],[Country2]]))</f>
        <v>USA</v>
      </c>
      <c r="I548" t="s">
        <v>73</v>
      </c>
      <c r="J548">
        <v>18</v>
      </c>
      <c r="K548" s="1">
        <v>45331</v>
      </c>
      <c r="L548" t="s">
        <v>35</v>
      </c>
      <c r="M548" t="s">
        <v>36</v>
      </c>
      <c r="N548">
        <v>48</v>
      </c>
      <c r="O548">
        <v>45</v>
      </c>
      <c r="P548" t="s">
        <v>37</v>
      </c>
      <c r="Q548">
        <v>1</v>
      </c>
      <c r="R548" t="s">
        <v>2132</v>
      </c>
    </row>
    <row r="549" spans="1:18" x14ac:dyDescent="0.3">
      <c r="A549" t="s">
        <v>2133</v>
      </c>
      <c r="B549" t="str">
        <f t="shared" si="8"/>
        <v>Maria Scott</v>
      </c>
      <c r="C549" t="str">
        <f>TRIM(Table4[[#This Row],[Email2]])</f>
        <v>jallen@johnson.info</v>
      </c>
      <c r="D549" t="s">
        <v>2134</v>
      </c>
      <c r="E549" t="s">
        <v>2135</v>
      </c>
      <c r="F549" t="str">
        <f>TRIM(PROPER(Table4[[#This Row],[Gender2]]))</f>
        <v>M</v>
      </c>
      <c r="G549" t="s">
        <v>108</v>
      </c>
      <c r="H549" t="str">
        <f>TRIM(UPPER(Table4[[#This Row],[Country2]]))</f>
        <v>IN</v>
      </c>
      <c r="I549" t="s">
        <v>153</v>
      </c>
      <c r="J549">
        <v>39</v>
      </c>
      <c r="K549" s="1">
        <v>45642</v>
      </c>
      <c r="L549" t="s">
        <v>74</v>
      </c>
      <c r="M549" t="s">
        <v>36</v>
      </c>
      <c r="N549" s="2">
        <v>0.55000000000000004</v>
      </c>
      <c r="O549">
        <v>1.5</v>
      </c>
      <c r="P549">
        <v>1</v>
      </c>
      <c r="R549" t="s">
        <v>2136</v>
      </c>
    </row>
    <row r="550" spans="1:18" x14ac:dyDescent="0.3">
      <c r="A550" t="s">
        <v>2137</v>
      </c>
      <c r="B550" t="str">
        <f t="shared" si="8"/>
        <v>Amanda Moore</v>
      </c>
      <c r="C550" t="str">
        <f>TRIM(Table4[[#This Row],[Email2]])</f>
        <v>greenlinda@pierce.info</v>
      </c>
      <c r="D550" t="s">
        <v>2138</v>
      </c>
      <c r="E550" t="s">
        <v>2139</v>
      </c>
      <c r="F550" t="str">
        <f>TRIM(PROPER(Table4[[#This Row],[Gender2]]))</f>
        <v>Female</v>
      </c>
      <c r="G550" t="s">
        <v>56</v>
      </c>
      <c r="H550" t="str">
        <f>TRIM(UPPER(Table4[[#This Row],[Country2]]))</f>
        <v>UK</v>
      </c>
      <c r="I550" t="s">
        <v>50</v>
      </c>
      <c r="J550">
        <v>0</v>
      </c>
      <c r="K550" s="1">
        <v>45412</v>
      </c>
      <c r="L550" t="s">
        <v>166</v>
      </c>
      <c r="M550" t="s">
        <v>144</v>
      </c>
      <c r="N550" s="2">
        <v>0.72</v>
      </c>
      <c r="O550" t="s">
        <v>63</v>
      </c>
      <c r="P550" t="s">
        <v>75</v>
      </c>
      <c r="Q550">
        <v>5</v>
      </c>
      <c r="R550" t="s">
        <v>1089</v>
      </c>
    </row>
    <row r="551" spans="1:18" x14ac:dyDescent="0.3">
      <c r="A551" t="s">
        <v>2140</v>
      </c>
      <c r="B551" t="str">
        <f t="shared" si="8"/>
        <v>Edward Brown</v>
      </c>
      <c r="C551" t="str">
        <f>TRIM(Table4[[#This Row],[Email2]])</f>
        <v>emily16@hotmail.com</v>
      </c>
      <c r="D551" t="s">
        <v>2141</v>
      </c>
      <c r="E551" t="s">
        <v>2142</v>
      </c>
      <c r="F551" t="str">
        <f>TRIM(PROPER(Table4[[#This Row],[Gender2]]))</f>
        <v>Female</v>
      </c>
      <c r="G551" t="s">
        <v>17</v>
      </c>
      <c r="H551" t="str">
        <f>TRIM(UPPER(Table4[[#This Row],[Country2]]))</f>
        <v>CANADA</v>
      </c>
      <c r="I551" t="s">
        <v>43</v>
      </c>
      <c r="K551" s="1">
        <v>44688</v>
      </c>
      <c r="L551" t="s">
        <v>68</v>
      </c>
      <c r="M551" t="s">
        <v>30</v>
      </c>
      <c r="N551" s="2">
        <v>0.87</v>
      </c>
      <c r="O551" t="s">
        <v>45</v>
      </c>
      <c r="P551" t="s">
        <v>37</v>
      </c>
      <c r="R551" t="s">
        <v>2143</v>
      </c>
    </row>
    <row r="552" spans="1:18" x14ac:dyDescent="0.3">
      <c r="A552" t="s">
        <v>2144</v>
      </c>
      <c r="B552" t="str">
        <f t="shared" si="8"/>
        <v>Barbara Beck</v>
      </c>
      <c r="C552" t="str">
        <f>TRIM(Table4[[#This Row],[Email2]])</f>
        <v>pwilkerson@hotmail.com</v>
      </c>
      <c r="D552" t="s">
        <v>2145</v>
      </c>
      <c r="E552" t="s">
        <v>2146</v>
      </c>
      <c r="F552" t="str">
        <f>TRIM(PROPER(Table4[[#This Row],[Gender2]]))</f>
        <v>Female</v>
      </c>
      <c r="G552" t="s">
        <v>17</v>
      </c>
      <c r="H552" t="str">
        <f>TRIM(UPPER(Table4[[#This Row],[Country2]]))</f>
        <v>INDIA</v>
      </c>
      <c r="I552" t="s">
        <v>28</v>
      </c>
      <c r="J552">
        <v>34</v>
      </c>
      <c r="K552" s="1">
        <v>44876</v>
      </c>
      <c r="L552" t="s">
        <v>35</v>
      </c>
      <c r="M552" t="s">
        <v>36</v>
      </c>
      <c r="N552">
        <v>31</v>
      </c>
      <c r="O552" t="s">
        <v>45</v>
      </c>
      <c r="P552" t="s">
        <v>37</v>
      </c>
      <c r="Q552">
        <v>5</v>
      </c>
      <c r="R552" t="s">
        <v>2147</v>
      </c>
    </row>
    <row r="553" spans="1:18" x14ac:dyDescent="0.3">
      <c r="A553" t="s">
        <v>2148</v>
      </c>
      <c r="B553" t="str">
        <f t="shared" si="8"/>
        <v>Nancy Shaffer</v>
      </c>
      <c r="C553" t="str">
        <f>TRIM(Table4[[#This Row],[Email2]])</f>
        <v>grobinson@lewis.info</v>
      </c>
      <c r="D553" t="s">
        <v>2149</v>
      </c>
      <c r="E553" t="s">
        <v>2150</v>
      </c>
      <c r="F553" t="str">
        <f>TRIM(PROPER(Table4[[#This Row],[Gender2]]))</f>
        <v>Female</v>
      </c>
      <c r="G553" t="s">
        <v>118</v>
      </c>
      <c r="H553" t="str">
        <f>TRIM(UPPER(Table4[[#This Row],[Country2]]))</f>
        <v>UK</v>
      </c>
      <c r="I553" t="s">
        <v>50</v>
      </c>
      <c r="J553">
        <v>43</v>
      </c>
      <c r="K553" s="1">
        <v>44847</v>
      </c>
      <c r="L553" t="s">
        <v>293</v>
      </c>
      <c r="M553" t="s">
        <v>20</v>
      </c>
      <c r="N553" s="2">
        <v>0.1</v>
      </c>
      <c r="O553">
        <v>2</v>
      </c>
      <c r="P553" t="s">
        <v>75</v>
      </c>
      <c r="Q553">
        <v>6</v>
      </c>
      <c r="R553" t="s">
        <v>659</v>
      </c>
    </row>
    <row r="554" spans="1:18" x14ac:dyDescent="0.3">
      <c r="A554" s="3" t="s">
        <v>2151</v>
      </c>
      <c r="B554" t="str">
        <f t="shared" si="8"/>
        <v>James Fry Md</v>
      </c>
      <c r="C554" t="str">
        <f>TRIM(Table4[[#This Row],[Email2]])</f>
        <v>rvega@gmail.com</v>
      </c>
      <c r="D554" t="s">
        <v>2152</v>
      </c>
      <c r="E554" t="s">
        <v>2153</v>
      </c>
      <c r="F554" t="str">
        <f>TRIM(PROPER(Table4[[#This Row],[Gender2]]))</f>
        <v>Male</v>
      </c>
      <c r="G554" t="s">
        <v>27</v>
      </c>
      <c r="H554" t="str">
        <f>TRIM(UPPER(Table4[[#This Row],[Country2]]))</f>
        <v>IN</v>
      </c>
      <c r="I554" t="s">
        <v>153</v>
      </c>
      <c r="J554">
        <v>45</v>
      </c>
      <c r="K554" s="1">
        <v>45292</v>
      </c>
      <c r="L554" t="s">
        <v>293</v>
      </c>
      <c r="M554" t="s">
        <v>20</v>
      </c>
      <c r="N554" s="2">
        <v>0.57999999999999996</v>
      </c>
      <c r="O554">
        <v>2</v>
      </c>
      <c r="P554" t="s">
        <v>75</v>
      </c>
      <c r="Q554">
        <v>6</v>
      </c>
      <c r="R554" t="s">
        <v>2154</v>
      </c>
    </row>
    <row r="555" spans="1:18" x14ac:dyDescent="0.3">
      <c r="A555" t="s">
        <v>2155</v>
      </c>
      <c r="B555" t="str">
        <f t="shared" si="8"/>
        <v>Matthew Stein</v>
      </c>
      <c r="C555" t="str">
        <f>TRIM(Table4[[#This Row],[Email2]])</f>
        <v>vazquezkristina@king.com</v>
      </c>
      <c r="D555" t="s">
        <v>2156</v>
      </c>
      <c r="E555" t="s">
        <v>2157</v>
      </c>
      <c r="F555" t="str">
        <f>TRIM(PROPER(Table4[[#This Row],[Gender2]]))</f>
        <v>Female</v>
      </c>
      <c r="G555" t="s">
        <v>118</v>
      </c>
      <c r="H555" t="str">
        <f>TRIM(UPPER(Table4[[#This Row],[Country2]]))</f>
        <v>UK</v>
      </c>
      <c r="I555" t="s">
        <v>134</v>
      </c>
      <c r="K555" s="1">
        <v>45221</v>
      </c>
      <c r="L555" t="s">
        <v>68</v>
      </c>
      <c r="M555" t="s">
        <v>30</v>
      </c>
      <c r="N555" s="2">
        <v>0</v>
      </c>
      <c r="O555" t="s">
        <v>63</v>
      </c>
      <c r="P555">
        <v>0</v>
      </c>
      <c r="Q555">
        <v>4</v>
      </c>
      <c r="R555" t="s">
        <v>2158</v>
      </c>
    </row>
    <row r="556" spans="1:18" x14ac:dyDescent="0.3">
      <c r="A556" t="s">
        <v>2159</v>
      </c>
      <c r="B556" t="str">
        <f t="shared" si="8"/>
        <v>Barbara Camacho</v>
      </c>
      <c r="C556" t="str">
        <f>TRIM(Table4[[#This Row],[Email2]])</f>
        <v>zsmith@yahoo.com</v>
      </c>
      <c r="D556" t="s">
        <v>2160</v>
      </c>
      <c r="E556" t="s">
        <v>2161</v>
      </c>
      <c r="F556" t="str">
        <f>TRIM(PROPER(Table4[[#This Row],[Gender2]]))</f>
        <v>Male</v>
      </c>
      <c r="G556" t="s">
        <v>87</v>
      </c>
      <c r="H556" t="str">
        <f>TRIM(UPPER(Table4[[#This Row],[Country2]]))</f>
        <v>CANADA</v>
      </c>
      <c r="I556" t="s">
        <v>43</v>
      </c>
      <c r="J556">
        <v>20</v>
      </c>
      <c r="K556" s="1">
        <v>45650</v>
      </c>
      <c r="L556" t="s">
        <v>29</v>
      </c>
      <c r="M556" t="s">
        <v>30</v>
      </c>
      <c r="N556" s="2">
        <v>0.78</v>
      </c>
      <c r="O556">
        <v>2</v>
      </c>
      <c r="P556" t="s">
        <v>22</v>
      </c>
      <c r="Q556">
        <v>3</v>
      </c>
      <c r="R556" t="s">
        <v>2162</v>
      </c>
    </row>
    <row r="557" spans="1:18" x14ac:dyDescent="0.3">
      <c r="A557" t="s">
        <v>2163</v>
      </c>
      <c r="B557" t="str">
        <f t="shared" si="8"/>
        <v>Daniel Zamora</v>
      </c>
      <c r="C557" t="str">
        <f>TRIM(Table4[[#This Row],[Email2]])</f>
        <v>natasha60@yahoo.com</v>
      </c>
      <c r="D557" t="s">
        <v>2164</v>
      </c>
      <c r="E557" t="s">
        <v>2165</v>
      </c>
      <c r="F557" t="str">
        <f>TRIM(PROPER(Table4[[#This Row],[Gender2]]))</f>
        <v>F</v>
      </c>
      <c r="G557" t="s">
        <v>42</v>
      </c>
      <c r="H557" t="str">
        <f>TRIM(UPPER(Table4[[#This Row],[Country2]]))</f>
        <v>USA</v>
      </c>
      <c r="I557" t="s">
        <v>73</v>
      </c>
      <c r="K557" s="1">
        <v>45125</v>
      </c>
      <c r="L557" t="s">
        <v>19</v>
      </c>
      <c r="M557" t="s">
        <v>20</v>
      </c>
      <c r="N557" s="2">
        <v>0.83</v>
      </c>
      <c r="O557">
        <v>1.5</v>
      </c>
      <c r="P557" t="s">
        <v>37</v>
      </c>
      <c r="Q557">
        <v>2</v>
      </c>
      <c r="R557" t="s">
        <v>2166</v>
      </c>
    </row>
    <row r="558" spans="1:18" x14ac:dyDescent="0.3">
      <c r="A558" t="s">
        <v>2167</v>
      </c>
      <c r="B558" t="str">
        <f t="shared" si="8"/>
        <v>Jason Randall</v>
      </c>
      <c r="C558" t="str">
        <f>TRIM(Table4[[#This Row],[Email2]])</f>
        <v>hollowayholly@hotmail.com</v>
      </c>
      <c r="D558" t="s">
        <v>2168</v>
      </c>
      <c r="E558" t="s">
        <v>2169</v>
      </c>
      <c r="F558" t="str">
        <f>TRIM(PROPER(Table4[[#This Row],[Gender2]]))</f>
        <v>F</v>
      </c>
      <c r="G558" t="s">
        <v>42</v>
      </c>
      <c r="H558" t="str">
        <f>TRIM(UPPER(Table4[[#This Row],[Country2]]))</f>
        <v>GERMANY</v>
      </c>
      <c r="I558" t="s">
        <v>88</v>
      </c>
      <c r="J558">
        <v>0</v>
      </c>
      <c r="K558" s="1">
        <v>44782</v>
      </c>
      <c r="L558" t="s">
        <v>19</v>
      </c>
      <c r="M558" t="s">
        <v>20</v>
      </c>
      <c r="N558">
        <v>56</v>
      </c>
      <c r="O558" t="s">
        <v>21</v>
      </c>
      <c r="P558" t="s">
        <v>37</v>
      </c>
      <c r="Q558">
        <v>4</v>
      </c>
      <c r="R558" t="s">
        <v>2170</v>
      </c>
    </row>
    <row r="559" spans="1:18" x14ac:dyDescent="0.3">
      <c r="A559" t="s">
        <v>2171</v>
      </c>
      <c r="B559" t="str">
        <f t="shared" si="8"/>
        <v>Nancy Chavez</v>
      </c>
      <c r="C559" t="str">
        <f>TRIM(Table4[[#This Row],[Email2]])</f>
        <v>davidsonisaiah@gibbs-taylor.biz</v>
      </c>
      <c r="D559" t="s">
        <v>2172</v>
      </c>
      <c r="E559" t="s">
        <v>2173</v>
      </c>
      <c r="F559" t="str">
        <f>TRIM(PROPER(Table4[[#This Row],[Gender2]]))</f>
        <v>Male</v>
      </c>
      <c r="G559" t="s">
        <v>27</v>
      </c>
      <c r="H559" t="str">
        <f>TRIM(UPPER(Table4[[#This Row],[Country2]]))</f>
        <v>INDIA</v>
      </c>
      <c r="I559" t="s">
        <v>28</v>
      </c>
      <c r="K559" s="1">
        <v>44761</v>
      </c>
      <c r="L559" t="s">
        <v>293</v>
      </c>
      <c r="M559" t="s">
        <v>20</v>
      </c>
      <c r="N559" s="2">
        <v>0.91</v>
      </c>
      <c r="O559">
        <v>1.5</v>
      </c>
      <c r="P559">
        <v>1</v>
      </c>
      <c r="Q559">
        <v>4</v>
      </c>
      <c r="R559" s="1">
        <v>44761</v>
      </c>
    </row>
    <row r="560" spans="1:18" x14ac:dyDescent="0.3">
      <c r="A560" t="s">
        <v>2174</v>
      </c>
      <c r="B560" t="str">
        <f t="shared" si="8"/>
        <v>Christopher Black</v>
      </c>
      <c r="C560" t="str">
        <f>TRIM(Table4[[#This Row],[Email2]])</f>
        <v>usparks@mendoza-moss.com</v>
      </c>
      <c r="D560" t="s">
        <v>2175</v>
      </c>
      <c r="E560" t="s">
        <v>2176</v>
      </c>
      <c r="F560" t="str">
        <f>TRIM(PROPER(Table4[[#This Row],[Gender2]]))</f>
        <v>Female</v>
      </c>
      <c r="G560" t="s">
        <v>17</v>
      </c>
      <c r="H560" t="str">
        <f>TRIM(UPPER(Table4[[#This Row],[Country2]]))</f>
        <v>CANADA</v>
      </c>
      <c r="I560" t="s">
        <v>43</v>
      </c>
      <c r="K560" s="1">
        <v>44968</v>
      </c>
      <c r="L560" t="s">
        <v>29</v>
      </c>
      <c r="M560" t="s">
        <v>30</v>
      </c>
      <c r="N560">
        <v>67</v>
      </c>
      <c r="O560" t="s">
        <v>21</v>
      </c>
      <c r="P560" t="s">
        <v>75</v>
      </c>
      <c r="Q560">
        <v>1</v>
      </c>
      <c r="R560" t="s">
        <v>2177</v>
      </c>
    </row>
    <row r="561" spans="1:18" x14ac:dyDescent="0.3">
      <c r="A561" t="s">
        <v>2178</v>
      </c>
      <c r="B561" t="str">
        <f t="shared" si="8"/>
        <v>Christina Perry</v>
      </c>
      <c r="C561" t="str">
        <f>TRIM(Table4[[#This Row],[Email2]])</f>
        <v>kwalter@smith.net</v>
      </c>
      <c r="D561" t="s">
        <v>2179</v>
      </c>
      <c r="E561" t="s">
        <v>2180</v>
      </c>
      <c r="F561" t="str">
        <f>TRIM(PROPER(Table4[[#This Row],[Gender2]]))</f>
        <v>Female</v>
      </c>
      <c r="G561" t="s">
        <v>56</v>
      </c>
      <c r="H561" t="str">
        <f>TRIM(UPPER(Table4[[#This Row],[Country2]]))</f>
        <v>UK</v>
      </c>
      <c r="I561" t="s">
        <v>134</v>
      </c>
      <c r="J561">
        <v>0</v>
      </c>
      <c r="K561" s="1">
        <v>44927</v>
      </c>
      <c r="L561" t="s">
        <v>113</v>
      </c>
      <c r="M561" t="s">
        <v>58</v>
      </c>
      <c r="N561" s="2">
        <v>0.02</v>
      </c>
      <c r="O561" t="s">
        <v>63</v>
      </c>
      <c r="P561">
        <v>0</v>
      </c>
      <c r="Q561">
        <v>2</v>
      </c>
      <c r="R561" t="s">
        <v>2181</v>
      </c>
    </row>
    <row r="562" spans="1:18" x14ac:dyDescent="0.3">
      <c r="A562" t="s">
        <v>2182</v>
      </c>
      <c r="B562" t="str">
        <f t="shared" si="8"/>
        <v>Joel Green</v>
      </c>
      <c r="C562" t="str">
        <f>TRIM(Table4[[#This Row],[Email2]])</f>
        <v>moralesroy@hernandez-rubio.com</v>
      </c>
      <c r="D562" t="s">
        <v>2183</v>
      </c>
      <c r="E562" t="s">
        <v>2184</v>
      </c>
      <c r="F562" t="str">
        <f>TRIM(PROPER(Table4[[#This Row],[Gender2]]))</f>
        <v>Female</v>
      </c>
      <c r="G562" t="s">
        <v>56</v>
      </c>
      <c r="H562" t="str">
        <f>TRIM(UPPER(Table4[[#This Row],[Country2]]))</f>
        <v>UK</v>
      </c>
      <c r="I562" t="s">
        <v>134</v>
      </c>
      <c r="J562">
        <v>43</v>
      </c>
      <c r="K562" s="1">
        <v>45663</v>
      </c>
      <c r="L562" t="s">
        <v>74</v>
      </c>
      <c r="M562" t="s">
        <v>36</v>
      </c>
      <c r="N562">
        <v>92</v>
      </c>
      <c r="O562" t="s">
        <v>21</v>
      </c>
      <c r="P562" t="s">
        <v>31</v>
      </c>
      <c r="R562" t="s">
        <v>2185</v>
      </c>
    </row>
    <row r="563" spans="1:18" x14ac:dyDescent="0.3">
      <c r="A563" t="s">
        <v>2186</v>
      </c>
      <c r="B563" t="str">
        <f t="shared" si="8"/>
        <v>Thomas Chavez</v>
      </c>
      <c r="C563" t="str">
        <f>TRIM(Table4[[#This Row],[Email2]])</f>
        <v>walkerjames@yahoo.com</v>
      </c>
      <c r="D563" t="s">
        <v>2187</v>
      </c>
      <c r="E563" t="s">
        <v>2188</v>
      </c>
      <c r="F563" t="str">
        <f>TRIM(PROPER(Table4[[#This Row],[Gender2]]))</f>
        <v>Female</v>
      </c>
      <c r="G563" t="s">
        <v>118</v>
      </c>
      <c r="H563" t="str">
        <f>TRIM(UPPER(Table4[[#This Row],[Country2]]))</f>
        <v>CANADA</v>
      </c>
      <c r="I563" t="s">
        <v>43</v>
      </c>
      <c r="J563">
        <v>25</v>
      </c>
      <c r="K563" s="1">
        <v>45539</v>
      </c>
      <c r="L563" t="s">
        <v>44</v>
      </c>
      <c r="M563" t="s">
        <v>20</v>
      </c>
      <c r="N563" s="2">
        <v>0.2</v>
      </c>
      <c r="O563" t="s">
        <v>21</v>
      </c>
      <c r="P563" t="s">
        <v>75</v>
      </c>
      <c r="Q563">
        <v>5</v>
      </c>
      <c r="R563" t="s">
        <v>2189</v>
      </c>
    </row>
    <row r="564" spans="1:18" x14ac:dyDescent="0.3">
      <c r="A564" t="s">
        <v>2190</v>
      </c>
      <c r="B564" t="str">
        <f t="shared" si="8"/>
        <v>Daniel Lewis</v>
      </c>
      <c r="C564" t="str">
        <f>TRIM(Table4[[#This Row],[Email2]])</f>
        <v>robertortiz@gmail.com</v>
      </c>
      <c r="D564" t="s">
        <v>2191</v>
      </c>
      <c r="E564" t="s">
        <v>2192</v>
      </c>
      <c r="F564" t="str">
        <f>TRIM(PROPER(Table4[[#This Row],[Gender2]]))</f>
        <v>Female</v>
      </c>
      <c r="G564" t="s">
        <v>17</v>
      </c>
      <c r="H564" t="str">
        <f>TRIM(UPPER(Table4[[#This Row],[Country2]]))</f>
        <v>GERMANY</v>
      </c>
      <c r="I564" t="s">
        <v>88</v>
      </c>
      <c r="J564">
        <v>0</v>
      </c>
      <c r="K564" s="1">
        <v>45105</v>
      </c>
      <c r="L564" t="s">
        <v>51</v>
      </c>
      <c r="M564" t="s">
        <v>36</v>
      </c>
      <c r="N564" s="2">
        <v>0.64</v>
      </c>
      <c r="O564" t="s">
        <v>45</v>
      </c>
      <c r="P564" t="s">
        <v>31</v>
      </c>
      <c r="Q564">
        <v>1</v>
      </c>
      <c r="R564" t="s">
        <v>2193</v>
      </c>
    </row>
    <row r="565" spans="1:18" x14ac:dyDescent="0.3">
      <c r="A565" t="s">
        <v>2194</v>
      </c>
      <c r="B565" t="str">
        <f t="shared" si="8"/>
        <v>Susan Wood</v>
      </c>
      <c r="C565" t="str">
        <f>TRIM(Table4[[#This Row],[Email2]])</f>
        <v>smithdean@yahoo.com</v>
      </c>
      <c r="D565" t="s">
        <v>2195</v>
      </c>
      <c r="E565" t="s">
        <v>2196</v>
      </c>
      <c r="F565" t="str">
        <f>TRIM(PROPER(Table4[[#This Row],[Gender2]]))</f>
        <v>Female</v>
      </c>
      <c r="G565" t="s">
        <v>17</v>
      </c>
      <c r="H565" t="str">
        <f>TRIM(UPPER(Table4[[#This Row],[Country2]]))</f>
        <v>INDIA</v>
      </c>
      <c r="I565" t="s">
        <v>28</v>
      </c>
      <c r="K565" s="1">
        <v>44702</v>
      </c>
      <c r="L565" t="s">
        <v>51</v>
      </c>
      <c r="M565" t="s">
        <v>36</v>
      </c>
      <c r="N565" s="2">
        <v>0.19</v>
      </c>
      <c r="O565">
        <v>45</v>
      </c>
      <c r="P565" t="s">
        <v>75</v>
      </c>
      <c r="Q565">
        <v>6</v>
      </c>
      <c r="R565" s="1">
        <v>44702</v>
      </c>
    </row>
    <row r="566" spans="1:18" x14ac:dyDescent="0.3">
      <c r="A566" t="s">
        <v>2197</v>
      </c>
      <c r="B566" t="str">
        <f t="shared" si="8"/>
        <v>Jay Harper</v>
      </c>
      <c r="C566" t="str">
        <f>TRIM(Table4[[#This Row],[Email2]])</f>
        <v>hawkinsbrett@ruiz.org</v>
      </c>
      <c r="D566" t="s">
        <v>2198</v>
      </c>
      <c r="E566" t="s">
        <v>2199</v>
      </c>
      <c r="F566" t="str">
        <f>TRIM(PROPER(Table4[[#This Row],[Gender2]]))</f>
        <v>Female</v>
      </c>
      <c r="G566" t="s">
        <v>56</v>
      </c>
      <c r="H566" t="str">
        <f>TRIM(UPPER(Table4[[#This Row],[Country2]]))</f>
        <v>UK</v>
      </c>
      <c r="I566" t="s">
        <v>50</v>
      </c>
      <c r="K566" s="1">
        <v>45734</v>
      </c>
      <c r="L566" t="s">
        <v>44</v>
      </c>
      <c r="M566" t="s">
        <v>20</v>
      </c>
      <c r="N566" s="2">
        <v>0.13</v>
      </c>
      <c r="O566">
        <v>45</v>
      </c>
      <c r="P566">
        <v>1</v>
      </c>
      <c r="Q566">
        <v>2</v>
      </c>
      <c r="R566" t="s">
        <v>2022</v>
      </c>
    </row>
    <row r="567" spans="1:18" x14ac:dyDescent="0.3">
      <c r="A567" t="s">
        <v>2200</v>
      </c>
      <c r="B567" t="str">
        <f t="shared" si="8"/>
        <v>Amber King</v>
      </c>
      <c r="C567" t="str">
        <f>TRIM(Table4[[#This Row],[Email2]])</f>
        <v>tiffany52@hotmail.com</v>
      </c>
      <c r="D567" t="s">
        <v>2201</v>
      </c>
      <c r="E567" t="s">
        <v>2202</v>
      </c>
      <c r="F567" t="str">
        <f>TRIM(PROPER(Table4[[#This Row],[Gender2]]))</f>
        <v>Female</v>
      </c>
      <c r="G567" t="s">
        <v>118</v>
      </c>
      <c r="H567" t="str">
        <f>TRIM(UPPER(Table4[[#This Row],[Country2]]))</f>
        <v>US</v>
      </c>
      <c r="I567" t="s">
        <v>18</v>
      </c>
      <c r="J567">
        <v>42</v>
      </c>
      <c r="K567" s="1">
        <v>45700</v>
      </c>
      <c r="L567" t="s">
        <v>113</v>
      </c>
      <c r="M567" t="s">
        <v>58</v>
      </c>
      <c r="N567" s="2">
        <v>0.42</v>
      </c>
      <c r="O567" t="s">
        <v>21</v>
      </c>
      <c r="P567" t="s">
        <v>37</v>
      </c>
      <c r="Q567">
        <v>6</v>
      </c>
      <c r="R567" t="s">
        <v>2203</v>
      </c>
    </row>
    <row r="568" spans="1:18" x14ac:dyDescent="0.3">
      <c r="A568" t="s">
        <v>2204</v>
      </c>
      <c r="B568" t="str">
        <f t="shared" si="8"/>
        <v>Tara Humphrey</v>
      </c>
      <c r="C568" t="str">
        <f>TRIM(Table4[[#This Row],[Email2]])</f>
        <v>stewartalyssa@green.com</v>
      </c>
      <c r="D568" t="s">
        <v>2205</v>
      </c>
      <c r="E568" t="s">
        <v>2206</v>
      </c>
      <c r="F568" t="str">
        <f>TRIM(PROPER(Table4[[#This Row],[Gender2]]))</f>
        <v>F</v>
      </c>
      <c r="G568" t="s">
        <v>42</v>
      </c>
      <c r="H568" t="str">
        <f>TRIM(UPPER(Table4[[#This Row],[Country2]]))</f>
        <v>UK</v>
      </c>
      <c r="I568" t="s">
        <v>50</v>
      </c>
      <c r="J568">
        <v>0</v>
      </c>
      <c r="K568" s="1">
        <v>44721</v>
      </c>
      <c r="L568" t="s">
        <v>51</v>
      </c>
      <c r="M568" t="s">
        <v>36</v>
      </c>
      <c r="N568" s="2">
        <v>0.91</v>
      </c>
      <c r="O568">
        <v>1.5</v>
      </c>
      <c r="P568" t="s">
        <v>22</v>
      </c>
      <c r="Q568">
        <v>6</v>
      </c>
      <c r="R568" t="s">
        <v>2207</v>
      </c>
    </row>
    <row r="569" spans="1:18" x14ac:dyDescent="0.3">
      <c r="A569" t="s">
        <v>2208</v>
      </c>
      <c r="B569" t="str">
        <f t="shared" si="8"/>
        <v>Isaac Jordan</v>
      </c>
      <c r="C569" t="str">
        <f>TRIM(Table4[[#This Row],[Email2]])</f>
        <v>zachary62@yahoo.com</v>
      </c>
      <c r="D569" t="s">
        <v>2209</v>
      </c>
      <c r="E569" t="s">
        <v>2210</v>
      </c>
      <c r="F569" t="str">
        <f>TRIM(PROPER(Table4[[#This Row],[Gender2]]))</f>
        <v>Female</v>
      </c>
      <c r="G569" t="s">
        <v>118</v>
      </c>
      <c r="H569" t="str">
        <f>TRIM(UPPER(Table4[[#This Row],[Country2]]))</f>
        <v>UK</v>
      </c>
      <c r="I569" t="s">
        <v>50</v>
      </c>
      <c r="J569">
        <v>42</v>
      </c>
      <c r="K569" s="1">
        <v>44856</v>
      </c>
      <c r="L569" t="s">
        <v>166</v>
      </c>
      <c r="M569" t="s">
        <v>144</v>
      </c>
      <c r="N569">
        <v>66</v>
      </c>
      <c r="O569" t="s">
        <v>63</v>
      </c>
      <c r="P569">
        <v>1</v>
      </c>
      <c r="Q569">
        <v>6</v>
      </c>
      <c r="R569" t="s">
        <v>2211</v>
      </c>
    </row>
    <row r="570" spans="1:18" x14ac:dyDescent="0.3">
      <c r="A570" t="s">
        <v>2212</v>
      </c>
      <c r="B570" t="str">
        <f t="shared" si="8"/>
        <v>Mary Yates</v>
      </c>
      <c r="C570" t="str">
        <f>TRIM(Table4[[#This Row],[Email2]])</f>
        <v>edgarhall@harrison.info</v>
      </c>
      <c r="D570" t="s">
        <v>2213</v>
      </c>
      <c r="E570" t="s">
        <v>2214</v>
      </c>
      <c r="F570" t="str">
        <f>TRIM(PROPER(Table4[[#This Row],[Gender2]]))</f>
        <v>Male</v>
      </c>
      <c r="G570" t="s">
        <v>94</v>
      </c>
      <c r="H570" t="str">
        <f>TRIM(UPPER(Table4[[#This Row],[Country2]]))</f>
        <v>UK</v>
      </c>
      <c r="I570" t="s">
        <v>50</v>
      </c>
      <c r="J570">
        <v>36</v>
      </c>
      <c r="K570" s="1">
        <v>45421</v>
      </c>
      <c r="L570" t="s">
        <v>19</v>
      </c>
      <c r="M570" t="s">
        <v>20</v>
      </c>
      <c r="N570" s="2">
        <v>0.98</v>
      </c>
      <c r="O570">
        <v>2</v>
      </c>
      <c r="P570">
        <v>0</v>
      </c>
      <c r="Q570">
        <v>2</v>
      </c>
      <c r="R570" t="s">
        <v>1208</v>
      </c>
    </row>
    <row r="571" spans="1:18" x14ac:dyDescent="0.3">
      <c r="A571" t="s">
        <v>2215</v>
      </c>
      <c r="B571" t="str">
        <f t="shared" si="8"/>
        <v>Jeremy Zhang Md</v>
      </c>
      <c r="C571" t="str">
        <f>TRIM(Table4[[#This Row],[Email2]])</f>
        <v>urodriguez@gmail.com</v>
      </c>
      <c r="D571" t="s">
        <v>2216</v>
      </c>
      <c r="E571" t="s">
        <v>2217</v>
      </c>
      <c r="F571" t="str">
        <f>TRIM(PROPER(Table4[[#This Row],[Gender2]]))</f>
        <v>Female</v>
      </c>
      <c r="G571" t="s">
        <v>56</v>
      </c>
      <c r="H571" t="str">
        <f>TRIM(UPPER(Table4[[#This Row],[Country2]]))</f>
        <v>IN</v>
      </c>
      <c r="I571" t="s">
        <v>153</v>
      </c>
      <c r="K571" s="1">
        <v>45335</v>
      </c>
      <c r="L571" t="s">
        <v>68</v>
      </c>
      <c r="M571" t="s">
        <v>30</v>
      </c>
      <c r="N571">
        <v>89</v>
      </c>
      <c r="O571" t="s">
        <v>63</v>
      </c>
      <c r="P571">
        <v>1</v>
      </c>
      <c r="Q571">
        <v>5</v>
      </c>
      <c r="R571" t="s">
        <v>2218</v>
      </c>
    </row>
    <row r="572" spans="1:18" x14ac:dyDescent="0.3">
      <c r="A572" t="s">
        <v>2219</v>
      </c>
      <c r="B572" t="str">
        <f t="shared" si="8"/>
        <v>Ruben Brady</v>
      </c>
      <c r="C572" t="str">
        <f>TRIM(Table4[[#This Row],[Email2]])</f>
        <v>brandybonilla@hotmail.com</v>
      </c>
      <c r="D572" t="s">
        <v>2220</v>
      </c>
      <c r="E572" t="s">
        <v>2221</v>
      </c>
      <c r="F572" t="str">
        <f>TRIM(PROPER(Table4[[#This Row],[Gender2]]))</f>
        <v>Female</v>
      </c>
      <c r="G572" t="s">
        <v>56</v>
      </c>
      <c r="H572" t="str">
        <f>TRIM(UPPER(Table4[[#This Row],[Country2]]))</f>
        <v>US</v>
      </c>
      <c r="I572" t="s">
        <v>18</v>
      </c>
      <c r="J572">
        <v>42</v>
      </c>
      <c r="K572" s="1">
        <v>44850</v>
      </c>
      <c r="L572" t="s">
        <v>143</v>
      </c>
      <c r="M572" t="s">
        <v>144</v>
      </c>
      <c r="N572" s="2">
        <v>0.69</v>
      </c>
      <c r="O572" t="s">
        <v>63</v>
      </c>
      <c r="P572" t="s">
        <v>75</v>
      </c>
      <c r="Q572">
        <v>5</v>
      </c>
      <c r="R572" t="s">
        <v>2222</v>
      </c>
    </row>
    <row r="573" spans="1:18" x14ac:dyDescent="0.3">
      <c r="A573" t="s">
        <v>2223</v>
      </c>
      <c r="B573" t="str">
        <f t="shared" si="8"/>
        <v>Jonathan Davis</v>
      </c>
      <c r="C573" t="str">
        <f>TRIM(Table4[[#This Row],[Email2]])</f>
        <v>mitchelltina@gmail.com</v>
      </c>
      <c r="D573" t="s">
        <v>2224</v>
      </c>
      <c r="E573" t="s">
        <v>2225</v>
      </c>
      <c r="F573" t="str">
        <f>TRIM(PROPER(Table4[[#This Row],[Gender2]]))</f>
        <v>F</v>
      </c>
      <c r="G573" t="s">
        <v>42</v>
      </c>
      <c r="H573" t="str">
        <f>TRIM(UPPER(Table4[[#This Row],[Country2]]))</f>
        <v>USA</v>
      </c>
      <c r="I573" t="s">
        <v>73</v>
      </c>
      <c r="J573">
        <v>0</v>
      </c>
      <c r="K573" s="1">
        <v>45544</v>
      </c>
      <c r="L573" t="s">
        <v>44</v>
      </c>
      <c r="M573" t="s">
        <v>20</v>
      </c>
      <c r="N573">
        <v>94</v>
      </c>
      <c r="O573" t="s">
        <v>63</v>
      </c>
      <c r="P573" t="s">
        <v>31</v>
      </c>
      <c r="Q573">
        <v>2</v>
      </c>
      <c r="R573" t="s">
        <v>2226</v>
      </c>
    </row>
    <row r="574" spans="1:18" x14ac:dyDescent="0.3">
      <c r="A574" t="s">
        <v>2227</v>
      </c>
      <c r="B574" t="str">
        <f t="shared" si="8"/>
        <v>Frank Johnson</v>
      </c>
      <c r="C574" t="str">
        <f>TRIM(Table4[[#This Row],[Email2]])</f>
        <v>rgibson@hotmail.com</v>
      </c>
      <c r="D574" t="s">
        <v>2228</v>
      </c>
      <c r="E574" t="s">
        <v>2229</v>
      </c>
      <c r="F574" t="str">
        <f>TRIM(PROPER(Table4[[#This Row],[Gender2]]))</f>
        <v>Female</v>
      </c>
      <c r="G574" t="s">
        <v>17</v>
      </c>
      <c r="H574" t="str">
        <f>TRIM(UPPER(Table4[[#This Row],[Country2]]))</f>
        <v>INDIA</v>
      </c>
      <c r="I574" t="s">
        <v>28</v>
      </c>
      <c r="K574" s="1">
        <v>45270</v>
      </c>
      <c r="L574" t="s">
        <v>229</v>
      </c>
      <c r="M574" t="s">
        <v>144</v>
      </c>
      <c r="N574" s="2">
        <v>0.3</v>
      </c>
      <c r="O574">
        <v>45</v>
      </c>
      <c r="P574">
        <v>1</v>
      </c>
      <c r="Q574">
        <v>6</v>
      </c>
      <c r="R574" s="1">
        <v>45270</v>
      </c>
    </row>
    <row r="575" spans="1:18" x14ac:dyDescent="0.3">
      <c r="A575" t="s">
        <v>2230</v>
      </c>
      <c r="B575" t="str">
        <f t="shared" si="8"/>
        <v>Tiffany Nguyen</v>
      </c>
      <c r="C575" t="str">
        <f>TRIM(Table4[[#This Row],[Email2]])</f>
        <v>invalid-email</v>
      </c>
      <c r="D575" t="s">
        <v>2231</v>
      </c>
      <c r="E575" t="s">
        <v>125</v>
      </c>
      <c r="F575" t="str">
        <f>TRIM(PROPER(Table4[[#This Row],[Gender2]]))</f>
        <v>Female</v>
      </c>
      <c r="G575" t="s">
        <v>56</v>
      </c>
      <c r="H575" t="str">
        <f>TRIM(UPPER(Table4[[#This Row],[Country2]]))</f>
        <v>GERMANY</v>
      </c>
      <c r="I575" t="s">
        <v>88</v>
      </c>
      <c r="J575">
        <v>0</v>
      </c>
      <c r="K575" s="1">
        <v>45680</v>
      </c>
      <c r="L575" t="s">
        <v>35</v>
      </c>
      <c r="M575" t="s">
        <v>36</v>
      </c>
      <c r="N575">
        <v>57</v>
      </c>
      <c r="O575" t="s">
        <v>45</v>
      </c>
      <c r="P575">
        <v>1</v>
      </c>
      <c r="Q575">
        <v>3</v>
      </c>
      <c r="R575" s="1">
        <v>45680</v>
      </c>
    </row>
    <row r="576" spans="1:18" x14ac:dyDescent="0.3">
      <c r="A576" t="s">
        <v>2232</v>
      </c>
      <c r="B576" t="str">
        <f t="shared" si="8"/>
        <v>Diane Yates</v>
      </c>
      <c r="C576" t="str">
        <f>TRIM(Table4[[#This Row],[Email2]])</f>
        <v>qdavis@allen.com</v>
      </c>
      <c r="D576" t="s">
        <v>2233</v>
      </c>
      <c r="E576" t="s">
        <v>2234</v>
      </c>
      <c r="F576" t="str">
        <f>TRIM(PROPER(Table4[[#This Row],[Gender2]]))</f>
        <v>M</v>
      </c>
      <c r="G576" t="s">
        <v>108</v>
      </c>
      <c r="H576" t="str">
        <f>TRIM(UPPER(Table4[[#This Row],[Country2]]))</f>
        <v>US</v>
      </c>
      <c r="I576" t="s">
        <v>18</v>
      </c>
      <c r="J576">
        <v>0</v>
      </c>
      <c r="K576" s="1">
        <v>45542</v>
      </c>
      <c r="L576" t="s">
        <v>29</v>
      </c>
      <c r="M576" t="s">
        <v>30</v>
      </c>
      <c r="N576" s="2">
        <v>0.85</v>
      </c>
      <c r="O576">
        <v>2</v>
      </c>
      <c r="P576" t="s">
        <v>31</v>
      </c>
      <c r="Q576">
        <v>6</v>
      </c>
      <c r="R576" t="s">
        <v>2235</v>
      </c>
    </row>
    <row r="577" spans="1:18" x14ac:dyDescent="0.3">
      <c r="A577" t="s">
        <v>2236</v>
      </c>
      <c r="B577" t="str">
        <f t="shared" si="8"/>
        <v>Dominique Goodwin</v>
      </c>
      <c r="C577" t="str">
        <f>TRIM(Table4[[#This Row],[Email2]])</f>
        <v>evanslaurie@drake.com</v>
      </c>
      <c r="D577" t="s">
        <v>2237</v>
      </c>
      <c r="E577" t="s">
        <v>2238</v>
      </c>
      <c r="F577" t="str">
        <f>TRIM(PROPER(Table4[[#This Row],[Gender2]]))</f>
        <v>Female</v>
      </c>
      <c r="G577" t="s">
        <v>17</v>
      </c>
      <c r="H577" t="str">
        <f>TRIM(UPPER(Table4[[#This Row],[Country2]]))</f>
        <v>INDIA</v>
      </c>
      <c r="I577" t="s">
        <v>28</v>
      </c>
      <c r="J577">
        <v>31</v>
      </c>
      <c r="K577" s="1">
        <v>44689</v>
      </c>
      <c r="L577" t="s">
        <v>29</v>
      </c>
      <c r="M577" t="s">
        <v>30</v>
      </c>
      <c r="N577" s="2">
        <v>0.18</v>
      </c>
      <c r="O577">
        <v>2</v>
      </c>
      <c r="P577" t="s">
        <v>37</v>
      </c>
      <c r="R577" t="s">
        <v>2239</v>
      </c>
    </row>
    <row r="578" spans="1:18" x14ac:dyDescent="0.3">
      <c r="A578" t="s">
        <v>2240</v>
      </c>
      <c r="B578" t="str">
        <f t="shared" si="8"/>
        <v>Katherine Mcclure</v>
      </c>
      <c r="C578" t="str">
        <f>TRIM(Table4[[#This Row],[Email2]])</f>
        <v>anna61@yahoo.com</v>
      </c>
      <c r="D578" t="s">
        <v>2241</v>
      </c>
      <c r="E578" t="s">
        <v>2242</v>
      </c>
      <c r="F578" t="str">
        <f>TRIM(PROPER(Table4[[#This Row],[Gender2]]))</f>
        <v>Male</v>
      </c>
      <c r="G578" t="s">
        <v>87</v>
      </c>
      <c r="H578" t="str">
        <f>TRIM(UPPER(Table4[[#This Row],[Country2]]))</f>
        <v>UK</v>
      </c>
      <c r="I578" t="s">
        <v>134</v>
      </c>
      <c r="K578" s="1">
        <v>45215</v>
      </c>
      <c r="L578" t="s">
        <v>293</v>
      </c>
      <c r="M578" t="s">
        <v>20</v>
      </c>
      <c r="N578" s="2">
        <v>0.99</v>
      </c>
      <c r="O578">
        <v>45</v>
      </c>
      <c r="P578" t="s">
        <v>37</v>
      </c>
      <c r="Q578">
        <v>4</v>
      </c>
      <c r="R578" t="s">
        <v>2243</v>
      </c>
    </row>
    <row r="579" spans="1:18" x14ac:dyDescent="0.3">
      <c r="A579" t="s">
        <v>2244</v>
      </c>
      <c r="B579" t="str">
        <f t="shared" si="8"/>
        <v>Andrew Peterson</v>
      </c>
      <c r="C579" t="str">
        <f>TRIM(Table4[[#This Row],[Email2]])</f>
        <v>deborahreeves@yahoo.com</v>
      </c>
      <c r="D579" t="s">
        <v>2245</v>
      </c>
      <c r="E579" t="s">
        <v>2246</v>
      </c>
      <c r="F579" t="str">
        <f>TRIM(PROPER(Table4[[#This Row],[Gender2]]))</f>
        <v>F</v>
      </c>
      <c r="G579" t="s">
        <v>42</v>
      </c>
      <c r="H579" t="str">
        <f>TRIM(UPPER(Table4[[#This Row],[Country2]]))</f>
        <v>UK</v>
      </c>
      <c r="I579" t="s">
        <v>134</v>
      </c>
      <c r="J579">
        <v>33</v>
      </c>
      <c r="K579" s="1">
        <v>45230</v>
      </c>
      <c r="L579" t="s">
        <v>229</v>
      </c>
      <c r="M579" t="s">
        <v>144</v>
      </c>
      <c r="N579">
        <v>16</v>
      </c>
      <c r="O579" t="s">
        <v>63</v>
      </c>
      <c r="P579">
        <v>1</v>
      </c>
      <c r="R579" t="s">
        <v>2247</v>
      </c>
    </row>
    <row r="580" spans="1:18" x14ac:dyDescent="0.3">
      <c r="A580" t="s">
        <v>2248</v>
      </c>
      <c r="B580" t="str">
        <f t="shared" si="8"/>
        <v>Jeffrey Solomon</v>
      </c>
      <c r="C580" t="str">
        <f>TRIM(Table4[[#This Row],[Email2]])</f>
        <v>edgar24@gmail.com</v>
      </c>
      <c r="D580" t="s">
        <v>2249</v>
      </c>
      <c r="E580" t="s">
        <v>2250</v>
      </c>
      <c r="F580" t="str">
        <f>TRIM(PROPER(Table4[[#This Row],[Gender2]]))</f>
        <v>Female</v>
      </c>
      <c r="G580" t="s">
        <v>56</v>
      </c>
      <c r="H580" t="str">
        <f>TRIM(UPPER(Table4[[#This Row],[Country2]]))</f>
        <v>CANADA</v>
      </c>
      <c r="I580" t="s">
        <v>43</v>
      </c>
      <c r="K580" s="1">
        <v>45477</v>
      </c>
      <c r="L580" t="s">
        <v>35</v>
      </c>
      <c r="M580" t="s">
        <v>36</v>
      </c>
      <c r="N580" s="2">
        <v>0.73</v>
      </c>
      <c r="O580">
        <v>1.5</v>
      </c>
      <c r="P580" t="s">
        <v>75</v>
      </c>
      <c r="Q580">
        <v>3</v>
      </c>
      <c r="R580" t="s">
        <v>2251</v>
      </c>
    </row>
    <row r="581" spans="1:18" x14ac:dyDescent="0.3">
      <c r="A581" t="s">
        <v>2252</v>
      </c>
      <c r="B581" t="str">
        <f t="shared" ref="B581:B644" si="9">TRIM(PROPER(D581))</f>
        <v>Sylvia Palmer</v>
      </c>
      <c r="C581" t="str">
        <f>TRIM(Table4[[#This Row],[Email2]])</f>
        <v>qdavis@hotmail.com</v>
      </c>
      <c r="D581" t="s">
        <v>2253</v>
      </c>
      <c r="E581" t="s">
        <v>2254</v>
      </c>
      <c r="F581" t="str">
        <f>TRIM(PROPER(Table4[[#This Row],[Gender2]]))</f>
        <v>Female</v>
      </c>
      <c r="G581" t="s">
        <v>118</v>
      </c>
      <c r="H581" t="str">
        <f>TRIM(UPPER(Table4[[#This Row],[Country2]]))</f>
        <v>INDIA</v>
      </c>
      <c r="I581" t="s">
        <v>28</v>
      </c>
      <c r="J581">
        <v>0</v>
      </c>
      <c r="K581" s="1">
        <v>45470</v>
      </c>
      <c r="L581" t="s">
        <v>229</v>
      </c>
      <c r="M581" t="s">
        <v>144</v>
      </c>
      <c r="N581">
        <v>39</v>
      </c>
      <c r="O581">
        <v>1.5</v>
      </c>
      <c r="P581" t="s">
        <v>75</v>
      </c>
      <c r="Q581">
        <v>3</v>
      </c>
      <c r="R581" t="s">
        <v>2255</v>
      </c>
    </row>
    <row r="582" spans="1:18" x14ac:dyDescent="0.3">
      <c r="A582" t="s">
        <v>2256</v>
      </c>
      <c r="B582" t="str">
        <f t="shared" si="9"/>
        <v>Patricia Smith</v>
      </c>
      <c r="C582" t="str">
        <f>TRIM(Table4[[#This Row],[Email2]])</f>
        <v>kristicameron@gmail.com</v>
      </c>
      <c r="D582" t="s">
        <v>2257</v>
      </c>
      <c r="E582" t="s">
        <v>2258</v>
      </c>
      <c r="F582" t="str">
        <f>TRIM(PROPER(Table4[[#This Row],[Gender2]]))</f>
        <v>M</v>
      </c>
      <c r="G582" t="s">
        <v>108</v>
      </c>
      <c r="H582" t="str">
        <f>TRIM(UPPER(Table4[[#This Row],[Country2]]))</f>
        <v>UK</v>
      </c>
      <c r="I582" t="s">
        <v>50</v>
      </c>
      <c r="J582">
        <v>0</v>
      </c>
      <c r="K582" s="1">
        <v>45541</v>
      </c>
      <c r="L582" t="s">
        <v>57</v>
      </c>
      <c r="M582" t="s">
        <v>58</v>
      </c>
      <c r="N582" s="2">
        <v>0.43</v>
      </c>
      <c r="O582">
        <v>45</v>
      </c>
      <c r="P582" t="s">
        <v>37</v>
      </c>
      <c r="Q582">
        <v>6</v>
      </c>
      <c r="R582" t="s">
        <v>2259</v>
      </c>
    </row>
    <row r="583" spans="1:18" x14ac:dyDescent="0.3">
      <c r="A583" t="s">
        <v>2260</v>
      </c>
      <c r="B583" t="str">
        <f t="shared" si="9"/>
        <v>Nathaniel Todd</v>
      </c>
      <c r="C583" t="str">
        <f>TRIM(Table4[[#This Row],[Email2]])</f>
        <v>matthew23@gmail.com</v>
      </c>
      <c r="D583" t="s">
        <v>2261</v>
      </c>
      <c r="E583" t="s">
        <v>2262</v>
      </c>
      <c r="F583" t="str">
        <f>TRIM(PROPER(Table4[[#This Row],[Gender2]]))</f>
        <v>Male</v>
      </c>
      <c r="G583" t="s">
        <v>87</v>
      </c>
      <c r="H583" t="str">
        <f>TRIM(UPPER(Table4[[#This Row],[Country2]]))</f>
        <v>IN</v>
      </c>
      <c r="I583" t="s">
        <v>153</v>
      </c>
      <c r="J583">
        <v>35</v>
      </c>
      <c r="K583" s="1">
        <v>44787</v>
      </c>
      <c r="L583" t="s">
        <v>154</v>
      </c>
      <c r="M583" t="s">
        <v>58</v>
      </c>
      <c r="N583">
        <v>85</v>
      </c>
      <c r="O583">
        <v>1.5</v>
      </c>
      <c r="P583" t="s">
        <v>37</v>
      </c>
      <c r="Q583">
        <v>5</v>
      </c>
      <c r="R583" t="s">
        <v>2263</v>
      </c>
    </row>
    <row r="584" spans="1:18" x14ac:dyDescent="0.3">
      <c r="A584" t="s">
        <v>2264</v>
      </c>
      <c r="B584" t="str">
        <f t="shared" si="9"/>
        <v>Ashley Ferguson</v>
      </c>
      <c r="C584" t="str">
        <f>TRIM(Table4[[#This Row],[Email2]])</f>
        <v>kwilson@woods.org</v>
      </c>
      <c r="D584" t="s">
        <v>2265</v>
      </c>
      <c r="E584" t="s">
        <v>2266</v>
      </c>
      <c r="F584" t="str">
        <f>TRIM(PROPER(Table4[[#This Row],[Gender2]]))</f>
        <v>Female</v>
      </c>
      <c r="G584" t="s">
        <v>17</v>
      </c>
      <c r="H584" t="str">
        <f>TRIM(UPPER(Table4[[#This Row],[Country2]]))</f>
        <v>INDIA</v>
      </c>
      <c r="I584" t="s">
        <v>95</v>
      </c>
      <c r="J584">
        <v>20</v>
      </c>
      <c r="K584" s="1">
        <v>44779</v>
      </c>
      <c r="L584" t="s">
        <v>74</v>
      </c>
      <c r="M584" t="s">
        <v>36</v>
      </c>
      <c r="N584">
        <v>73</v>
      </c>
      <c r="O584" t="s">
        <v>21</v>
      </c>
      <c r="P584">
        <v>1</v>
      </c>
      <c r="R584" t="s">
        <v>2267</v>
      </c>
    </row>
    <row r="585" spans="1:18" x14ac:dyDescent="0.3">
      <c r="A585" t="s">
        <v>2268</v>
      </c>
      <c r="B585" t="str">
        <f t="shared" si="9"/>
        <v>Melissa Mccarty</v>
      </c>
      <c r="C585" t="str">
        <f>TRIM(Table4[[#This Row],[Email2]])</f>
        <v>christopher20@gmail.com</v>
      </c>
      <c r="D585" t="s">
        <v>2269</v>
      </c>
      <c r="E585" t="s">
        <v>2270</v>
      </c>
      <c r="F585" t="str">
        <f>TRIM(PROPER(Table4[[#This Row],[Gender2]]))</f>
        <v>Male</v>
      </c>
      <c r="G585" t="s">
        <v>94</v>
      </c>
      <c r="H585" t="str">
        <f>TRIM(UPPER(Table4[[#This Row],[Country2]]))</f>
        <v>CANADA</v>
      </c>
      <c r="I585" t="s">
        <v>43</v>
      </c>
      <c r="J585">
        <v>43</v>
      </c>
      <c r="K585" s="1">
        <v>45414</v>
      </c>
      <c r="L585" t="s">
        <v>89</v>
      </c>
      <c r="M585" t="s">
        <v>30</v>
      </c>
      <c r="N585" s="2">
        <v>0.02</v>
      </c>
      <c r="O585" t="s">
        <v>63</v>
      </c>
      <c r="P585">
        <v>0</v>
      </c>
      <c r="Q585">
        <v>1</v>
      </c>
      <c r="R585" t="s">
        <v>2271</v>
      </c>
    </row>
    <row r="586" spans="1:18" x14ac:dyDescent="0.3">
      <c r="A586" t="s">
        <v>2272</v>
      </c>
      <c r="B586" t="str">
        <f t="shared" si="9"/>
        <v>Alexander Castillo</v>
      </c>
      <c r="C586" t="str">
        <f>TRIM(Table4[[#This Row],[Email2]])</f>
        <v>ryangarrett@lee.info</v>
      </c>
      <c r="D586" t="s">
        <v>2273</v>
      </c>
      <c r="E586" t="s">
        <v>2274</v>
      </c>
      <c r="F586" t="str">
        <f>TRIM(PROPER(Table4[[#This Row],[Gender2]]))</f>
        <v>Male</v>
      </c>
      <c r="G586" t="s">
        <v>94</v>
      </c>
      <c r="H586" t="str">
        <f>TRIM(UPPER(Table4[[#This Row],[Country2]]))</f>
        <v>IN</v>
      </c>
      <c r="I586" t="s">
        <v>153</v>
      </c>
      <c r="J586">
        <v>31</v>
      </c>
      <c r="K586" s="1">
        <v>44831</v>
      </c>
      <c r="L586" t="s">
        <v>68</v>
      </c>
      <c r="M586" t="s">
        <v>30</v>
      </c>
      <c r="N586" s="2">
        <v>0.51</v>
      </c>
      <c r="O586">
        <v>45</v>
      </c>
      <c r="P586">
        <v>1</v>
      </c>
      <c r="Q586">
        <v>5</v>
      </c>
      <c r="R586" t="s">
        <v>2275</v>
      </c>
    </row>
    <row r="587" spans="1:18" x14ac:dyDescent="0.3">
      <c r="A587" t="s">
        <v>2276</v>
      </c>
      <c r="B587" t="str">
        <f t="shared" si="9"/>
        <v>Michael Maynard</v>
      </c>
      <c r="C587" t="str">
        <f>TRIM(Table4[[#This Row],[Email2]])</f>
        <v>heathbrenda@gmail.com</v>
      </c>
      <c r="D587" t="s">
        <v>2277</v>
      </c>
      <c r="E587" t="s">
        <v>2278</v>
      </c>
      <c r="F587" t="str">
        <f>TRIM(PROPER(Table4[[#This Row],[Gender2]]))</f>
        <v>Male</v>
      </c>
      <c r="G587" t="s">
        <v>27</v>
      </c>
      <c r="H587" t="str">
        <f>TRIM(UPPER(Table4[[#This Row],[Country2]]))</f>
        <v>USA</v>
      </c>
      <c r="I587" t="s">
        <v>73</v>
      </c>
      <c r="K587" s="1">
        <v>45313</v>
      </c>
      <c r="L587" t="s">
        <v>51</v>
      </c>
      <c r="M587" t="s">
        <v>36</v>
      </c>
      <c r="N587" s="2">
        <v>0.12</v>
      </c>
      <c r="O587">
        <v>1.5</v>
      </c>
      <c r="P587">
        <v>0</v>
      </c>
      <c r="Q587">
        <v>5</v>
      </c>
      <c r="R587" t="s">
        <v>2279</v>
      </c>
    </row>
    <row r="588" spans="1:18" x14ac:dyDescent="0.3">
      <c r="A588" t="s">
        <v>2280</v>
      </c>
      <c r="B588" t="str">
        <f t="shared" si="9"/>
        <v>Adam Mccoy</v>
      </c>
      <c r="C588" t="str">
        <f>TRIM(Table4[[#This Row],[Email2]])</f>
        <v>vallison@hotmail.com</v>
      </c>
      <c r="D588" t="s">
        <v>2281</v>
      </c>
      <c r="E588" t="s">
        <v>2282</v>
      </c>
      <c r="F588" t="str">
        <f>TRIM(PROPER(Table4[[#This Row],[Gender2]]))</f>
        <v>Male</v>
      </c>
      <c r="G588" t="s">
        <v>87</v>
      </c>
      <c r="H588" t="str">
        <f>TRIM(UPPER(Table4[[#This Row],[Country2]]))</f>
        <v>IN</v>
      </c>
      <c r="I588" t="s">
        <v>153</v>
      </c>
      <c r="K588" s="1">
        <v>45116</v>
      </c>
      <c r="L588" t="s">
        <v>229</v>
      </c>
      <c r="M588" t="s">
        <v>144</v>
      </c>
      <c r="N588" s="2">
        <v>7.0000000000000007E-2</v>
      </c>
      <c r="O588" t="s">
        <v>21</v>
      </c>
      <c r="P588" t="s">
        <v>75</v>
      </c>
      <c r="Q588">
        <v>3</v>
      </c>
      <c r="R588" t="s">
        <v>2283</v>
      </c>
    </row>
    <row r="589" spans="1:18" x14ac:dyDescent="0.3">
      <c r="A589" t="s">
        <v>2284</v>
      </c>
      <c r="B589" t="str">
        <f t="shared" si="9"/>
        <v>James Palmer</v>
      </c>
      <c r="C589" t="str">
        <f>TRIM(Table4[[#This Row],[Email2]])</f>
        <v>jenniferrice@yahoo.com</v>
      </c>
      <c r="D589" t="s">
        <v>2285</v>
      </c>
      <c r="E589" t="s">
        <v>2286</v>
      </c>
      <c r="F589" t="str">
        <f>TRIM(PROPER(Table4[[#This Row],[Gender2]]))</f>
        <v>Female</v>
      </c>
      <c r="G589" t="s">
        <v>17</v>
      </c>
      <c r="H589" t="str">
        <f>TRIM(UPPER(Table4[[#This Row],[Country2]]))</f>
        <v>CANADA</v>
      </c>
      <c r="I589" t="s">
        <v>43</v>
      </c>
      <c r="K589" s="1">
        <v>45583</v>
      </c>
      <c r="L589" t="s">
        <v>19</v>
      </c>
      <c r="M589" t="s">
        <v>20</v>
      </c>
      <c r="N589" s="2">
        <v>0.63</v>
      </c>
      <c r="O589">
        <v>45</v>
      </c>
      <c r="P589" t="s">
        <v>37</v>
      </c>
      <c r="Q589">
        <v>5</v>
      </c>
      <c r="R589" t="s">
        <v>2287</v>
      </c>
    </row>
    <row r="590" spans="1:18" x14ac:dyDescent="0.3">
      <c r="A590" t="s">
        <v>2288</v>
      </c>
      <c r="B590" t="str">
        <f t="shared" si="9"/>
        <v>Jennifer Kennedy</v>
      </c>
      <c r="C590" t="str">
        <f>TRIM(Table4[[#This Row],[Email2]])</f>
        <v>shane60@gmail.com</v>
      </c>
      <c r="D590" t="s">
        <v>2289</v>
      </c>
      <c r="E590" t="s">
        <v>2290</v>
      </c>
      <c r="F590" t="str">
        <f>TRIM(PROPER(Table4[[#This Row],[Gender2]]))</f>
        <v>Female</v>
      </c>
      <c r="G590" t="s">
        <v>17</v>
      </c>
      <c r="H590" t="str">
        <f>TRIM(UPPER(Table4[[#This Row],[Country2]]))</f>
        <v>GERMANY</v>
      </c>
      <c r="I590" t="s">
        <v>88</v>
      </c>
      <c r="J590">
        <v>0</v>
      </c>
      <c r="K590" s="1">
        <v>45553</v>
      </c>
      <c r="L590" t="s">
        <v>293</v>
      </c>
      <c r="M590" t="s">
        <v>20</v>
      </c>
      <c r="N590" s="2">
        <v>0.02</v>
      </c>
      <c r="O590" t="s">
        <v>63</v>
      </c>
      <c r="P590" t="s">
        <v>22</v>
      </c>
      <c r="Q590">
        <v>3</v>
      </c>
      <c r="R590" s="1">
        <v>45553</v>
      </c>
    </row>
    <row r="591" spans="1:18" x14ac:dyDescent="0.3">
      <c r="A591" t="s">
        <v>2291</v>
      </c>
      <c r="B591" t="str">
        <f t="shared" si="9"/>
        <v>Jordan Matthews</v>
      </c>
      <c r="C591" t="str">
        <f>TRIM(Table4[[#This Row],[Email2]])</f>
        <v>sanderson@hotmail.com</v>
      </c>
      <c r="D591" t="s">
        <v>2292</v>
      </c>
      <c r="E591" t="s">
        <v>2293</v>
      </c>
      <c r="F591" t="str">
        <f>TRIM(PROPER(Table4[[#This Row],[Gender2]]))</f>
        <v>Female</v>
      </c>
      <c r="G591" t="s">
        <v>56</v>
      </c>
      <c r="H591" t="str">
        <f>TRIM(UPPER(Table4[[#This Row],[Country2]]))</f>
        <v>INDIA</v>
      </c>
      <c r="I591" t="s">
        <v>95</v>
      </c>
      <c r="J591">
        <v>23</v>
      </c>
      <c r="K591" s="1">
        <v>45105</v>
      </c>
      <c r="L591" t="s">
        <v>74</v>
      </c>
      <c r="M591" t="s">
        <v>36</v>
      </c>
      <c r="N591" s="2">
        <v>0.81</v>
      </c>
      <c r="O591" t="s">
        <v>63</v>
      </c>
      <c r="P591" t="s">
        <v>37</v>
      </c>
      <c r="Q591">
        <v>5</v>
      </c>
      <c r="R591" t="s">
        <v>2294</v>
      </c>
    </row>
    <row r="592" spans="1:18" x14ac:dyDescent="0.3">
      <c r="A592" t="s">
        <v>2295</v>
      </c>
      <c r="B592" t="str">
        <f t="shared" si="9"/>
        <v>Morgan Flynn</v>
      </c>
      <c r="C592" t="str">
        <f>TRIM(Table4[[#This Row],[Email2]])</f>
        <v>justincurry@webb.info</v>
      </c>
      <c r="D592" t="s">
        <v>2296</v>
      </c>
      <c r="E592" t="s">
        <v>2297</v>
      </c>
      <c r="F592" t="str">
        <f>TRIM(PROPER(Table4[[#This Row],[Gender2]]))</f>
        <v>Male</v>
      </c>
      <c r="G592" t="s">
        <v>94</v>
      </c>
      <c r="H592" t="str">
        <f>TRIM(UPPER(Table4[[#This Row],[Country2]]))</f>
        <v>UK</v>
      </c>
      <c r="I592" t="s">
        <v>134</v>
      </c>
      <c r="J592">
        <v>0</v>
      </c>
      <c r="K592" s="1">
        <v>45264</v>
      </c>
      <c r="L592" t="s">
        <v>68</v>
      </c>
      <c r="M592" t="s">
        <v>30</v>
      </c>
      <c r="N592">
        <v>79</v>
      </c>
      <c r="O592">
        <v>1.5</v>
      </c>
      <c r="P592">
        <v>0</v>
      </c>
      <c r="Q592">
        <v>3</v>
      </c>
      <c r="R592" s="1">
        <v>45264</v>
      </c>
    </row>
    <row r="593" spans="1:18" x14ac:dyDescent="0.3">
      <c r="A593" t="s">
        <v>2298</v>
      </c>
      <c r="B593" t="str">
        <f t="shared" si="9"/>
        <v>David Hawkins Dvm</v>
      </c>
      <c r="C593" t="str">
        <f>TRIM(Table4[[#This Row],[Email2]])</f>
        <v>michael22@hotmail.com</v>
      </c>
      <c r="D593" t="s">
        <v>2299</v>
      </c>
      <c r="E593" t="s">
        <v>2300</v>
      </c>
      <c r="F593" t="str">
        <f>TRIM(PROPER(Table4[[#This Row],[Gender2]]))</f>
        <v>Female</v>
      </c>
      <c r="G593" t="s">
        <v>17</v>
      </c>
      <c r="H593" t="str">
        <f>TRIM(UPPER(Table4[[#This Row],[Country2]]))</f>
        <v>CANADA</v>
      </c>
      <c r="I593" t="s">
        <v>43</v>
      </c>
      <c r="K593" s="1">
        <v>44814</v>
      </c>
      <c r="L593" t="s">
        <v>57</v>
      </c>
      <c r="M593" t="s">
        <v>58</v>
      </c>
      <c r="N593">
        <v>36</v>
      </c>
      <c r="O593">
        <v>45</v>
      </c>
      <c r="P593" t="s">
        <v>22</v>
      </c>
      <c r="Q593">
        <v>1</v>
      </c>
      <c r="R593" t="s">
        <v>2301</v>
      </c>
    </row>
    <row r="594" spans="1:18" x14ac:dyDescent="0.3">
      <c r="A594" t="s">
        <v>2302</v>
      </c>
      <c r="B594" t="str">
        <f t="shared" si="9"/>
        <v>Darrell Hoffman</v>
      </c>
      <c r="C594" t="str">
        <f>TRIM(Table4[[#This Row],[Email2]])</f>
        <v>victoria50@hotmail.com</v>
      </c>
      <c r="D594" t="s">
        <v>2303</v>
      </c>
      <c r="E594" t="s">
        <v>2304</v>
      </c>
      <c r="F594" t="str">
        <f>TRIM(PROPER(Table4[[#This Row],[Gender2]]))</f>
        <v>Female</v>
      </c>
      <c r="G594" t="s">
        <v>118</v>
      </c>
      <c r="H594" t="str">
        <f>TRIM(UPPER(Table4[[#This Row],[Country2]]))</f>
        <v>CANADA</v>
      </c>
      <c r="I594" t="s">
        <v>43</v>
      </c>
      <c r="J594">
        <v>0</v>
      </c>
      <c r="K594" s="1">
        <v>44707</v>
      </c>
      <c r="L594" t="s">
        <v>68</v>
      </c>
      <c r="M594" t="s">
        <v>30</v>
      </c>
      <c r="N594" s="2">
        <v>0.4</v>
      </c>
      <c r="O594" t="s">
        <v>21</v>
      </c>
      <c r="P594" t="s">
        <v>31</v>
      </c>
      <c r="R594" t="s">
        <v>2305</v>
      </c>
    </row>
    <row r="595" spans="1:18" x14ac:dyDescent="0.3">
      <c r="A595" t="s">
        <v>2306</v>
      </c>
      <c r="B595" t="str">
        <f t="shared" si="9"/>
        <v>Lindsey Garcia</v>
      </c>
      <c r="C595" t="str">
        <f>TRIM(Table4[[#This Row],[Email2]])</f>
        <v>wlloyd@villegas.org</v>
      </c>
      <c r="D595" t="s">
        <v>2307</v>
      </c>
      <c r="E595" t="s">
        <v>2308</v>
      </c>
      <c r="F595" t="str">
        <f>TRIM(PROPER(Table4[[#This Row],[Gender2]]))</f>
        <v>Male</v>
      </c>
      <c r="G595" t="s">
        <v>94</v>
      </c>
      <c r="H595" t="str">
        <f>TRIM(UPPER(Table4[[#This Row],[Country2]]))</f>
        <v>INDIA</v>
      </c>
      <c r="I595" t="s">
        <v>28</v>
      </c>
      <c r="J595">
        <v>39</v>
      </c>
      <c r="K595" s="1">
        <v>45073</v>
      </c>
      <c r="L595" t="s">
        <v>166</v>
      </c>
      <c r="M595" t="s">
        <v>144</v>
      </c>
      <c r="N595">
        <v>17</v>
      </c>
      <c r="O595">
        <v>1.5</v>
      </c>
      <c r="P595">
        <v>0</v>
      </c>
      <c r="R595" t="s">
        <v>2309</v>
      </c>
    </row>
    <row r="596" spans="1:18" x14ac:dyDescent="0.3">
      <c r="A596" t="s">
        <v>2310</v>
      </c>
      <c r="B596" t="str">
        <f t="shared" si="9"/>
        <v>Mark Pitts</v>
      </c>
      <c r="C596" t="str">
        <f>TRIM(Table4[[#This Row],[Email2]])</f>
        <v>jessicaerickson@hotmail.com</v>
      </c>
      <c r="D596" t="s">
        <v>2311</v>
      </c>
      <c r="E596" t="s">
        <v>2312</v>
      </c>
      <c r="F596" t="str">
        <f>TRIM(PROPER(Table4[[#This Row],[Gender2]]))</f>
        <v>Female</v>
      </c>
      <c r="G596" t="s">
        <v>118</v>
      </c>
      <c r="H596" t="str">
        <f>TRIM(UPPER(Table4[[#This Row],[Country2]]))</f>
        <v>USA</v>
      </c>
      <c r="I596" t="s">
        <v>73</v>
      </c>
      <c r="K596" s="1">
        <v>44816</v>
      </c>
      <c r="L596" t="s">
        <v>57</v>
      </c>
      <c r="M596" t="s">
        <v>58</v>
      </c>
      <c r="N596" s="2">
        <v>0.68</v>
      </c>
      <c r="O596" t="s">
        <v>45</v>
      </c>
      <c r="P596" t="s">
        <v>31</v>
      </c>
      <c r="Q596">
        <v>1</v>
      </c>
      <c r="R596" t="s">
        <v>2313</v>
      </c>
    </row>
    <row r="597" spans="1:18" x14ac:dyDescent="0.3">
      <c r="A597" t="s">
        <v>2314</v>
      </c>
      <c r="B597" t="str">
        <f t="shared" si="9"/>
        <v>Felicia Taylor</v>
      </c>
      <c r="C597" t="str">
        <f>TRIM(Table4[[#This Row],[Email2]])</f>
        <v>xmontes@sanchez.com</v>
      </c>
      <c r="D597" t="s">
        <v>2315</v>
      </c>
      <c r="E597" t="s">
        <v>2316</v>
      </c>
      <c r="F597" t="str">
        <f>TRIM(PROPER(Table4[[#This Row],[Gender2]]))</f>
        <v>Male</v>
      </c>
      <c r="G597" t="s">
        <v>27</v>
      </c>
      <c r="H597" t="str">
        <f>TRIM(UPPER(Table4[[#This Row],[Country2]]))</f>
        <v>IN</v>
      </c>
      <c r="I597" t="s">
        <v>153</v>
      </c>
      <c r="J597">
        <v>24</v>
      </c>
      <c r="K597" s="1">
        <v>45432</v>
      </c>
      <c r="L597" t="s">
        <v>154</v>
      </c>
      <c r="M597" t="s">
        <v>58</v>
      </c>
      <c r="N597" s="2">
        <v>0.24</v>
      </c>
      <c r="O597">
        <v>1.5</v>
      </c>
      <c r="P597">
        <v>0</v>
      </c>
      <c r="Q597">
        <v>4</v>
      </c>
      <c r="R597" s="1">
        <v>45432</v>
      </c>
    </row>
    <row r="598" spans="1:18" x14ac:dyDescent="0.3">
      <c r="A598" t="s">
        <v>2317</v>
      </c>
      <c r="B598" t="str">
        <f t="shared" si="9"/>
        <v>Paul Ward</v>
      </c>
      <c r="C598" t="str">
        <f>TRIM(Table4[[#This Row],[Email2]])</f>
        <v>karenmoreno@taylor.biz</v>
      </c>
      <c r="D598" t="s">
        <v>2318</v>
      </c>
      <c r="E598" t="s">
        <v>2319</v>
      </c>
      <c r="F598" t="str">
        <f>TRIM(PROPER(Table4[[#This Row],[Gender2]]))</f>
        <v>F</v>
      </c>
      <c r="G598" t="s">
        <v>42</v>
      </c>
      <c r="H598" t="str">
        <f>TRIM(UPPER(Table4[[#This Row],[Country2]]))</f>
        <v>INDIA</v>
      </c>
      <c r="I598" t="s">
        <v>28</v>
      </c>
      <c r="J598">
        <v>0</v>
      </c>
      <c r="K598" s="1">
        <v>45103</v>
      </c>
      <c r="L598" t="s">
        <v>74</v>
      </c>
      <c r="M598" t="s">
        <v>36</v>
      </c>
      <c r="N598">
        <v>46</v>
      </c>
      <c r="O598" t="s">
        <v>21</v>
      </c>
      <c r="P598" t="s">
        <v>31</v>
      </c>
      <c r="Q598">
        <v>1</v>
      </c>
      <c r="R598" t="s">
        <v>2320</v>
      </c>
    </row>
    <row r="599" spans="1:18" x14ac:dyDescent="0.3">
      <c r="A599" t="s">
        <v>2321</v>
      </c>
      <c r="B599" t="str">
        <f t="shared" si="9"/>
        <v>Melanie Acevedo</v>
      </c>
      <c r="C599" t="str">
        <f>TRIM(Table4[[#This Row],[Email2]])</f>
        <v>kaylarobbins@hotmail.com</v>
      </c>
      <c r="D599" t="s">
        <v>2322</v>
      </c>
      <c r="E599" t="s">
        <v>2323</v>
      </c>
      <c r="F599" t="str">
        <f>TRIM(PROPER(Table4[[#This Row],[Gender2]]))</f>
        <v>M</v>
      </c>
      <c r="G599" t="s">
        <v>108</v>
      </c>
      <c r="H599" t="str">
        <f>TRIM(UPPER(Table4[[#This Row],[Country2]]))</f>
        <v>USA</v>
      </c>
      <c r="I599" t="s">
        <v>73</v>
      </c>
      <c r="J599">
        <v>36</v>
      </c>
      <c r="K599" s="1">
        <v>45293</v>
      </c>
      <c r="L599" t="s">
        <v>29</v>
      </c>
      <c r="M599" t="s">
        <v>30</v>
      </c>
      <c r="N599" s="2">
        <v>0.84</v>
      </c>
      <c r="O599" t="s">
        <v>21</v>
      </c>
      <c r="P599" t="s">
        <v>22</v>
      </c>
      <c r="R599" t="s">
        <v>2324</v>
      </c>
    </row>
    <row r="600" spans="1:18" x14ac:dyDescent="0.3">
      <c r="A600" t="s">
        <v>2325</v>
      </c>
      <c r="B600" t="str">
        <f t="shared" si="9"/>
        <v>Mrs. Amy Malone</v>
      </c>
      <c r="C600" t="str">
        <f>TRIM(Table4[[#This Row],[Email2]])</f>
        <v>invalid-email</v>
      </c>
      <c r="D600" t="s">
        <v>2326</v>
      </c>
      <c r="E600" t="s">
        <v>125</v>
      </c>
      <c r="F600" t="str">
        <f>TRIM(PROPER(Table4[[#This Row],[Gender2]]))</f>
        <v>Male</v>
      </c>
      <c r="G600" t="s">
        <v>27</v>
      </c>
      <c r="H600" t="str">
        <f>TRIM(UPPER(Table4[[#This Row],[Country2]]))</f>
        <v>INDIA</v>
      </c>
      <c r="I600" t="s">
        <v>95</v>
      </c>
      <c r="J600">
        <v>32</v>
      </c>
      <c r="K600" s="1">
        <v>44766</v>
      </c>
      <c r="L600" t="s">
        <v>74</v>
      </c>
      <c r="M600" t="s">
        <v>36</v>
      </c>
      <c r="N600">
        <v>35</v>
      </c>
      <c r="O600">
        <v>45</v>
      </c>
      <c r="P600">
        <v>0</v>
      </c>
      <c r="Q600">
        <v>2</v>
      </c>
      <c r="R600" t="s">
        <v>2327</v>
      </c>
    </row>
    <row r="601" spans="1:18" x14ac:dyDescent="0.3">
      <c r="A601" t="s">
        <v>2328</v>
      </c>
      <c r="B601" t="str">
        <f t="shared" si="9"/>
        <v>Vanessa Whitney</v>
      </c>
      <c r="C601" t="str">
        <f>TRIM(Table4[[#This Row],[Email2]])</f>
        <v>rmorales@hotmail.com</v>
      </c>
      <c r="D601" t="s">
        <v>2329</v>
      </c>
      <c r="E601" t="s">
        <v>2330</v>
      </c>
      <c r="F601" t="str">
        <f>TRIM(PROPER(Table4[[#This Row],[Gender2]]))</f>
        <v>Male</v>
      </c>
      <c r="G601" t="s">
        <v>94</v>
      </c>
      <c r="H601" t="str">
        <f>TRIM(UPPER(Table4[[#This Row],[Country2]]))</f>
        <v>GERMANY</v>
      </c>
      <c r="I601" t="s">
        <v>88</v>
      </c>
      <c r="K601" s="1">
        <v>45683</v>
      </c>
      <c r="L601" t="s">
        <v>293</v>
      </c>
      <c r="M601" t="s">
        <v>20</v>
      </c>
      <c r="N601" s="2">
        <v>0.87</v>
      </c>
      <c r="O601" t="s">
        <v>63</v>
      </c>
      <c r="P601">
        <v>1</v>
      </c>
      <c r="Q601">
        <v>5</v>
      </c>
      <c r="R601" t="s">
        <v>2331</v>
      </c>
    </row>
    <row r="602" spans="1:18" x14ac:dyDescent="0.3">
      <c r="A602" t="s">
        <v>2332</v>
      </c>
      <c r="B602" t="str">
        <f t="shared" si="9"/>
        <v>Gregory Wilcox</v>
      </c>
      <c r="C602" t="str">
        <f>TRIM(Table4[[#This Row],[Email2]])</f>
        <v>ngriffin@weber.com</v>
      </c>
      <c r="D602" t="s">
        <v>2333</v>
      </c>
      <c r="E602" t="s">
        <v>2334</v>
      </c>
      <c r="F602" t="str">
        <f>TRIM(PROPER(Table4[[#This Row],[Gender2]]))</f>
        <v>F</v>
      </c>
      <c r="G602" t="s">
        <v>42</v>
      </c>
      <c r="H602" t="str">
        <f>TRIM(UPPER(Table4[[#This Row],[Country2]]))</f>
        <v>US</v>
      </c>
      <c r="I602" t="s">
        <v>18</v>
      </c>
      <c r="J602">
        <v>20</v>
      </c>
      <c r="K602" s="1">
        <v>45518</v>
      </c>
      <c r="L602" t="s">
        <v>57</v>
      </c>
      <c r="M602" t="s">
        <v>58</v>
      </c>
      <c r="N602" s="2">
        <v>0.1</v>
      </c>
      <c r="O602" t="s">
        <v>63</v>
      </c>
      <c r="P602" t="s">
        <v>31</v>
      </c>
      <c r="Q602">
        <v>5</v>
      </c>
      <c r="R602" s="1">
        <v>45518</v>
      </c>
    </row>
    <row r="603" spans="1:18" x14ac:dyDescent="0.3">
      <c r="A603" t="s">
        <v>2335</v>
      </c>
      <c r="B603" t="str">
        <f t="shared" si="9"/>
        <v>Andrew Cook</v>
      </c>
      <c r="C603" t="str">
        <f>TRIM(Table4[[#This Row],[Email2]])</f>
        <v>jason88@boyd-sherman.com</v>
      </c>
      <c r="D603" t="s">
        <v>2336</v>
      </c>
      <c r="E603" t="s">
        <v>2337</v>
      </c>
      <c r="F603" t="str">
        <f>TRIM(PROPER(Table4[[#This Row],[Gender2]]))</f>
        <v>Male</v>
      </c>
      <c r="G603" t="s">
        <v>27</v>
      </c>
      <c r="H603" t="str">
        <f>TRIM(UPPER(Table4[[#This Row],[Country2]]))</f>
        <v>GERMANY</v>
      </c>
      <c r="I603" t="s">
        <v>88</v>
      </c>
      <c r="K603" s="1">
        <v>45665</v>
      </c>
      <c r="L603" t="s">
        <v>35</v>
      </c>
      <c r="M603" t="s">
        <v>36</v>
      </c>
      <c r="N603" s="2">
        <v>0.03</v>
      </c>
      <c r="O603">
        <v>1.5</v>
      </c>
      <c r="P603" t="s">
        <v>31</v>
      </c>
      <c r="Q603">
        <v>5</v>
      </c>
      <c r="R603" t="s">
        <v>2338</v>
      </c>
    </row>
    <row r="604" spans="1:18" x14ac:dyDescent="0.3">
      <c r="A604" t="s">
        <v>2339</v>
      </c>
      <c r="B604" t="str">
        <f t="shared" si="9"/>
        <v>Daisy Schroeder</v>
      </c>
      <c r="C604" t="str">
        <f>TRIM(Table4[[#This Row],[Email2]])</f>
        <v>dennismckenzie@yahoo.com</v>
      </c>
      <c r="D604" t="s">
        <v>2340</v>
      </c>
      <c r="E604" t="s">
        <v>2341</v>
      </c>
      <c r="F604" t="str">
        <f>TRIM(PROPER(Table4[[#This Row],[Gender2]]))</f>
        <v>Female</v>
      </c>
      <c r="G604" t="s">
        <v>17</v>
      </c>
      <c r="H604" t="str">
        <f>TRIM(UPPER(Table4[[#This Row],[Country2]]))</f>
        <v>USA</v>
      </c>
      <c r="I604" t="s">
        <v>73</v>
      </c>
      <c r="J604">
        <v>19</v>
      </c>
      <c r="K604" s="1">
        <v>44694</v>
      </c>
      <c r="L604" t="s">
        <v>293</v>
      </c>
      <c r="M604" t="s">
        <v>20</v>
      </c>
      <c r="N604">
        <v>79</v>
      </c>
      <c r="O604">
        <v>1.5</v>
      </c>
      <c r="P604">
        <v>0</v>
      </c>
      <c r="Q604">
        <v>4</v>
      </c>
      <c r="R604" t="s">
        <v>2342</v>
      </c>
    </row>
    <row r="605" spans="1:18" x14ac:dyDescent="0.3">
      <c r="A605" t="s">
        <v>2343</v>
      </c>
      <c r="B605" t="str">
        <f t="shared" si="9"/>
        <v>Teresa West</v>
      </c>
      <c r="C605" t="str">
        <f>TRIM(Table4[[#This Row],[Email2]])</f>
        <v>pmorgan@zhang.net</v>
      </c>
      <c r="D605" t="s">
        <v>2344</v>
      </c>
      <c r="E605" t="s">
        <v>2345</v>
      </c>
      <c r="F605" t="str">
        <f>TRIM(PROPER(Table4[[#This Row],[Gender2]]))</f>
        <v>Male</v>
      </c>
      <c r="G605" t="s">
        <v>94</v>
      </c>
      <c r="H605" t="str">
        <f>TRIM(UPPER(Table4[[#This Row],[Country2]]))</f>
        <v>INDIA</v>
      </c>
      <c r="I605" t="s">
        <v>95</v>
      </c>
      <c r="K605" s="1">
        <v>45631</v>
      </c>
      <c r="L605" t="s">
        <v>19</v>
      </c>
      <c r="M605" t="s">
        <v>20</v>
      </c>
      <c r="N605" s="2">
        <v>0.78</v>
      </c>
      <c r="O605" t="s">
        <v>63</v>
      </c>
      <c r="P605" t="s">
        <v>37</v>
      </c>
      <c r="R605" s="1">
        <v>45631</v>
      </c>
    </row>
    <row r="606" spans="1:18" x14ac:dyDescent="0.3">
      <c r="A606" t="s">
        <v>2346</v>
      </c>
      <c r="B606" t="str">
        <f t="shared" si="9"/>
        <v>Robin Armstrong</v>
      </c>
      <c r="C606" t="str">
        <f>TRIM(Table4[[#This Row],[Email2]])</f>
        <v>pstone@murphy.com</v>
      </c>
      <c r="D606" t="s">
        <v>2347</v>
      </c>
      <c r="E606" t="s">
        <v>2348</v>
      </c>
      <c r="F606" t="str">
        <f>TRIM(PROPER(Table4[[#This Row],[Gender2]]))</f>
        <v>Female</v>
      </c>
      <c r="G606" t="s">
        <v>118</v>
      </c>
      <c r="H606" t="str">
        <f>TRIM(UPPER(Table4[[#This Row],[Country2]]))</f>
        <v>US</v>
      </c>
      <c r="I606" t="s">
        <v>18</v>
      </c>
      <c r="J606">
        <v>0</v>
      </c>
      <c r="K606" s="1">
        <v>45583</v>
      </c>
      <c r="L606" t="s">
        <v>44</v>
      </c>
      <c r="M606" t="s">
        <v>20</v>
      </c>
      <c r="N606">
        <v>100</v>
      </c>
      <c r="O606" t="s">
        <v>21</v>
      </c>
      <c r="P606">
        <v>0</v>
      </c>
      <c r="R606" t="s">
        <v>2349</v>
      </c>
    </row>
    <row r="607" spans="1:18" x14ac:dyDescent="0.3">
      <c r="A607" t="s">
        <v>2350</v>
      </c>
      <c r="B607" t="str">
        <f t="shared" si="9"/>
        <v>Jason Davis</v>
      </c>
      <c r="C607" t="str">
        <f>TRIM(Table4[[#This Row],[Email2]])</f>
        <v>thomasgriffin@yahoo.com</v>
      </c>
      <c r="D607" t="s">
        <v>2351</v>
      </c>
      <c r="E607" t="s">
        <v>2352</v>
      </c>
      <c r="F607" t="str">
        <f>TRIM(PROPER(Table4[[#This Row],[Gender2]]))</f>
        <v>F</v>
      </c>
      <c r="G607" t="s">
        <v>42</v>
      </c>
      <c r="H607" t="str">
        <f>TRIM(UPPER(Table4[[#This Row],[Country2]]))</f>
        <v>UK</v>
      </c>
      <c r="I607" t="s">
        <v>50</v>
      </c>
      <c r="J607">
        <v>0</v>
      </c>
      <c r="K607" s="1">
        <v>45219</v>
      </c>
      <c r="L607" t="s">
        <v>293</v>
      </c>
      <c r="M607" t="s">
        <v>20</v>
      </c>
      <c r="N607" s="2">
        <v>0.13</v>
      </c>
      <c r="O607">
        <v>45</v>
      </c>
      <c r="P607" t="s">
        <v>37</v>
      </c>
      <c r="Q607">
        <v>1</v>
      </c>
      <c r="R607" t="s">
        <v>2353</v>
      </c>
    </row>
    <row r="608" spans="1:18" x14ac:dyDescent="0.3">
      <c r="A608" t="s">
        <v>2354</v>
      </c>
      <c r="B608" t="str">
        <f t="shared" si="9"/>
        <v>Jennifer Baker</v>
      </c>
      <c r="C608" t="str">
        <f>TRIM(Table4[[#This Row],[Email2]])</f>
        <v>sbarajas@yahoo.com</v>
      </c>
      <c r="D608" t="s">
        <v>2355</v>
      </c>
      <c r="E608" t="s">
        <v>2356</v>
      </c>
      <c r="F608" t="str">
        <f>TRIM(PROPER(Table4[[#This Row],[Gender2]]))</f>
        <v>Female</v>
      </c>
      <c r="G608" t="s">
        <v>56</v>
      </c>
      <c r="H608" t="str">
        <f>TRIM(UPPER(Table4[[#This Row],[Country2]]))</f>
        <v>CANADA</v>
      </c>
      <c r="I608" t="s">
        <v>43</v>
      </c>
      <c r="J608">
        <v>0</v>
      </c>
      <c r="K608" s="1">
        <v>45709</v>
      </c>
      <c r="L608" t="s">
        <v>113</v>
      </c>
      <c r="M608" t="s">
        <v>58</v>
      </c>
      <c r="N608" s="2">
        <v>0.05</v>
      </c>
      <c r="O608" t="s">
        <v>21</v>
      </c>
      <c r="P608" t="s">
        <v>22</v>
      </c>
      <c r="Q608">
        <v>1</v>
      </c>
      <c r="R608" t="s">
        <v>1123</v>
      </c>
    </row>
    <row r="609" spans="1:18" x14ac:dyDescent="0.3">
      <c r="A609" t="s">
        <v>2357</v>
      </c>
      <c r="B609" t="str">
        <f t="shared" si="9"/>
        <v>Michael Anderson</v>
      </c>
      <c r="C609" t="str">
        <f>TRIM(Table4[[#This Row],[Email2]])</f>
        <v>stanleyjohnson@raymond.com</v>
      </c>
      <c r="D609" t="s">
        <v>2358</v>
      </c>
      <c r="E609" t="s">
        <v>2359</v>
      </c>
      <c r="F609" t="str">
        <f>TRIM(PROPER(Table4[[#This Row],[Gender2]]))</f>
        <v>Male</v>
      </c>
      <c r="G609" t="s">
        <v>94</v>
      </c>
      <c r="H609" t="str">
        <f>TRIM(UPPER(Table4[[#This Row],[Country2]]))</f>
        <v>GERMANY</v>
      </c>
      <c r="I609" t="s">
        <v>88</v>
      </c>
      <c r="J609">
        <v>0</v>
      </c>
      <c r="K609" s="1">
        <v>45305</v>
      </c>
      <c r="L609" t="s">
        <v>57</v>
      </c>
      <c r="M609" t="s">
        <v>58</v>
      </c>
      <c r="N609" s="2">
        <v>0.01</v>
      </c>
      <c r="O609">
        <v>2</v>
      </c>
      <c r="P609" t="s">
        <v>37</v>
      </c>
      <c r="Q609">
        <v>5</v>
      </c>
      <c r="R609" t="s">
        <v>2360</v>
      </c>
    </row>
    <row r="610" spans="1:18" x14ac:dyDescent="0.3">
      <c r="A610" t="s">
        <v>2361</v>
      </c>
      <c r="B610" t="str">
        <f t="shared" si="9"/>
        <v>Dylan Mills</v>
      </c>
      <c r="C610" t="str">
        <f>TRIM(Table4[[#This Row],[Email2]])</f>
        <v>kevin54@tucker-moody.com</v>
      </c>
      <c r="D610" t="s">
        <v>2362</v>
      </c>
      <c r="E610" t="s">
        <v>2363</v>
      </c>
      <c r="F610" t="str">
        <f>TRIM(PROPER(Table4[[#This Row],[Gender2]]))</f>
        <v>Female</v>
      </c>
      <c r="G610" t="s">
        <v>118</v>
      </c>
      <c r="H610" t="str">
        <f>TRIM(UPPER(Table4[[#This Row],[Country2]]))</f>
        <v>IN</v>
      </c>
      <c r="I610" t="s">
        <v>153</v>
      </c>
      <c r="J610">
        <v>0</v>
      </c>
      <c r="K610" s="1">
        <v>45592</v>
      </c>
      <c r="L610" t="s">
        <v>35</v>
      </c>
      <c r="M610" t="s">
        <v>36</v>
      </c>
      <c r="N610">
        <v>100</v>
      </c>
      <c r="O610" t="s">
        <v>45</v>
      </c>
      <c r="P610" t="s">
        <v>31</v>
      </c>
      <c r="Q610">
        <v>1</v>
      </c>
      <c r="R610" t="s">
        <v>2364</v>
      </c>
    </row>
    <row r="611" spans="1:18" x14ac:dyDescent="0.3">
      <c r="A611" t="s">
        <v>2365</v>
      </c>
      <c r="B611" t="str">
        <f t="shared" si="9"/>
        <v>Drew White</v>
      </c>
      <c r="C611" t="str">
        <f>TRIM(Table4[[#This Row],[Email2]])</f>
        <v>martinezmichael@gmail.com</v>
      </c>
      <c r="D611" t="s">
        <v>2366</v>
      </c>
      <c r="E611" t="s">
        <v>2367</v>
      </c>
      <c r="F611" t="str">
        <f>TRIM(PROPER(Table4[[#This Row],[Gender2]]))</f>
        <v>Male</v>
      </c>
      <c r="G611" t="s">
        <v>94</v>
      </c>
      <c r="H611" t="str">
        <f>TRIM(UPPER(Table4[[#This Row],[Country2]]))</f>
        <v>GERMANY</v>
      </c>
      <c r="I611" t="s">
        <v>88</v>
      </c>
      <c r="J611">
        <v>40</v>
      </c>
      <c r="K611" s="1">
        <v>45573</v>
      </c>
      <c r="L611" t="s">
        <v>68</v>
      </c>
      <c r="M611" t="s">
        <v>30</v>
      </c>
      <c r="N611" s="2">
        <v>0.57999999999999996</v>
      </c>
      <c r="O611">
        <v>2</v>
      </c>
      <c r="P611" t="s">
        <v>22</v>
      </c>
      <c r="Q611">
        <v>6</v>
      </c>
      <c r="R611" t="s">
        <v>2368</v>
      </c>
    </row>
    <row r="612" spans="1:18" x14ac:dyDescent="0.3">
      <c r="A612" t="s">
        <v>2369</v>
      </c>
      <c r="B612" t="str">
        <f t="shared" si="9"/>
        <v>George Bennett</v>
      </c>
      <c r="C612" t="str">
        <f>TRIM(Table4[[#This Row],[Email2]])</f>
        <v>invalid-email</v>
      </c>
      <c r="D612" t="s">
        <v>2370</v>
      </c>
      <c r="E612" t="s">
        <v>125</v>
      </c>
      <c r="F612" t="str">
        <f>TRIM(PROPER(Table4[[#This Row],[Gender2]]))</f>
        <v>Male</v>
      </c>
      <c r="G612" t="s">
        <v>94</v>
      </c>
      <c r="H612" t="str">
        <f>TRIM(UPPER(Table4[[#This Row],[Country2]]))</f>
        <v>USA</v>
      </c>
      <c r="I612" t="s">
        <v>73</v>
      </c>
      <c r="J612">
        <v>29</v>
      </c>
      <c r="K612" s="1">
        <v>45306</v>
      </c>
      <c r="L612" t="s">
        <v>166</v>
      </c>
      <c r="M612" t="s">
        <v>144</v>
      </c>
      <c r="N612" s="2">
        <v>0.51</v>
      </c>
      <c r="O612" t="s">
        <v>45</v>
      </c>
      <c r="P612" t="s">
        <v>22</v>
      </c>
      <c r="Q612">
        <v>2</v>
      </c>
      <c r="R612" t="s">
        <v>2371</v>
      </c>
    </row>
    <row r="613" spans="1:18" x14ac:dyDescent="0.3">
      <c r="A613" t="s">
        <v>2372</v>
      </c>
      <c r="B613" t="str">
        <f t="shared" si="9"/>
        <v>Pamela Contreras</v>
      </c>
      <c r="C613" t="str">
        <f>TRIM(Table4[[#This Row],[Email2]])</f>
        <v>invalid-email</v>
      </c>
      <c r="D613" t="s">
        <v>2373</v>
      </c>
      <c r="E613" t="s">
        <v>125</v>
      </c>
      <c r="F613" t="str">
        <f>TRIM(PROPER(Table4[[#This Row],[Gender2]]))</f>
        <v>F</v>
      </c>
      <c r="G613" t="s">
        <v>42</v>
      </c>
      <c r="H613" t="str">
        <f>TRIM(UPPER(Table4[[#This Row],[Country2]]))</f>
        <v>CANADA</v>
      </c>
      <c r="I613" t="s">
        <v>43</v>
      </c>
      <c r="J613">
        <v>23</v>
      </c>
      <c r="K613" s="1">
        <v>45598</v>
      </c>
      <c r="L613" t="s">
        <v>51</v>
      </c>
      <c r="M613" t="s">
        <v>36</v>
      </c>
      <c r="N613" s="2">
        <v>0.97</v>
      </c>
      <c r="O613" t="s">
        <v>45</v>
      </c>
      <c r="P613">
        <v>0</v>
      </c>
      <c r="Q613">
        <v>3</v>
      </c>
      <c r="R613" t="s">
        <v>2374</v>
      </c>
    </row>
    <row r="614" spans="1:18" x14ac:dyDescent="0.3">
      <c r="A614" t="s">
        <v>2375</v>
      </c>
      <c r="B614" t="str">
        <f t="shared" si="9"/>
        <v>Mary Ortiz</v>
      </c>
      <c r="C614" t="str">
        <f>TRIM(Table4[[#This Row],[Email2]])</f>
        <v>cmorgan@wu.com</v>
      </c>
      <c r="D614" t="s">
        <v>2376</v>
      </c>
      <c r="E614" t="s">
        <v>2377</v>
      </c>
      <c r="F614" t="str">
        <f>TRIM(PROPER(Table4[[#This Row],[Gender2]]))</f>
        <v>M</v>
      </c>
      <c r="G614" t="s">
        <v>108</v>
      </c>
      <c r="H614" t="str">
        <f>TRIM(UPPER(Table4[[#This Row],[Country2]]))</f>
        <v>US</v>
      </c>
      <c r="I614" t="s">
        <v>18</v>
      </c>
      <c r="J614">
        <v>38</v>
      </c>
      <c r="K614" s="1">
        <v>44889</v>
      </c>
      <c r="L614" t="s">
        <v>166</v>
      </c>
      <c r="M614" t="s">
        <v>144</v>
      </c>
      <c r="N614" s="2">
        <v>0.22</v>
      </c>
      <c r="O614" t="s">
        <v>21</v>
      </c>
      <c r="P614" t="s">
        <v>22</v>
      </c>
      <c r="Q614">
        <v>6</v>
      </c>
      <c r="R614" t="s">
        <v>2378</v>
      </c>
    </row>
    <row r="615" spans="1:18" x14ac:dyDescent="0.3">
      <c r="A615" t="s">
        <v>2379</v>
      </c>
      <c r="B615" t="str">
        <f t="shared" si="9"/>
        <v>Kristina Martinez</v>
      </c>
      <c r="C615" t="str">
        <f>TRIM(Table4[[#This Row],[Email2]])</f>
        <v>stephanieweaver@bernard.com</v>
      </c>
      <c r="D615" t="s">
        <v>2380</v>
      </c>
      <c r="E615" t="s">
        <v>2381</v>
      </c>
      <c r="F615" t="str">
        <f>TRIM(PROPER(Table4[[#This Row],[Gender2]]))</f>
        <v>Male</v>
      </c>
      <c r="G615" t="s">
        <v>87</v>
      </c>
      <c r="H615" t="str">
        <f>TRIM(UPPER(Table4[[#This Row],[Country2]]))</f>
        <v>USA</v>
      </c>
      <c r="I615" t="s">
        <v>73</v>
      </c>
      <c r="J615">
        <v>21</v>
      </c>
      <c r="K615" s="1">
        <v>44696</v>
      </c>
      <c r="L615" t="s">
        <v>51</v>
      </c>
      <c r="M615" t="s">
        <v>36</v>
      </c>
      <c r="N615">
        <v>84</v>
      </c>
      <c r="O615">
        <v>2</v>
      </c>
      <c r="P615" t="s">
        <v>22</v>
      </c>
      <c r="Q615">
        <v>2</v>
      </c>
      <c r="R615" t="s">
        <v>2382</v>
      </c>
    </row>
    <row r="616" spans="1:18" x14ac:dyDescent="0.3">
      <c r="A616" t="s">
        <v>2383</v>
      </c>
      <c r="B616" t="str">
        <f t="shared" si="9"/>
        <v>Kim Rivers</v>
      </c>
      <c r="C616" t="str">
        <f>TRIM(Table4[[#This Row],[Email2]])</f>
        <v>johnthornton@hotmail.com</v>
      </c>
      <c r="D616" t="s">
        <v>2384</v>
      </c>
      <c r="E616" t="s">
        <v>2385</v>
      </c>
      <c r="F616" t="str">
        <f>TRIM(PROPER(Table4[[#This Row],[Gender2]]))</f>
        <v>Male</v>
      </c>
      <c r="G616" t="s">
        <v>94</v>
      </c>
      <c r="H616" t="str">
        <f>TRIM(UPPER(Table4[[#This Row],[Country2]]))</f>
        <v>GERMANY</v>
      </c>
      <c r="I616" t="s">
        <v>88</v>
      </c>
      <c r="J616">
        <v>0</v>
      </c>
      <c r="K616" s="1">
        <v>45397</v>
      </c>
      <c r="L616" t="s">
        <v>229</v>
      </c>
      <c r="M616" t="s">
        <v>144</v>
      </c>
      <c r="N616" s="2">
        <v>0.76</v>
      </c>
      <c r="O616" t="s">
        <v>45</v>
      </c>
      <c r="P616" t="s">
        <v>22</v>
      </c>
      <c r="Q616">
        <v>4</v>
      </c>
      <c r="R616" t="s">
        <v>2018</v>
      </c>
    </row>
    <row r="617" spans="1:18" x14ac:dyDescent="0.3">
      <c r="A617" t="s">
        <v>2386</v>
      </c>
      <c r="B617" t="str">
        <f t="shared" si="9"/>
        <v>Kevin Henry</v>
      </c>
      <c r="C617" t="str">
        <f>TRIM(Table4[[#This Row],[Email2]])</f>
        <v>samuel60@stewart.com</v>
      </c>
      <c r="D617" t="s">
        <v>2387</v>
      </c>
      <c r="E617" t="s">
        <v>2388</v>
      </c>
      <c r="F617" t="str">
        <f>TRIM(PROPER(Table4[[#This Row],[Gender2]]))</f>
        <v>Female</v>
      </c>
      <c r="G617" t="s">
        <v>118</v>
      </c>
      <c r="H617" t="str">
        <f>TRIM(UPPER(Table4[[#This Row],[Country2]]))</f>
        <v>GERMANY</v>
      </c>
      <c r="I617" t="s">
        <v>88</v>
      </c>
      <c r="J617">
        <v>41</v>
      </c>
      <c r="K617" s="1">
        <v>45348</v>
      </c>
      <c r="L617" t="s">
        <v>35</v>
      </c>
      <c r="M617" t="s">
        <v>36</v>
      </c>
      <c r="N617">
        <v>16</v>
      </c>
      <c r="O617" t="s">
        <v>45</v>
      </c>
      <c r="P617">
        <v>0</v>
      </c>
      <c r="Q617">
        <v>6</v>
      </c>
      <c r="R617" s="1">
        <v>45348</v>
      </c>
    </row>
    <row r="618" spans="1:18" x14ac:dyDescent="0.3">
      <c r="A618" t="s">
        <v>2389</v>
      </c>
      <c r="B618" t="str">
        <f t="shared" si="9"/>
        <v>Brandon Parker</v>
      </c>
      <c r="C618" t="str">
        <f>TRIM(Table4[[#This Row],[Email2]])</f>
        <v>brianwoodward@gmail.com</v>
      </c>
      <c r="D618" t="s">
        <v>2390</v>
      </c>
      <c r="E618" t="s">
        <v>2391</v>
      </c>
      <c r="F618" t="str">
        <f>TRIM(PROPER(Table4[[#This Row],[Gender2]]))</f>
        <v>Female</v>
      </c>
      <c r="G618" t="s">
        <v>118</v>
      </c>
      <c r="H618" t="str">
        <f>TRIM(UPPER(Table4[[#This Row],[Country2]]))</f>
        <v>UK</v>
      </c>
      <c r="I618" t="s">
        <v>50</v>
      </c>
      <c r="J618">
        <v>0</v>
      </c>
      <c r="K618" s="1">
        <v>45499</v>
      </c>
      <c r="L618" t="s">
        <v>89</v>
      </c>
      <c r="M618" t="s">
        <v>30</v>
      </c>
      <c r="N618" s="2">
        <v>0.82</v>
      </c>
      <c r="O618">
        <v>45</v>
      </c>
      <c r="P618">
        <v>0</v>
      </c>
      <c r="Q618">
        <v>6</v>
      </c>
      <c r="R618" t="s">
        <v>2392</v>
      </c>
    </row>
    <row r="619" spans="1:18" x14ac:dyDescent="0.3">
      <c r="A619" t="s">
        <v>2393</v>
      </c>
      <c r="B619" t="str">
        <f t="shared" si="9"/>
        <v>Charles Orozco</v>
      </c>
      <c r="C619" t="str">
        <f>TRIM(Table4[[#This Row],[Email2]])</f>
        <v>hdavid@gmail.com</v>
      </c>
      <c r="D619" t="s">
        <v>2394</v>
      </c>
      <c r="E619" t="s">
        <v>2395</v>
      </c>
      <c r="F619" t="str">
        <f>TRIM(PROPER(Table4[[#This Row],[Gender2]]))</f>
        <v>Male</v>
      </c>
      <c r="G619" t="s">
        <v>94</v>
      </c>
      <c r="H619" t="str">
        <f>TRIM(UPPER(Table4[[#This Row],[Country2]]))</f>
        <v>GERMANY</v>
      </c>
      <c r="I619" t="s">
        <v>88</v>
      </c>
      <c r="J619">
        <v>25</v>
      </c>
      <c r="K619" s="1">
        <v>44700</v>
      </c>
      <c r="L619" t="s">
        <v>113</v>
      </c>
      <c r="M619" t="s">
        <v>58</v>
      </c>
      <c r="N619" s="2">
        <v>0.51</v>
      </c>
      <c r="O619" t="s">
        <v>63</v>
      </c>
      <c r="P619" t="s">
        <v>22</v>
      </c>
      <c r="R619" t="s">
        <v>2396</v>
      </c>
    </row>
    <row r="620" spans="1:18" x14ac:dyDescent="0.3">
      <c r="A620" t="s">
        <v>2397</v>
      </c>
      <c r="B620" t="str">
        <f t="shared" si="9"/>
        <v>Jordan Gordon</v>
      </c>
      <c r="C620" t="str">
        <f>TRIM(Table4[[#This Row],[Email2]])</f>
        <v>bruce78@jones-johnson.com</v>
      </c>
      <c r="D620" t="s">
        <v>2398</v>
      </c>
      <c r="E620" t="s">
        <v>2399</v>
      </c>
      <c r="F620" t="str">
        <f>TRIM(PROPER(Table4[[#This Row],[Gender2]]))</f>
        <v>Female</v>
      </c>
      <c r="G620" t="s">
        <v>17</v>
      </c>
      <c r="H620" t="str">
        <f>TRIM(UPPER(Table4[[#This Row],[Country2]]))</f>
        <v>UK</v>
      </c>
      <c r="I620" t="s">
        <v>50</v>
      </c>
      <c r="J620">
        <v>42</v>
      </c>
      <c r="K620" s="1">
        <v>44972</v>
      </c>
      <c r="L620" t="s">
        <v>154</v>
      </c>
      <c r="M620" t="s">
        <v>58</v>
      </c>
      <c r="N620">
        <v>73</v>
      </c>
      <c r="O620" t="s">
        <v>63</v>
      </c>
      <c r="P620">
        <v>1</v>
      </c>
      <c r="Q620">
        <v>2</v>
      </c>
      <c r="R620" t="s">
        <v>2400</v>
      </c>
    </row>
    <row r="621" spans="1:18" x14ac:dyDescent="0.3">
      <c r="A621" t="s">
        <v>2401</v>
      </c>
      <c r="B621" t="str">
        <f t="shared" si="9"/>
        <v>Danielle Peters</v>
      </c>
      <c r="C621" t="str">
        <f>TRIM(Table4[[#This Row],[Email2]])</f>
        <v>ashley71@mason.net</v>
      </c>
      <c r="D621" t="s">
        <v>2402</v>
      </c>
      <c r="E621" t="s">
        <v>2403</v>
      </c>
      <c r="F621" t="str">
        <f>TRIM(PROPER(Table4[[#This Row],[Gender2]]))</f>
        <v>Female</v>
      </c>
      <c r="G621" t="s">
        <v>56</v>
      </c>
      <c r="H621" t="str">
        <f>TRIM(UPPER(Table4[[#This Row],[Country2]]))</f>
        <v>UK</v>
      </c>
      <c r="I621" t="s">
        <v>134</v>
      </c>
      <c r="K621" s="1">
        <v>44686</v>
      </c>
      <c r="L621" t="s">
        <v>35</v>
      </c>
      <c r="M621" t="s">
        <v>36</v>
      </c>
      <c r="N621" s="2">
        <v>0.43</v>
      </c>
      <c r="O621" t="s">
        <v>63</v>
      </c>
      <c r="P621" t="s">
        <v>22</v>
      </c>
      <c r="Q621">
        <v>4</v>
      </c>
      <c r="R621" s="1">
        <v>44686</v>
      </c>
    </row>
    <row r="622" spans="1:18" x14ac:dyDescent="0.3">
      <c r="A622" t="s">
        <v>2404</v>
      </c>
      <c r="B622" t="str">
        <f t="shared" si="9"/>
        <v>Thomas Hayes</v>
      </c>
      <c r="C622" t="str">
        <f>TRIM(Table4[[#This Row],[Email2]])</f>
        <v>nwoodward@delgado-jackson.com</v>
      </c>
      <c r="D622" t="s">
        <v>2405</v>
      </c>
      <c r="E622" t="s">
        <v>2406</v>
      </c>
      <c r="F622" t="str">
        <f>TRIM(PROPER(Table4[[#This Row],[Gender2]]))</f>
        <v>Female</v>
      </c>
      <c r="G622" t="s">
        <v>17</v>
      </c>
      <c r="H622" t="str">
        <f>TRIM(UPPER(Table4[[#This Row],[Country2]]))</f>
        <v>CANADA</v>
      </c>
      <c r="I622" t="s">
        <v>43</v>
      </c>
      <c r="J622">
        <v>25</v>
      </c>
      <c r="K622" s="1">
        <v>44919</v>
      </c>
      <c r="L622" t="s">
        <v>154</v>
      </c>
      <c r="M622" t="s">
        <v>58</v>
      </c>
      <c r="N622" s="2">
        <v>0.1</v>
      </c>
      <c r="O622" t="s">
        <v>45</v>
      </c>
      <c r="P622" t="s">
        <v>31</v>
      </c>
      <c r="Q622">
        <v>3</v>
      </c>
      <c r="R622" t="s">
        <v>2407</v>
      </c>
    </row>
    <row r="623" spans="1:18" x14ac:dyDescent="0.3">
      <c r="A623" t="s">
        <v>2408</v>
      </c>
      <c r="B623" t="str">
        <f t="shared" si="9"/>
        <v>Yvonne Kirby</v>
      </c>
      <c r="C623" t="str">
        <f>TRIM(Table4[[#This Row],[Email2]])</f>
        <v>brandon89@turner.com</v>
      </c>
      <c r="D623" t="s">
        <v>2409</v>
      </c>
      <c r="E623" t="s">
        <v>2410</v>
      </c>
      <c r="F623" t="str">
        <f>TRIM(PROPER(Table4[[#This Row],[Gender2]]))</f>
        <v>Male</v>
      </c>
      <c r="G623" t="s">
        <v>27</v>
      </c>
      <c r="H623" t="str">
        <f>TRIM(UPPER(Table4[[#This Row],[Country2]]))</f>
        <v>GERMANY</v>
      </c>
      <c r="I623" t="s">
        <v>88</v>
      </c>
      <c r="J623">
        <v>0</v>
      </c>
      <c r="K623" s="1">
        <v>45407</v>
      </c>
      <c r="L623" t="s">
        <v>44</v>
      </c>
      <c r="M623" t="s">
        <v>20</v>
      </c>
      <c r="N623" s="2">
        <v>0.42</v>
      </c>
      <c r="O623">
        <v>2</v>
      </c>
      <c r="P623">
        <v>0</v>
      </c>
      <c r="Q623">
        <v>3</v>
      </c>
      <c r="R623" t="s">
        <v>2411</v>
      </c>
    </row>
    <row r="624" spans="1:18" x14ac:dyDescent="0.3">
      <c r="A624" t="s">
        <v>2412</v>
      </c>
      <c r="B624" t="str">
        <f t="shared" si="9"/>
        <v>Christine Wagner</v>
      </c>
      <c r="C624" t="str">
        <f>TRIM(Table4[[#This Row],[Email2]])</f>
        <v>cynthia74@gmail.com</v>
      </c>
      <c r="D624" t="s">
        <v>2413</v>
      </c>
      <c r="E624" t="s">
        <v>2414</v>
      </c>
      <c r="F624" t="str">
        <f>TRIM(PROPER(Table4[[#This Row],[Gender2]]))</f>
        <v>Male</v>
      </c>
      <c r="G624" t="s">
        <v>94</v>
      </c>
      <c r="H624" t="str">
        <f>TRIM(UPPER(Table4[[#This Row],[Country2]]))</f>
        <v>UK</v>
      </c>
      <c r="I624" t="s">
        <v>134</v>
      </c>
      <c r="J624">
        <v>0</v>
      </c>
      <c r="K624" s="1">
        <v>44874</v>
      </c>
      <c r="L624" t="s">
        <v>68</v>
      </c>
      <c r="M624" t="s">
        <v>30</v>
      </c>
      <c r="N624" s="2">
        <v>0.44</v>
      </c>
      <c r="O624">
        <v>2</v>
      </c>
      <c r="P624" t="s">
        <v>22</v>
      </c>
      <c r="Q624">
        <v>6</v>
      </c>
      <c r="R624" s="1">
        <v>44874</v>
      </c>
    </row>
    <row r="625" spans="1:18" x14ac:dyDescent="0.3">
      <c r="A625" t="s">
        <v>2415</v>
      </c>
      <c r="B625" t="str">
        <f t="shared" si="9"/>
        <v>Kyle Smith</v>
      </c>
      <c r="C625" t="str">
        <f>TRIM(Table4[[#This Row],[Email2]])</f>
        <v>lynchadam@chambers.net</v>
      </c>
      <c r="D625" t="s">
        <v>2416</v>
      </c>
      <c r="E625" t="s">
        <v>2417</v>
      </c>
      <c r="F625" t="str">
        <f>TRIM(PROPER(Table4[[#This Row],[Gender2]]))</f>
        <v>Female</v>
      </c>
      <c r="G625" t="s">
        <v>118</v>
      </c>
      <c r="H625" t="str">
        <f>TRIM(UPPER(Table4[[#This Row],[Country2]]))</f>
        <v>UK</v>
      </c>
      <c r="I625" t="s">
        <v>134</v>
      </c>
      <c r="J625">
        <v>28</v>
      </c>
      <c r="K625" s="1">
        <v>45686</v>
      </c>
      <c r="L625" t="s">
        <v>154</v>
      </c>
      <c r="M625" t="s">
        <v>58</v>
      </c>
      <c r="N625">
        <v>60</v>
      </c>
      <c r="O625" t="s">
        <v>45</v>
      </c>
      <c r="P625" t="s">
        <v>22</v>
      </c>
      <c r="Q625">
        <v>2</v>
      </c>
      <c r="R625" t="s">
        <v>2418</v>
      </c>
    </row>
    <row r="626" spans="1:18" x14ac:dyDescent="0.3">
      <c r="A626" t="s">
        <v>2419</v>
      </c>
      <c r="B626" t="str">
        <f t="shared" si="9"/>
        <v>Rachel Banks</v>
      </c>
      <c r="C626" t="str">
        <f>TRIM(Table4[[#This Row],[Email2]])</f>
        <v>staffordlisa@chambers-gomez.biz</v>
      </c>
      <c r="D626" t="s">
        <v>2420</v>
      </c>
      <c r="E626" t="s">
        <v>2421</v>
      </c>
      <c r="F626" t="str">
        <f>TRIM(PROPER(Table4[[#This Row],[Gender2]]))</f>
        <v>M</v>
      </c>
      <c r="G626" t="s">
        <v>108</v>
      </c>
      <c r="H626" t="str">
        <f>TRIM(UPPER(Table4[[#This Row],[Country2]]))</f>
        <v>CANADA</v>
      </c>
      <c r="I626" t="s">
        <v>43</v>
      </c>
      <c r="J626">
        <v>41</v>
      </c>
      <c r="K626" s="1">
        <v>45739</v>
      </c>
      <c r="L626" t="s">
        <v>113</v>
      </c>
      <c r="M626" t="s">
        <v>58</v>
      </c>
      <c r="N626" s="2">
        <v>0.71</v>
      </c>
      <c r="O626" t="s">
        <v>21</v>
      </c>
      <c r="P626">
        <v>0</v>
      </c>
      <c r="Q626">
        <v>1</v>
      </c>
      <c r="R626" t="s">
        <v>2422</v>
      </c>
    </row>
    <row r="627" spans="1:18" x14ac:dyDescent="0.3">
      <c r="A627" t="s">
        <v>2423</v>
      </c>
      <c r="B627" t="str">
        <f t="shared" si="9"/>
        <v>Melissa Smith</v>
      </c>
      <c r="C627" t="str">
        <f>TRIM(Table4[[#This Row],[Email2]])</f>
        <v>sharon70@gmail.com</v>
      </c>
      <c r="D627" t="s">
        <v>2424</v>
      </c>
      <c r="E627" t="s">
        <v>2425</v>
      </c>
      <c r="F627" t="str">
        <f>TRIM(PROPER(Table4[[#This Row],[Gender2]]))</f>
        <v>Male</v>
      </c>
      <c r="G627" t="s">
        <v>27</v>
      </c>
      <c r="H627" t="str">
        <f>TRIM(UPPER(Table4[[#This Row],[Country2]]))</f>
        <v>IN</v>
      </c>
      <c r="I627" t="s">
        <v>153</v>
      </c>
      <c r="J627">
        <v>36</v>
      </c>
      <c r="K627" s="1">
        <v>45592</v>
      </c>
      <c r="L627" t="s">
        <v>51</v>
      </c>
      <c r="M627" t="s">
        <v>36</v>
      </c>
      <c r="N627" s="2">
        <v>0.96</v>
      </c>
      <c r="O627" t="s">
        <v>63</v>
      </c>
      <c r="P627" t="s">
        <v>75</v>
      </c>
      <c r="Q627">
        <v>4</v>
      </c>
      <c r="R627" t="s">
        <v>2364</v>
      </c>
    </row>
    <row r="628" spans="1:18" x14ac:dyDescent="0.3">
      <c r="A628" t="s">
        <v>2426</v>
      </c>
      <c r="B628" t="str">
        <f t="shared" si="9"/>
        <v>Cheryl Velasquez</v>
      </c>
      <c r="C628" t="str">
        <f>TRIM(Table4[[#This Row],[Email2]])</f>
        <v>jimsnyder@yahoo.com</v>
      </c>
      <c r="D628" t="s">
        <v>2427</v>
      </c>
      <c r="E628" t="s">
        <v>2428</v>
      </c>
      <c r="F628" t="str">
        <f>TRIM(PROPER(Table4[[#This Row],[Gender2]]))</f>
        <v>Male</v>
      </c>
      <c r="G628" t="s">
        <v>87</v>
      </c>
      <c r="H628" t="str">
        <f>TRIM(UPPER(Table4[[#This Row],[Country2]]))</f>
        <v>GERMANY</v>
      </c>
      <c r="I628" t="s">
        <v>88</v>
      </c>
      <c r="J628">
        <v>30</v>
      </c>
      <c r="K628" s="1">
        <v>44688</v>
      </c>
      <c r="L628" t="s">
        <v>229</v>
      </c>
      <c r="M628" t="s">
        <v>144</v>
      </c>
      <c r="N628" s="2">
        <v>0.77</v>
      </c>
      <c r="O628">
        <v>45</v>
      </c>
      <c r="P628" t="s">
        <v>22</v>
      </c>
      <c r="Q628">
        <v>5</v>
      </c>
      <c r="R628" t="s">
        <v>2429</v>
      </c>
    </row>
    <row r="629" spans="1:18" x14ac:dyDescent="0.3">
      <c r="A629" t="s">
        <v>2430</v>
      </c>
      <c r="B629" t="str">
        <f t="shared" si="9"/>
        <v>Christine Gonzalez</v>
      </c>
      <c r="C629" t="str">
        <f>TRIM(Table4[[#This Row],[Email2]])</f>
        <v>kaneashley@yahoo.com</v>
      </c>
      <c r="D629" t="s">
        <v>2431</v>
      </c>
      <c r="E629" t="s">
        <v>2432</v>
      </c>
      <c r="F629" t="str">
        <f>TRIM(PROPER(Table4[[#This Row],[Gender2]]))</f>
        <v>M</v>
      </c>
      <c r="G629" t="s">
        <v>108</v>
      </c>
      <c r="H629" t="str">
        <f>TRIM(UPPER(Table4[[#This Row],[Country2]]))</f>
        <v>INDIA</v>
      </c>
      <c r="I629" t="s">
        <v>28</v>
      </c>
      <c r="J629">
        <v>0</v>
      </c>
      <c r="K629" s="1">
        <v>44715</v>
      </c>
      <c r="L629" t="s">
        <v>154</v>
      </c>
      <c r="M629" t="s">
        <v>58</v>
      </c>
      <c r="N629">
        <v>81</v>
      </c>
      <c r="O629">
        <v>45</v>
      </c>
      <c r="P629" t="s">
        <v>75</v>
      </c>
      <c r="Q629">
        <v>3</v>
      </c>
      <c r="R629" t="s">
        <v>1877</v>
      </c>
    </row>
    <row r="630" spans="1:18" x14ac:dyDescent="0.3">
      <c r="A630" t="s">
        <v>2433</v>
      </c>
      <c r="B630" t="str">
        <f t="shared" si="9"/>
        <v>Melanie Cunningham</v>
      </c>
      <c r="C630" t="str">
        <f>TRIM(Table4[[#This Row],[Email2]])</f>
        <v>julieanderson@foley.com</v>
      </c>
      <c r="D630" t="s">
        <v>2434</v>
      </c>
      <c r="E630" t="s">
        <v>2435</v>
      </c>
      <c r="F630" t="str">
        <f>TRIM(PROPER(Table4[[#This Row],[Gender2]]))</f>
        <v>Male</v>
      </c>
      <c r="G630" t="s">
        <v>94</v>
      </c>
      <c r="H630" t="str">
        <f>TRIM(UPPER(Table4[[#This Row],[Country2]]))</f>
        <v>IN</v>
      </c>
      <c r="I630" t="s">
        <v>153</v>
      </c>
      <c r="J630">
        <v>34</v>
      </c>
      <c r="K630" s="1">
        <v>44922</v>
      </c>
      <c r="L630" t="s">
        <v>229</v>
      </c>
      <c r="M630" t="s">
        <v>144</v>
      </c>
      <c r="N630" s="2">
        <v>0.28999999999999998</v>
      </c>
      <c r="O630" t="s">
        <v>63</v>
      </c>
      <c r="P630" t="s">
        <v>37</v>
      </c>
      <c r="Q630">
        <v>3</v>
      </c>
      <c r="R630" t="s">
        <v>2436</v>
      </c>
    </row>
    <row r="631" spans="1:18" x14ac:dyDescent="0.3">
      <c r="A631" t="s">
        <v>2437</v>
      </c>
      <c r="B631" t="str">
        <f t="shared" si="9"/>
        <v>Megan Mendez</v>
      </c>
      <c r="C631" t="str">
        <f>TRIM(Table4[[#This Row],[Email2]])</f>
        <v>pacedanielle@hotmail.com</v>
      </c>
      <c r="D631" t="s">
        <v>2438</v>
      </c>
      <c r="E631" t="s">
        <v>2439</v>
      </c>
      <c r="F631" t="str">
        <f>TRIM(PROPER(Table4[[#This Row],[Gender2]]))</f>
        <v>F</v>
      </c>
      <c r="G631" t="s">
        <v>42</v>
      </c>
      <c r="H631" t="str">
        <f>TRIM(UPPER(Table4[[#This Row],[Country2]]))</f>
        <v>UK</v>
      </c>
      <c r="I631" t="s">
        <v>50</v>
      </c>
      <c r="J631">
        <v>45</v>
      </c>
      <c r="K631" s="1">
        <v>44956</v>
      </c>
      <c r="L631" t="s">
        <v>154</v>
      </c>
      <c r="M631" t="s">
        <v>58</v>
      </c>
      <c r="N631" s="2">
        <v>0.61</v>
      </c>
      <c r="O631" t="s">
        <v>21</v>
      </c>
      <c r="P631">
        <v>0</v>
      </c>
      <c r="R631" t="s">
        <v>2440</v>
      </c>
    </row>
    <row r="632" spans="1:18" x14ac:dyDescent="0.3">
      <c r="A632" t="s">
        <v>2441</v>
      </c>
      <c r="B632" t="str">
        <f t="shared" si="9"/>
        <v>Jennifer Martinez</v>
      </c>
      <c r="C632" t="str">
        <f>TRIM(Table4[[#This Row],[Email2]])</f>
        <v>wward@gmail.com</v>
      </c>
      <c r="D632" t="s">
        <v>2442</v>
      </c>
      <c r="E632" t="s">
        <v>2443</v>
      </c>
      <c r="F632" t="str">
        <f>TRIM(PROPER(Table4[[#This Row],[Gender2]]))</f>
        <v>M</v>
      </c>
      <c r="G632" t="s">
        <v>108</v>
      </c>
      <c r="H632" t="str">
        <f>TRIM(UPPER(Table4[[#This Row],[Country2]]))</f>
        <v>UK</v>
      </c>
      <c r="I632" t="s">
        <v>134</v>
      </c>
      <c r="K632" s="1">
        <v>44738</v>
      </c>
      <c r="L632" t="s">
        <v>154</v>
      </c>
      <c r="M632" t="s">
        <v>58</v>
      </c>
      <c r="N632" s="2">
        <v>0.91</v>
      </c>
      <c r="O632">
        <v>45</v>
      </c>
      <c r="P632" t="s">
        <v>22</v>
      </c>
      <c r="R632" t="s">
        <v>2444</v>
      </c>
    </row>
    <row r="633" spans="1:18" x14ac:dyDescent="0.3">
      <c r="A633" t="s">
        <v>2445</v>
      </c>
      <c r="B633" t="str">
        <f t="shared" si="9"/>
        <v>Emily Myers</v>
      </c>
      <c r="C633" t="str">
        <f>TRIM(Table4[[#This Row],[Email2]])</f>
        <v>beardlindsey@hotmail.com</v>
      </c>
      <c r="D633" t="s">
        <v>2446</v>
      </c>
      <c r="E633" t="s">
        <v>2447</v>
      </c>
      <c r="F633" t="str">
        <f>TRIM(PROPER(Table4[[#This Row],[Gender2]]))</f>
        <v>Female</v>
      </c>
      <c r="G633" t="s">
        <v>118</v>
      </c>
      <c r="H633" t="str">
        <f>TRIM(UPPER(Table4[[#This Row],[Country2]]))</f>
        <v>IN</v>
      </c>
      <c r="I633" t="s">
        <v>153</v>
      </c>
      <c r="J633">
        <v>0</v>
      </c>
      <c r="K633" s="1">
        <v>45006</v>
      </c>
      <c r="L633" t="s">
        <v>68</v>
      </c>
      <c r="M633" t="s">
        <v>30</v>
      </c>
      <c r="N633" s="2">
        <v>0.05</v>
      </c>
      <c r="O633" t="s">
        <v>63</v>
      </c>
      <c r="P633" t="s">
        <v>37</v>
      </c>
      <c r="R633" t="s">
        <v>2448</v>
      </c>
    </row>
    <row r="634" spans="1:18" x14ac:dyDescent="0.3">
      <c r="A634" t="s">
        <v>2449</v>
      </c>
      <c r="B634" t="str">
        <f t="shared" si="9"/>
        <v>David Martin</v>
      </c>
      <c r="C634" t="str">
        <f>TRIM(Table4[[#This Row],[Email2]])</f>
        <v>garrettcolin@yahoo.com</v>
      </c>
      <c r="D634" t="s">
        <v>2450</v>
      </c>
      <c r="E634" t="s">
        <v>2451</v>
      </c>
      <c r="F634" t="str">
        <f>TRIM(PROPER(Table4[[#This Row],[Gender2]]))</f>
        <v>M</v>
      </c>
      <c r="G634" t="s">
        <v>108</v>
      </c>
      <c r="H634" t="str">
        <f>TRIM(UPPER(Table4[[#This Row],[Country2]]))</f>
        <v>USA</v>
      </c>
      <c r="I634" t="s">
        <v>73</v>
      </c>
      <c r="J634">
        <v>0</v>
      </c>
      <c r="K634" s="1">
        <v>45008</v>
      </c>
      <c r="L634" t="s">
        <v>89</v>
      </c>
      <c r="M634" t="s">
        <v>30</v>
      </c>
      <c r="N634" s="2">
        <v>0.79</v>
      </c>
      <c r="O634" t="s">
        <v>21</v>
      </c>
      <c r="P634" t="s">
        <v>22</v>
      </c>
      <c r="R634" t="s">
        <v>2452</v>
      </c>
    </row>
    <row r="635" spans="1:18" x14ac:dyDescent="0.3">
      <c r="A635" t="s">
        <v>2453</v>
      </c>
      <c r="B635" t="str">
        <f t="shared" si="9"/>
        <v>Felicia Wright</v>
      </c>
      <c r="C635" t="str">
        <f>TRIM(Table4[[#This Row],[Email2]])</f>
        <v>vallen@underwood.com</v>
      </c>
      <c r="D635" t="s">
        <v>2454</v>
      </c>
      <c r="E635" t="s">
        <v>2455</v>
      </c>
      <c r="F635" t="str">
        <f>TRIM(PROPER(Table4[[#This Row],[Gender2]]))</f>
        <v>Female</v>
      </c>
      <c r="G635" t="s">
        <v>118</v>
      </c>
      <c r="H635" t="str">
        <f>TRIM(UPPER(Table4[[#This Row],[Country2]]))</f>
        <v>US</v>
      </c>
      <c r="I635" t="s">
        <v>18</v>
      </c>
      <c r="J635">
        <v>0</v>
      </c>
      <c r="K635" s="1">
        <v>45329</v>
      </c>
      <c r="L635" t="s">
        <v>166</v>
      </c>
      <c r="M635" t="s">
        <v>144</v>
      </c>
      <c r="N635">
        <v>89</v>
      </c>
      <c r="O635" t="s">
        <v>45</v>
      </c>
      <c r="P635" t="s">
        <v>31</v>
      </c>
      <c r="R635" t="s">
        <v>2456</v>
      </c>
    </row>
    <row r="636" spans="1:18" x14ac:dyDescent="0.3">
      <c r="A636" t="s">
        <v>2457</v>
      </c>
      <c r="B636" t="str">
        <f t="shared" si="9"/>
        <v>Lori Riley</v>
      </c>
      <c r="C636" t="str">
        <f>TRIM(Table4[[#This Row],[Email2]])</f>
        <v>rangelnicholas@brown.info</v>
      </c>
      <c r="D636" t="s">
        <v>2458</v>
      </c>
      <c r="E636" t="s">
        <v>2459</v>
      </c>
      <c r="F636" t="str">
        <f>TRIM(PROPER(Table4[[#This Row],[Gender2]]))</f>
        <v>Female</v>
      </c>
      <c r="G636" t="s">
        <v>17</v>
      </c>
      <c r="H636" t="str">
        <f>TRIM(UPPER(Table4[[#This Row],[Country2]]))</f>
        <v>UK</v>
      </c>
      <c r="I636" t="s">
        <v>134</v>
      </c>
      <c r="K636" s="1">
        <v>44771</v>
      </c>
      <c r="L636" t="s">
        <v>19</v>
      </c>
      <c r="M636" t="s">
        <v>20</v>
      </c>
      <c r="N636" s="2">
        <v>0.32</v>
      </c>
      <c r="O636" t="s">
        <v>63</v>
      </c>
      <c r="P636" t="s">
        <v>22</v>
      </c>
      <c r="Q636">
        <v>2</v>
      </c>
      <c r="R636" t="s">
        <v>2460</v>
      </c>
    </row>
    <row r="637" spans="1:18" x14ac:dyDescent="0.3">
      <c r="A637" t="s">
        <v>2461</v>
      </c>
      <c r="B637" t="str">
        <f t="shared" si="9"/>
        <v>Michael Hansen</v>
      </c>
      <c r="C637" t="str">
        <f>TRIM(Table4[[#This Row],[Email2]])</f>
        <v>nmorales@yahoo.com</v>
      </c>
      <c r="D637" t="s">
        <v>2462</v>
      </c>
      <c r="E637" t="s">
        <v>2463</v>
      </c>
      <c r="F637" t="str">
        <f>TRIM(PROPER(Table4[[#This Row],[Gender2]]))</f>
        <v>Female</v>
      </c>
      <c r="G637" t="s">
        <v>118</v>
      </c>
      <c r="H637" t="str">
        <f>TRIM(UPPER(Table4[[#This Row],[Country2]]))</f>
        <v>USA</v>
      </c>
      <c r="I637" t="s">
        <v>73</v>
      </c>
      <c r="J637">
        <v>0</v>
      </c>
      <c r="K637" s="1">
        <v>44743</v>
      </c>
      <c r="L637" t="s">
        <v>154</v>
      </c>
      <c r="M637" t="s">
        <v>58</v>
      </c>
      <c r="N637" s="2">
        <v>0.17</v>
      </c>
      <c r="O637">
        <v>2</v>
      </c>
      <c r="P637">
        <v>0</v>
      </c>
      <c r="Q637">
        <v>3</v>
      </c>
      <c r="R637" s="1">
        <v>44743</v>
      </c>
    </row>
    <row r="638" spans="1:18" x14ac:dyDescent="0.3">
      <c r="A638" t="s">
        <v>2464</v>
      </c>
      <c r="B638" t="str">
        <f t="shared" si="9"/>
        <v>Jody Marshall</v>
      </c>
      <c r="C638" t="str">
        <f>TRIM(Table4[[#This Row],[Email2]])</f>
        <v>morgansharon@gmail.com</v>
      </c>
      <c r="D638" t="s">
        <v>2465</v>
      </c>
      <c r="E638" t="s">
        <v>2466</v>
      </c>
      <c r="F638" t="str">
        <f>TRIM(PROPER(Table4[[#This Row],[Gender2]]))</f>
        <v>Male</v>
      </c>
      <c r="G638" t="s">
        <v>27</v>
      </c>
      <c r="H638" t="str">
        <f>TRIM(UPPER(Table4[[#This Row],[Country2]]))</f>
        <v>USA</v>
      </c>
      <c r="I638" t="s">
        <v>73</v>
      </c>
      <c r="J638">
        <v>0</v>
      </c>
      <c r="K638" s="1">
        <v>45020</v>
      </c>
      <c r="L638" t="s">
        <v>154</v>
      </c>
      <c r="M638" t="s">
        <v>58</v>
      </c>
      <c r="N638">
        <v>21</v>
      </c>
      <c r="O638">
        <v>2</v>
      </c>
      <c r="P638" t="s">
        <v>75</v>
      </c>
      <c r="Q638">
        <v>6</v>
      </c>
      <c r="R638" t="s">
        <v>2467</v>
      </c>
    </row>
    <row r="639" spans="1:18" x14ac:dyDescent="0.3">
      <c r="A639" t="s">
        <v>2468</v>
      </c>
      <c r="B639" t="str">
        <f t="shared" si="9"/>
        <v>Adam Reeves</v>
      </c>
      <c r="C639" t="str">
        <f>TRIM(Table4[[#This Row],[Email2]])</f>
        <v>danascott@olson-oliver.com</v>
      </c>
      <c r="D639" t="s">
        <v>2469</v>
      </c>
      <c r="E639" t="s">
        <v>2470</v>
      </c>
      <c r="F639" t="str">
        <f>TRIM(PROPER(Table4[[#This Row],[Gender2]]))</f>
        <v>F</v>
      </c>
      <c r="G639" t="s">
        <v>42</v>
      </c>
      <c r="H639" t="str">
        <f>TRIM(UPPER(Table4[[#This Row],[Country2]]))</f>
        <v>UK</v>
      </c>
      <c r="I639" t="s">
        <v>134</v>
      </c>
      <c r="J639">
        <v>40</v>
      </c>
      <c r="K639" s="1">
        <v>45363</v>
      </c>
      <c r="L639" t="s">
        <v>44</v>
      </c>
      <c r="M639" t="s">
        <v>20</v>
      </c>
      <c r="N639" s="2">
        <v>0.22</v>
      </c>
      <c r="O639" t="s">
        <v>21</v>
      </c>
      <c r="P639">
        <v>1</v>
      </c>
      <c r="Q639">
        <v>2</v>
      </c>
      <c r="R639" t="s">
        <v>2471</v>
      </c>
    </row>
    <row r="640" spans="1:18" x14ac:dyDescent="0.3">
      <c r="A640" t="s">
        <v>2472</v>
      </c>
      <c r="B640" t="str">
        <f t="shared" si="9"/>
        <v>Kevin Palmer</v>
      </c>
      <c r="C640" t="str">
        <f>TRIM(Table4[[#This Row],[Email2]])</f>
        <v>brandy82@gmail.com</v>
      </c>
      <c r="D640" t="s">
        <v>2473</v>
      </c>
      <c r="E640" t="s">
        <v>2474</v>
      </c>
      <c r="F640" t="str">
        <f>TRIM(PROPER(Table4[[#This Row],[Gender2]]))</f>
        <v>F</v>
      </c>
      <c r="G640" t="s">
        <v>42</v>
      </c>
      <c r="H640" t="str">
        <f>TRIM(UPPER(Table4[[#This Row],[Country2]]))</f>
        <v>IN</v>
      </c>
      <c r="I640" t="s">
        <v>153</v>
      </c>
      <c r="J640">
        <v>25</v>
      </c>
      <c r="K640" s="1">
        <v>45035</v>
      </c>
      <c r="L640" t="s">
        <v>293</v>
      </c>
      <c r="M640" t="s">
        <v>20</v>
      </c>
      <c r="N640" s="2">
        <v>0</v>
      </c>
      <c r="O640" t="s">
        <v>63</v>
      </c>
      <c r="P640" t="s">
        <v>37</v>
      </c>
      <c r="Q640">
        <v>1</v>
      </c>
      <c r="R640" t="s">
        <v>2475</v>
      </c>
    </row>
    <row r="641" spans="1:18" x14ac:dyDescent="0.3">
      <c r="A641" t="s">
        <v>2476</v>
      </c>
      <c r="B641" t="str">
        <f t="shared" si="9"/>
        <v>Adam Willis</v>
      </c>
      <c r="C641" t="str">
        <f>TRIM(Table4[[#This Row],[Email2]])</f>
        <v>younglori@trevino.com</v>
      </c>
      <c r="D641" t="s">
        <v>2477</v>
      </c>
      <c r="E641" t="s">
        <v>2478</v>
      </c>
      <c r="F641" t="str">
        <f>TRIM(PROPER(Table4[[#This Row],[Gender2]]))</f>
        <v>M</v>
      </c>
      <c r="G641" t="s">
        <v>108</v>
      </c>
      <c r="H641" t="str">
        <f>TRIM(UPPER(Table4[[#This Row],[Country2]]))</f>
        <v>UK</v>
      </c>
      <c r="I641" t="s">
        <v>50</v>
      </c>
      <c r="K641" s="1">
        <v>45387</v>
      </c>
      <c r="L641" t="s">
        <v>19</v>
      </c>
      <c r="M641" t="s">
        <v>20</v>
      </c>
      <c r="N641" s="2">
        <v>0.08</v>
      </c>
      <c r="O641" t="s">
        <v>21</v>
      </c>
      <c r="P641" t="s">
        <v>31</v>
      </c>
      <c r="Q641">
        <v>2</v>
      </c>
      <c r="R641" t="s">
        <v>2479</v>
      </c>
    </row>
    <row r="642" spans="1:18" x14ac:dyDescent="0.3">
      <c r="A642" t="s">
        <v>2480</v>
      </c>
      <c r="B642" t="str">
        <f t="shared" si="9"/>
        <v>Michael Neal</v>
      </c>
      <c r="C642" t="str">
        <f>TRIM(Table4[[#This Row],[Email2]])</f>
        <v>melissa95@hotmail.com</v>
      </c>
      <c r="D642" t="s">
        <v>2481</v>
      </c>
      <c r="E642" t="s">
        <v>2482</v>
      </c>
      <c r="F642" t="str">
        <f>TRIM(PROPER(Table4[[#This Row],[Gender2]]))</f>
        <v>F</v>
      </c>
      <c r="G642" t="s">
        <v>42</v>
      </c>
      <c r="H642" t="str">
        <f>TRIM(UPPER(Table4[[#This Row],[Country2]]))</f>
        <v>USA</v>
      </c>
      <c r="I642" t="s">
        <v>73</v>
      </c>
      <c r="K642" s="1">
        <v>45653</v>
      </c>
      <c r="L642" t="s">
        <v>74</v>
      </c>
      <c r="M642" t="s">
        <v>36</v>
      </c>
      <c r="N642" s="2">
        <v>0.69</v>
      </c>
      <c r="O642">
        <v>45</v>
      </c>
      <c r="P642" t="s">
        <v>37</v>
      </c>
      <c r="Q642">
        <v>4</v>
      </c>
      <c r="R642" t="s">
        <v>2483</v>
      </c>
    </row>
    <row r="643" spans="1:18" x14ac:dyDescent="0.3">
      <c r="A643" t="s">
        <v>2484</v>
      </c>
      <c r="B643" t="str">
        <f t="shared" si="9"/>
        <v>Richard Williams</v>
      </c>
      <c r="C643" t="str">
        <f>TRIM(Table4[[#This Row],[Email2]])</f>
        <v>fowlerheather@hanson-allen.com</v>
      </c>
      <c r="D643" t="s">
        <v>2485</v>
      </c>
      <c r="E643" t="s">
        <v>2486</v>
      </c>
      <c r="F643" t="str">
        <f>TRIM(PROPER(Table4[[#This Row],[Gender2]]))</f>
        <v>Female</v>
      </c>
      <c r="G643" t="s">
        <v>56</v>
      </c>
      <c r="H643" t="str">
        <f>TRIM(UPPER(Table4[[#This Row],[Country2]]))</f>
        <v>INDIA</v>
      </c>
      <c r="I643" t="s">
        <v>28</v>
      </c>
      <c r="J643">
        <v>20</v>
      </c>
      <c r="K643" s="1">
        <v>45123</v>
      </c>
      <c r="L643" t="s">
        <v>35</v>
      </c>
      <c r="M643" t="s">
        <v>36</v>
      </c>
      <c r="N643" s="2">
        <v>0.08</v>
      </c>
      <c r="O643" t="s">
        <v>21</v>
      </c>
      <c r="P643">
        <v>1</v>
      </c>
      <c r="R643" t="s">
        <v>2487</v>
      </c>
    </row>
    <row r="644" spans="1:18" x14ac:dyDescent="0.3">
      <c r="A644" t="s">
        <v>2488</v>
      </c>
      <c r="B644" t="str">
        <f t="shared" si="9"/>
        <v>Heidi Jones Md</v>
      </c>
      <c r="C644" t="str">
        <f>TRIM(Table4[[#This Row],[Email2]])</f>
        <v>kellylee@durham.com</v>
      </c>
      <c r="D644" t="s">
        <v>2489</v>
      </c>
      <c r="E644" t="s">
        <v>2490</v>
      </c>
      <c r="F644" t="str">
        <f>TRIM(PROPER(Table4[[#This Row],[Gender2]]))</f>
        <v>M</v>
      </c>
      <c r="G644" t="s">
        <v>108</v>
      </c>
      <c r="H644" t="str">
        <f>TRIM(UPPER(Table4[[#This Row],[Country2]]))</f>
        <v>IN</v>
      </c>
      <c r="I644" t="s">
        <v>153</v>
      </c>
      <c r="J644">
        <v>0</v>
      </c>
      <c r="K644" s="1">
        <v>45241</v>
      </c>
      <c r="L644" t="s">
        <v>154</v>
      </c>
      <c r="M644" t="s">
        <v>58</v>
      </c>
      <c r="N644">
        <v>76</v>
      </c>
      <c r="O644">
        <v>2</v>
      </c>
      <c r="P644">
        <v>0</v>
      </c>
      <c r="Q644">
        <v>3</v>
      </c>
      <c r="R644" t="s">
        <v>2491</v>
      </c>
    </row>
    <row r="645" spans="1:18" x14ac:dyDescent="0.3">
      <c r="A645" t="s">
        <v>2492</v>
      </c>
      <c r="B645" t="str">
        <f t="shared" ref="B645:B708" si="10">TRIM(PROPER(D645))</f>
        <v>Christopher Abbott</v>
      </c>
      <c r="C645" t="str">
        <f>TRIM(Table4[[#This Row],[Email2]])</f>
        <v>jamesthompson@lozano-smith.com</v>
      </c>
      <c r="D645" t="s">
        <v>2493</v>
      </c>
      <c r="E645" t="s">
        <v>2494</v>
      </c>
      <c r="F645" t="str">
        <f>TRIM(PROPER(Table4[[#This Row],[Gender2]]))</f>
        <v>F</v>
      </c>
      <c r="G645" t="s">
        <v>42</v>
      </c>
      <c r="H645" t="str">
        <f>TRIM(UPPER(Table4[[#This Row],[Country2]]))</f>
        <v>INDIA</v>
      </c>
      <c r="I645" t="s">
        <v>95</v>
      </c>
      <c r="J645">
        <v>0</v>
      </c>
      <c r="K645" s="1">
        <v>44965</v>
      </c>
      <c r="L645" t="s">
        <v>74</v>
      </c>
      <c r="M645" t="s">
        <v>36</v>
      </c>
      <c r="N645" s="2">
        <v>0.77</v>
      </c>
      <c r="O645">
        <v>1.5</v>
      </c>
      <c r="P645" t="s">
        <v>22</v>
      </c>
      <c r="Q645">
        <v>5</v>
      </c>
      <c r="R645" t="s">
        <v>2495</v>
      </c>
    </row>
    <row r="646" spans="1:18" x14ac:dyDescent="0.3">
      <c r="A646" t="s">
        <v>2496</v>
      </c>
      <c r="B646" t="str">
        <f t="shared" si="10"/>
        <v>Daniel Bryant</v>
      </c>
      <c r="C646" t="str">
        <f>TRIM(Table4[[#This Row],[Email2]])</f>
        <v>donna89@yahoo.com</v>
      </c>
      <c r="D646" t="s">
        <v>2497</v>
      </c>
      <c r="E646" t="s">
        <v>2498</v>
      </c>
      <c r="F646" t="str">
        <f>TRIM(PROPER(Table4[[#This Row],[Gender2]]))</f>
        <v>M</v>
      </c>
      <c r="G646" t="s">
        <v>108</v>
      </c>
      <c r="H646" t="str">
        <f>TRIM(UPPER(Table4[[#This Row],[Country2]]))</f>
        <v>IN</v>
      </c>
      <c r="I646" t="s">
        <v>153</v>
      </c>
      <c r="K646" s="1">
        <v>45246</v>
      </c>
      <c r="L646" t="s">
        <v>44</v>
      </c>
      <c r="M646" t="s">
        <v>20</v>
      </c>
      <c r="N646" s="2">
        <v>0.54</v>
      </c>
      <c r="O646">
        <v>2</v>
      </c>
      <c r="P646" t="s">
        <v>37</v>
      </c>
      <c r="Q646">
        <v>6</v>
      </c>
      <c r="R646" t="s">
        <v>2499</v>
      </c>
    </row>
    <row r="647" spans="1:18" x14ac:dyDescent="0.3">
      <c r="A647" t="s">
        <v>2500</v>
      </c>
      <c r="B647" t="str">
        <f t="shared" si="10"/>
        <v>Colton Patel</v>
      </c>
      <c r="C647" t="str">
        <f>TRIM(Table4[[#This Row],[Email2]])</f>
        <v>carol30@hotmail.com</v>
      </c>
      <c r="D647" t="s">
        <v>2501</v>
      </c>
      <c r="E647" t="s">
        <v>2502</v>
      </c>
      <c r="F647" t="str">
        <f>TRIM(PROPER(Table4[[#This Row],[Gender2]]))</f>
        <v>Male</v>
      </c>
      <c r="G647" t="s">
        <v>27</v>
      </c>
      <c r="H647" t="str">
        <f>TRIM(UPPER(Table4[[#This Row],[Country2]]))</f>
        <v>IN</v>
      </c>
      <c r="I647" t="s">
        <v>153</v>
      </c>
      <c r="J647">
        <v>38</v>
      </c>
      <c r="K647" s="1">
        <v>44759</v>
      </c>
      <c r="L647" t="s">
        <v>143</v>
      </c>
      <c r="M647" t="s">
        <v>144</v>
      </c>
      <c r="N647">
        <v>76</v>
      </c>
      <c r="O647" t="s">
        <v>21</v>
      </c>
      <c r="P647" t="s">
        <v>37</v>
      </c>
      <c r="Q647">
        <v>4</v>
      </c>
      <c r="R647" s="1">
        <v>44759</v>
      </c>
    </row>
    <row r="648" spans="1:18" x14ac:dyDescent="0.3">
      <c r="A648" t="s">
        <v>2503</v>
      </c>
      <c r="B648" t="str">
        <f t="shared" si="10"/>
        <v>Erin Brown</v>
      </c>
      <c r="C648" t="str">
        <f>TRIM(Table4[[#This Row],[Email2]])</f>
        <v>melissaschmitt@yahoo.com</v>
      </c>
      <c r="D648" t="s">
        <v>2504</v>
      </c>
      <c r="E648" t="s">
        <v>2505</v>
      </c>
      <c r="F648" t="str">
        <f>TRIM(PROPER(Table4[[#This Row],[Gender2]]))</f>
        <v>F</v>
      </c>
      <c r="G648" t="s">
        <v>42</v>
      </c>
      <c r="H648" t="str">
        <f>TRIM(UPPER(Table4[[#This Row],[Country2]]))</f>
        <v>GERMANY</v>
      </c>
      <c r="I648" t="s">
        <v>88</v>
      </c>
      <c r="K648" s="1">
        <v>45570</v>
      </c>
      <c r="L648" t="s">
        <v>35</v>
      </c>
      <c r="M648" t="s">
        <v>36</v>
      </c>
      <c r="N648" s="2">
        <v>0.31</v>
      </c>
      <c r="O648" t="s">
        <v>45</v>
      </c>
      <c r="P648" t="s">
        <v>22</v>
      </c>
      <c r="Q648">
        <v>2</v>
      </c>
      <c r="R648" t="s">
        <v>2506</v>
      </c>
    </row>
    <row r="649" spans="1:18" x14ac:dyDescent="0.3">
      <c r="A649" t="s">
        <v>2507</v>
      </c>
      <c r="B649" t="str">
        <f t="shared" si="10"/>
        <v>Lisa Jackson</v>
      </c>
      <c r="C649" t="str">
        <f>TRIM(Table4[[#This Row],[Email2]])</f>
        <v>victor72@yahoo.com</v>
      </c>
      <c r="D649" t="s">
        <v>2508</v>
      </c>
      <c r="E649" t="s">
        <v>2509</v>
      </c>
      <c r="F649" t="str">
        <f>TRIM(PROPER(Table4[[#This Row],[Gender2]]))</f>
        <v>F</v>
      </c>
      <c r="G649" t="s">
        <v>42</v>
      </c>
      <c r="H649" t="str">
        <f>TRIM(UPPER(Table4[[#This Row],[Country2]]))</f>
        <v>UK</v>
      </c>
      <c r="I649" t="s">
        <v>50</v>
      </c>
      <c r="J649">
        <v>20</v>
      </c>
      <c r="K649" s="1">
        <v>44983</v>
      </c>
      <c r="L649" t="s">
        <v>113</v>
      </c>
      <c r="M649" t="s">
        <v>58</v>
      </c>
      <c r="N649">
        <v>8</v>
      </c>
      <c r="O649">
        <v>1.5</v>
      </c>
      <c r="P649" t="s">
        <v>22</v>
      </c>
      <c r="Q649">
        <v>2</v>
      </c>
      <c r="R649" s="1">
        <v>44983</v>
      </c>
    </row>
    <row r="650" spans="1:18" x14ac:dyDescent="0.3">
      <c r="A650" t="s">
        <v>2510</v>
      </c>
      <c r="B650" t="str">
        <f t="shared" si="10"/>
        <v>Kara Perkins</v>
      </c>
      <c r="C650" t="str">
        <f>TRIM(Table4[[#This Row],[Email2]])</f>
        <v>jeffreyharris@foster.biz</v>
      </c>
      <c r="D650" t="s">
        <v>2511</v>
      </c>
      <c r="E650" t="s">
        <v>2512</v>
      </c>
      <c r="F650" t="str">
        <f>TRIM(PROPER(Table4[[#This Row],[Gender2]]))</f>
        <v>M</v>
      </c>
      <c r="G650" t="s">
        <v>108</v>
      </c>
      <c r="H650" t="str">
        <f>TRIM(UPPER(Table4[[#This Row],[Country2]]))</f>
        <v>GERMANY</v>
      </c>
      <c r="I650" t="s">
        <v>88</v>
      </c>
      <c r="K650" s="1">
        <v>45238</v>
      </c>
      <c r="L650" t="s">
        <v>143</v>
      </c>
      <c r="M650" t="s">
        <v>144</v>
      </c>
      <c r="N650">
        <v>39</v>
      </c>
      <c r="O650" t="s">
        <v>63</v>
      </c>
      <c r="P650">
        <v>0</v>
      </c>
      <c r="Q650">
        <v>2</v>
      </c>
      <c r="R650" t="s">
        <v>2513</v>
      </c>
    </row>
    <row r="651" spans="1:18" x14ac:dyDescent="0.3">
      <c r="A651" t="s">
        <v>2514</v>
      </c>
      <c r="B651" t="str">
        <f t="shared" si="10"/>
        <v>Joshua Taylor</v>
      </c>
      <c r="C651" t="str">
        <f>TRIM(Table4[[#This Row],[Email2]])</f>
        <v>sean53@williams.info</v>
      </c>
      <c r="D651" t="s">
        <v>2515</v>
      </c>
      <c r="E651" t="s">
        <v>2516</v>
      </c>
      <c r="F651" t="str">
        <f>TRIM(PROPER(Table4[[#This Row],[Gender2]]))</f>
        <v>Male</v>
      </c>
      <c r="G651" t="s">
        <v>87</v>
      </c>
      <c r="H651" t="str">
        <f>TRIM(UPPER(Table4[[#This Row],[Country2]]))</f>
        <v>INDIA</v>
      </c>
      <c r="I651" t="s">
        <v>95</v>
      </c>
      <c r="J651">
        <v>0</v>
      </c>
      <c r="K651" s="1">
        <v>45243</v>
      </c>
      <c r="L651" t="s">
        <v>166</v>
      </c>
      <c r="M651" t="s">
        <v>144</v>
      </c>
      <c r="N651">
        <v>46</v>
      </c>
      <c r="O651">
        <v>1.5</v>
      </c>
      <c r="P651" t="s">
        <v>22</v>
      </c>
      <c r="Q651">
        <v>4</v>
      </c>
      <c r="R651" t="s">
        <v>2517</v>
      </c>
    </row>
    <row r="652" spans="1:18" x14ac:dyDescent="0.3">
      <c r="A652" t="s">
        <v>2518</v>
      </c>
      <c r="B652" t="str">
        <f t="shared" si="10"/>
        <v>Mr. Alexander Alexander Iii</v>
      </c>
      <c r="C652" t="str">
        <f>TRIM(Table4[[#This Row],[Email2]])</f>
        <v>rachel48@payne.com</v>
      </c>
      <c r="D652" t="s">
        <v>2519</v>
      </c>
      <c r="E652" t="s">
        <v>2520</v>
      </c>
      <c r="F652" t="str">
        <f>TRIM(PROPER(Table4[[#This Row],[Gender2]]))</f>
        <v>M</v>
      </c>
      <c r="G652" t="s">
        <v>108</v>
      </c>
      <c r="H652" t="str">
        <f>TRIM(UPPER(Table4[[#This Row],[Country2]]))</f>
        <v>CANADA</v>
      </c>
      <c r="I652" t="s">
        <v>43</v>
      </c>
      <c r="K652" s="1">
        <v>45384</v>
      </c>
      <c r="L652" t="s">
        <v>154</v>
      </c>
      <c r="M652" t="s">
        <v>58</v>
      </c>
      <c r="N652">
        <v>97</v>
      </c>
      <c r="O652" t="s">
        <v>63</v>
      </c>
      <c r="P652" t="s">
        <v>31</v>
      </c>
      <c r="Q652">
        <v>3</v>
      </c>
      <c r="R652" t="s">
        <v>2521</v>
      </c>
    </row>
    <row r="653" spans="1:18" x14ac:dyDescent="0.3">
      <c r="A653" t="s">
        <v>2522</v>
      </c>
      <c r="B653" t="str">
        <f t="shared" si="10"/>
        <v>Felicia Leonard</v>
      </c>
      <c r="C653" t="str">
        <f>TRIM(Table4[[#This Row],[Email2]])</f>
        <v>julie43@hotmail.com</v>
      </c>
      <c r="D653" t="s">
        <v>2523</v>
      </c>
      <c r="E653" t="s">
        <v>2524</v>
      </c>
      <c r="F653" t="str">
        <f>TRIM(PROPER(Table4[[#This Row],[Gender2]]))</f>
        <v>Male</v>
      </c>
      <c r="G653" t="s">
        <v>94</v>
      </c>
      <c r="H653" t="str">
        <f>TRIM(UPPER(Table4[[#This Row],[Country2]]))</f>
        <v>INDIA</v>
      </c>
      <c r="I653" t="s">
        <v>28</v>
      </c>
      <c r="J653">
        <v>0</v>
      </c>
      <c r="K653" s="1">
        <v>44810</v>
      </c>
      <c r="L653" t="s">
        <v>113</v>
      </c>
      <c r="M653" t="s">
        <v>58</v>
      </c>
      <c r="N653" s="2">
        <v>0.91</v>
      </c>
      <c r="O653">
        <v>1.5</v>
      </c>
      <c r="P653" t="s">
        <v>31</v>
      </c>
      <c r="Q653">
        <v>4</v>
      </c>
      <c r="R653" t="s">
        <v>2525</v>
      </c>
    </row>
    <row r="654" spans="1:18" x14ac:dyDescent="0.3">
      <c r="A654" t="s">
        <v>2526</v>
      </c>
      <c r="B654" t="str">
        <f t="shared" si="10"/>
        <v>Nancy Gaines</v>
      </c>
      <c r="C654" t="str">
        <f>TRIM(Table4[[#This Row],[Email2]])</f>
        <v>juan56@underwood-todd.com</v>
      </c>
      <c r="D654" t="s">
        <v>2527</v>
      </c>
      <c r="E654" t="s">
        <v>2528</v>
      </c>
      <c r="F654" t="str">
        <f>TRIM(PROPER(Table4[[#This Row],[Gender2]]))</f>
        <v>Female</v>
      </c>
      <c r="G654" t="s">
        <v>17</v>
      </c>
      <c r="H654" t="str">
        <f>TRIM(UPPER(Table4[[#This Row],[Country2]]))</f>
        <v>US</v>
      </c>
      <c r="I654" t="s">
        <v>18</v>
      </c>
      <c r="J654">
        <v>19</v>
      </c>
      <c r="K654" s="1">
        <v>45596</v>
      </c>
      <c r="L654" t="s">
        <v>57</v>
      </c>
      <c r="M654" t="s">
        <v>58</v>
      </c>
      <c r="N654">
        <v>47</v>
      </c>
      <c r="O654" t="s">
        <v>63</v>
      </c>
      <c r="P654">
        <v>1</v>
      </c>
      <c r="Q654">
        <v>4</v>
      </c>
      <c r="R654" t="s">
        <v>2529</v>
      </c>
    </row>
    <row r="655" spans="1:18" x14ac:dyDescent="0.3">
      <c r="A655" t="s">
        <v>2530</v>
      </c>
      <c r="B655" t="str">
        <f t="shared" si="10"/>
        <v>Sharon Perez</v>
      </c>
      <c r="C655" t="str">
        <f>TRIM(Table4[[#This Row],[Email2]])</f>
        <v>lhall@todd.com</v>
      </c>
      <c r="D655" t="s">
        <v>2531</v>
      </c>
      <c r="E655" t="s">
        <v>2532</v>
      </c>
      <c r="F655" t="str">
        <f>TRIM(PROPER(Table4[[#This Row],[Gender2]]))</f>
        <v>Female</v>
      </c>
      <c r="G655" t="s">
        <v>56</v>
      </c>
      <c r="H655" t="str">
        <f>TRIM(UPPER(Table4[[#This Row],[Country2]]))</f>
        <v>INDIA</v>
      </c>
      <c r="I655" t="s">
        <v>28</v>
      </c>
      <c r="K655" s="1">
        <v>45391</v>
      </c>
      <c r="L655" t="s">
        <v>229</v>
      </c>
      <c r="M655" t="s">
        <v>144</v>
      </c>
      <c r="N655">
        <v>96</v>
      </c>
      <c r="O655">
        <v>2</v>
      </c>
      <c r="P655">
        <v>0</v>
      </c>
      <c r="R655" t="s">
        <v>2533</v>
      </c>
    </row>
    <row r="656" spans="1:18" x14ac:dyDescent="0.3">
      <c r="A656" t="s">
        <v>2534</v>
      </c>
      <c r="B656" t="str">
        <f t="shared" si="10"/>
        <v>Jennifer Gonzales</v>
      </c>
      <c r="C656" t="str">
        <f>TRIM(Table4[[#This Row],[Email2]])</f>
        <v>invalid-email</v>
      </c>
      <c r="D656" t="s">
        <v>2535</v>
      </c>
      <c r="E656" t="s">
        <v>125</v>
      </c>
      <c r="F656" t="str">
        <f>TRIM(PROPER(Table4[[#This Row],[Gender2]]))</f>
        <v>M</v>
      </c>
      <c r="G656" t="s">
        <v>108</v>
      </c>
      <c r="H656" t="str">
        <f>TRIM(UPPER(Table4[[#This Row],[Country2]]))</f>
        <v>CANADA</v>
      </c>
      <c r="I656" t="s">
        <v>43</v>
      </c>
      <c r="K656" s="1">
        <v>45144</v>
      </c>
      <c r="L656" t="s">
        <v>229</v>
      </c>
      <c r="M656" t="s">
        <v>144</v>
      </c>
      <c r="N656">
        <v>46</v>
      </c>
      <c r="O656">
        <v>1.5</v>
      </c>
      <c r="P656" t="s">
        <v>22</v>
      </c>
      <c r="R656" t="s">
        <v>2536</v>
      </c>
    </row>
    <row r="657" spans="1:18" x14ac:dyDescent="0.3">
      <c r="A657" t="s">
        <v>2537</v>
      </c>
      <c r="B657" t="str">
        <f t="shared" si="10"/>
        <v>Elizabeth Rojas</v>
      </c>
      <c r="C657" t="str">
        <f>TRIM(Table4[[#This Row],[Email2]])</f>
        <v>matthew66@hotmail.com</v>
      </c>
      <c r="D657" t="s">
        <v>2538</v>
      </c>
      <c r="E657" t="s">
        <v>2539</v>
      </c>
      <c r="F657" t="str">
        <f>TRIM(PROPER(Table4[[#This Row],[Gender2]]))</f>
        <v>Female</v>
      </c>
      <c r="G657" t="s">
        <v>17</v>
      </c>
      <c r="H657" t="str">
        <f>TRIM(UPPER(Table4[[#This Row],[Country2]]))</f>
        <v>INDIA</v>
      </c>
      <c r="I657" t="s">
        <v>95</v>
      </c>
      <c r="K657" s="1">
        <v>45525</v>
      </c>
      <c r="L657" t="s">
        <v>35</v>
      </c>
      <c r="M657" t="s">
        <v>36</v>
      </c>
      <c r="N657" s="2">
        <v>0.11</v>
      </c>
      <c r="O657">
        <v>1.5</v>
      </c>
      <c r="P657" t="s">
        <v>37</v>
      </c>
      <c r="R657" t="s">
        <v>2540</v>
      </c>
    </row>
    <row r="658" spans="1:18" x14ac:dyDescent="0.3">
      <c r="A658" t="s">
        <v>2541</v>
      </c>
      <c r="B658" t="str">
        <f t="shared" si="10"/>
        <v>Kevin Bradley</v>
      </c>
      <c r="C658" t="str">
        <f>TRIM(Table4[[#This Row],[Email2]])</f>
        <v>ericcisneros@carroll-lloyd.org</v>
      </c>
      <c r="D658" t="s">
        <v>2542</v>
      </c>
      <c r="E658" t="s">
        <v>2543</v>
      </c>
      <c r="F658" t="str">
        <f>TRIM(PROPER(Table4[[#This Row],[Gender2]]))</f>
        <v>Female</v>
      </c>
      <c r="G658" t="s">
        <v>17</v>
      </c>
      <c r="H658" t="str">
        <f>TRIM(UPPER(Table4[[#This Row],[Country2]]))</f>
        <v>USA</v>
      </c>
      <c r="I658" t="s">
        <v>73</v>
      </c>
      <c r="J658">
        <v>0</v>
      </c>
      <c r="K658" s="1">
        <v>45284</v>
      </c>
      <c r="L658" t="s">
        <v>74</v>
      </c>
      <c r="M658" t="s">
        <v>36</v>
      </c>
      <c r="N658">
        <v>84</v>
      </c>
      <c r="O658">
        <v>45</v>
      </c>
      <c r="P658" t="s">
        <v>31</v>
      </c>
      <c r="Q658">
        <v>4</v>
      </c>
      <c r="R658" t="s">
        <v>2544</v>
      </c>
    </row>
    <row r="659" spans="1:18" x14ac:dyDescent="0.3">
      <c r="A659" t="s">
        <v>2545</v>
      </c>
      <c r="B659" t="str">
        <f t="shared" si="10"/>
        <v>James Ferguson</v>
      </c>
      <c r="C659" t="str">
        <f>TRIM(Table4[[#This Row],[Email2]])</f>
        <v>krodriguez@fowler-torres.com</v>
      </c>
      <c r="D659" t="s">
        <v>2546</v>
      </c>
      <c r="E659" t="s">
        <v>2547</v>
      </c>
      <c r="F659" t="str">
        <f>TRIM(PROPER(Table4[[#This Row],[Gender2]]))</f>
        <v>Male</v>
      </c>
      <c r="G659" t="s">
        <v>94</v>
      </c>
      <c r="H659" t="str">
        <f>TRIM(UPPER(Table4[[#This Row],[Country2]]))</f>
        <v>USA</v>
      </c>
      <c r="I659" t="s">
        <v>73</v>
      </c>
      <c r="J659">
        <v>0</v>
      </c>
      <c r="K659" s="1">
        <v>45549</v>
      </c>
      <c r="L659" t="s">
        <v>166</v>
      </c>
      <c r="M659" t="s">
        <v>144</v>
      </c>
      <c r="N659" s="2">
        <v>0.39</v>
      </c>
      <c r="O659" t="s">
        <v>45</v>
      </c>
      <c r="P659" t="s">
        <v>37</v>
      </c>
      <c r="Q659">
        <v>1</v>
      </c>
      <c r="R659" t="s">
        <v>2548</v>
      </c>
    </row>
    <row r="660" spans="1:18" x14ac:dyDescent="0.3">
      <c r="A660" t="s">
        <v>2549</v>
      </c>
      <c r="B660" t="str">
        <f t="shared" si="10"/>
        <v>Lindsey Johnson</v>
      </c>
      <c r="C660" t="str">
        <f>TRIM(Table4[[#This Row],[Email2]])</f>
        <v>pruittpaul@hall.net</v>
      </c>
      <c r="D660" t="s">
        <v>2550</v>
      </c>
      <c r="E660" t="s">
        <v>2551</v>
      </c>
      <c r="F660" t="str">
        <f>TRIM(PROPER(Table4[[#This Row],[Gender2]]))</f>
        <v>Female</v>
      </c>
      <c r="G660" t="s">
        <v>17</v>
      </c>
      <c r="H660" t="str">
        <f>TRIM(UPPER(Table4[[#This Row],[Country2]]))</f>
        <v>UK</v>
      </c>
      <c r="I660" t="s">
        <v>134</v>
      </c>
      <c r="J660">
        <v>36</v>
      </c>
      <c r="K660" s="1">
        <v>44820</v>
      </c>
      <c r="L660" t="s">
        <v>74</v>
      </c>
      <c r="M660" t="s">
        <v>36</v>
      </c>
      <c r="N660" s="2">
        <v>0.23</v>
      </c>
      <c r="O660" t="s">
        <v>21</v>
      </c>
      <c r="P660" t="s">
        <v>75</v>
      </c>
      <c r="R660" t="s">
        <v>2552</v>
      </c>
    </row>
    <row r="661" spans="1:18" x14ac:dyDescent="0.3">
      <c r="A661" t="s">
        <v>2553</v>
      </c>
      <c r="B661" t="str">
        <f t="shared" si="10"/>
        <v>Gabriel Browning</v>
      </c>
      <c r="C661" t="str">
        <f>TRIM(Table4[[#This Row],[Email2]])</f>
        <v>veronicaanderson@yahoo.com</v>
      </c>
      <c r="D661" t="s">
        <v>2554</v>
      </c>
      <c r="E661" t="s">
        <v>2555</v>
      </c>
      <c r="F661" t="str">
        <f>TRIM(PROPER(Table4[[#This Row],[Gender2]]))</f>
        <v>Male</v>
      </c>
      <c r="G661" t="s">
        <v>27</v>
      </c>
      <c r="H661" t="str">
        <f>TRIM(UPPER(Table4[[#This Row],[Country2]]))</f>
        <v>USA</v>
      </c>
      <c r="I661" t="s">
        <v>73</v>
      </c>
      <c r="J661">
        <v>30</v>
      </c>
      <c r="K661" s="1">
        <v>44766</v>
      </c>
      <c r="L661" t="s">
        <v>229</v>
      </c>
      <c r="M661" t="s">
        <v>144</v>
      </c>
      <c r="N661" s="2">
        <v>0.79</v>
      </c>
      <c r="O661" t="s">
        <v>63</v>
      </c>
      <c r="P661" t="s">
        <v>31</v>
      </c>
      <c r="Q661">
        <v>1</v>
      </c>
      <c r="R661" t="s">
        <v>2556</v>
      </c>
    </row>
    <row r="662" spans="1:18" x14ac:dyDescent="0.3">
      <c r="A662" t="s">
        <v>2557</v>
      </c>
      <c r="B662" t="str">
        <f t="shared" si="10"/>
        <v>Christine Harrell</v>
      </c>
      <c r="C662" t="str">
        <f>TRIM(Table4[[#This Row],[Email2]])</f>
        <v>qmeyers@yahoo.com</v>
      </c>
      <c r="D662" t="s">
        <v>2558</v>
      </c>
      <c r="E662" t="s">
        <v>2559</v>
      </c>
      <c r="F662" t="str">
        <f>TRIM(PROPER(Table4[[#This Row],[Gender2]]))</f>
        <v>Male</v>
      </c>
      <c r="G662" t="s">
        <v>94</v>
      </c>
      <c r="H662" t="str">
        <f>TRIM(UPPER(Table4[[#This Row],[Country2]]))</f>
        <v>INDIA</v>
      </c>
      <c r="I662" t="s">
        <v>28</v>
      </c>
      <c r="J662">
        <v>21</v>
      </c>
      <c r="K662" s="1">
        <v>45400</v>
      </c>
      <c r="L662" t="s">
        <v>44</v>
      </c>
      <c r="M662" t="s">
        <v>20</v>
      </c>
      <c r="N662" s="2">
        <v>0.97</v>
      </c>
      <c r="O662" t="s">
        <v>63</v>
      </c>
      <c r="P662" t="s">
        <v>75</v>
      </c>
      <c r="Q662">
        <v>1</v>
      </c>
      <c r="R662" t="s">
        <v>2560</v>
      </c>
    </row>
    <row r="663" spans="1:18" x14ac:dyDescent="0.3">
      <c r="A663" t="s">
        <v>2561</v>
      </c>
      <c r="B663" t="str">
        <f t="shared" si="10"/>
        <v>Kathryn Cohen</v>
      </c>
      <c r="C663" t="str">
        <f>TRIM(Table4[[#This Row],[Email2]])</f>
        <v>adrianthomas@gmail.com</v>
      </c>
      <c r="D663" t="s">
        <v>2562</v>
      </c>
      <c r="E663" t="s">
        <v>2563</v>
      </c>
      <c r="F663" t="str">
        <f>TRIM(PROPER(Table4[[#This Row],[Gender2]]))</f>
        <v>Female</v>
      </c>
      <c r="G663" t="s">
        <v>56</v>
      </c>
      <c r="H663" t="str">
        <f>TRIM(UPPER(Table4[[#This Row],[Country2]]))</f>
        <v>IN</v>
      </c>
      <c r="I663" t="s">
        <v>153</v>
      </c>
      <c r="J663">
        <v>44</v>
      </c>
      <c r="K663" s="1">
        <v>44904</v>
      </c>
      <c r="L663" t="s">
        <v>113</v>
      </c>
      <c r="M663" t="s">
        <v>58</v>
      </c>
      <c r="N663" s="2">
        <v>0.43</v>
      </c>
      <c r="O663" t="s">
        <v>63</v>
      </c>
      <c r="P663">
        <v>0</v>
      </c>
      <c r="Q663">
        <v>5</v>
      </c>
      <c r="R663" t="s">
        <v>2564</v>
      </c>
    </row>
    <row r="664" spans="1:18" x14ac:dyDescent="0.3">
      <c r="A664" s="3" t="s">
        <v>2565</v>
      </c>
      <c r="B664" t="str">
        <f t="shared" si="10"/>
        <v>Keith Henry</v>
      </c>
      <c r="C664" t="str">
        <f>TRIM(Table4[[#This Row],[Email2]])</f>
        <v>mclaughlinkeith@yahoo.com</v>
      </c>
      <c r="D664" t="s">
        <v>2566</v>
      </c>
      <c r="E664" t="s">
        <v>2567</v>
      </c>
      <c r="F664" t="str">
        <f>TRIM(PROPER(Table4[[#This Row],[Gender2]]))</f>
        <v>M</v>
      </c>
      <c r="G664" t="s">
        <v>108</v>
      </c>
      <c r="H664" t="str">
        <f>TRIM(UPPER(Table4[[#This Row],[Country2]]))</f>
        <v>INDIA</v>
      </c>
      <c r="I664" t="s">
        <v>28</v>
      </c>
      <c r="J664">
        <v>37</v>
      </c>
      <c r="K664" s="1">
        <v>45278</v>
      </c>
      <c r="L664" t="s">
        <v>57</v>
      </c>
      <c r="M664" t="s">
        <v>58</v>
      </c>
      <c r="N664">
        <v>12</v>
      </c>
      <c r="O664">
        <v>2</v>
      </c>
      <c r="P664" t="s">
        <v>31</v>
      </c>
      <c r="Q664">
        <v>1</v>
      </c>
      <c r="R664" s="1">
        <v>45278</v>
      </c>
    </row>
    <row r="665" spans="1:18" x14ac:dyDescent="0.3">
      <c r="A665" t="s">
        <v>2568</v>
      </c>
      <c r="B665" t="str">
        <f t="shared" si="10"/>
        <v>Louis Patrick</v>
      </c>
      <c r="C665" t="str">
        <f>TRIM(Table4[[#This Row],[Email2]])</f>
        <v>nwright@reynolds.org</v>
      </c>
      <c r="D665" t="s">
        <v>2569</v>
      </c>
      <c r="E665" t="s">
        <v>2570</v>
      </c>
      <c r="F665" t="str">
        <f>TRIM(PROPER(Table4[[#This Row],[Gender2]]))</f>
        <v>Female</v>
      </c>
      <c r="G665" t="s">
        <v>56</v>
      </c>
      <c r="H665" t="str">
        <f>TRIM(UPPER(Table4[[#This Row],[Country2]]))</f>
        <v>INDIA</v>
      </c>
      <c r="I665" t="s">
        <v>28</v>
      </c>
      <c r="K665" s="1">
        <v>45196</v>
      </c>
      <c r="L665" t="s">
        <v>166</v>
      </c>
      <c r="M665" t="s">
        <v>144</v>
      </c>
      <c r="N665" s="2">
        <v>0.6</v>
      </c>
      <c r="O665">
        <v>45</v>
      </c>
      <c r="P665">
        <v>0</v>
      </c>
      <c r="Q665">
        <v>5</v>
      </c>
      <c r="R665" t="s">
        <v>2571</v>
      </c>
    </row>
    <row r="666" spans="1:18" x14ac:dyDescent="0.3">
      <c r="A666" t="s">
        <v>2572</v>
      </c>
      <c r="B666" t="str">
        <f t="shared" si="10"/>
        <v>Seth Hill</v>
      </c>
      <c r="C666" t="str">
        <f>TRIM(Table4[[#This Row],[Email2]])</f>
        <v>wolfejennifer@gmail.com</v>
      </c>
      <c r="D666" t="s">
        <v>2573</v>
      </c>
      <c r="E666" t="s">
        <v>2574</v>
      </c>
      <c r="F666" t="str">
        <f>TRIM(PROPER(Table4[[#This Row],[Gender2]]))</f>
        <v>Male</v>
      </c>
      <c r="G666" t="s">
        <v>87</v>
      </c>
      <c r="H666" t="str">
        <f>TRIM(UPPER(Table4[[#This Row],[Country2]]))</f>
        <v>UK</v>
      </c>
      <c r="I666" t="s">
        <v>134</v>
      </c>
      <c r="J666">
        <v>0</v>
      </c>
      <c r="K666" s="1">
        <v>44806</v>
      </c>
      <c r="L666" t="s">
        <v>74</v>
      </c>
      <c r="M666" t="s">
        <v>36</v>
      </c>
      <c r="N666" s="2">
        <v>0.51</v>
      </c>
      <c r="O666" t="s">
        <v>21</v>
      </c>
      <c r="P666">
        <v>0</v>
      </c>
      <c r="R666" t="s">
        <v>2575</v>
      </c>
    </row>
    <row r="667" spans="1:18" x14ac:dyDescent="0.3">
      <c r="A667" t="s">
        <v>2576</v>
      </c>
      <c r="B667" t="str">
        <f t="shared" si="10"/>
        <v>Jacob Campos</v>
      </c>
      <c r="C667" t="str">
        <f>TRIM(Table4[[#This Row],[Email2]])</f>
        <v>qhayes@gmail.com</v>
      </c>
      <c r="D667" t="s">
        <v>2577</v>
      </c>
      <c r="E667" t="s">
        <v>2578</v>
      </c>
      <c r="F667" t="str">
        <f>TRIM(PROPER(Table4[[#This Row],[Gender2]]))</f>
        <v>Male</v>
      </c>
      <c r="G667" t="s">
        <v>94</v>
      </c>
      <c r="H667" t="str">
        <f>TRIM(UPPER(Table4[[#This Row],[Country2]]))</f>
        <v>UK</v>
      </c>
      <c r="I667" t="s">
        <v>50</v>
      </c>
      <c r="J667">
        <v>33</v>
      </c>
      <c r="K667" s="1">
        <v>45424</v>
      </c>
      <c r="L667" t="s">
        <v>57</v>
      </c>
      <c r="M667" t="s">
        <v>58</v>
      </c>
      <c r="N667" s="2">
        <v>0.66</v>
      </c>
      <c r="O667" t="s">
        <v>45</v>
      </c>
      <c r="P667">
        <v>0</v>
      </c>
      <c r="Q667">
        <v>5</v>
      </c>
      <c r="R667" t="s">
        <v>2579</v>
      </c>
    </row>
    <row r="668" spans="1:18" x14ac:dyDescent="0.3">
      <c r="A668" t="s">
        <v>2580</v>
      </c>
      <c r="B668" t="str">
        <f t="shared" si="10"/>
        <v>Megan Murray</v>
      </c>
      <c r="C668" t="str">
        <f>TRIM(Table4[[#This Row],[Email2]])</f>
        <v>zfoley@gmail.com</v>
      </c>
      <c r="D668" t="s">
        <v>2581</v>
      </c>
      <c r="E668" t="s">
        <v>2582</v>
      </c>
      <c r="F668" t="str">
        <f>TRIM(PROPER(Table4[[#This Row],[Gender2]]))</f>
        <v>M</v>
      </c>
      <c r="G668" t="s">
        <v>108</v>
      </c>
      <c r="H668" t="str">
        <f>TRIM(UPPER(Table4[[#This Row],[Country2]]))</f>
        <v>USA</v>
      </c>
      <c r="I668" t="s">
        <v>73</v>
      </c>
      <c r="K668" s="1">
        <v>45444</v>
      </c>
      <c r="L668" t="s">
        <v>68</v>
      </c>
      <c r="M668" t="s">
        <v>30</v>
      </c>
      <c r="N668">
        <v>61</v>
      </c>
      <c r="O668" t="s">
        <v>63</v>
      </c>
      <c r="P668" t="s">
        <v>75</v>
      </c>
      <c r="R668" t="s">
        <v>2583</v>
      </c>
    </row>
    <row r="669" spans="1:18" x14ac:dyDescent="0.3">
      <c r="A669" t="s">
        <v>2584</v>
      </c>
      <c r="B669" t="str">
        <f t="shared" si="10"/>
        <v>Michael Marshall</v>
      </c>
      <c r="C669" t="str">
        <f>TRIM(Table4[[#This Row],[Email2]])</f>
        <v>millerdiane@hotmail.com</v>
      </c>
      <c r="D669" t="s">
        <v>2585</v>
      </c>
      <c r="E669" t="s">
        <v>2586</v>
      </c>
      <c r="F669" t="str">
        <f>TRIM(PROPER(Table4[[#This Row],[Gender2]]))</f>
        <v>Female</v>
      </c>
      <c r="G669" t="s">
        <v>17</v>
      </c>
      <c r="H669" t="str">
        <f>TRIM(UPPER(Table4[[#This Row],[Country2]]))</f>
        <v>UK</v>
      </c>
      <c r="I669" t="s">
        <v>50</v>
      </c>
      <c r="J669">
        <v>0</v>
      </c>
      <c r="K669" s="1">
        <v>44674</v>
      </c>
      <c r="L669" t="s">
        <v>166</v>
      </c>
      <c r="M669" t="s">
        <v>144</v>
      </c>
      <c r="N669" s="2">
        <v>0.32</v>
      </c>
      <c r="O669">
        <v>2</v>
      </c>
      <c r="P669" t="s">
        <v>75</v>
      </c>
      <c r="R669" t="s">
        <v>2587</v>
      </c>
    </row>
    <row r="670" spans="1:18" x14ac:dyDescent="0.3">
      <c r="A670" t="s">
        <v>2588</v>
      </c>
      <c r="B670" t="str">
        <f t="shared" si="10"/>
        <v>Carolyn Smith</v>
      </c>
      <c r="C670" t="str">
        <f>TRIM(Table4[[#This Row],[Email2]])</f>
        <v>kellynichols@jackson-powers.com</v>
      </c>
      <c r="D670" t="s">
        <v>2589</v>
      </c>
      <c r="E670" t="s">
        <v>2590</v>
      </c>
      <c r="F670" t="str">
        <f>TRIM(PROPER(Table4[[#This Row],[Gender2]]))</f>
        <v>Male</v>
      </c>
      <c r="G670" t="s">
        <v>87</v>
      </c>
      <c r="H670" t="str">
        <f>TRIM(UPPER(Table4[[#This Row],[Country2]]))</f>
        <v>GERMANY</v>
      </c>
      <c r="I670" t="s">
        <v>88</v>
      </c>
      <c r="K670" s="1">
        <v>45337</v>
      </c>
      <c r="L670" t="s">
        <v>35</v>
      </c>
      <c r="M670" t="s">
        <v>36</v>
      </c>
      <c r="N670" s="2">
        <v>0.91</v>
      </c>
      <c r="O670" t="s">
        <v>45</v>
      </c>
      <c r="P670" t="s">
        <v>75</v>
      </c>
      <c r="R670" t="s">
        <v>2591</v>
      </c>
    </row>
    <row r="671" spans="1:18" x14ac:dyDescent="0.3">
      <c r="A671" t="s">
        <v>2592</v>
      </c>
      <c r="B671" t="str">
        <f t="shared" si="10"/>
        <v>Miguel Stafford</v>
      </c>
      <c r="C671" t="str">
        <f>TRIM(Table4[[#This Row],[Email2]])</f>
        <v>ohorton@davidson.biz</v>
      </c>
      <c r="D671" t="s">
        <v>2593</v>
      </c>
      <c r="E671" t="s">
        <v>2594</v>
      </c>
      <c r="F671" t="str">
        <f>TRIM(PROPER(Table4[[#This Row],[Gender2]]))</f>
        <v>M</v>
      </c>
      <c r="G671" t="s">
        <v>108</v>
      </c>
      <c r="H671" t="str">
        <f>TRIM(UPPER(Table4[[#This Row],[Country2]]))</f>
        <v>IN</v>
      </c>
      <c r="I671" t="s">
        <v>153</v>
      </c>
      <c r="J671">
        <v>0</v>
      </c>
      <c r="K671" s="1">
        <v>45710</v>
      </c>
      <c r="L671" t="s">
        <v>19</v>
      </c>
      <c r="M671" t="s">
        <v>20</v>
      </c>
      <c r="N671" s="2">
        <v>0.24</v>
      </c>
      <c r="O671" t="s">
        <v>45</v>
      </c>
      <c r="P671" t="s">
        <v>31</v>
      </c>
      <c r="R671" t="s">
        <v>2595</v>
      </c>
    </row>
    <row r="672" spans="1:18" x14ac:dyDescent="0.3">
      <c r="A672" t="s">
        <v>2596</v>
      </c>
      <c r="B672" t="str">
        <f t="shared" si="10"/>
        <v>Raymond Wang</v>
      </c>
      <c r="C672" t="str">
        <f>TRIM(Table4[[#This Row],[Email2]])</f>
        <v>regina31@fisher.com</v>
      </c>
      <c r="D672" t="s">
        <v>2597</v>
      </c>
      <c r="E672" t="s">
        <v>2598</v>
      </c>
      <c r="F672" t="str">
        <f>TRIM(PROPER(Table4[[#This Row],[Gender2]]))</f>
        <v>M</v>
      </c>
      <c r="G672" t="s">
        <v>108</v>
      </c>
      <c r="H672" t="str">
        <f>TRIM(UPPER(Table4[[#This Row],[Country2]]))</f>
        <v>INDIA</v>
      </c>
      <c r="I672" t="s">
        <v>95</v>
      </c>
      <c r="J672">
        <v>0</v>
      </c>
      <c r="K672" s="1">
        <v>45730</v>
      </c>
      <c r="L672" t="s">
        <v>44</v>
      </c>
      <c r="M672" t="s">
        <v>20</v>
      </c>
      <c r="N672">
        <v>40</v>
      </c>
      <c r="O672" t="s">
        <v>63</v>
      </c>
      <c r="P672" t="s">
        <v>75</v>
      </c>
      <c r="Q672">
        <v>6</v>
      </c>
      <c r="R672" t="s">
        <v>2599</v>
      </c>
    </row>
    <row r="673" spans="1:18" x14ac:dyDescent="0.3">
      <c r="A673" t="s">
        <v>2600</v>
      </c>
      <c r="B673" t="str">
        <f t="shared" si="10"/>
        <v>Anne Conley</v>
      </c>
      <c r="C673" t="str">
        <f>TRIM(Table4[[#This Row],[Email2]])</f>
        <v>bradleyhunt@morris-sims.org</v>
      </c>
      <c r="D673" t="s">
        <v>2601</v>
      </c>
      <c r="E673" t="s">
        <v>2602</v>
      </c>
      <c r="F673" t="str">
        <f>TRIM(PROPER(Table4[[#This Row],[Gender2]]))</f>
        <v>M</v>
      </c>
      <c r="G673" t="s">
        <v>108</v>
      </c>
      <c r="H673" t="str">
        <f>TRIM(UPPER(Table4[[#This Row],[Country2]]))</f>
        <v>CANADA</v>
      </c>
      <c r="I673" t="s">
        <v>43</v>
      </c>
      <c r="J673">
        <v>0</v>
      </c>
      <c r="K673" s="1">
        <v>44956</v>
      </c>
      <c r="L673" t="s">
        <v>154</v>
      </c>
      <c r="M673" t="s">
        <v>58</v>
      </c>
      <c r="N673" s="2">
        <v>0.37</v>
      </c>
      <c r="O673">
        <v>2</v>
      </c>
      <c r="P673">
        <v>0</v>
      </c>
      <c r="Q673">
        <v>6</v>
      </c>
      <c r="R673" t="s">
        <v>2603</v>
      </c>
    </row>
    <row r="674" spans="1:18" x14ac:dyDescent="0.3">
      <c r="A674" t="s">
        <v>2604</v>
      </c>
      <c r="B674" t="str">
        <f t="shared" si="10"/>
        <v>David Rodriguez</v>
      </c>
      <c r="C674" t="str">
        <f>TRIM(Table4[[#This Row],[Email2]])</f>
        <v>alexisvaldez@gmail.com</v>
      </c>
      <c r="D674" t="s">
        <v>2605</v>
      </c>
      <c r="E674" t="s">
        <v>2606</v>
      </c>
      <c r="F674" t="str">
        <f>TRIM(PROPER(Table4[[#This Row],[Gender2]]))</f>
        <v>Female</v>
      </c>
      <c r="G674" t="s">
        <v>118</v>
      </c>
      <c r="H674" t="str">
        <f>TRIM(UPPER(Table4[[#This Row],[Country2]]))</f>
        <v>GERMANY</v>
      </c>
      <c r="I674" t="s">
        <v>88</v>
      </c>
      <c r="K674" s="1">
        <v>44979</v>
      </c>
      <c r="L674" t="s">
        <v>44</v>
      </c>
      <c r="M674" t="s">
        <v>20</v>
      </c>
      <c r="N674" s="2">
        <v>0.88</v>
      </c>
      <c r="O674">
        <v>2</v>
      </c>
      <c r="P674" t="s">
        <v>37</v>
      </c>
      <c r="Q674">
        <v>1</v>
      </c>
      <c r="R674" t="s">
        <v>2607</v>
      </c>
    </row>
    <row r="675" spans="1:18" x14ac:dyDescent="0.3">
      <c r="A675" s="3" t="s">
        <v>2608</v>
      </c>
      <c r="B675" t="str">
        <f t="shared" si="10"/>
        <v>Diana Hanson</v>
      </c>
      <c r="C675" t="str">
        <f>TRIM(Table4[[#This Row],[Email2]])</f>
        <v>mcclurerobert@porter.org</v>
      </c>
      <c r="D675" t="s">
        <v>2609</v>
      </c>
      <c r="E675" t="s">
        <v>2610</v>
      </c>
      <c r="F675" t="str">
        <f>TRIM(PROPER(Table4[[#This Row],[Gender2]]))</f>
        <v>M</v>
      </c>
      <c r="G675" t="s">
        <v>108</v>
      </c>
      <c r="H675" t="str">
        <f>TRIM(UPPER(Table4[[#This Row],[Country2]]))</f>
        <v>UK</v>
      </c>
      <c r="I675" t="s">
        <v>134</v>
      </c>
      <c r="K675" s="1">
        <v>45262</v>
      </c>
      <c r="L675" t="s">
        <v>293</v>
      </c>
      <c r="M675" t="s">
        <v>20</v>
      </c>
      <c r="N675" s="2">
        <v>0.93</v>
      </c>
      <c r="O675" t="s">
        <v>45</v>
      </c>
      <c r="P675">
        <v>0</v>
      </c>
      <c r="Q675">
        <v>6</v>
      </c>
      <c r="R675" t="s">
        <v>2611</v>
      </c>
    </row>
    <row r="676" spans="1:18" x14ac:dyDescent="0.3">
      <c r="A676" t="s">
        <v>2612</v>
      </c>
      <c r="B676" t="str">
        <f t="shared" si="10"/>
        <v>Mark Price</v>
      </c>
      <c r="C676" t="str">
        <f>TRIM(Table4[[#This Row],[Email2]])</f>
        <v>gregory57@rogers.org</v>
      </c>
      <c r="D676" t="s">
        <v>2613</v>
      </c>
      <c r="E676" t="s">
        <v>2614</v>
      </c>
      <c r="F676" t="str">
        <f>TRIM(PROPER(Table4[[#This Row],[Gender2]]))</f>
        <v>Male</v>
      </c>
      <c r="G676" t="s">
        <v>27</v>
      </c>
      <c r="H676" t="str">
        <f>TRIM(UPPER(Table4[[#This Row],[Country2]]))</f>
        <v>CANADA</v>
      </c>
      <c r="I676" t="s">
        <v>43</v>
      </c>
      <c r="J676">
        <v>40</v>
      </c>
      <c r="K676" s="1">
        <v>44924</v>
      </c>
      <c r="L676" t="s">
        <v>229</v>
      </c>
      <c r="M676" t="s">
        <v>144</v>
      </c>
      <c r="N676" s="2">
        <v>0.6</v>
      </c>
      <c r="O676">
        <v>2</v>
      </c>
      <c r="P676">
        <v>1</v>
      </c>
      <c r="Q676">
        <v>3</v>
      </c>
      <c r="R676" t="s">
        <v>2615</v>
      </c>
    </row>
    <row r="677" spans="1:18" x14ac:dyDescent="0.3">
      <c r="A677" t="s">
        <v>2616</v>
      </c>
      <c r="B677" t="str">
        <f t="shared" si="10"/>
        <v>Kevin Mcneil</v>
      </c>
      <c r="C677" t="str">
        <f>TRIM(Table4[[#This Row],[Email2]])</f>
        <v>jensenpenny@young-patterson.com</v>
      </c>
      <c r="D677" t="s">
        <v>2617</v>
      </c>
      <c r="E677" t="s">
        <v>2618</v>
      </c>
      <c r="F677" t="str">
        <f>TRIM(PROPER(Table4[[#This Row],[Gender2]]))</f>
        <v>Male</v>
      </c>
      <c r="G677" t="s">
        <v>27</v>
      </c>
      <c r="H677" t="str">
        <f>TRIM(UPPER(Table4[[#This Row],[Country2]]))</f>
        <v>UK</v>
      </c>
      <c r="I677" t="s">
        <v>134</v>
      </c>
      <c r="J677">
        <v>38</v>
      </c>
      <c r="K677" s="1">
        <v>45355</v>
      </c>
      <c r="L677" t="s">
        <v>154</v>
      </c>
      <c r="M677" t="s">
        <v>58</v>
      </c>
      <c r="N677">
        <v>74</v>
      </c>
      <c r="O677">
        <v>2</v>
      </c>
      <c r="P677" t="s">
        <v>37</v>
      </c>
      <c r="Q677">
        <v>6</v>
      </c>
      <c r="R677" t="s">
        <v>2619</v>
      </c>
    </row>
    <row r="678" spans="1:18" x14ac:dyDescent="0.3">
      <c r="A678" t="s">
        <v>2620</v>
      </c>
      <c r="B678" t="str">
        <f t="shared" si="10"/>
        <v>Mr. James May Ii</v>
      </c>
      <c r="C678" t="str">
        <f>TRIM(Table4[[#This Row],[Email2]])</f>
        <v>invalid-email</v>
      </c>
      <c r="D678" t="s">
        <v>2621</v>
      </c>
      <c r="E678" t="s">
        <v>125</v>
      </c>
      <c r="F678" t="str">
        <f>TRIM(PROPER(Table4[[#This Row],[Gender2]]))</f>
        <v>Female</v>
      </c>
      <c r="G678" t="s">
        <v>17</v>
      </c>
      <c r="H678" t="str">
        <f>TRIM(UPPER(Table4[[#This Row],[Country2]]))</f>
        <v>UK</v>
      </c>
      <c r="I678" t="s">
        <v>50</v>
      </c>
      <c r="K678" s="1">
        <v>45620</v>
      </c>
      <c r="L678" t="s">
        <v>57</v>
      </c>
      <c r="M678" t="s">
        <v>58</v>
      </c>
      <c r="N678" s="2">
        <v>0.95</v>
      </c>
      <c r="O678" t="s">
        <v>21</v>
      </c>
      <c r="P678" t="s">
        <v>22</v>
      </c>
      <c r="Q678">
        <v>2</v>
      </c>
      <c r="R678" t="s">
        <v>2622</v>
      </c>
    </row>
    <row r="679" spans="1:18" x14ac:dyDescent="0.3">
      <c r="A679" t="s">
        <v>2623</v>
      </c>
      <c r="B679" t="str">
        <f t="shared" si="10"/>
        <v>Brandy Stewart</v>
      </c>
      <c r="C679" t="str">
        <f>TRIM(Table4[[#This Row],[Email2]])</f>
        <v>swong@perez.com</v>
      </c>
      <c r="D679" t="s">
        <v>2624</v>
      </c>
      <c r="E679" t="s">
        <v>2625</v>
      </c>
      <c r="F679" t="str">
        <f>TRIM(PROPER(Table4[[#This Row],[Gender2]]))</f>
        <v>Male</v>
      </c>
      <c r="G679" t="s">
        <v>87</v>
      </c>
      <c r="H679" t="str">
        <f>TRIM(UPPER(Table4[[#This Row],[Country2]]))</f>
        <v>UK</v>
      </c>
      <c r="I679" t="s">
        <v>50</v>
      </c>
      <c r="J679">
        <v>0</v>
      </c>
      <c r="K679" s="1">
        <v>45587</v>
      </c>
      <c r="L679" t="s">
        <v>19</v>
      </c>
      <c r="M679" t="s">
        <v>20</v>
      </c>
      <c r="N679" s="2">
        <v>0.06</v>
      </c>
      <c r="O679" t="s">
        <v>63</v>
      </c>
      <c r="P679" t="s">
        <v>75</v>
      </c>
      <c r="Q679">
        <v>1</v>
      </c>
      <c r="R679" t="s">
        <v>1378</v>
      </c>
    </row>
    <row r="680" spans="1:18" x14ac:dyDescent="0.3">
      <c r="A680" t="s">
        <v>2626</v>
      </c>
      <c r="B680" t="str">
        <f t="shared" si="10"/>
        <v>Mary Wright</v>
      </c>
      <c r="C680" t="str">
        <f>TRIM(Table4[[#This Row],[Email2]])</f>
        <v>lboyd@soto-brown.info</v>
      </c>
      <c r="D680" t="s">
        <v>2627</v>
      </c>
      <c r="E680" t="s">
        <v>2628</v>
      </c>
      <c r="F680" t="str">
        <f>TRIM(PROPER(Table4[[#This Row],[Gender2]]))</f>
        <v>Female</v>
      </c>
      <c r="G680" t="s">
        <v>17</v>
      </c>
      <c r="H680" t="str">
        <f>TRIM(UPPER(Table4[[#This Row],[Country2]]))</f>
        <v>UK</v>
      </c>
      <c r="I680" t="s">
        <v>134</v>
      </c>
      <c r="J680">
        <v>0</v>
      </c>
      <c r="K680" s="1">
        <v>45190</v>
      </c>
      <c r="L680" t="s">
        <v>19</v>
      </c>
      <c r="M680" t="s">
        <v>20</v>
      </c>
      <c r="N680" s="2">
        <v>0.76</v>
      </c>
      <c r="O680" t="s">
        <v>63</v>
      </c>
      <c r="P680">
        <v>0</v>
      </c>
      <c r="Q680">
        <v>2</v>
      </c>
      <c r="R680" t="s">
        <v>2629</v>
      </c>
    </row>
    <row r="681" spans="1:18" x14ac:dyDescent="0.3">
      <c r="A681" t="s">
        <v>2630</v>
      </c>
      <c r="B681" t="str">
        <f t="shared" si="10"/>
        <v>Teresa Martinez Md</v>
      </c>
      <c r="C681" t="str">
        <f>TRIM(Table4[[#This Row],[Email2]])</f>
        <v>williamsimmons@collins-griffith.com</v>
      </c>
      <c r="D681" t="s">
        <v>2631</v>
      </c>
      <c r="E681" t="s">
        <v>2632</v>
      </c>
      <c r="F681" t="str">
        <f>TRIM(PROPER(Table4[[#This Row],[Gender2]]))</f>
        <v>F</v>
      </c>
      <c r="G681" t="s">
        <v>42</v>
      </c>
      <c r="H681" t="str">
        <f>TRIM(UPPER(Table4[[#This Row],[Country2]]))</f>
        <v>INDIA</v>
      </c>
      <c r="I681" t="s">
        <v>28</v>
      </c>
      <c r="J681">
        <v>0</v>
      </c>
      <c r="K681" s="1">
        <v>44766</v>
      </c>
      <c r="L681" t="s">
        <v>57</v>
      </c>
      <c r="M681" t="s">
        <v>58</v>
      </c>
      <c r="N681" s="2">
        <v>0.15</v>
      </c>
      <c r="O681">
        <v>1.5</v>
      </c>
      <c r="P681" t="s">
        <v>37</v>
      </c>
      <c r="Q681">
        <v>4</v>
      </c>
      <c r="R681" s="1">
        <v>44766</v>
      </c>
    </row>
    <row r="682" spans="1:18" x14ac:dyDescent="0.3">
      <c r="A682" t="s">
        <v>2633</v>
      </c>
      <c r="B682" t="str">
        <f t="shared" si="10"/>
        <v>Jerome Reid</v>
      </c>
      <c r="C682" t="str">
        <f>TRIM(Table4[[#This Row],[Email2]])</f>
        <v>xmiller@yahoo.com</v>
      </c>
      <c r="D682" t="s">
        <v>2634</v>
      </c>
      <c r="E682" t="s">
        <v>2635</v>
      </c>
      <c r="F682" t="str">
        <f>TRIM(PROPER(Table4[[#This Row],[Gender2]]))</f>
        <v>M</v>
      </c>
      <c r="G682" t="s">
        <v>108</v>
      </c>
      <c r="H682" t="str">
        <f>TRIM(UPPER(Table4[[#This Row],[Country2]]))</f>
        <v>USA</v>
      </c>
      <c r="I682" t="s">
        <v>73</v>
      </c>
      <c r="J682">
        <v>28</v>
      </c>
      <c r="K682" s="1">
        <v>45316</v>
      </c>
      <c r="L682" t="s">
        <v>74</v>
      </c>
      <c r="M682" t="s">
        <v>36</v>
      </c>
      <c r="N682" s="2">
        <v>0.61</v>
      </c>
      <c r="O682">
        <v>45</v>
      </c>
      <c r="P682">
        <v>1</v>
      </c>
      <c r="R682" t="s">
        <v>2636</v>
      </c>
    </row>
    <row r="683" spans="1:18" x14ac:dyDescent="0.3">
      <c r="A683" t="s">
        <v>2637</v>
      </c>
      <c r="B683" t="str">
        <f t="shared" si="10"/>
        <v>Nancy Wolf</v>
      </c>
      <c r="C683" t="str">
        <f>TRIM(Table4[[#This Row],[Email2]])</f>
        <v>gillronald@gmail.com</v>
      </c>
      <c r="D683" t="s">
        <v>2638</v>
      </c>
      <c r="E683" t="s">
        <v>2639</v>
      </c>
      <c r="F683" t="str">
        <f>TRIM(PROPER(Table4[[#This Row],[Gender2]]))</f>
        <v>Female</v>
      </c>
      <c r="G683" t="s">
        <v>17</v>
      </c>
      <c r="H683" t="str">
        <f>TRIM(UPPER(Table4[[#This Row],[Country2]]))</f>
        <v>GERMANY</v>
      </c>
      <c r="I683" t="s">
        <v>88</v>
      </c>
      <c r="J683">
        <v>39</v>
      </c>
      <c r="K683" s="1">
        <v>45244</v>
      </c>
      <c r="L683" t="s">
        <v>166</v>
      </c>
      <c r="M683" t="s">
        <v>144</v>
      </c>
      <c r="N683" s="2">
        <v>0.68</v>
      </c>
      <c r="O683" t="s">
        <v>63</v>
      </c>
      <c r="P683">
        <v>1</v>
      </c>
      <c r="Q683">
        <v>6</v>
      </c>
      <c r="R683" s="1">
        <v>45244</v>
      </c>
    </row>
    <row r="684" spans="1:18" x14ac:dyDescent="0.3">
      <c r="A684" t="s">
        <v>2640</v>
      </c>
      <c r="B684" t="str">
        <f t="shared" si="10"/>
        <v>Dawn Ford</v>
      </c>
      <c r="C684" t="str">
        <f>TRIM(Table4[[#This Row],[Email2]])</f>
        <v>nicholas97@gmail.com</v>
      </c>
      <c r="D684" t="s">
        <v>2641</v>
      </c>
      <c r="E684" t="s">
        <v>2642</v>
      </c>
      <c r="F684" t="str">
        <f>TRIM(PROPER(Table4[[#This Row],[Gender2]]))</f>
        <v>Male</v>
      </c>
      <c r="G684" t="s">
        <v>27</v>
      </c>
      <c r="H684" t="str">
        <f>TRIM(UPPER(Table4[[#This Row],[Country2]]))</f>
        <v>INDIA</v>
      </c>
      <c r="I684" t="s">
        <v>28</v>
      </c>
      <c r="J684">
        <v>20</v>
      </c>
      <c r="K684" s="1">
        <v>45124</v>
      </c>
      <c r="L684" t="s">
        <v>229</v>
      </c>
      <c r="M684" t="s">
        <v>144</v>
      </c>
      <c r="N684" s="2">
        <v>0.16</v>
      </c>
      <c r="O684">
        <v>2</v>
      </c>
      <c r="P684" t="s">
        <v>31</v>
      </c>
      <c r="Q684">
        <v>5</v>
      </c>
      <c r="R684" t="s">
        <v>2643</v>
      </c>
    </row>
    <row r="685" spans="1:18" x14ac:dyDescent="0.3">
      <c r="A685" t="s">
        <v>2644</v>
      </c>
      <c r="B685" t="str">
        <f t="shared" si="10"/>
        <v>Colton Smith</v>
      </c>
      <c r="C685" t="str">
        <f>TRIM(Table4[[#This Row],[Email2]])</f>
        <v>asullivan@yahoo.com</v>
      </c>
      <c r="D685" t="s">
        <v>2645</v>
      </c>
      <c r="E685" t="s">
        <v>2646</v>
      </c>
      <c r="F685" t="str">
        <f>TRIM(PROPER(Table4[[#This Row],[Gender2]]))</f>
        <v>Male</v>
      </c>
      <c r="G685" t="s">
        <v>27</v>
      </c>
      <c r="H685" t="str">
        <f>TRIM(UPPER(Table4[[#This Row],[Country2]]))</f>
        <v>INDIA</v>
      </c>
      <c r="I685" t="s">
        <v>95</v>
      </c>
      <c r="J685">
        <v>32</v>
      </c>
      <c r="K685" s="1">
        <v>45175</v>
      </c>
      <c r="L685" t="s">
        <v>89</v>
      </c>
      <c r="M685" t="s">
        <v>30</v>
      </c>
      <c r="N685" s="2">
        <v>0.38</v>
      </c>
      <c r="O685" t="s">
        <v>45</v>
      </c>
      <c r="P685">
        <v>0</v>
      </c>
      <c r="Q685">
        <v>1</v>
      </c>
      <c r="R685" t="s">
        <v>2647</v>
      </c>
    </row>
    <row r="686" spans="1:18" x14ac:dyDescent="0.3">
      <c r="A686" t="s">
        <v>2648</v>
      </c>
      <c r="B686" t="str">
        <f t="shared" si="10"/>
        <v>Mrs. Stacey Riddle</v>
      </c>
      <c r="C686" t="str">
        <f>TRIM(Table4[[#This Row],[Email2]])</f>
        <v>kfrederick@hines.com</v>
      </c>
      <c r="D686" t="s">
        <v>2649</v>
      </c>
      <c r="E686" t="s">
        <v>2650</v>
      </c>
      <c r="F686" t="str">
        <f>TRIM(PROPER(Table4[[#This Row],[Gender2]]))</f>
        <v>F</v>
      </c>
      <c r="G686" t="s">
        <v>42</v>
      </c>
      <c r="H686" t="str">
        <f>TRIM(UPPER(Table4[[#This Row],[Country2]]))</f>
        <v>INDIA</v>
      </c>
      <c r="I686" t="s">
        <v>28</v>
      </c>
      <c r="J686">
        <v>24</v>
      </c>
      <c r="K686" s="1">
        <v>45237</v>
      </c>
      <c r="L686" t="s">
        <v>74</v>
      </c>
      <c r="M686" t="s">
        <v>36</v>
      </c>
      <c r="N686" s="2">
        <v>0.26</v>
      </c>
      <c r="O686">
        <v>45</v>
      </c>
      <c r="P686" t="s">
        <v>22</v>
      </c>
      <c r="R686" t="s">
        <v>2651</v>
      </c>
    </row>
    <row r="687" spans="1:18" x14ac:dyDescent="0.3">
      <c r="A687" t="s">
        <v>2652</v>
      </c>
      <c r="B687" t="str">
        <f t="shared" si="10"/>
        <v>Anthony Cruz</v>
      </c>
      <c r="C687" t="str">
        <f>TRIM(Table4[[#This Row],[Email2]])</f>
        <v>johnjohnson@yahoo.com</v>
      </c>
      <c r="D687" t="s">
        <v>2653</v>
      </c>
      <c r="E687" t="s">
        <v>2654</v>
      </c>
      <c r="F687" t="str">
        <f>TRIM(PROPER(Table4[[#This Row],[Gender2]]))</f>
        <v>Male</v>
      </c>
      <c r="G687" t="s">
        <v>27</v>
      </c>
      <c r="H687" t="str">
        <f>TRIM(UPPER(Table4[[#This Row],[Country2]]))</f>
        <v>CANADA</v>
      </c>
      <c r="I687" t="s">
        <v>43</v>
      </c>
      <c r="J687">
        <v>0</v>
      </c>
      <c r="K687" s="1">
        <v>45449</v>
      </c>
      <c r="L687" t="s">
        <v>143</v>
      </c>
      <c r="M687" t="s">
        <v>144</v>
      </c>
      <c r="N687" s="2">
        <v>0.16</v>
      </c>
      <c r="O687">
        <v>45</v>
      </c>
      <c r="P687" t="s">
        <v>37</v>
      </c>
      <c r="R687" t="s">
        <v>2655</v>
      </c>
    </row>
    <row r="688" spans="1:18" x14ac:dyDescent="0.3">
      <c r="A688" t="s">
        <v>2656</v>
      </c>
      <c r="B688" t="str">
        <f t="shared" si="10"/>
        <v>Brittany Jacobs</v>
      </c>
      <c r="C688" t="str">
        <f>TRIM(Table4[[#This Row],[Email2]])</f>
        <v>john92@wilson.biz</v>
      </c>
      <c r="D688" t="s">
        <v>2657</v>
      </c>
      <c r="E688" t="s">
        <v>2658</v>
      </c>
      <c r="F688" t="str">
        <f>TRIM(PROPER(Table4[[#This Row],[Gender2]]))</f>
        <v>Male</v>
      </c>
      <c r="G688" t="s">
        <v>27</v>
      </c>
      <c r="H688" t="str">
        <f>TRIM(UPPER(Table4[[#This Row],[Country2]]))</f>
        <v>GERMANY</v>
      </c>
      <c r="I688" t="s">
        <v>88</v>
      </c>
      <c r="K688" s="1">
        <v>45638</v>
      </c>
      <c r="L688" t="s">
        <v>154</v>
      </c>
      <c r="M688" t="s">
        <v>58</v>
      </c>
      <c r="N688" s="2">
        <v>0.88</v>
      </c>
      <c r="O688" t="s">
        <v>45</v>
      </c>
      <c r="P688">
        <v>0</v>
      </c>
      <c r="Q688">
        <v>2</v>
      </c>
      <c r="R688" t="s">
        <v>2659</v>
      </c>
    </row>
    <row r="689" spans="1:18" x14ac:dyDescent="0.3">
      <c r="A689" t="s">
        <v>2660</v>
      </c>
      <c r="B689" t="str">
        <f t="shared" si="10"/>
        <v>Theodore Liu</v>
      </c>
      <c r="C689" t="str">
        <f>TRIM(Table4[[#This Row],[Email2]])</f>
        <v>invalid-email</v>
      </c>
      <c r="D689" t="s">
        <v>2661</v>
      </c>
      <c r="E689" t="s">
        <v>125</v>
      </c>
      <c r="F689" t="str">
        <f>TRIM(PROPER(Table4[[#This Row],[Gender2]]))</f>
        <v>F</v>
      </c>
      <c r="G689" t="s">
        <v>42</v>
      </c>
      <c r="H689" t="str">
        <f>TRIM(UPPER(Table4[[#This Row],[Country2]]))</f>
        <v>USA</v>
      </c>
      <c r="I689" t="s">
        <v>73</v>
      </c>
      <c r="J689">
        <v>26</v>
      </c>
      <c r="K689" s="1">
        <v>45275</v>
      </c>
      <c r="L689" t="s">
        <v>29</v>
      </c>
      <c r="M689" t="s">
        <v>30</v>
      </c>
      <c r="N689">
        <v>40</v>
      </c>
      <c r="O689" t="s">
        <v>63</v>
      </c>
      <c r="P689">
        <v>0</v>
      </c>
      <c r="Q689">
        <v>6</v>
      </c>
      <c r="R689" t="s">
        <v>2662</v>
      </c>
    </row>
    <row r="690" spans="1:18" x14ac:dyDescent="0.3">
      <c r="A690" t="s">
        <v>2663</v>
      </c>
      <c r="B690" t="str">
        <f t="shared" si="10"/>
        <v>Walter Barrett</v>
      </c>
      <c r="C690" t="str">
        <f>TRIM(Table4[[#This Row],[Email2]])</f>
        <v>jessica11@hotmail.com</v>
      </c>
      <c r="D690" t="s">
        <v>2664</v>
      </c>
      <c r="E690" t="s">
        <v>2665</v>
      </c>
      <c r="F690" t="str">
        <f>TRIM(PROPER(Table4[[#This Row],[Gender2]]))</f>
        <v>F</v>
      </c>
      <c r="G690" t="s">
        <v>42</v>
      </c>
      <c r="H690" t="str">
        <f>TRIM(UPPER(Table4[[#This Row],[Country2]]))</f>
        <v>CANADA</v>
      </c>
      <c r="I690" t="s">
        <v>43</v>
      </c>
      <c r="J690">
        <v>18</v>
      </c>
      <c r="K690" s="1">
        <v>44915</v>
      </c>
      <c r="L690" t="s">
        <v>68</v>
      </c>
      <c r="M690" t="s">
        <v>30</v>
      </c>
      <c r="N690" s="2">
        <v>0.46</v>
      </c>
      <c r="O690">
        <v>2</v>
      </c>
      <c r="P690" t="s">
        <v>22</v>
      </c>
      <c r="Q690">
        <v>3</v>
      </c>
      <c r="R690" t="s">
        <v>2666</v>
      </c>
    </row>
    <row r="691" spans="1:18" x14ac:dyDescent="0.3">
      <c r="A691" t="s">
        <v>2667</v>
      </c>
      <c r="B691" t="str">
        <f t="shared" si="10"/>
        <v>Paul Conrad</v>
      </c>
      <c r="C691" t="str">
        <f>TRIM(Table4[[#This Row],[Email2]])</f>
        <v>adam27@gmail.com</v>
      </c>
      <c r="D691" t="s">
        <v>2668</v>
      </c>
      <c r="E691" t="s">
        <v>2669</v>
      </c>
      <c r="F691" t="str">
        <f>TRIM(PROPER(Table4[[#This Row],[Gender2]]))</f>
        <v>Female</v>
      </c>
      <c r="G691" t="s">
        <v>56</v>
      </c>
      <c r="H691" t="str">
        <f>TRIM(UPPER(Table4[[#This Row],[Country2]]))</f>
        <v>CANADA</v>
      </c>
      <c r="I691" t="s">
        <v>43</v>
      </c>
      <c r="K691" s="1">
        <v>45547</v>
      </c>
      <c r="L691" t="s">
        <v>154</v>
      </c>
      <c r="M691" t="s">
        <v>58</v>
      </c>
      <c r="N691" s="2">
        <v>0.39</v>
      </c>
      <c r="O691" t="s">
        <v>21</v>
      </c>
      <c r="P691" t="s">
        <v>75</v>
      </c>
      <c r="Q691">
        <v>5</v>
      </c>
      <c r="R691" t="s">
        <v>2670</v>
      </c>
    </row>
    <row r="692" spans="1:18" x14ac:dyDescent="0.3">
      <c r="A692" t="s">
        <v>2671</v>
      </c>
      <c r="B692" t="str">
        <f t="shared" si="10"/>
        <v>Mary Quinn</v>
      </c>
      <c r="C692" t="str">
        <f>TRIM(Table4[[#This Row],[Email2]])</f>
        <v>nicholaspadilla@tucker.com</v>
      </c>
      <c r="D692" t="s">
        <v>2672</v>
      </c>
      <c r="E692" t="s">
        <v>2673</v>
      </c>
      <c r="F692" t="str">
        <f>TRIM(PROPER(Table4[[#This Row],[Gender2]]))</f>
        <v>Male</v>
      </c>
      <c r="G692" t="s">
        <v>87</v>
      </c>
      <c r="H692" t="str">
        <f>TRIM(UPPER(Table4[[#This Row],[Country2]]))</f>
        <v>UK</v>
      </c>
      <c r="I692" t="s">
        <v>134</v>
      </c>
      <c r="J692">
        <v>36</v>
      </c>
      <c r="K692" s="1">
        <v>44808</v>
      </c>
      <c r="L692" t="s">
        <v>166</v>
      </c>
      <c r="M692" t="s">
        <v>144</v>
      </c>
      <c r="N692" s="2">
        <v>0.94</v>
      </c>
      <c r="O692" t="s">
        <v>21</v>
      </c>
      <c r="P692">
        <v>0</v>
      </c>
      <c r="R692" t="s">
        <v>2674</v>
      </c>
    </row>
    <row r="693" spans="1:18" x14ac:dyDescent="0.3">
      <c r="A693" t="s">
        <v>2675</v>
      </c>
      <c r="B693" t="str">
        <f t="shared" si="10"/>
        <v>Paul Lamb</v>
      </c>
      <c r="C693" t="str">
        <f>TRIM(Table4[[#This Row],[Email2]])</f>
        <v>tonya67@durham.com</v>
      </c>
      <c r="D693" t="s">
        <v>2676</v>
      </c>
      <c r="E693" t="s">
        <v>2677</v>
      </c>
      <c r="F693" t="str">
        <f>TRIM(PROPER(Table4[[#This Row],[Gender2]]))</f>
        <v>Female</v>
      </c>
      <c r="G693" t="s">
        <v>56</v>
      </c>
      <c r="H693" t="str">
        <f>TRIM(UPPER(Table4[[#This Row],[Country2]]))</f>
        <v>GERMANY</v>
      </c>
      <c r="I693" t="s">
        <v>88</v>
      </c>
      <c r="J693">
        <v>0</v>
      </c>
      <c r="K693" s="1">
        <v>45358</v>
      </c>
      <c r="L693" t="s">
        <v>29</v>
      </c>
      <c r="M693" t="s">
        <v>30</v>
      </c>
      <c r="N693" s="2">
        <v>0.48</v>
      </c>
      <c r="O693" t="s">
        <v>45</v>
      </c>
      <c r="P693" t="s">
        <v>37</v>
      </c>
      <c r="Q693">
        <v>5</v>
      </c>
      <c r="R693" t="s">
        <v>2678</v>
      </c>
    </row>
    <row r="694" spans="1:18" x14ac:dyDescent="0.3">
      <c r="A694" t="s">
        <v>2679</v>
      </c>
      <c r="B694" t="str">
        <f t="shared" si="10"/>
        <v>Allen Young</v>
      </c>
      <c r="C694" t="str">
        <f>TRIM(Table4[[#This Row],[Email2]])</f>
        <v>smithjoseph@gmail.com</v>
      </c>
      <c r="D694" t="s">
        <v>2680</v>
      </c>
      <c r="E694" t="s">
        <v>2681</v>
      </c>
      <c r="F694" t="str">
        <f>TRIM(PROPER(Table4[[#This Row],[Gender2]]))</f>
        <v>F</v>
      </c>
      <c r="G694" t="s">
        <v>42</v>
      </c>
      <c r="H694" t="str">
        <f>TRIM(UPPER(Table4[[#This Row],[Country2]]))</f>
        <v>CANADA</v>
      </c>
      <c r="I694" t="s">
        <v>43</v>
      </c>
      <c r="J694">
        <v>38</v>
      </c>
      <c r="K694" s="1">
        <v>45113</v>
      </c>
      <c r="L694" t="s">
        <v>166</v>
      </c>
      <c r="M694" t="s">
        <v>144</v>
      </c>
      <c r="N694" s="2">
        <v>0.35</v>
      </c>
      <c r="O694" t="s">
        <v>63</v>
      </c>
      <c r="P694" t="s">
        <v>37</v>
      </c>
      <c r="Q694">
        <v>4</v>
      </c>
      <c r="R694" t="s">
        <v>2682</v>
      </c>
    </row>
    <row r="695" spans="1:18" x14ac:dyDescent="0.3">
      <c r="A695" t="s">
        <v>2683</v>
      </c>
      <c r="B695" t="str">
        <f t="shared" si="10"/>
        <v>Joseph Smith</v>
      </c>
      <c r="C695" t="str">
        <f>TRIM(Table4[[#This Row],[Email2]])</f>
        <v>vkennedy@hotmail.com</v>
      </c>
      <c r="D695" t="s">
        <v>2684</v>
      </c>
      <c r="E695" t="s">
        <v>2685</v>
      </c>
      <c r="F695" t="str">
        <f>TRIM(PROPER(Table4[[#This Row],[Gender2]]))</f>
        <v>Male</v>
      </c>
      <c r="G695" t="s">
        <v>27</v>
      </c>
      <c r="H695" t="str">
        <f>TRIM(UPPER(Table4[[#This Row],[Country2]]))</f>
        <v>INDIA</v>
      </c>
      <c r="I695" t="s">
        <v>95</v>
      </c>
      <c r="J695">
        <v>33</v>
      </c>
      <c r="K695" s="1">
        <v>45691</v>
      </c>
      <c r="L695" t="s">
        <v>35</v>
      </c>
      <c r="M695" t="s">
        <v>36</v>
      </c>
      <c r="N695">
        <v>11</v>
      </c>
      <c r="O695">
        <v>1.5</v>
      </c>
      <c r="P695" t="s">
        <v>37</v>
      </c>
      <c r="Q695">
        <v>2</v>
      </c>
      <c r="R695" t="s">
        <v>2686</v>
      </c>
    </row>
    <row r="696" spans="1:18" x14ac:dyDescent="0.3">
      <c r="A696" t="s">
        <v>2687</v>
      </c>
      <c r="B696" t="str">
        <f t="shared" si="10"/>
        <v>Ethan Allen</v>
      </c>
      <c r="C696" t="str">
        <f>TRIM(Table4[[#This Row],[Email2]])</f>
        <v>dgray@yahoo.com</v>
      </c>
      <c r="D696" t="s">
        <v>2688</v>
      </c>
      <c r="E696" t="s">
        <v>2689</v>
      </c>
      <c r="F696" t="str">
        <f>TRIM(PROPER(Table4[[#This Row],[Gender2]]))</f>
        <v>Male</v>
      </c>
      <c r="G696" t="s">
        <v>87</v>
      </c>
      <c r="H696" t="str">
        <f>TRIM(UPPER(Table4[[#This Row],[Country2]]))</f>
        <v>INDIA</v>
      </c>
      <c r="I696" t="s">
        <v>28</v>
      </c>
      <c r="J696">
        <v>37</v>
      </c>
      <c r="K696" s="1">
        <v>45325</v>
      </c>
      <c r="L696" t="s">
        <v>29</v>
      </c>
      <c r="M696" t="s">
        <v>30</v>
      </c>
      <c r="N696" s="2">
        <v>0.87</v>
      </c>
      <c r="O696" t="s">
        <v>63</v>
      </c>
      <c r="P696">
        <v>0</v>
      </c>
      <c r="R696" t="s">
        <v>2690</v>
      </c>
    </row>
    <row r="697" spans="1:18" x14ac:dyDescent="0.3">
      <c r="A697" t="s">
        <v>2691</v>
      </c>
      <c r="B697" t="str">
        <f t="shared" si="10"/>
        <v>Jennifer Houston</v>
      </c>
      <c r="C697" t="str">
        <f>TRIM(Table4[[#This Row],[Email2]])</f>
        <v>guzmanmisty@tapia-walton.com</v>
      </c>
      <c r="D697" t="s">
        <v>2692</v>
      </c>
      <c r="E697" t="s">
        <v>2693</v>
      </c>
      <c r="F697" t="str">
        <f>TRIM(PROPER(Table4[[#This Row],[Gender2]]))</f>
        <v>Male</v>
      </c>
      <c r="G697" t="s">
        <v>94</v>
      </c>
      <c r="H697" t="str">
        <f>TRIM(UPPER(Table4[[#This Row],[Country2]]))</f>
        <v>UK</v>
      </c>
      <c r="I697" t="s">
        <v>134</v>
      </c>
      <c r="J697">
        <v>0</v>
      </c>
      <c r="K697" s="1">
        <v>45171</v>
      </c>
      <c r="L697" t="s">
        <v>44</v>
      </c>
      <c r="M697" t="s">
        <v>20</v>
      </c>
      <c r="N697" s="2">
        <v>0.44</v>
      </c>
      <c r="O697" t="s">
        <v>45</v>
      </c>
      <c r="P697">
        <v>1</v>
      </c>
      <c r="Q697">
        <v>2</v>
      </c>
      <c r="R697" t="s">
        <v>2694</v>
      </c>
    </row>
    <row r="698" spans="1:18" x14ac:dyDescent="0.3">
      <c r="A698" t="s">
        <v>2695</v>
      </c>
      <c r="B698" t="str">
        <f t="shared" si="10"/>
        <v>Kayla Keller</v>
      </c>
      <c r="C698" t="str">
        <f>TRIM(Table4[[#This Row],[Email2]])</f>
        <v>allen50@nguyen.biz</v>
      </c>
      <c r="D698" t="s">
        <v>2696</v>
      </c>
      <c r="E698" t="s">
        <v>2697</v>
      </c>
      <c r="F698" t="str">
        <f>TRIM(PROPER(Table4[[#This Row],[Gender2]]))</f>
        <v>Male</v>
      </c>
      <c r="G698" t="s">
        <v>87</v>
      </c>
      <c r="H698" t="str">
        <f>TRIM(UPPER(Table4[[#This Row],[Country2]]))</f>
        <v>UK</v>
      </c>
      <c r="I698" t="s">
        <v>50</v>
      </c>
      <c r="J698">
        <v>29</v>
      </c>
      <c r="K698" s="1">
        <v>45230</v>
      </c>
      <c r="L698" t="s">
        <v>229</v>
      </c>
      <c r="M698" t="s">
        <v>144</v>
      </c>
      <c r="N698">
        <v>65</v>
      </c>
      <c r="O698">
        <v>2</v>
      </c>
      <c r="P698">
        <v>0</v>
      </c>
      <c r="Q698">
        <v>3</v>
      </c>
      <c r="R698" t="s">
        <v>2698</v>
      </c>
    </row>
    <row r="699" spans="1:18" x14ac:dyDescent="0.3">
      <c r="A699" t="s">
        <v>2699</v>
      </c>
      <c r="B699" t="str">
        <f t="shared" si="10"/>
        <v>Teresa Alvarez</v>
      </c>
      <c r="C699" t="str">
        <f>TRIM(Table4[[#This Row],[Email2]])</f>
        <v>mcarter@thomas.net</v>
      </c>
      <c r="D699" t="s">
        <v>2700</v>
      </c>
      <c r="E699" t="s">
        <v>2701</v>
      </c>
      <c r="F699" t="str">
        <f>TRIM(PROPER(Table4[[#This Row],[Gender2]]))</f>
        <v>Male</v>
      </c>
      <c r="G699" t="s">
        <v>87</v>
      </c>
      <c r="H699" t="str">
        <f>TRIM(UPPER(Table4[[#This Row],[Country2]]))</f>
        <v>GERMANY</v>
      </c>
      <c r="I699" t="s">
        <v>88</v>
      </c>
      <c r="J699">
        <v>0</v>
      </c>
      <c r="K699" s="1">
        <v>45609</v>
      </c>
      <c r="L699" t="s">
        <v>143</v>
      </c>
      <c r="M699" t="s">
        <v>144</v>
      </c>
      <c r="N699" s="2">
        <v>0.37</v>
      </c>
      <c r="O699">
        <v>2</v>
      </c>
      <c r="P699" t="s">
        <v>75</v>
      </c>
      <c r="Q699">
        <v>3</v>
      </c>
      <c r="R699" t="s">
        <v>2702</v>
      </c>
    </row>
    <row r="700" spans="1:18" x14ac:dyDescent="0.3">
      <c r="A700" t="s">
        <v>2703</v>
      </c>
      <c r="B700" t="str">
        <f t="shared" si="10"/>
        <v>Michael Dunn</v>
      </c>
      <c r="C700" t="str">
        <f>TRIM(Table4[[#This Row],[Email2]])</f>
        <v>peggyfriedman@yahoo.com</v>
      </c>
      <c r="D700" t="s">
        <v>2704</v>
      </c>
      <c r="E700" t="s">
        <v>2705</v>
      </c>
      <c r="F700" t="str">
        <f>TRIM(PROPER(Table4[[#This Row],[Gender2]]))</f>
        <v>Male</v>
      </c>
      <c r="G700" t="s">
        <v>94</v>
      </c>
      <c r="H700" t="str">
        <f>TRIM(UPPER(Table4[[#This Row],[Country2]]))</f>
        <v>IN</v>
      </c>
      <c r="I700" t="s">
        <v>153</v>
      </c>
      <c r="J700">
        <v>41</v>
      </c>
      <c r="K700" s="1">
        <v>44707</v>
      </c>
      <c r="L700" t="s">
        <v>113</v>
      </c>
      <c r="M700" t="s">
        <v>58</v>
      </c>
      <c r="N700" s="2">
        <v>0.78</v>
      </c>
      <c r="O700">
        <v>1.5</v>
      </c>
      <c r="P700" t="s">
        <v>75</v>
      </c>
      <c r="Q700">
        <v>4</v>
      </c>
      <c r="R700" t="s">
        <v>2706</v>
      </c>
    </row>
    <row r="701" spans="1:18" x14ac:dyDescent="0.3">
      <c r="A701" t="s">
        <v>2707</v>
      </c>
      <c r="B701" t="str">
        <f t="shared" si="10"/>
        <v>Tony Graves</v>
      </c>
      <c r="C701" t="str">
        <f>TRIM(Table4[[#This Row],[Email2]])</f>
        <v>bholder@hickman.biz</v>
      </c>
      <c r="D701" t="s">
        <v>2708</v>
      </c>
      <c r="E701" t="s">
        <v>2709</v>
      </c>
      <c r="F701" t="str">
        <f>TRIM(PROPER(Table4[[#This Row],[Gender2]]))</f>
        <v>Male</v>
      </c>
      <c r="G701" t="s">
        <v>94</v>
      </c>
      <c r="H701" t="str">
        <f>TRIM(UPPER(Table4[[#This Row],[Country2]]))</f>
        <v>UK</v>
      </c>
      <c r="I701" t="s">
        <v>50</v>
      </c>
      <c r="J701">
        <v>0</v>
      </c>
      <c r="K701" s="1">
        <v>45687</v>
      </c>
      <c r="L701" t="s">
        <v>293</v>
      </c>
      <c r="M701" t="s">
        <v>20</v>
      </c>
      <c r="N701" s="2">
        <v>0.65</v>
      </c>
      <c r="O701" t="s">
        <v>21</v>
      </c>
      <c r="P701" t="s">
        <v>37</v>
      </c>
      <c r="Q701">
        <v>2</v>
      </c>
      <c r="R701" t="s">
        <v>2710</v>
      </c>
    </row>
    <row r="702" spans="1:18" x14ac:dyDescent="0.3">
      <c r="A702" t="s">
        <v>2711</v>
      </c>
      <c r="B702" t="str">
        <f t="shared" si="10"/>
        <v>Steven Martinez</v>
      </c>
      <c r="C702" t="str">
        <f>TRIM(Table4[[#This Row],[Email2]])</f>
        <v>sdavis@wiggins-huynh.org</v>
      </c>
      <c r="D702" t="s">
        <v>2712</v>
      </c>
      <c r="E702" t="s">
        <v>2713</v>
      </c>
      <c r="F702" t="str">
        <f>TRIM(PROPER(Table4[[#This Row],[Gender2]]))</f>
        <v>Female</v>
      </c>
      <c r="G702" t="s">
        <v>118</v>
      </c>
      <c r="H702" t="str">
        <f>TRIM(UPPER(Table4[[#This Row],[Country2]]))</f>
        <v>UK</v>
      </c>
      <c r="I702" t="s">
        <v>134</v>
      </c>
      <c r="J702">
        <v>23</v>
      </c>
      <c r="K702" s="1">
        <v>45093</v>
      </c>
      <c r="L702" t="s">
        <v>57</v>
      </c>
      <c r="M702" t="s">
        <v>58</v>
      </c>
      <c r="N702" s="2">
        <v>0.23</v>
      </c>
      <c r="O702">
        <v>2</v>
      </c>
      <c r="P702" t="s">
        <v>37</v>
      </c>
      <c r="Q702">
        <v>5</v>
      </c>
      <c r="R702" t="s">
        <v>2714</v>
      </c>
    </row>
    <row r="703" spans="1:18" x14ac:dyDescent="0.3">
      <c r="A703" t="s">
        <v>2715</v>
      </c>
      <c r="B703" t="str">
        <f t="shared" si="10"/>
        <v>Nancy James</v>
      </c>
      <c r="C703" t="str">
        <f>TRIM(Table4[[#This Row],[Email2]])</f>
        <v>jeffreywilson@gmail.com</v>
      </c>
      <c r="D703" t="s">
        <v>2716</v>
      </c>
      <c r="E703" t="s">
        <v>2717</v>
      </c>
      <c r="F703" t="str">
        <f>TRIM(PROPER(Table4[[#This Row],[Gender2]]))</f>
        <v>Male</v>
      </c>
      <c r="G703" t="s">
        <v>94</v>
      </c>
      <c r="H703" t="str">
        <f>TRIM(UPPER(Table4[[#This Row],[Country2]]))</f>
        <v>UK</v>
      </c>
      <c r="I703" t="s">
        <v>50</v>
      </c>
      <c r="J703">
        <v>39</v>
      </c>
      <c r="K703" s="1">
        <v>44758</v>
      </c>
      <c r="L703" t="s">
        <v>293</v>
      </c>
      <c r="M703" t="s">
        <v>20</v>
      </c>
      <c r="N703" s="2">
        <v>0.05</v>
      </c>
      <c r="O703">
        <v>1.5</v>
      </c>
      <c r="P703">
        <v>0</v>
      </c>
      <c r="Q703">
        <v>2</v>
      </c>
      <c r="R703" t="s">
        <v>2718</v>
      </c>
    </row>
    <row r="704" spans="1:18" x14ac:dyDescent="0.3">
      <c r="A704" t="s">
        <v>2719</v>
      </c>
      <c r="B704" t="str">
        <f t="shared" si="10"/>
        <v>Natasha Wilson</v>
      </c>
      <c r="C704" t="str">
        <f>TRIM(Table4[[#This Row],[Email2]])</f>
        <v>melissafinley@hotmail.com</v>
      </c>
      <c r="D704" t="s">
        <v>2720</v>
      </c>
      <c r="E704" t="s">
        <v>2721</v>
      </c>
      <c r="F704" t="str">
        <f>TRIM(PROPER(Table4[[#This Row],[Gender2]]))</f>
        <v>Male</v>
      </c>
      <c r="G704" t="s">
        <v>87</v>
      </c>
      <c r="H704" t="str">
        <f>TRIM(UPPER(Table4[[#This Row],[Country2]]))</f>
        <v>INDIA</v>
      </c>
      <c r="I704" t="s">
        <v>95</v>
      </c>
      <c r="J704">
        <v>0</v>
      </c>
      <c r="K704" s="1">
        <v>44831</v>
      </c>
      <c r="L704" t="s">
        <v>35</v>
      </c>
      <c r="M704" t="s">
        <v>36</v>
      </c>
      <c r="N704" s="2">
        <v>0.87</v>
      </c>
      <c r="O704" t="s">
        <v>63</v>
      </c>
      <c r="P704" t="s">
        <v>37</v>
      </c>
      <c r="R704" t="s">
        <v>2722</v>
      </c>
    </row>
    <row r="705" spans="1:18" x14ac:dyDescent="0.3">
      <c r="A705" t="s">
        <v>2723</v>
      </c>
      <c r="B705" t="str">
        <f t="shared" si="10"/>
        <v>James Henderson</v>
      </c>
      <c r="C705" t="str">
        <f>TRIM(Table4[[#This Row],[Email2]])</f>
        <v>aprilguzman@gmail.com</v>
      </c>
      <c r="D705" t="s">
        <v>2724</v>
      </c>
      <c r="E705" t="s">
        <v>2725</v>
      </c>
      <c r="F705" t="str">
        <f>TRIM(PROPER(Table4[[#This Row],[Gender2]]))</f>
        <v>Male</v>
      </c>
      <c r="G705" t="s">
        <v>94</v>
      </c>
      <c r="H705" t="str">
        <f>TRIM(UPPER(Table4[[#This Row],[Country2]]))</f>
        <v>IN</v>
      </c>
      <c r="I705" t="s">
        <v>153</v>
      </c>
      <c r="J705">
        <v>0</v>
      </c>
      <c r="K705" s="1">
        <v>44660</v>
      </c>
      <c r="L705" t="s">
        <v>229</v>
      </c>
      <c r="M705" t="s">
        <v>144</v>
      </c>
      <c r="N705" s="2">
        <v>0.44</v>
      </c>
      <c r="O705">
        <v>1.5</v>
      </c>
      <c r="P705" t="s">
        <v>37</v>
      </c>
      <c r="Q705">
        <v>5</v>
      </c>
      <c r="R705" t="s">
        <v>2726</v>
      </c>
    </row>
    <row r="706" spans="1:18" x14ac:dyDescent="0.3">
      <c r="A706" t="s">
        <v>2727</v>
      </c>
      <c r="B706" t="str">
        <f t="shared" si="10"/>
        <v>Charles Hahn</v>
      </c>
      <c r="C706" t="str">
        <f>TRIM(Table4[[#This Row],[Email2]])</f>
        <v>jfrazier@campbell.com</v>
      </c>
      <c r="D706" t="s">
        <v>2728</v>
      </c>
      <c r="E706" t="s">
        <v>2729</v>
      </c>
      <c r="F706" t="str">
        <f>TRIM(PROPER(Table4[[#This Row],[Gender2]]))</f>
        <v>M</v>
      </c>
      <c r="G706" t="s">
        <v>108</v>
      </c>
      <c r="H706" t="str">
        <f>TRIM(UPPER(Table4[[#This Row],[Country2]]))</f>
        <v>GERMANY</v>
      </c>
      <c r="I706" t="s">
        <v>88</v>
      </c>
      <c r="J706">
        <v>26</v>
      </c>
      <c r="K706" s="1">
        <v>44823</v>
      </c>
      <c r="L706" t="s">
        <v>57</v>
      </c>
      <c r="M706" t="s">
        <v>58</v>
      </c>
      <c r="N706" s="2">
        <v>0.54</v>
      </c>
      <c r="O706" t="s">
        <v>63</v>
      </c>
      <c r="P706">
        <v>0</v>
      </c>
      <c r="Q706">
        <v>2</v>
      </c>
      <c r="R706" t="s">
        <v>2730</v>
      </c>
    </row>
    <row r="707" spans="1:18" x14ac:dyDescent="0.3">
      <c r="A707" t="s">
        <v>2731</v>
      </c>
      <c r="B707" t="str">
        <f t="shared" si="10"/>
        <v>Denise Abbott</v>
      </c>
      <c r="C707" t="str">
        <f>TRIM(Table4[[#This Row],[Email2]])</f>
        <v>troypadilla@yahoo.com</v>
      </c>
      <c r="D707" t="s">
        <v>2732</v>
      </c>
      <c r="E707" t="s">
        <v>2733</v>
      </c>
      <c r="F707" t="str">
        <f>TRIM(PROPER(Table4[[#This Row],[Gender2]]))</f>
        <v>M</v>
      </c>
      <c r="G707" t="s">
        <v>108</v>
      </c>
      <c r="H707" t="str">
        <f>TRIM(UPPER(Table4[[#This Row],[Country2]]))</f>
        <v>GERMANY</v>
      </c>
      <c r="I707" t="s">
        <v>88</v>
      </c>
      <c r="J707">
        <v>0</v>
      </c>
      <c r="K707" s="1">
        <v>45588</v>
      </c>
      <c r="L707" t="s">
        <v>143</v>
      </c>
      <c r="M707" t="s">
        <v>144</v>
      </c>
      <c r="N707" s="2">
        <v>1</v>
      </c>
      <c r="O707" t="s">
        <v>21</v>
      </c>
      <c r="P707" t="s">
        <v>22</v>
      </c>
      <c r="Q707">
        <v>6</v>
      </c>
      <c r="R707" t="s">
        <v>2734</v>
      </c>
    </row>
    <row r="708" spans="1:18" x14ac:dyDescent="0.3">
      <c r="A708" t="s">
        <v>2735</v>
      </c>
      <c r="B708" t="str">
        <f t="shared" si="10"/>
        <v>Christine Oconnor</v>
      </c>
      <c r="C708" t="str">
        <f>TRIM(Table4[[#This Row],[Email2]])</f>
        <v>leblanckimberly@luna-evans.com</v>
      </c>
      <c r="D708" t="s">
        <v>2736</v>
      </c>
      <c r="E708" t="s">
        <v>2737</v>
      </c>
      <c r="F708" t="str">
        <f>TRIM(PROPER(Table4[[#This Row],[Gender2]]))</f>
        <v>Female</v>
      </c>
      <c r="G708" t="s">
        <v>17</v>
      </c>
      <c r="H708" t="str">
        <f>TRIM(UPPER(Table4[[#This Row],[Country2]]))</f>
        <v>INDIA</v>
      </c>
      <c r="I708" t="s">
        <v>28</v>
      </c>
      <c r="K708" s="1">
        <v>44749</v>
      </c>
      <c r="L708" t="s">
        <v>229</v>
      </c>
      <c r="M708" t="s">
        <v>144</v>
      </c>
      <c r="N708" s="2">
        <v>0.24</v>
      </c>
      <c r="O708" t="s">
        <v>63</v>
      </c>
      <c r="P708">
        <v>0</v>
      </c>
      <c r="Q708">
        <v>2</v>
      </c>
      <c r="R708" t="s">
        <v>2738</v>
      </c>
    </row>
    <row r="709" spans="1:18" x14ac:dyDescent="0.3">
      <c r="A709" t="s">
        <v>2739</v>
      </c>
      <c r="B709" t="str">
        <f t="shared" ref="B709:B772" si="11">TRIM(PROPER(D709))</f>
        <v>Wanda Todd</v>
      </c>
      <c r="C709" t="str">
        <f>TRIM(Table4[[#This Row],[Email2]])</f>
        <v>rosejustin@hotmail.com</v>
      </c>
      <c r="D709" t="s">
        <v>2740</v>
      </c>
      <c r="E709" t="s">
        <v>2741</v>
      </c>
      <c r="F709" t="str">
        <f>TRIM(PROPER(Table4[[#This Row],[Gender2]]))</f>
        <v>Male</v>
      </c>
      <c r="G709" t="s">
        <v>27</v>
      </c>
      <c r="H709" t="str">
        <f>TRIM(UPPER(Table4[[#This Row],[Country2]]))</f>
        <v>IN</v>
      </c>
      <c r="I709" t="s">
        <v>153</v>
      </c>
      <c r="K709" s="1">
        <v>44691</v>
      </c>
      <c r="L709" t="s">
        <v>229</v>
      </c>
      <c r="M709" t="s">
        <v>144</v>
      </c>
      <c r="N709" s="2">
        <v>0.65</v>
      </c>
      <c r="O709" t="s">
        <v>63</v>
      </c>
      <c r="P709" t="s">
        <v>22</v>
      </c>
      <c r="Q709">
        <v>4</v>
      </c>
      <c r="R709" t="s">
        <v>2742</v>
      </c>
    </row>
    <row r="710" spans="1:18" x14ac:dyDescent="0.3">
      <c r="A710" t="s">
        <v>2743</v>
      </c>
      <c r="B710" t="str">
        <f t="shared" si="11"/>
        <v>Frank Moody</v>
      </c>
      <c r="C710" t="str">
        <f>TRIM(Table4[[#This Row],[Email2]])</f>
        <v>stephen29@ramos.com</v>
      </c>
      <c r="D710" t="s">
        <v>2744</v>
      </c>
      <c r="E710" t="s">
        <v>2745</v>
      </c>
      <c r="F710" t="str">
        <f>TRIM(PROPER(Table4[[#This Row],[Gender2]]))</f>
        <v>Male</v>
      </c>
      <c r="G710" t="s">
        <v>27</v>
      </c>
      <c r="H710" t="str">
        <f>TRIM(UPPER(Table4[[#This Row],[Country2]]))</f>
        <v>USA</v>
      </c>
      <c r="I710" t="s">
        <v>73</v>
      </c>
      <c r="J710">
        <v>31</v>
      </c>
      <c r="K710" s="1">
        <v>44961</v>
      </c>
      <c r="L710" t="s">
        <v>35</v>
      </c>
      <c r="M710" t="s">
        <v>36</v>
      </c>
      <c r="N710" s="2">
        <v>0.84</v>
      </c>
      <c r="O710">
        <v>1.5</v>
      </c>
      <c r="P710" t="s">
        <v>37</v>
      </c>
      <c r="R710" t="s">
        <v>2746</v>
      </c>
    </row>
    <row r="711" spans="1:18" x14ac:dyDescent="0.3">
      <c r="A711" t="s">
        <v>2747</v>
      </c>
      <c r="B711" t="str">
        <f t="shared" si="11"/>
        <v>Matthew Cox</v>
      </c>
      <c r="C711" t="str">
        <f>TRIM(Table4[[#This Row],[Email2]])</f>
        <v>nicholasmcgrath@skinner.info</v>
      </c>
      <c r="D711" t="s">
        <v>2748</v>
      </c>
      <c r="E711" t="s">
        <v>2749</v>
      </c>
      <c r="F711" t="str">
        <f>TRIM(PROPER(Table4[[#This Row],[Gender2]]))</f>
        <v>Female</v>
      </c>
      <c r="G711" t="s">
        <v>56</v>
      </c>
      <c r="H711" t="str">
        <f>TRIM(UPPER(Table4[[#This Row],[Country2]]))</f>
        <v>IN</v>
      </c>
      <c r="I711" t="s">
        <v>153</v>
      </c>
      <c r="K711" s="1">
        <v>44882</v>
      </c>
      <c r="L711" t="s">
        <v>51</v>
      </c>
      <c r="M711" t="s">
        <v>36</v>
      </c>
      <c r="N711" s="2">
        <v>0.01</v>
      </c>
      <c r="O711">
        <v>1.5</v>
      </c>
      <c r="P711">
        <v>1</v>
      </c>
      <c r="R711" t="s">
        <v>2750</v>
      </c>
    </row>
    <row r="712" spans="1:18" x14ac:dyDescent="0.3">
      <c r="A712" t="s">
        <v>2751</v>
      </c>
      <c r="B712" t="str">
        <f t="shared" si="11"/>
        <v>Gina Hamilton</v>
      </c>
      <c r="C712" t="str">
        <f>TRIM(Table4[[#This Row],[Email2]])</f>
        <v>hsanchez@sanders.org</v>
      </c>
      <c r="D712" t="s">
        <v>2752</v>
      </c>
      <c r="E712" t="s">
        <v>2753</v>
      </c>
      <c r="F712" t="str">
        <f>TRIM(PROPER(Table4[[#This Row],[Gender2]]))</f>
        <v>M</v>
      </c>
      <c r="G712" t="s">
        <v>108</v>
      </c>
      <c r="H712" t="str">
        <f>TRIM(UPPER(Table4[[#This Row],[Country2]]))</f>
        <v>USA</v>
      </c>
      <c r="I712" t="s">
        <v>73</v>
      </c>
      <c r="J712">
        <v>0</v>
      </c>
      <c r="K712" s="1">
        <v>44937</v>
      </c>
      <c r="L712" t="s">
        <v>29</v>
      </c>
      <c r="M712" t="s">
        <v>30</v>
      </c>
      <c r="N712" s="2">
        <v>0.26</v>
      </c>
      <c r="O712" t="s">
        <v>21</v>
      </c>
      <c r="P712">
        <v>0</v>
      </c>
      <c r="Q712">
        <v>5</v>
      </c>
      <c r="R712" t="s">
        <v>2754</v>
      </c>
    </row>
    <row r="713" spans="1:18" x14ac:dyDescent="0.3">
      <c r="A713" t="s">
        <v>2755</v>
      </c>
      <c r="B713" t="str">
        <f t="shared" si="11"/>
        <v>Rebecca Barrett</v>
      </c>
      <c r="C713" t="str">
        <f>TRIM(Table4[[#This Row],[Email2]])</f>
        <v>phill@yahoo.com</v>
      </c>
      <c r="D713" t="s">
        <v>2756</v>
      </c>
      <c r="E713" t="s">
        <v>2757</v>
      </c>
      <c r="F713" t="str">
        <f>TRIM(PROPER(Table4[[#This Row],[Gender2]]))</f>
        <v>F</v>
      </c>
      <c r="G713" t="s">
        <v>42</v>
      </c>
      <c r="H713" t="str">
        <f>TRIM(UPPER(Table4[[#This Row],[Country2]]))</f>
        <v>INDIA</v>
      </c>
      <c r="I713" t="s">
        <v>95</v>
      </c>
      <c r="J713">
        <v>41</v>
      </c>
      <c r="K713" s="1">
        <v>44925</v>
      </c>
      <c r="L713" t="s">
        <v>229</v>
      </c>
      <c r="M713" t="s">
        <v>144</v>
      </c>
      <c r="N713" s="2">
        <v>0.69</v>
      </c>
      <c r="O713">
        <v>1.5</v>
      </c>
      <c r="P713" t="s">
        <v>22</v>
      </c>
      <c r="Q713">
        <v>5</v>
      </c>
      <c r="R713" t="s">
        <v>2758</v>
      </c>
    </row>
    <row r="714" spans="1:18" x14ac:dyDescent="0.3">
      <c r="A714" t="s">
        <v>2759</v>
      </c>
      <c r="B714" t="str">
        <f t="shared" si="11"/>
        <v>Martin Kerr</v>
      </c>
      <c r="C714" t="str">
        <f>TRIM(Table4[[#This Row],[Email2]])</f>
        <v>matthewsvanessa@hill-mcgee.org</v>
      </c>
      <c r="D714" t="s">
        <v>2760</v>
      </c>
      <c r="E714" t="s">
        <v>2761</v>
      </c>
      <c r="F714" t="str">
        <f>TRIM(PROPER(Table4[[#This Row],[Gender2]]))</f>
        <v>Male</v>
      </c>
      <c r="G714" t="s">
        <v>87</v>
      </c>
      <c r="H714" t="str">
        <f>TRIM(UPPER(Table4[[#This Row],[Country2]]))</f>
        <v>USA</v>
      </c>
      <c r="I714" t="s">
        <v>73</v>
      </c>
      <c r="K714" s="1">
        <v>45228</v>
      </c>
      <c r="L714" t="s">
        <v>113</v>
      </c>
      <c r="M714" t="s">
        <v>58</v>
      </c>
      <c r="N714">
        <v>46</v>
      </c>
      <c r="O714">
        <v>45</v>
      </c>
      <c r="P714">
        <v>1</v>
      </c>
      <c r="Q714">
        <v>4</v>
      </c>
      <c r="R714" t="s">
        <v>2762</v>
      </c>
    </row>
    <row r="715" spans="1:18" x14ac:dyDescent="0.3">
      <c r="A715" t="s">
        <v>2763</v>
      </c>
      <c r="B715" t="str">
        <f t="shared" si="11"/>
        <v>Elizabeth Martinez</v>
      </c>
      <c r="C715" t="str">
        <f>TRIM(Table4[[#This Row],[Email2]])</f>
        <v>reevesmichelle@hotmail.com</v>
      </c>
      <c r="D715" t="s">
        <v>2764</v>
      </c>
      <c r="E715" t="s">
        <v>2765</v>
      </c>
      <c r="F715" t="str">
        <f>TRIM(PROPER(Table4[[#This Row],[Gender2]]))</f>
        <v>F</v>
      </c>
      <c r="G715" t="s">
        <v>42</v>
      </c>
      <c r="H715" t="str">
        <f>TRIM(UPPER(Table4[[#This Row],[Country2]]))</f>
        <v>US</v>
      </c>
      <c r="I715" t="s">
        <v>18</v>
      </c>
      <c r="J715">
        <v>0</v>
      </c>
      <c r="K715" s="1">
        <v>44939</v>
      </c>
      <c r="L715" t="s">
        <v>19</v>
      </c>
      <c r="M715" t="s">
        <v>20</v>
      </c>
      <c r="N715">
        <v>37</v>
      </c>
      <c r="O715" t="s">
        <v>45</v>
      </c>
      <c r="P715">
        <v>1</v>
      </c>
      <c r="Q715">
        <v>1</v>
      </c>
      <c r="R715" t="s">
        <v>2766</v>
      </c>
    </row>
    <row r="716" spans="1:18" x14ac:dyDescent="0.3">
      <c r="A716" s="3" t="s">
        <v>2767</v>
      </c>
      <c r="B716" t="str">
        <f t="shared" si="11"/>
        <v>Robert Logan</v>
      </c>
      <c r="C716" t="str">
        <f>TRIM(Table4[[#This Row],[Email2]])</f>
        <v>stonebrenda@hotmail.com</v>
      </c>
      <c r="D716" t="s">
        <v>2768</v>
      </c>
      <c r="E716" t="s">
        <v>2769</v>
      </c>
      <c r="F716" t="str">
        <f>TRIM(PROPER(Table4[[#This Row],[Gender2]]))</f>
        <v>M</v>
      </c>
      <c r="G716" t="s">
        <v>108</v>
      </c>
      <c r="H716" t="str">
        <f>TRIM(UPPER(Table4[[#This Row],[Country2]]))</f>
        <v>INDIA</v>
      </c>
      <c r="I716" t="s">
        <v>28</v>
      </c>
      <c r="J716">
        <v>0</v>
      </c>
      <c r="K716" s="1">
        <v>44945</v>
      </c>
      <c r="L716" t="s">
        <v>19</v>
      </c>
      <c r="M716" t="s">
        <v>20</v>
      </c>
      <c r="N716" s="2">
        <v>0.99</v>
      </c>
      <c r="O716">
        <v>45</v>
      </c>
      <c r="P716">
        <v>0</v>
      </c>
      <c r="Q716">
        <v>4</v>
      </c>
      <c r="R716" t="s">
        <v>2770</v>
      </c>
    </row>
    <row r="717" spans="1:18" x14ac:dyDescent="0.3">
      <c r="A717" t="s">
        <v>2771</v>
      </c>
      <c r="B717" t="str">
        <f t="shared" si="11"/>
        <v>Stephanie White</v>
      </c>
      <c r="C717" t="str">
        <f>TRIM(Table4[[#This Row],[Email2]])</f>
        <v>peterslauren@williams.com</v>
      </c>
      <c r="D717" t="s">
        <v>2772</v>
      </c>
      <c r="E717" t="s">
        <v>2773</v>
      </c>
      <c r="F717" t="str">
        <f>TRIM(PROPER(Table4[[#This Row],[Gender2]]))</f>
        <v>Male</v>
      </c>
      <c r="G717" t="s">
        <v>27</v>
      </c>
      <c r="H717" t="str">
        <f>TRIM(UPPER(Table4[[#This Row],[Country2]]))</f>
        <v>INDIA</v>
      </c>
      <c r="I717" t="s">
        <v>95</v>
      </c>
      <c r="J717">
        <v>21</v>
      </c>
      <c r="K717" s="1">
        <v>45670</v>
      </c>
      <c r="L717" t="s">
        <v>44</v>
      </c>
      <c r="M717" t="s">
        <v>20</v>
      </c>
      <c r="N717">
        <v>67</v>
      </c>
      <c r="O717">
        <v>45</v>
      </c>
      <c r="P717">
        <v>1</v>
      </c>
      <c r="Q717">
        <v>3</v>
      </c>
      <c r="R717" t="s">
        <v>2774</v>
      </c>
    </row>
    <row r="718" spans="1:18" x14ac:dyDescent="0.3">
      <c r="A718" t="s">
        <v>2775</v>
      </c>
      <c r="B718" t="str">
        <f t="shared" si="11"/>
        <v>Amanda Whitney</v>
      </c>
      <c r="C718" t="str">
        <f>TRIM(Table4[[#This Row],[Email2]])</f>
        <v>tammy26@hotmail.com</v>
      </c>
      <c r="D718" t="s">
        <v>2776</v>
      </c>
      <c r="E718" t="s">
        <v>2777</v>
      </c>
      <c r="F718" t="str">
        <f>TRIM(PROPER(Table4[[#This Row],[Gender2]]))</f>
        <v>F</v>
      </c>
      <c r="G718" t="s">
        <v>42</v>
      </c>
      <c r="H718" t="str">
        <f>TRIM(UPPER(Table4[[#This Row],[Country2]]))</f>
        <v>GERMANY</v>
      </c>
      <c r="I718" t="s">
        <v>88</v>
      </c>
      <c r="J718">
        <v>35</v>
      </c>
      <c r="K718" s="1">
        <v>45671</v>
      </c>
      <c r="L718" t="s">
        <v>166</v>
      </c>
      <c r="M718" t="s">
        <v>144</v>
      </c>
      <c r="N718" s="2">
        <v>0.35</v>
      </c>
      <c r="O718" t="s">
        <v>45</v>
      </c>
      <c r="P718" t="s">
        <v>31</v>
      </c>
      <c r="Q718">
        <v>2</v>
      </c>
      <c r="R718" s="1">
        <v>45671</v>
      </c>
    </row>
    <row r="719" spans="1:18" x14ac:dyDescent="0.3">
      <c r="A719" t="s">
        <v>2778</v>
      </c>
      <c r="B719" t="str">
        <f t="shared" si="11"/>
        <v>Summer Carter</v>
      </c>
      <c r="C719" t="str">
        <f>TRIM(Table4[[#This Row],[Email2]])</f>
        <v>barbaraneal@hotmail.com</v>
      </c>
      <c r="D719" t="s">
        <v>2779</v>
      </c>
      <c r="E719" t="s">
        <v>2780</v>
      </c>
      <c r="F719" t="str">
        <f>TRIM(PROPER(Table4[[#This Row],[Gender2]]))</f>
        <v>Male</v>
      </c>
      <c r="G719" t="s">
        <v>27</v>
      </c>
      <c r="H719" t="str">
        <f>TRIM(UPPER(Table4[[#This Row],[Country2]]))</f>
        <v>IN</v>
      </c>
      <c r="I719" t="s">
        <v>153</v>
      </c>
      <c r="J719">
        <v>0</v>
      </c>
      <c r="K719" s="1">
        <v>44658</v>
      </c>
      <c r="L719" t="s">
        <v>68</v>
      </c>
      <c r="M719" t="s">
        <v>30</v>
      </c>
      <c r="N719">
        <v>70</v>
      </c>
      <c r="O719">
        <v>1.5</v>
      </c>
      <c r="P719" t="s">
        <v>31</v>
      </c>
      <c r="Q719">
        <v>3</v>
      </c>
      <c r="R719" t="s">
        <v>2781</v>
      </c>
    </row>
    <row r="720" spans="1:18" x14ac:dyDescent="0.3">
      <c r="A720" t="s">
        <v>2782</v>
      </c>
      <c r="B720" t="str">
        <f t="shared" si="11"/>
        <v>Mary Williams</v>
      </c>
      <c r="C720" t="str">
        <f>TRIM(Table4[[#This Row],[Email2]])</f>
        <v>donaldchase@bernard.net</v>
      </c>
      <c r="D720" t="s">
        <v>2783</v>
      </c>
      <c r="E720" t="s">
        <v>2784</v>
      </c>
      <c r="F720" t="str">
        <f>TRIM(PROPER(Table4[[#This Row],[Gender2]]))</f>
        <v>Female</v>
      </c>
      <c r="G720" t="s">
        <v>17</v>
      </c>
      <c r="H720" t="str">
        <f>TRIM(UPPER(Table4[[#This Row],[Country2]]))</f>
        <v>US</v>
      </c>
      <c r="I720" t="s">
        <v>18</v>
      </c>
      <c r="K720" s="1">
        <v>45204</v>
      </c>
      <c r="L720" t="s">
        <v>143</v>
      </c>
      <c r="M720" t="s">
        <v>144</v>
      </c>
      <c r="N720" s="2">
        <v>0.02</v>
      </c>
      <c r="O720" t="s">
        <v>21</v>
      </c>
      <c r="P720">
        <v>0</v>
      </c>
      <c r="Q720">
        <v>5</v>
      </c>
      <c r="R720" t="s">
        <v>2785</v>
      </c>
    </row>
    <row r="721" spans="1:18" x14ac:dyDescent="0.3">
      <c r="A721" t="s">
        <v>2786</v>
      </c>
      <c r="B721" t="str">
        <f t="shared" si="11"/>
        <v>Jennifer Pierce</v>
      </c>
      <c r="C721" t="str">
        <f>TRIM(Table4[[#This Row],[Email2]])</f>
        <v>ksantos@yahoo.com</v>
      </c>
      <c r="D721" t="s">
        <v>2787</v>
      </c>
      <c r="E721" t="s">
        <v>2788</v>
      </c>
      <c r="F721" t="str">
        <f>TRIM(PROPER(Table4[[#This Row],[Gender2]]))</f>
        <v>Male</v>
      </c>
      <c r="G721" t="s">
        <v>87</v>
      </c>
      <c r="H721" t="str">
        <f>TRIM(UPPER(Table4[[#This Row],[Country2]]))</f>
        <v>UK</v>
      </c>
      <c r="I721" t="s">
        <v>50</v>
      </c>
      <c r="J721">
        <v>32</v>
      </c>
      <c r="K721" s="1">
        <v>44993</v>
      </c>
      <c r="L721" t="s">
        <v>29</v>
      </c>
      <c r="M721" t="s">
        <v>30</v>
      </c>
      <c r="N721" s="2">
        <v>0.34</v>
      </c>
      <c r="O721" t="s">
        <v>63</v>
      </c>
      <c r="P721" t="s">
        <v>37</v>
      </c>
      <c r="Q721">
        <v>2</v>
      </c>
      <c r="R721" t="s">
        <v>2789</v>
      </c>
    </row>
    <row r="722" spans="1:18" x14ac:dyDescent="0.3">
      <c r="A722" t="s">
        <v>2790</v>
      </c>
      <c r="B722" t="str">
        <f t="shared" si="11"/>
        <v>Michael Herrera</v>
      </c>
      <c r="C722" t="str">
        <f>TRIM(Table4[[#This Row],[Email2]])</f>
        <v>wanda35@sandoval.biz</v>
      </c>
      <c r="D722" t="s">
        <v>2791</v>
      </c>
      <c r="E722" t="s">
        <v>2792</v>
      </c>
      <c r="F722" t="str">
        <f>TRIM(PROPER(Table4[[#This Row],[Gender2]]))</f>
        <v>Female</v>
      </c>
      <c r="G722" t="s">
        <v>118</v>
      </c>
      <c r="H722" t="str">
        <f>TRIM(UPPER(Table4[[#This Row],[Country2]]))</f>
        <v>UK</v>
      </c>
      <c r="I722" t="s">
        <v>50</v>
      </c>
      <c r="K722" s="1">
        <v>45366</v>
      </c>
      <c r="L722" t="s">
        <v>35</v>
      </c>
      <c r="M722" t="s">
        <v>36</v>
      </c>
      <c r="N722" s="2">
        <v>0.57999999999999996</v>
      </c>
      <c r="O722">
        <v>1.5</v>
      </c>
      <c r="P722" t="s">
        <v>22</v>
      </c>
      <c r="Q722">
        <v>2</v>
      </c>
      <c r="R722" t="s">
        <v>2793</v>
      </c>
    </row>
    <row r="723" spans="1:18" x14ac:dyDescent="0.3">
      <c r="A723" t="s">
        <v>2794</v>
      </c>
      <c r="B723" t="str">
        <f t="shared" si="11"/>
        <v>Victor Wright</v>
      </c>
      <c r="C723" t="str">
        <f>TRIM(Table4[[#This Row],[Email2]])</f>
        <v>schmidtgabriella@yahoo.com</v>
      </c>
      <c r="D723" t="s">
        <v>2795</v>
      </c>
      <c r="E723" t="s">
        <v>2796</v>
      </c>
      <c r="F723" t="str">
        <f>TRIM(PROPER(Table4[[#This Row],[Gender2]]))</f>
        <v>Male</v>
      </c>
      <c r="G723" t="s">
        <v>87</v>
      </c>
      <c r="H723" t="str">
        <f>TRIM(UPPER(Table4[[#This Row],[Country2]]))</f>
        <v>USA</v>
      </c>
      <c r="I723" t="s">
        <v>73</v>
      </c>
      <c r="J723">
        <v>0</v>
      </c>
      <c r="K723" s="1">
        <v>44896</v>
      </c>
      <c r="L723" t="s">
        <v>166</v>
      </c>
      <c r="M723" t="s">
        <v>144</v>
      </c>
      <c r="N723" s="2">
        <v>0.54</v>
      </c>
      <c r="O723">
        <v>1.5</v>
      </c>
      <c r="P723" t="s">
        <v>75</v>
      </c>
      <c r="Q723">
        <v>2</v>
      </c>
      <c r="R723" t="s">
        <v>2797</v>
      </c>
    </row>
    <row r="724" spans="1:18" x14ac:dyDescent="0.3">
      <c r="A724" t="s">
        <v>2798</v>
      </c>
      <c r="B724" t="str">
        <f t="shared" si="11"/>
        <v>Paula Thomas</v>
      </c>
      <c r="C724" t="str">
        <f>TRIM(Table4[[#This Row],[Email2]])</f>
        <v>alejandro63@lynn-patton.com</v>
      </c>
      <c r="D724" t="s">
        <v>2799</v>
      </c>
      <c r="E724" t="s">
        <v>2800</v>
      </c>
      <c r="F724" t="str">
        <f>TRIM(PROPER(Table4[[#This Row],[Gender2]]))</f>
        <v>M</v>
      </c>
      <c r="G724" t="s">
        <v>108</v>
      </c>
      <c r="H724" t="str">
        <f>TRIM(UPPER(Table4[[#This Row],[Country2]]))</f>
        <v>GERMANY</v>
      </c>
      <c r="I724" t="s">
        <v>88</v>
      </c>
      <c r="J724">
        <v>42</v>
      </c>
      <c r="K724" s="1">
        <v>44760</v>
      </c>
      <c r="L724" t="s">
        <v>89</v>
      </c>
      <c r="M724" t="s">
        <v>30</v>
      </c>
      <c r="N724" s="2">
        <v>0.01</v>
      </c>
      <c r="O724" t="s">
        <v>63</v>
      </c>
      <c r="P724">
        <v>0</v>
      </c>
      <c r="Q724">
        <v>6</v>
      </c>
      <c r="R724" t="s">
        <v>2801</v>
      </c>
    </row>
    <row r="725" spans="1:18" x14ac:dyDescent="0.3">
      <c r="A725" t="s">
        <v>2802</v>
      </c>
      <c r="B725" t="str">
        <f t="shared" si="11"/>
        <v>Renee Davis</v>
      </c>
      <c r="C725" t="str">
        <f>TRIM(Table4[[#This Row],[Email2]])</f>
        <v>andrea91@gmail.com</v>
      </c>
      <c r="D725" t="s">
        <v>2803</v>
      </c>
      <c r="E725" t="s">
        <v>2804</v>
      </c>
      <c r="F725" t="str">
        <f>TRIM(PROPER(Table4[[#This Row],[Gender2]]))</f>
        <v>Female</v>
      </c>
      <c r="G725" t="s">
        <v>118</v>
      </c>
      <c r="H725" t="str">
        <f>TRIM(UPPER(Table4[[#This Row],[Country2]]))</f>
        <v>UK</v>
      </c>
      <c r="I725" t="s">
        <v>134</v>
      </c>
      <c r="J725">
        <v>44</v>
      </c>
      <c r="K725" s="1">
        <v>44930</v>
      </c>
      <c r="L725" t="s">
        <v>89</v>
      </c>
      <c r="M725" t="s">
        <v>30</v>
      </c>
      <c r="N725" s="2">
        <v>0.43</v>
      </c>
      <c r="O725">
        <v>1.5</v>
      </c>
      <c r="P725" t="s">
        <v>37</v>
      </c>
      <c r="Q725">
        <v>6</v>
      </c>
      <c r="R725" s="1">
        <v>44930</v>
      </c>
    </row>
    <row r="726" spans="1:18" x14ac:dyDescent="0.3">
      <c r="A726" t="s">
        <v>2805</v>
      </c>
      <c r="B726" t="str">
        <f t="shared" si="11"/>
        <v>Robert Byrd</v>
      </c>
      <c r="C726" t="str">
        <f>TRIM(Table4[[#This Row],[Email2]])</f>
        <v>qvargas@gmail.com</v>
      </c>
      <c r="D726" t="s">
        <v>2806</v>
      </c>
      <c r="E726" t="s">
        <v>2807</v>
      </c>
      <c r="F726" t="str">
        <f>TRIM(PROPER(Table4[[#This Row],[Gender2]]))</f>
        <v>Female</v>
      </c>
      <c r="G726" t="s">
        <v>17</v>
      </c>
      <c r="H726" t="str">
        <f>TRIM(UPPER(Table4[[#This Row],[Country2]]))</f>
        <v>INDIA</v>
      </c>
      <c r="I726" t="s">
        <v>95</v>
      </c>
      <c r="J726">
        <v>27</v>
      </c>
      <c r="K726" s="1">
        <v>44923</v>
      </c>
      <c r="L726" t="s">
        <v>229</v>
      </c>
      <c r="M726" t="s">
        <v>144</v>
      </c>
      <c r="N726" s="2">
        <v>0.8</v>
      </c>
      <c r="O726">
        <v>45</v>
      </c>
      <c r="P726" t="s">
        <v>37</v>
      </c>
      <c r="Q726">
        <v>5</v>
      </c>
      <c r="R726" s="1">
        <v>44923</v>
      </c>
    </row>
    <row r="727" spans="1:18" x14ac:dyDescent="0.3">
      <c r="A727" t="s">
        <v>2808</v>
      </c>
      <c r="B727" t="str">
        <f t="shared" si="11"/>
        <v>James Moss</v>
      </c>
      <c r="C727" t="str">
        <f>TRIM(Table4[[#This Row],[Email2]])</f>
        <v>jasmine39@mann-white.com</v>
      </c>
      <c r="D727" t="s">
        <v>2809</v>
      </c>
      <c r="E727" t="s">
        <v>2810</v>
      </c>
      <c r="F727" t="str">
        <f>TRIM(PROPER(Table4[[#This Row],[Gender2]]))</f>
        <v>Male</v>
      </c>
      <c r="G727" t="s">
        <v>87</v>
      </c>
      <c r="H727" t="str">
        <f>TRIM(UPPER(Table4[[#This Row],[Country2]]))</f>
        <v>USA</v>
      </c>
      <c r="I727" t="s">
        <v>73</v>
      </c>
      <c r="J727">
        <v>33</v>
      </c>
      <c r="K727" s="1">
        <v>45724</v>
      </c>
      <c r="L727" t="s">
        <v>229</v>
      </c>
      <c r="M727" t="s">
        <v>144</v>
      </c>
      <c r="N727" s="2">
        <v>0.49</v>
      </c>
      <c r="O727">
        <v>1.5</v>
      </c>
      <c r="P727" t="s">
        <v>22</v>
      </c>
      <c r="Q727">
        <v>2</v>
      </c>
      <c r="R727" t="s">
        <v>2811</v>
      </c>
    </row>
    <row r="728" spans="1:18" x14ac:dyDescent="0.3">
      <c r="A728" t="s">
        <v>2812</v>
      </c>
      <c r="B728" t="str">
        <f t="shared" si="11"/>
        <v>Todd Keith</v>
      </c>
      <c r="C728" t="str">
        <f>TRIM(Table4[[#This Row],[Email2]])</f>
        <v>cynthia14@townsend-bruce.com</v>
      </c>
      <c r="D728" t="s">
        <v>2813</v>
      </c>
      <c r="E728" t="s">
        <v>2814</v>
      </c>
      <c r="F728" t="str">
        <f>TRIM(PROPER(Table4[[#This Row],[Gender2]]))</f>
        <v>Male</v>
      </c>
      <c r="G728" t="s">
        <v>94</v>
      </c>
      <c r="H728" t="str">
        <f>TRIM(UPPER(Table4[[#This Row],[Country2]]))</f>
        <v>UK</v>
      </c>
      <c r="I728" t="s">
        <v>50</v>
      </c>
      <c r="K728" s="1">
        <v>45386</v>
      </c>
      <c r="L728" t="s">
        <v>293</v>
      </c>
      <c r="M728" t="s">
        <v>20</v>
      </c>
      <c r="N728" s="2">
        <v>0.15</v>
      </c>
      <c r="O728">
        <v>1.5</v>
      </c>
      <c r="P728">
        <v>1</v>
      </c>
      <c r="Q728">
        <v>3</v>
      </c>
      <c r="R728" t="s">
        <v>2815</v>
      </c>
    </row>
    <row r="729" spans="1:18" x14ac:dyDescent="0.3">
      <c r="A729" t="s">
        <v>2816</v>
      </c>
      <c r="B729" t="str">
        <f t="shared" si="11"/>
        <v>Anthony Paul</v>
      </c>
      <c r="C729" t="str">
        <f>TRIM(Table4[[#This Row],[Email2]])</f>
        <v>haydenroger@hotmail.com</v>
      </c>
      <c r="D729" t="s">
        <v>2817</v>
      </c>
      <c r="E729" t="s">
        <v>2818</v>
      </c>
      <c r="F729" t="str">
        <f>TRIM(PROPER(Table4[[#This Row],[Gender2]]))</f>
        <v>Female</v>
      </c>
      <c r="G729" t="s">
        <v>17</v>
      </c>
      <c r="H729" t="str">
        <f>TRIM(UPPER(Table4[[#This Row],[Country2]]))</f>
        <v>CANADA</v>
      </c>
      <c r="I729" t="s">
        <v>43</v>
      </c>
      <c r="J729">
        <v>0</v>
      </c>
      <c r="K729" s="1">
        <v>44777</v>
      </c>
      <c r="L729" t="s">
        <v>143</v>
      </c>
      <c r="M729" t="s">
        <v>144</v>
      </c>
      <c r="N729">
        <v>87</v>
      </c>
      <c r="O729" t="s">
        <v>21</v>
      </c>
      <c r="P729" t="s">
        <v>31</v>
      </c>
      <c r="Q729">
        <v>3</v>
      </c>
      <c r="R729" t="s">
        <v>2819</v>
      </c>
    </row>
    <row r="730" spans="1:18" x14ac:dyDescent="0.3">
      <c r="A730" t="s">
        <v>2820</v>
      </c>
      <c r="B730" t="str">
        <f t="shared" si="11"/>
        <v>Dr. Melissa Sullivan Dds</v>
      </c>
      <c r="C730" t="str">
        <f>TRIM(Table4[[#This Row],[Email2]])</f>
        <v>vpark@sanchez-stevenson.net</v>
      </c>
      <c r="D730" t="s">
        <v>2821</v>
      </c>
      <c r="E730" t="s">
        <v>2822</v>
      </c>
      <c r="F730" t="str">
        <f>TRIM(PROPER(Table4[[#This Row],[Gender2]]))</f>
        <v>Female</v>
      </c>
      <c r="G730" t="s">
        <v>118</v>
      </c>
      <c r="H730" t="str">
        <f>TRIM(UPPER(Table4[[#This Row],[Country2]]))</f>
        <v>USA</v>
      </c>
      <c r="I730" t="s">
        <v>73</v>
      </c>
      <c r="J730">
        <v>0</v>
      </c>
      <c r="K730" s="1">
        <v>44869</v>
      </c>
      <c r="L730" t="s">
        <v>19</v>
      </c>
      <c r="M730" t="s">
        <v>20</v>
      </c>
      <c r="N730" s="2">
        <v>0.18</v>
      </c>
      <c r="O730" t="s">
        <v>45</v>
      </c>
      <c r="P730">
        <v>0</v>
      </c>
      <c r="Q730">
        <v>4</v>
      </c>
      <c r="R730" t="s">
        <v>2823</v>
      </c>
    </row>
    <row r="731" spans="1:18" x14ac:dyDescent="0.3">
      <c r="A731" t="s">
        <v>2824</v>
      </c>
      <c r="B731" t="str">
        <f t="shared" si="11"/>
        <v>Megan Macias</v>
      </c>
      <c r="C731" t="str">
        <f>TRIM(Table4[[#This Row],[Email2]])</f>
        <v>charlesfranco@gomez.com</v>
      </c>
      <c r="D731" t="s">
        <v>2825</v>
      </c>
      <c r="E731" t="s">
        <v>2826</v>
      </c>
      <c r="F731" t="str">
        <f>TRIM(PROPER(Table4[[#This Row],[Gender2]]))</f>
        <v>Male</v>
      </c>
      <c r="G731" t="s">
        <v>87</v>
      </c>
      <c r="H731" t="str">
        <f>TRIM(UPPER(Table4[[#This Row],[Country2]]))</f>
        <v>UK</v>
      </c>
      <c r="I731" t="s">
        <v>134</v>
      </c>
      <c r="K731" s="1">
        <v>45720</v>
      </c>
      <c r="L731" t="s">
        <v>35</v>
      </c>
      <c r="M731" t="s">
        <v>36</v>
      </c>
      <c r="N731">
        <v>23</v>
      </c>
      <c r="O731">
        <v>2</v>
      </c>
      <c r="P731">
        <v>0</v>
      </c>
      <c r="Q731">
        <v>6</v>
      </c>
      <c r="R731" t="s">
        <v>2827</v>
      </c>
    </row>
    <row r="732" spans="1:18" x14ac:dyDescent="0.3">
      <c r="A732" t="s">
        <v>2828</v>
      </c>
      <c r="B732" t="str">
        <f t="shared" si="11"/>
        <v>Sandra Rosales</v>
      </c>
      <c r="C732" t="str">
        <f>TRIM(Table4[[#This Row],[Email2]])</f>
        <v>kevin44@smith.org</v>
      </c>
      <c r="D732" t="s">
        <v>2829</v>
      </c>
      <c r="E732" t="s">
        <v>2830</v>
      </c>
      <c r="F732" t="str">
        <f>TRIM(PROPER(Table4[[#This Row],[Gender2]]))</f>
        <v>F</v>
      </c>
      <c r="G732" t="s">
        <v>42</v>
      </c>
      <c r="H732" t="str">
        <f>TRIM(UPPER(Table4[[#This Row],[Country2]]))</f>
        <v>US</v>
      </c>
      <c r="I732" t="s">
        <v>18</v>
      </c>
      <c r="J732">
        <v>0</v>
      </c>
      <c r="K732" s="1">
        <v>45237</v>
      </c>
      <c r="L732" t="s">
        <v>35</v>
      </c>
      <c r="M732" t="s">
        <v>36</v>
      </c>
      <c r="N732" s="2">
        <v>0.63</v>
      </c>
      <c r="O732" t="s">
        <v>63</v>
      </c>
      <c r="P732">
        <v>1</v>
      </c>
      <c r="Q732">
        <v>5</v>
      </c>
      <c r="R732" t="s">
        <v>2831</v>
      </c>
    </row>
    <row r="733" spans="1:18" x14ac:dyDescent="0.3">
      <c r="A733" t="s">
        <v>2832</v>
      </c>
      <c r="B733" t="str">
        <f t="shared" si="11"/>
        <v>Maria Petersen</v>
      </c>
      <c r="C733" t="str">
        <f>TRIM(Table4[[#This Row],[Email2]])</f>
        <v>fstafford@kelly.info</v>
      </c>
      <c r="D733" t="s">
        <v>2833</v>
      </c>
      <c r="E733" t="s">
        <v>2834</v>
      </c>
      <c r="F733" t="str">
        <f>TRIM(PROPER(Table4[[#This Row],[Gender2]]))</f>
        <v>Female</v>
      </c>
      <c r="G733" t="s">
        <v>56</v>
      </c>
      <c r="H733" t="str">
        <f>TRIM(UPPER(Table4[[#This Row],[Country2]]))</f>
        <v>INDIA</v>
      </c>
      <c r="I733" t="s">
        <v>95</v>
      </c>
      <c r="J733">
        <v>33</v>
      </c>
      <c r="K733" s="1">
        <v>45269</v>
      </c>
      <c r="L733" t="s">
        <v>29</v>
      </c>
      <c r="M733" t="s">
        <v>30</v>
      </c>
      <c r="N733" s="2">
        <v>0.46</v>
      </c>
      <c r="O733" t="s">
        <v>45</v>
      </c>
      <c r="P733" t="s">
        <v>75</v>
      </c>
      <c r="Q733">
        <v>1</v>
      </c>
      <c r="R733" t="s">
        <v>2835</v>
      </c>
    </row>
    <row r="734" spans="1:18" x14ac:dyDescent="0.3">
      <c r="A734" t="s">
        <v>2836</v>
      </c>
      <c r="B734" t="str">
        <f t="shared" si="11"/>
        <v>Nathan Morales</v>
      </c>
      <c r="C734" t="str">
        <f>TRIM(Table4[[#This Row],[Email2]])</f>
        <v>jordanjames@robertson.info</v>
      </c>
      <c r="D734" t="s">
        <v>2837</v>
      </c>
      <c r="E734" t="s">
        <v>2838</v>
      </c>
      <c r="F734" t="str">
        <f>TRIM(PROPER(Table4[[#This Row],[Gender2]]))</f>
        <v>Male</v>
      </c>
      <c r="G734" t="s">
        <v>94</v>
      </c>
      <c r="H734" t="str">
        <f>TRIM(UPPER(Table4[[#This Row],[Country2]]))</f>
        <v>UK</v>
      </c>
      <c r="I734" t="s">
        <v>50</v>
      </c>
      <c r="J734">
        <v>0</v>
      </c>
      <c r="K734" s="1">
        <v>45168</v>
      </c>
      <c r="L734" t="s">
        <v>51</v>
      </c>
      <c r="M734" t="s">
        <v>36</v>
      </c>
      <c r="N734" s="2">
        <v>0.7</v>
      </c>
      <c r="O734">
        <v>2</v>
      </c>
      <c r="P734" t="s">
        <v>37</v>
      </c>
      <c r="Q734">
        <v>4</v>
      </c>
      <c r="R734" t="s">
        <v>2839</v>
      </c>
    </row>
    <row r="735" spans="1:18" x14ac:dyDescent="0.3">
      <c r="A735" t="s">
        <v>2840</v>
      </c>
      <c r="B735" t="str">
        <f t="shared" si="11"/>
        <v>James Evans</v>
      </c>
      <c r="C735" t="str">
        <f>TRIM(Table4[[#This Row],[Email2]])</f>
        <v>amandaadams@yahoo.com</v>
      </c>
      <c r="D735" t="s">
        <v>2841</v>
      </c>
      <c r="E735" t="s">
        <v>2842</v>
      </c>
      <c r="F735" t="str">
        <f>TRIM(PROPER(Table4[[#This Row],[Gender2]]))</f>
        <v>M</v>
      </c>
      <c r="G735" t="s">
        <v>108</v>
      </c>
      <c r="H735" t="str">
        <f>TRIM(UPPER(Table4[[#This Row],[Country2]]))</f>
        <v>INDIA</v>
      </c>
      <c r="I735" t="s">
        <v>28</v>
      </c>
      <c r="K735" s="1">
        <v>44668</v>
      </c>
      <c r="L735" t="s">
        <v>44</v>
      </c>
      <c r="M735" t="s">
        <v>20</v>
      </c>
      <c r="N735" s="2">
        <v>0.13</v>
      </c>
      <c r="O735">
        <v>2</v>
      </c>
      <c r="P735" t="s">
        <v>22</v>
      </c>
      <c r="R735" t="s">
        <v>2843</v>
      </c>
    </row>
    <row r="736" spans="1:18" x14ac:dyDescent="0.3">
      <c r="A736" t="s">
        <v>2844</v>
      </c>
      <c r="B736" t="str">
        <f t="shared" si="11"/>
        <v>Jeffrey Howard</v>
      </c>
      <c r="C736" t="str">
        <f>TRIM(Table4[[#This Row],[Email2]])</f>
        <v>lopezbilly@fisher-rivera.com</v>
      </c>
      <c r="D736" t="s">
        <v>2845</v>
      </c>
      <c r="E736" t="s">
        <v>2846</v>
      </c>
      <c r="F736" t="str">
        <f>TRIM(PROPER(Table4[[#This Row],[Gender2]]))</f>
        <v>Male</v>
      </c>
      <c r="G736" t="s">
        <v>27</v>
      </c>
      <c r="H736" t="str">
        <f>TRIM(UPPER(Table4[[#This Row],[Country2]]))</f>
        <v>UK</v>
      </c>
      <c r="I736" t="s">
        <v>134</v>
      </c>
      <c r="J736">
        <v>0</v>
      </c>
      <c r="K736" s="1">
        <v>45677</v>
      </c>
      <c r="L736" t="s">
        <v>19</v>
      </c>
      <c r="M736" t="s">
        <v>20</v>
      </c>
      <c r="N736">
        <v>60</v>
      </c>
      <c r="O736" t="s">
        <v>21</v>
      </c>
      <c r="P736">
        <v>0</v>
      </c>
      <c r="R736" t="s">
        <v>2847</v>
      </c>
    </row>
    <row r="737" spans="1:18" x14ac:dyDescent="0.3">
      <c r="A737" t="s">
        <v>2848</v>
      </c>
      <c r="B737" t="str">
        <f t="shared" si="11"/>
        <v>Victoria Wilson</v>
      </c>
      <c r="C737" t="str">
        <f>TRIM(Table4[[#This Row],[Email2]])</f>
        <v>tmarsh@gmail.com</v>
      </c>
      <c r="D737" t="s">
        <v>2849</v>
      </c>
      <c r="E737" t="s">
        <v>2850</v>
      </c>
      <c r="F737" t="str">
        <f>TRIM(PROPER(Table4[[#This Row],[Gender2]]))</f>
        <v>M</v>
      </c>
      <c r="G737" t="s">
        <v>108</v>
      </c>
      <c r="H737" t="str">
        <f>TRIM(UPPER(Table4[[#This Row],[Country2]]))</f>
        <v>INDIA</v>
      </c>
      <c r="I737" t="s">
        <v>28</v>
      </c>
      <c r="K737" s="1">
        <v>44907</v>
      </c>
      <c r="L737" t="s">
        <v>293</v>
      </c>
      <c r="M737" t="s">
        <v>20</v>
      </c>
      <c r="N737" s="2">
        <v>0.82</v>
      </c>
      <c r="O737" t="s">
        <v>21</v>
      </c>
      <c r="P737" t="s">
        <v>37</v>
      </c>
      <c r="Q737">
        <v>1</v>
      </c>
      <c r="R737" t="s">
        <v>2851</v>
      </c>
    </row>
    <row r="738" spans="1:18" x14ac:dyDescent="0.3">
      <c r="A738" t="s">
        <v>2852</v>
      </c>
      <c r="B738" t="str">
        <f t="shared" si="11"/>
        <v>Nicholas Harmon</v>
      </c>
      <c r="C738" t="str">
        <f>TRIM(Table4[[#This Row],[Email2]])</f>
        <v>danielrodriguez@gmail.com</v>
      </c>
      <c r="D738" t="s">
        <v>2853</v>
      </c>
      <c r="E738" t="s">
        <v>2854</v>
      </c>
      <c r="F738" t="str">
        <f>TRIM(PROPER(Table4[[#This Row],[Gender2]]))</f>
        <v>Female</v>
      </c>
      <c r="G738" t="s">
        <v>17</v>
      </c>
      <c r="H738" t="str">
        <f>TRIM(UPPER(Table4[[#This Row],[Country2]]))</f>
        <v>INDIA</v>
      </c>
      <c r="I738" t="s">
        <v>95</v>
      </c>
      <c r="J738">
        <v>30</v>
      </c>
      <c r="K738" s="1">
        <v>45162</v>
      </c>
      <c r="L738" t="s">
        <v>29</v>
      </c>
      <c r="M738" t="s">
        <v>30</v>
      </c>
      <c r="N738" s="2">
        <v>0.9</v>
      </c>
      <c r="O738">
        <v>45</v>
      </c>
      <c r="P738" t="s">
        <v>37</v>
      </c>
      <c r="Q738">
        <v>2</v>
      </c>
      <c r="R738" t="s">
        <v>2855</v>
      </c>
    </row>
    <row r="739" spans="1:18" x14ac:dyDescent="0.3">
      <c r="A739" t="s">
        <v>2856</v>
      </c>
      <c r="B739" t="str">
        <f t="shared" si="11"/>
        <v>Cynthia Gregory</v>
      </c>
      <c r="C739" t="str">
        <f>TRIM(Table4[[#This Row],[Email2]])</f>
        <v>vbray@gmail.com</v>
      </c>
      <c r="D739" t="s">
        <v>2857</v>
      </c>
      <c r="E739" t="s">
        <v>2858</v>
      </c>
      <c r="F739" t="str">
        <f>TRIM(PROPER(Table4[[#This Row],[Gender2]]))</f>
        <v>Female</v>
      </c>
      <c r="G739" t="s">
        <v>118</v>
      </c>
      <c r="H739" t="str">
        <f>TRIM(UPPER(Table4[[#This Row],[Country2]]))</f>
        <v>UK</v>
      </c>
      <c r="I739" t="s">
        <v>134</v>
      </c>
      <c r="J739">
        <v>0</v>
      </c>
      <c r="K739" s="1">
        <v>44853</v>
      </c>
      <c r="L739" t="s">
        <v>89</v>
      </c>
      <c r="M739" t="s">
        <v>30</v>
      </c>
      <c r="N739" s="2">
        <v>0.95</v>
      </c>
      <c r="O739" t="s">
        <v>63</v>
      </c>
      <c r="P739" t="s">
        <v>37</v>
      </c>
      <c r="Q739">
        <v>5</v>
      </c>
      <c r="R739" t="s">
        <v>2859</v>
      </c>
    </row>
    <row r="740" spans="1:18" x14ac:dyDescent="0.3">
      <c r="A740" t="s">
        <v>2860</v>
      </c>
      <c r="B740" t="str">
        <f t="shared" si="11"/>
        <v>Jeffrey Williamson</v>
      </c>
      <c r="C740" t="str">
        <f>TRIM(Table4[[#This Row],[Email2]])</f>
        <v>juanwilson@gamble-wright.biz</v>
      </c>
      <c r="D740" t="s">
        <v>2861</v>
      </c>
      <c r="E740" t="s">
        <v>2862</v>
      </c>
      <c r="F740" t="str">
        <f>TRIM(PROPER(Table4[[#This Row],[Gender2]]))</f>
        <v>Female</v>
      </c>
      <c r="G740" t="s">
        <v>56</v>
      </c>
      <c r="H740" t="str">
        <f>TRIM(UPPER(Table4[[#This Row],[Country2]]))</f>
        <v>INDIA</v>
      </c>
      <c r="I740" t="s">
        <v>28</v>
      </c>
      <c r="K740" s="1">
        <v>45332</v>
      </c>
      <c r="L740" t="s">
        <v>229</v>
      </c>
      <c r="M740" t="s">
        <v>144</v>
      </c>
      <c r="N740" s="2">
        <v>0.34</v>
      </c>
      <c r="O740" t="s">
        <v>45</v>
      </c>
      <c r="P740" t="s">
        <v>75</v>
      </c>
      <c r="Q740">
        <v>1</v>
      </c>
      <c r="R740" t="s">
        <v>2863</v>
      </c>
    </row>
    <row r="741" spans="1:18" x14ac:dyDescent="0.3">
      <c r="A741" t="s">
        <v>2864</v>
      </c>
      <c r="B741" t="str">
        <f t="shared" si="11"/>
        <v>Nicholas Carr</v>
      </c>
      <c r="C741" t="str">
        <f>TRIM(Table4[[#This Row],[Email2]])</f>
        <v>jeromeanderson@hill.com</v>
      </c>
      <c r="D741" t="s">
        <v>2865</v>
      </c>
      <c r="E741" t="s">
        <v>2866</v>
      </c>
      <c r="F741" t="str">
        <f>TRIM(PROPER(Table4[[#This Row],[Gender2]]))</f>
        <v>Female</v>
      </c>
      <c r="G741" t="s">
        <v>17</v>
      </c>
      <c r="H741" t="str">
        <f>TRIM(UPPER(Table4[[#This Row],[Country2]]))</f>
        <v>INDIA</v>
      </c>
      <c r="I741" t="s">
        <v>28</v>
      </c>
      <c r="K741" s="1">
        <v>44966</v>
      </c>
      <c r="L741" t="s">
        <v>19</v>
      </c>
      <c r="M741" t="s">
        <v>20</v>
      </c>
      <c r="N741" s="2">
        <v>0.25</v>
      </c>
      <c r="O741">
        <v>2</v>
      </c>
      <c r="P741" t="s">
        <v>31</v>
      </c>
      <c r="R741" s="1">
        <v>44966</v>
      </c>
    </row>
    <row r="742" spans="1:18" x14ac:dyDescent="0.3">
      <c r="A742" t="s">
        <v>2867</v>
      </c>
      <c r="B742" t="str">
        <f t="shared" si="11"/>
        <v>Jamie Warren</v>
      </c>
      <c r="C742" t="str">
        <f>TRIM(Table4[[#This Row],[Email2]])</f>
        <v>matthewmendoza@simmons.com</v>
      </c>
      <c r="D742" t="s">
        <v>2868</v>
      </c>
      <c r="E742" t="s">
        <v>2869</v>
      </c>
      <c r="F742" t="str">
        <f>TRIM(PROPER(Table4[[#This Row],[Gender2]]))</f>
        <v>Female</v>
      </c>
      <c r="G742" t="s">
        <v>56</v>
      </c>
      <c r="H742" t="str">
        <f>TRIM(UPPER(Table4[[#This Row],[Country2]]))</f>
        <v>UK</v>
      </c>
      <c r="I742" t="s">
        <v>50</v>
      </c>
      <c r="J742">
        <v>0</v>
      </c>
      <c r="K742" s="1">
        <v>45320</v>
      </c>
      <c r="L742" t="s">
        <v>293</v>
      </c>
      <c r="M742" t="s">
        <v>20</v>
      </c>
      <c r="N742">
        <v>50</v>
      </c>
      <c r="O742">
        <v>2</v>
      </c>
      <c r="P742" t="s">
        <v>37</v>
      </c>
      <c r="Q742">
        <v>5</v>
      </c>
      <c r="R742" s="1">
        <v>45320</v>
      </c>
    </row>
    <row r="743" spans="1:18" x14ac:dyDescent="0.3">
      <c r="A743" t="s">
        <v>2870</v>
      </c>
      <c r="B743" t="str">
        <f t="shared" si="11"/>
        <v>Steven White</v>
      </c>
      <c r="C743" t="str">
        <f>TRIM(Table4[[#This Row],[Email2]])</f>
        <v>guerreromarc@kennedy-kerr.com</v>
      </c>
      <c r="D743" t="s">
        <v>2871</v>
      </c>
      <c r="E743" t="s">
        <v>2872</v>
      </c>
      <c r="F743" t="str">
        <f>TRIM(PROPER(Table4[[#This Row],[Gender2]]))</f>
        <v>Male</v>
      </c>
      <c r="G743" t="s">
        <v>27</v>
      </c>
      <c r="H743" t="str">
        <f>TRIM(UPPER(Table4[[#This Row],[Country2]]))</f>
        <v>UK</v>
      </c>
      <c r="I743" t="s">
        <v>50</v>
      </c>
      <c r="J743">
        <v>0</v>
      </c>
      <c r="K743" s="1">
        <v>45093</v>
      </c>
      <c r="L743" t="s">
        <v>89</v>
      </c>
      <c r="M743" t="s">
        <v>30</v>
      </c>
      <c r="N743" s="2">
        <v>0.48</v>
      </c>
      <c r="O743">
        <v>1.5</v>
      </c>
      <c r="P743">
        <v>0</v>
      </c>
      <c r="Q743">
        <v>4</v>
      </c>
      <c r="R743" t="s">
        <v>1622</v>
      </c>
    </row>
    <row r="744" spans="1:18" x14ac:dyDescent="0.3">
      <c r="A744" t="s">
        <v>2873</v>
      </c>
      <c r="B744" t="str">
        <f t="shared" si="11"/>
        <v>Eric Davis</v>
      </c>
      <c r="C744" t="str">
        <f>TRIM(Table4[[#This Row],[Email2]])</f>
        <v>markfigueroa@paul-chapman.org</v>
      </c>
      <c r="D744" t="s">
        <v>2874</v>
      </c>
      <c r="E744" t="s">
        <v>2875</v>
      </c>
      <c r="F744" t="str">
        <f>TRIM(PROPER(Table4[[#This Row],[Gender2]]))</f>
        <v>Female</v>
      </c>
      <c r="G744" t="s">
        <v>56</v>
      </c>
      <c r="H744" t="str">
        <f>TRIM(UPPER(Table4[[#This Row],[Country2]]))</f>
        <v>UK</v>
      </c>
      <c r="I744" t="s">
        <v>134</v>
      </c>
      <c r="J744">
        <v>43</v>
      </c>
      <c r="K744" s="1">
        <v>45327</v>
      </c>
      <c r="L744" t="s">
        <v>44</v>
      </c>
      <c r="M744" t="s">
        <v>20</v>
      </c>
      <c r="N744">
        <v>83</v>
      </c>
      <c r="O744" t="s">
        <v>21</v>
      </c>
      <c r="P744" t="s">
        <v>31</v>
      </c>
      <c r="Q744">
        <v>2</v>
      </c>
      <c r="R744" t="s">
        <v>2876</v>
      </c>
    </row>
    <row r="745" spans="1:18" x14ac:dyDescent="0.3">
      <c r="A745" t="s">
        <v>2877</v>
      </c>
      <c r="B745" t="str">
        <f t="shared" si="11"/>
        <v>Anita Rodriguez</v>
      </c>
      <c r="C745" t="str">
        <f>TRIM(Table4[[#This Row],[Email2]])</f>
        <v>willisrhonda@roth.com</v>
      </c>
      <c r="D745" t="s">
        <v>2878</v>
      </c>
      <c r="E745" t="s">
        <v>2879</v>
      </c>
      <c r="F745" t="str">
        <f>TRIM(PROPER(Table4[[#This Row],[Gender2]]))</f>
        <v>Female</v>
      </c>
      <c r="G745" t="s">
        <v>17</v>
      </c>
      <c r="H745" t="str">
        <f>TRIM(UPPER(Table4[[#This Row],[Country2]]))</f>
        <v>UK</v>
      </c>
      <c r="I745" t="s">
        <v>50</v>
      </c>
      <c r="J745">
        <v>0</v>
      </c>
      <c r="K745" s="1">
        <v>45235</v>
      </c>
      <c r="L745" t="s">
        <v>68</v>
      </c>
      <c r="M745" t="s">
        <v>30</v>
      </c>
      <c r="N745">
        <v>49</v>
      </c>
      <c r="O745" t="s">
        <v>45</v>
      </c>
      <c r="P745" t="s">
        <v>75</v>
      </c>
      <c r="Q745">
        <v>2</v>
      </c>
      <c r="R745" s="1">
        <v>45235</v>
      </c>
    </row>
    <row r="746" spans="1:18" x14ac:dyDescent="0.3">
      <c r="A746" t="s">
        <v>2880</v>
      </c>
      <c r="B746" t="str">
        <f t="shared" si="11"/>
        <v>John Juarez</v>
      </c>
      <c r="C746" t="str">
        <f>TRIM(Table4[[#This Row],[Email2]])</f>
        <v>andersonrobert@king.net</v>
      </c>
      <c r="D746" t="s">
        <v>2881</v>
      </c>
      <c r="E746" t="s">
        <v>2882</v>
      </c>
      <c r="F746" t="str">
        <f>TRIM(PROPER(Table4[[#This Row],[Gender2]]))</f>
        <v>M</v>
      </c>
      <c r="G746" t="s">
        <v>108</v>
      </c>
      <c r="H746" t="str">
        <f>TRIM(UPPER(Table4[[#This Row],[Country2]]))</f>
        <v>CANADA</v>
      </c>
      <c r="I746" t="s">
        <v>43</v>
      </c>
      <c r="J746">
        <v>23</v>
      </c>
      <c r="K746" s="1">
        <v>44774</v>
      </c>
      <c r="L746" t="s">
        <v>19</v>
      </c>
      <c r="M746" t="s">
        <v>20</v>
      </c>
      <c r="N746">
        <v>100</v>
      </c>
      <c r="O746">
        <v>45</v>
      </c>
      <c r="P746" t="s">
        <v>31</v>
      </c>
      <c r="Q746">
        <v>1</v>
      </c>
      <c r="R746" t="s">
        <v>289</v>
      </c>
    </row>
    <row r="747" spans="1:18" x14ac:dyDescent="0.3">
      <c r="A747" t="s">
        <v>2883</v>
      </c>
      <c r="B747" t="str">
        <f t="shared" si="11"/>
        <v>Susan Jones</v>
      </c>
      <c r="C747" t="str">
        <f>TRIM(Table4[[#This Row],[Email2]])</f>
        <v>jacksonjoshua@gmail.com</v>
      </c>
      <c r="D747" t="s">
        <v>2884</v>
      </c>
      <c r="E747" t="s">
        <v>2885</v>
      </c>
      <c r="F747" t="str">
        <f>TRIM(PROPER(Table4[[#This Row],[Gender2]]))</f>
        <v>Female</v>
      </c>
      <c r="G747" t="s">
        <v>118</v>
      </c>
      <c r="H747" t="str">
        <f>TRIM(UPPER(Table4[[#This Row],[Country2]]))</f>
        <v>UK</v>
      </c>
      <c r="I747" t="s">
        <v>50</v>
      </c>
      <c r="J747">
        <v>0</v>
      </c>
      <c r="K747" s="1">
        <v>45197</v>
      </c>
      <c r="L747" t="s">
        <v>35</v>
      </c>
      <c r="M747" t="s">
        <v>36</v>
      </c>
      <c r="N747">
        <v>58</v>
      </c>
      <c r="O747" t="s">
        <v>21</v>
      </c>
      <c r="P747" t="s">
        <v>31</v>
      </c>
      <c r="Q747">
        <v>3</v>
      </c>
      <c r="R747" t="s">
        <v>2886</v>
      </c>
    </row>
    <row r="748" spans="1:18" x14ac:dyDescent="0.3">
      <c r="A748" t="s">
        <v>2887</v>
      </c>
      <c r="B748" t="str">
        <f t="shared" si="11"/>
        <v>Melissa Yang</v>
      </c>
      <c r="C748" t="str">
        <f>TRIM(Table4[[#This Row],[Email2]])</f>
        <v>gcohen@gmail.com</v>
      </c>
      <c r="D748" t="s">
        <v>2888</v>
      </c>
      <c r="E748" t="s">
        <v>2889</v>
      </c>
      <c r="F748" t="str">
        <f>TRIM(PROPER(Table4[[#This Row],[Gender2]]))</f>
        <v>Female</v>
      </c>
      <c r="G748" t="s">
        <v>56</v>
      </c>
      <c r="H748" t="str">
        <f>TRIM(UPPER(Table4[[#This Row],[Country2]]))</f>
        <v>IN</v>
      </c>
      <c r="I748" t="s">
        <v>153</v>
      </c>
      <c r="J748">
        <v>0</v>
      </c>
      <c r="K748" s="1">
        <v>45107</v>
      </c>
      <c r="L748" t="s">
        <v>51</v>
      </c>
      <c r="M748" t="s">
        <v>36</v>
      </c>
      <c r="N748">
        <v>16</v>
      </c>
      <c r="O748">
        <v>45</v>
      </c>
      <c r="P748" t="s">
        <v>37</v>
      </c>
      <c r="Q748">
        <v>4</v>
      </c>
      <c r="R748" t="s">
        <v>2890</v>
      </c>
    </row>
    <row r="749" spans="1:18" x14ac:dyDescent="0.3">
      <c r="A749" t="s">
        <v>2891</v>
      </c>
      <c r="B749" t="str">
        <f t="shared" si="11"/>
        <v>Jeanette Lawson</v>
      </c>
      <c r="C749" t="str">
        <f>TRIM(Table4[[#This Row],[Email2]])</f>
        <v>adamarmstrong@horton.info</v>
      </c>
      <c r="D749" t="s">
        <v>2892</v>
      </c>
      <c r="E749" t="s">
        <v>2893</v>
      </c>
      <c r="F749" t="str">
        <f>TRIM(PROPER(Table4[[#This Row],[Gender2]]))</f>
        <v>Male</v>
      </c>
      <c r="G749" t="s">
        <v>94</v>
      </c>
      <c r="H749" t="str">
        <f>TRIM(UPPER(Table4[[#This Row],[Country2]]))</f>
        <v>UK</v>
      </c>
      <c r="I749" t="s">
        <v>50</v>
      </c>
      <c r="J749">
        <v>45</v>
      </c>
      <c r="K749" s="1">
        <v>44915</v>
      </c>
      <c r="L749" t="s">
        <v>74</v>
      </c>
      <c r="M749" t="s">
        <v>36</v>
      </c>
      <c r="N749">
        <v>7</v>
      </c>
      <c r="O749">
        <v>45</v>
      </c>
      <c r="P749" t="s">
        <v>22</v>
      </c>
      <c r="R749" s="1">
        <v>44915</v>
      </c>
    </row>
    <row r="750" spans="1:18" x14ac:dyDescent="0.3">
      <c r="A750" t="s">
        <v>2894</v>
      </c>
      <c r="B750" t="str">
        <f t="shared" si="11"/>
        <v>Daniel Erickson</v>
      </c>
      <c r="C750" t="str">
        <f>TRIM(Table4[[#This Row],[Email2]])</f>
        <v>jeffreyferguson@williams-hernandez.com</v>
      </c>
      <c r="D750" t="s">
        <v>2895</v>
      </c>
      <c r="E750" t="s">
        <v>2896</v>
      </c>
      <c r="F750" t="str">
        <f>TRIM(PROPER(Table4[[#This Row],[Gender2]]))</f>
        <v>Female</v>
      </c>
      <c r="G750" t="s">
        <v>118</v>
      </c>
      <c r="H750" t="str">
        <f>TRIM(UPPER(Table4[[#This Row],[Country2]]))</f>
        <v>USA</v>
      </c>
      <c r="I750" t="s">
        <v>73</v>
      </c>
      <c r="J750">
        <v>20</v>
      </c>
      <c r="K750" s="1">
        <v>45440</v>
      </c>
      <c r="L750" t="s">
        <v>68</v>
      </c>
      <c r="M750" t="s">
        <v>30</v>
      </c>
      <c r="N750" s="2">
        <v>0.59</v>
      </c>
      <c r="O750" t="s">
        <v>21</v>
      </c>
      <c r="P750" t="s">
        <v>37</v>
      </c>
      <c r="R750" t="s">
        <v>2897</v>
      </c>
    </row>
    <row r="751" spans="1:18" x14ac:dyDescent="0.3">
      <c r="A751" t="s">
        <v>2898</v>
      </c>
      <c r="B751" t="str">
        <f t="shared" si="11"/>
        <v>Danielle Colon</v>
      </c>
      <c r="C751" t="str">
        <f>TRIM(Table4[[#This Row],[Email2]])</f>
        <v>wongcynthia@nguyen-potts.net</v>
      </c>
      <c r="D751" t="s">
        <v>2899</v>
      </c>
      <c r="E751" t="s">
        <v>2900</v>
      </c>
      <c r="F751" t="str">
        <f>TRIM(PROPER(Table4[[#This Row],[Gender2]]))</f>
        <v>Female</v>
      </c>
      <c r="G751" t="s">
        <v>118</v>
      </c>
      <c r="H751" t="str">
        <f>TRIM(UPPER(Table4[[#This Row],[Country2]]))</f>
        <v>USA</v>
      </c>
      <c r="I751" t="s">
        <v>73</v>
      </c>
      <c r="K751" s="1">
        <v>44864</v>
      </c>
      <c r="L751" t="s">
        <v>154</v>
      </c>
      <c r="M751" t="s">
        <v>58</v>
      </c>
      <c r="N751" s="2">
        <v>0.43</v>
      </c>
      <c r="O751">
        <v>2</v>
      </c>
      <c r="P751" t="s">
        <v>22</v>
      </c>
      <c r="Q751">
        <v>5</v>
      </c>
      <c r="R751" t="s">
        <v>2901</v>
      </c>
    </row>
    <row r="752" spans="1:18" x14ac:dyDescent="0.3">
      <c r="A752" t="s">
        <v>2902</v>
      </c>
      <c r="B752" t="str">
        <f t="shared" si="11"/>
        <v>Erika Brown</v>
      </c>
      <c r="C752" t="str">
        <f>TRIM(Table4[[#This Row],[Email2]])</f>
        <v>jeffrey42@bonilla-medina.org</v>
      </c>
      <c r="D752" t="s">
        <v>2903</v>
      </c>
      <c r="E752" t="s">
        <v>2904</v>
      </c>
      <c r="F752" t="str">
        <f>TRIM(PROPER(Table4[[#This Row],[Gender2]]))</f>
        <v>Female</v>
      </c>
      <c r="G752" t="s">
        <v>56</v>
      </c>
      <c r="H752" t="str">
        <f>TRIM(UPPER(Table4[[#This Row],[Country2]]))</f>
        <v>US</v>
      </c>
      <c r="I752" t="s">
        <v>18</v>
      </c>
      <c r="J752">
        <v>33</v>
      </c>
      <c r="K752" s="1">
        <v>45068</v>
      </c>
      <c r="L752" t="s">
        <v>154</v>
      </c>
      <c r="M752" t="s">
        <v>58</v>
      </c>
      <c r="N752" s="2">
        <v>0.76</v>
      </c>
      <c r="O752">
        <v>2</v>
      </c>
      <c r="P752" t="s">
        <v>75</v>
      </c>
      <c r="Q752">
        <v>6</v>
      </c>
      <c r="R752" t="s">
        <v>2905</v>
      </c>
    </row>
    <row r="753" spans="1:18" x14ac:dyDescent="0.3">
      <c r="A753" t="s">
        <v>2906</v>
      </c>
      <c r="B753" t="str">
        <f t="shared" si="11"/>
        <v>Dawn Sims</v>
      </c>
      <c r="C753" t="str">
        <f>TRIM(Table4[[#This Row],[Email2]])</f>
        <v>rwalker@perkins.com</v>
      </c>
      <c r="D753" t="s">
        <v>2907</v>
      </c>
      <c r="E753" t="s">
        <v>2908</v>
      </c>
      <c r="F753" t="str">
        <f>TRIM(PROPER(Table4[[#This Row],[Gender2]]))</f>
        <v>Female</v>
      </c>
      <c r="G753" t="s">
        <v>118</v>
      </c>
      <c r="H753" t="str">
        <f>TRIM(UPPER(Table4[[#This Row],[Country2]]))</f>
        <v>US</v>
      </c>
      <c r="I753" t="s">
        <v>18</v>
      </c>
      <c r="J753">
        <v>34</v>
      </c>
      <c r="K753" s="1">
        <v>44823</v>
      </c>
      <c r="L753" t="s">
        <v>57</v>
      </c>
      <c r="M753" t="s">
        <v>58</v>
      </c>
      <c r="N753" s="2">
        <v>0.18</v>
      </c>
      <c r="O753" t="s">
        <v>45</v>
      </c>
      <c r="P753" t="s">
        <v>31</v>
      </c>
      <c r="Q753">
        <v>1</v>
      </c>
      <c r="R753" t="s">
        <v>2730</v>
      </c>
    </row>
    <row r="754" spans="1:18" x14ac:dyDescent="0.3">
      <c r="A754" t="s">
        <v>2909</v>
      </c>
      <c r="B754" t="str">
        <f t="shared" si="11"/>
        <v>Steven Davis</v>
      </c>
      <c r="C754" t="str">
        <f>TRIM(Table4[[#This Row],[Email2]])</f>
        <v>llopez@hudson.com</v>
      </c>
      <c r="D754" t="s">
        <v>2910</v>
      </c>
      <c r="E754" t="s">
        <v>2911</v>
      </c>
      <c r="F754" t="str">
        <f>TRIM(PROPER(Table4[[#This Row],[Gender2]]))</f>
        <v>Male</v>
      </c>
      <c r="G754" t="s">
        <v>87</v>
      </c>
      <c r="H754" t="str">
        <f>TRIM(UPPER(Table4[[#This Row],[Country2]]))</f>
        <v>UK</v>
      </c>
      <c r="I754" t="s">
        <v>134</v>
      </c>
      <c r="J754">
        <v>0</v>
      </c>
      <c r="K754" s="1">
        <v>45350</v>
      </c>
      <c r="L754" t="s">
        <v>229</v>
      </c>
      <c r="M754" t="s">
        <v>144</v>
      </c>
      <c r="N754" s="2">
        <v>0.96</v>
      </c>
      <c r="O754" t="s">
        <v>63</v>
      </c>
      <c r="P754" t="s">
        <v>22</v>
      </c>
      <c r="Q754">
        <v>3</v>
      </c>
      <c r="R754" t="s">
        <v>2912</v>
      </c>
    </row>
    <row r="755" spans="1:18" x14ac:dyDescent="0.3">
      <c r="A755" t="s">
        <v>2913</v>
      </c>
      <c r="B755" t="str">
        <f t="shared" si="11"/>
        <v>Ruth Mcdaniel</v>
      </c>
      <c r="C755" t="str">
        <f>TRIM(Table4[[#This Row],[Email2]])</f>
        <v>thomasronald@stout-waller.com</v>
      </c>
      <c r="D755" t="s">
        <v>2914</v>
      </c>
      <c r="E755" t="s">
        <v>2915</v>
      </c>
      <c r="F755" t="str">
        <f>TRIM(PROPER(Table4[[#This Row],[Gender2]]))</f>
        <v>M</v>
      </c>
      <c r="G755" t="s">
        <v>108</v>
      </c>
      <c r="H755" t="str">
        <f>TRIM(UPPER(Table4[[#This Row],[Country2]]))</f>
        <v>IN</v>
      </c>
      <c r="I755" t="s">
        <v>153</v>
      </c>
      <c r="J755">
        <v>0</v>
      </c>
      <c r="K755" s="1">
        <v>45663</v>
      </c>
      <c r="L755" t="s">
        <v>57</v>
      </c>
      <c r="M755" t="s">
        <v>58</v>
      </c>
      <c r="N755" s="2">
        <v>0.76</v>
      </c>
      <c r="O755">
        <v>1.5</v>
      </c>
      <c r="P755">
        <v>0</v>
      </c>
      <c r="Q755">
        <v>2</v>
      </c>
      <c r="R755" t="s">
        <v>2916</v>
      </c>
    </row>
    <row r="756" spans="1:18" x14ac:dyDescent="0.3">
      <c r="A756" t="s">
        <v>2917</v>
      </c>
      <c r="B756" t="str">
        <f t="shared" si="11"/>
        <v>Brett Cruz</v>
      </c>
      <c r="C756" t="str">
        <f>TRIM(Table4[[#This Row],[Email2]])</f>
        <v>hinesdeanna@anderson.com</v>
      </c>
      <c r="D756" t="s">
        <v>2918</v>
      </c>
      <c r="E756" t="s">
        <v>2919</v>
      </c>
      <c r="F756" t="str">
        <f>TRIM(PROPER(Table4[[#This Row],[Gender2]]))</f>
        <v>Male</v>
      </c>
      <c r="G756" t="s">
        <v>87</v>
      </c>
      <c r="H756" t="str">
        <f>TRIM(UPPER(Table4[[#This Row],[Country2]]))</f>
        <v>CANADA</v>
      </c>
      <c r="I756" t="s">
        <v>43</v>
      </c>
      <c r="J756">
        <v>0</v>
      </c>
      <c r="K756" s="1">
        <v>45476</v>
      </c>
      <c r="L756" t="s">
        <v>35</v>
      </c>
      <c r="M756" t="s">
        <v>36</v>
      </c>
      <c r="N756">
        <v>63</v>
      </c>
      <c r="O756" t="s">
        <v>63</v>
      </c>
      <c r="P756" t="s">
        <v>37</v>
      </c>
      <c r="Q756">
        <v>6</v>
      </c>
      <c r="R756" t="s">
        <v>2920</v>
      </c>
    </row>
    <row r="757" spans="1:18" x14ac:dyDescent="0.3">
      <c r="A757" t="s">
        <v>2921</v>
      </c>
      <c r="B757" t="str">
        <f t="shared" si="11"/>
        <v>Alexandra Conner</v>
      </c>
      <c r="C757" t="str">
        <f>TRIM(Table4[[#This Row],[Email2]])</f>
        <v>harristimothy@hotmail.com</v>
      </c>
      <c r="D757" t="s">
        <v>2922</v>
      </c>
      <c r="E757" t="s">
        <v>2923</v>
      </c>
      <c r="F757" t="str">
        <f>TRIM(PROPER(Table4[[#This Row],[Gender2]]))</f>
        <v>Male</v>
      </c>
      <c r="G757" t="s">
        <v>87</v>
      </c>
      <c r="H757" t="str">
        <f>TRIM(UPPER(Table4[[#This Row],[Country2]]))</f>
        <v>INDIA</v>
      </c>
      <c r="I757" t="s">
        <v>95</v>
      </c>
      <c r="J757">
        <v>42</v>
      </c>
      <c r="K757" s="1">
        <v>44879</v>
      </c>
      <c r="L757" t="s">
        <v>143</v>
      </c>
      <c r="M757" t="s">
        <v>144</v>
      </c>
      <c r="N757">
        <v>12</v>
      </c>
      <c r="O757" t="s">
        <v>45</v>
      </c>
      <c r="P757" t="s">
        <v>22</v>
      </c>
      <c r="Q757">
        <v>1</v>
      </c>
      <c r="R757" t="s">
        <v>2924</v>
      </c>
    </row>
    <row r="758" spans="1:18" x14ac:dyDescent="0.3">
      <c r="A758" t="s">
        <v>2925</v>
      </c>
      <c r="B758" t="str">
        <f t="shared" si="11"/>
        <v>David Stephens</v>
      </c>
      <c r="C758" t="str">
        <f>TRIM(Table4[[#This Row],[Email2]])</f>
        <v>invalid-email</v>
      </c>
      <c r="D758" t="s">
        <v>2926</v>
      </c>
      <c r="E758" t="s">
        <v>125</v>
      </c>
      <c r="F758" t="str">
        <f>TRIM(PROPER(Table4[[#This Row],[Gender2]]))</f>
        <v>Male</v>
      </c>
      <c r="G758" t="s">
        <v>27</v>
      </c>
      <c r="H758" t="str">
        <f>TRIM(UPPER(Table4[[#This Row],[Country2]]))</f>
        <v>INDIA</v>
      </c>
      <c r="I758" t="s">
        <v>95</v>
      </c>
      <c r="J758">
        <v>44</v>
      </c>
      <c r="K758" s="1">
        <v>45348</v>
      </c>
      <c r="L758" t="s">
        <v>35</v>
      </c>
      <c r="M758" t="s">
        <v>36</v>
      </c>
      <c r="N758" s="2">
        <v>0.01</v>
      </c>
      <c r="O758" t="s">
        <v>45</v>
      </c>
      <c r="P758">
        <v>0</v>
      </c>
      <c r="Q758">
        <v>3</v>
      </c>
      <c r="R758" t="s">
        <v>2927</v>
      </c>
    </row>
    <row r="759" spans="1:18" x14ac:dyDescent="0.3">
      <c r="A759" t="s">
        <v>2928</v>
      </c>
      <c r="B759" t="str">
        <f t="shared" si="11"/>
        <v>Ashley Phillips</v>
      </c>
      <c r="C759" t="str">
        <f>TRIM(Table4[[#This Row],[Email2]])</f>
        <v>aaronwalker@gmail.com</v>
      </c>
      <c r="D759" t="s">
        <v>2929</v>
      </c>
      <c r="E759" t="s">
        <v>2930</v>
      </c>
      <c r="F759" t="str">
        <f>TRIM(PROPER(Table4[[#This Row],[Gender2]]))</f>
        <v>Female</v>
      </c>
      <c r="G759" t="s">
        <v>17</v>
      </c>
      <c r="H759" t="str">
        <f>TRIM(UPPER(Table4[[#This Row],[Country2]]))</f>
        <v>UK</v>
      </c>
      <c r="I759" t="s">
        <v>50</v>
      </c>
      <c r="K759" s="1">
        <v>45073</v>
      </c>
      <c r="L759" t="s">
        <v>57</v>
      </c>
      <c r="M759" t="s">
        <v>58</v>
      </c>
      <c r="N759" s="2">
        <v>0.69</v>
      </c>
      <c r="O759">
        <v>2</v>
      </c>
      <c r="P759">
        <v>1</v>
      </c>
      <c r="Q759">
        <v>4</v>
      </c>
      <c r="R759" t="s">
        <v>2931</v>
      </c>
    </row>
    <row r="760" spans="1:18" x14ac:dyDescent="0.3">
      <c r="A760" t="s">
        <v>2932</v>
      </c>
      <c r="B760" t="str">
        <f t="shared" si="11"/>
        <v>Thomas Cohen</v>
      </c>
      <c r="C760" t="str">
        <f>TRIM(Table4[[#This Row],[Email2]])</f>
        <v>hjackson@garcia.com</v>
      </c>
      <c r="D760" t="s">
        <v>2933</v>
      </c>
      <c r="E760" t="s">
        <v>2934</v>
      </c>
      <c r="F760" t="str">
        <f>TRIM(PROPER(Table4[[#This Row],[Gender2]]))</f>
        <v>Female</v>
      </c>
      <c r="G760" t="s">
        <v>17</v>
      </c>
      <c r="H760" t="str">
        <f>TRIM(UPPER(Table4[[#This Row],[Country2]]))</f>
        <v>USA</v>
      </c>
      <c r="I760" t="s">
        <v>73</v>
      </c>
      <c r="J760">
        <v>43</v>
      </c>
      <c r="K760" s="1">
        <v>45321</v>
      </c>
      <c r="L760" t="s">
        <v>89</v>
      </c>
      <c r="M760" t="s">
        <v>30</v>
      </c>
      <c r="N760" s="2">
        <v>0.84</v>
      </c>
      <c r="O760" t="s">
        <v>63</v>
      </c>
      <c r="P760" t="s">
        <v>75</v>
      </c>
      <c r="R760" t="s">
        <v>2935</v>
      </c>
    </row>
    <row r="761" spans="1:18" x14ac:dyDescent="0.3">
      <c r="A761" t="s">
        <v>2936</v>
      </c>
      <c r="B761" t="str">
        <f t="shared" si="11"/>
        <v>Tamara Huang</v>
      </c>
      <c r="C761" t="str">
        <f>TRIM(Table4[[#This Row],[Email2]])</f>
        <v>royrogers@shelton.com</v>
      </c>
      <c r="D761" t="s">
        <v>2937</v>
      </c>
      <c r="E761" t="s">
        <v>2938</v>
      </c>
      <c r="F761" t="str">
        <f>TRIM(PROPER(Table4[[#This Row],[Gender2]]))</f>
        <v>Male</v>
      </c>
      <c r="G761" t="s">
        <v>94</v>
      </c>
      <c r="H761" t="str">
        <f>TRIM(UPPER(Table4[[#This Row],[Country2]]))</f>
        <v>CANADA</v>
      </c>
      <c r="I761" t="s">
        <v>43</v>
      </c>
      <c r="K761" s="1">
        <v>44776</v>
      </c>
      <c r="L761" t="s">
        <v>68</v>
      </c>
      <c r="M761" t="s">
        <v>30</v>
      </c>
      <c r="N761">
        <v>79</v>
      </c>
      <c r="O761" t="s">
        <v>63</v>
      </c>
      <c r="P761" t="s">
        <v>37</v>
      </c>
      <c r="Q761">
        <v>5</v>
      </c>
      <c r="R761" t="s">
        <v>465</v>
      </c>
    </row>
    <row r="762" spans="1:18" x14ac:dyDescent="0.3">
      <c r="A762" t="s">
        <v>2939</v>
      </c>
      <c r="B762" t="str">
        <f t="shared" si="11"/>
        <v>Thomas Stanley</v>
      </c>
      <c r="C762" t="str">
        <f>TRIM(Table4[[#This Row],[Email2]])</f>
        <v>mccormickmichelle@gmail.com</v>
      </c>
      <c r="D762" t="s">
        <v>2940</v>
      </c>
      <c r="E762" t="s">
        <v>2941</v>
      </c>
      <c r="F762" t="str">
        <f>TRIM(PROPER(Table4[[#This Row],[Gender2]]))</f>
        <v>Male</v>
      </c>
      <c r="G762" t="s">
        <v>87</v>
      </c>
      <c r="H762" t="str">
        <f>TRIM(UPPER(Table4[[#This Row],[Country2]]))</f>
        <v>US</v>
      </c>
      <c r="I762" t="s">
        <v>18</v>
      </c>
      <c r="K762" s="1">
        <v>45628</v>
      </c>
      <c r="L762" t="s">
        <v>68</v>
      </c>
      <c r="M762" t="s">
        <v>30</v>
      </c>
      <c r="N762">
        <v>15</v>
      </c>
      <c r="O762" t="s">
        <v>21</v>
      </c>
      <c r="P762">
        <v>1</v>
      </c>
      <c r="Q762">
        <v>3</v>
      </c>
      <c r="R762" t="s">
        <v>2942</v>
      </c>
    </row>
    <row r="763" spans="1:18" x14ac:dyDescent="0.3">
      <c r="A763" t="s">
        <v>2943</v>
      </c>
      <c r="B763" t="str">
        <f t="shared" si="11"/>
        <v>Robert Bray</v>
      </c>
      <c r="C763" t="str">
        <f>TRIM(Table4[[#This Row],[Email2]])</f>
        <v>lanesusan@thomas-morris.com</v>
      </c>
      <c r="D763" t="s">
        <v>2944</v>
      </c>
      <c r="E763" t="s">
        <v>2945</v>
      </c>
      <c r="F763" t="str">
        <f>TRIM(PROPER(Table4[[#This Row],[Gender2]]))</f>
        <v>Male</v>
      </c>
      <c r="G763" t="s">
        <v>87</v>
      </c>
      <c r="H763" t="str">
        <f>TRIM(UPPER(Table4[[#This Row],[Country2]]))</f>
        <v>INDIA</v>
      </c>
      <c r="I763" t="s">
        <v>28</v>
      </c>
      <c r="J763">
        <v>18</v>
      </c>
      <c r="K763" s="1">
        <v>45676</v>
      </c>
      <c r="L763" t="s">
        <v>51</v>
      </c>
      <c r="M763" t="s">
        <v>36</v>
      </c>
      <c r="N763">
        <v>53</v>
      </c>
      <c r="O763">
        <v>2</v>
      </c>
      <c r="P763" t="s">
        <v>31</v>
      </c>
      <c r="R763" t="s">
        <v>2946</v>
      </c>
    </row>
    <row r="764" spans="1:18" x14ac:dyDescent="0.3">
      <c r="A764" t="s">
        <v>2947</v>
      </c>
      <c r="B764" t="str">
        <f t="shared" si="11"/>
        <v>John Dudley Dds</v>
      </c>
      <c r="C764" t="str">
        <f>TRIM(Table4[[#This Row],[Email2]])</f>
        <v>leahvaldez@gmail.com</v>
      </c>
      <c r="D764" t="s">
        <v>2948</v>
      </c>
      <c r="E764" t="s">
        <v>2949</v>
      </c>
      <c r="F764" t="str">
        <f>TRIM(PROPER(Table4[[#This Row],[Gender2]]))</f>
        <v>F</v>
      </c>
      <c r="G764" t="s">
        <v>42</v>
      </c>
      <c r="H764" t="str">
        <f>TRIM(UPPER(Table4[[#This Row],[Country2]]))</f>
        <v>US</v>
      </c>
      <c r="I764" t="s">
        <v>18</v>
      </c>
      <c r="J764">
        <v>44</v>
      </c>
      <c r="K764" s="1">
        <v>44940</v>
      </c>
      <c r="L764" t="s">
        <v>29</v>
      </c>
      <c r="M764" t="s">
        <v>30</v>
      </c>
      <c r="N764" s="2">
        <v>0.73</v>
      </c>
      <c r="O764">
        <v>2</v>
      </c>
      <c r="P764">
        <v>1</v>
      </c>
      <c r="Q764">
        <v>4</v>
      </c>
      <c r="R764" t="s">
        <v>2950</v>
      </c>
    </row>
    <row r="765" spans="1:18" x14ac:dyDescent="0.3">
      <c r="A765" t="s">
        <v>2951</v>
      </c>
      <c r="B765" t="str">
        <f t="shared" si="11"/>
        <v>Kim Underwood</v>
      </c>
      <c r="C765" t="str">
        <f>TRIM(Table4[[#This Row],[Email2]])</f>
        <v>carpenterrobert@hotmail.com</v>
      </c>
      <c r="D765" t="s">
        <v>2952</v>
      </c>
      <c r="E765" t="s">
        <v>2953</v>
      </c>
      <c r="F765" t="str">
        <f>TRIM(PROPER(Table4[[#This Row],[Gender2]]))</f>
        <v>M</v>
      </c>
      <c r="G765" t="s">
        <v>108</v>
      </c>
      <c r="H765" t="str">
        <f>TRIM(UPPER(Table4[[#This Row],[Country2]]))</f>
        <v>INDIA</v>
      </c>
      <c r="I765" t="s">
        <v>95</v>
      </c>
      <c r="J765">
        <v>0</v>
      </c>
      <c r="K765" s="1">
        <v>45253</v>
      </c>
      <c r="L765" t="s">
        <v>154</v>
      </c>
      <c r="M765" t="s">
        <v>58</v>
      </c>
      <c r="N765" s="2">
        <v>0.4</v>
      </c>
      <c r="O765" t="s">
        <v>45</v>
      </c>
      <c r="P765" t="s">
        <v>37</v>
      </c>
      <c r="Q765">
        <v>5</v>
      </c>
      <c r="R765" t="s">
        <v>2954</v>
      </c>
    </row>
    <row r="766" spans="1:18" x14ac:dyDescent="0.3">
      <c r="A766" t="s">
        <v>2955</v>
      </c>
      <c r="B766" t="str">
        <f t="shared" si="11"/>
        <v>Isaiah Harris</v>
      </c>
      <c r="C766" t="str">
        <f>TRIM(Table4[[#This Row],[Email2]])</f>
        <v>angela21@pruitt.com</v>
      </c>
      <c r="D766" t="s">
        <v>2956</v>
      </c>
      <c r="E766" t="s">
        <v>2957</v>
      </c>
      <c r="F766" t="str">
        <f>TRIM(PROPER(Table4[[#This Row],[Gender2]]))</f>
        <v>M</v>
      </c>
      <c r="G766" t="s">
        <v>108</v>
      </c>
      <c r="H766" t="str">
        <f>TRIM(UPPER(Table4[[#This Row],[Country2]]))</f>
        <v>INDIA</v>
      </c>
      <c r="I766" t="s">
        <v>28</v>
      </c>
      <c r="J766">
        <v>0</v>
      </c>
      <c r="K766" s="1">
        <v>45735</v>
      </c>
      <c r="L766" t="s">
        <v>74</v>
      </c>
      <c r="M766" t="s">
        <v>36</v>
      </c>
      <c r="N766" s="2">
        <v>0.11</v>
      </c>
      <c r="O766">
        <v>2</v>
      </c>
      <c r="P766" t="s">
        <v>75</v>
      </c>
      <c r="Q766">
        <v>1</v>
      </c>
      <c r="R766" t="s">
        <v>2958</v>
      </c>
    </row>
    <row r="767" spans="1:18" x14ac:dyDescent="0.3">
      <c r="A767" t="s">
        <v>2959</v>
      </c>
      <c r="B767" t="str">
        <f t="shared" si="11"/>
        <v>Tara Fisher</v>
      </c>
      <c r="C767" t="str">
        <f>TRIM(Table4[[#This Row],[Email2]])</f>
        <v>briantaylor@padilla.biz</v>
      </c>
      <c r="D767" t="s">
        <v>2960</v>
      </c>
      <c r="E767" t="s">
        <v>2961</v>
      </c>
      <c r="F767" t="str">
        <f>TRIM(PROPER(Table4[[#This Row],[Gender2]]))</f>
        <v>F</v>
      </c>
      <c r="G767" t="s">
        <v>42</v>
      </c>
      <c r="H767" t="str">
        <f>TRIM(UPPER(Table4[[#This Row],[Country2]]))</f>
        <v>GERMANY</v>
      </c>
      <c r="I767" t="s">
        <v>88</v>
      </c>
      <c r="J767">
        <v>27</v>
      </c>
      <c r="K767" s="1">
        <v>45115</v>
      </c>
      <c r="L767" t="s">
        <v>68</v>
      </c>
      <c r="M767" t="s">
        <v>30</v>
      </c>
      <c r="N767">
        <v>58</v>
      </c>
      <c r="O767" t="s">
        <v>45</v>
      </c>
      <c r="P767" t="s">
        <v>22</v>
      </c>
      <c r="R767" s="1">
        <v>45115</v>
      </c>
    </row>
    <row r="768" spans="1:18" x14ac:dyDescent="0.3">
      <c r="A768" t="s">
        <v>2962</v>
      </c>
      <c r="B768" t="str">
        <f t="shared" si="11"/>
        <v>Karen Wheeler</v>
      </c>
      <c r="C768" t="str">
        <f>TRIM(Table4[[#This Row],[Email2]])</f>
        <v>thomasdonald@jones.biz</v>
      </c>
      <c r="D768" t="s">
        <v>2963</v>
      </c>
      <c r="E768" t="s">
        <v>2964</v>
      </c>
      <c r="F768" t="str">
        <f>TRIM(PROPER(Table4[[#This Row],[Gender2]]))</f>
        <v>Female</v>
      </c>
      <c r="G768" t="s">
        <v>17</v>
      </c>
      <c r="H768" t="str">
        <f>TRIM(UPPER(Table4[[#This Row],[Country2]]))</f>
        <v>USA</v>
      </c>
      <c r="I768" t="s">
        <v>73</v>
      </c>
      <c r="J768">
        <v>0</v>
      </c>
      <c r="K768" s="1">
        <v>45235</v>
      </c>
      <c r="L768" t="s">
        <v>57</v>
      </c>
      <c r="M768" t="s">
        <v>58</v>
      </c>
      <c r="N768" s="2">
        <v>0.18</v>
      </c>
      <c r="O768">
        <v>2</v>
      </c>
      <c r="P768" t="s">
        <v>22</v>
      </c>
      <c r="R768" s="1">
        <v>45235</v>
      </c>
    </row>
    <row r="769" spans="1:18" x14ac:dyDescent="0.3">
      <c r="A769" t="s">
        <v>2965</v>
      </c>
      <c r="B769" t="str">
        <f t="shared" si="11"/>
        <v>Joseph Rush</v>
      </c>
      <c r="C769" t="str">
        <f>TRIM(Table4[[#This Row],[Email2]])</f>
        <v>csharp@hotmail.com</v>
      </c>
      <c r="D769" t="s">
        <v>2966</v>
      </c>
      <c r="E769" t="s">
        <v>2967</v>
      </c>
      <c r="F769" t="str">
        <f>TRIM(PROPER(Table4[[#This Row],[Gender2]]))</f>
        <v>Male</v>
      </c>
      <c r="G769" t="s">
        <v>94</v>
      </c>
      <c r="H769" t="str">
        <f>TRIM(UPPER(Table4[[#This Row],[Country2]]))</f>
        <v>US</v>
      </c>
      <c r="I769" t="s">
        <v>18</v>
      </c>
      <c r="K769" s="1">
        <v>44890</v>
      </c>
      <c r="L769" t="s">
        <v>51</v>
      </c>
      <c r="M769" t="s">
        <v>36</v>
      </c>
      <c r="N769" s="2">
        <v>0.46</v>
      </c>
      <c r="O769">
        <v>1.5</v>
      </c>
      <c r="P769" t="s">
        <v>75</v>
      </c>
      <c r="Q769">
        <v>6</v>
      </c>
      <c r="R769" t="s">
        <v>2968</v>
      </c>
    </row>
    <row r="770" spans="1:18" x14ac:dyDescent="0.3">
      <c r="A770" t="s">
        <v>2969</v>
      </c>
      <c r="B770" t="str">
        <f t="shared" si="11"/>
        <v>Marvin Munoz</v>
      </c>
      <c r="C770" t="str">
        <f>TRIM(Table4[[#This Row],[Email2]])</f>
        <v>alexwall@vaughan.com</v>
      </c>
      <c r="D770" t="s">
        <v>2970</v>
      </c>
      <c r="E770" t="s">
        <v>2971</v>
      </c>
      <c r="F770" t="str">
        <f>TRIM(PROPER(Table4[[#This Row],[Gender2]]))</f>
        <v>Male</v>
      </c>
      <c r="G770" t="s">
        <v>94</v>
      </c>
      <c r="H770" t="str">
        <f>TRIM(UPPER(Table4[[#This Row],[Country2]]))</f>
        <v>UK</v>
      </c>
      <c r="I770" t="s">
        <v>50</v>
      </c>
      <c r="J770">
        <v>0</v>
      </c>
      <c r="K770" s="1">
        <v>45738</v>
      </c>
      <c r="L770" t="s">
        <v>143</v>
      </c>
      <c r="M770" t="s">
        <v>144</v>
      </c>
      <c r="N770">
        <v>81</v>
      </c>
      <c r="O770" t="s">
        <v>63</v>
      </c>
      <c r="P770" t="s">
        <v>75</v>
      </c>
      <c r="Q770">
        <v>4</v>
      </c>
      <c r="R770" t="s">
        <v>2972</v>
      </c>
    </row>
    <row r="771" spans="1:18" x14ac:dyDescent="0.3">
      <c r="A771" t="s">
        <v>2973</v>
      </c>
      <c r="B771" t="str">
        <f t="shared" si="11"/>
        <v>Christopher Dudley</v>
      </c>
      <c r="C771" t="str">
        <f>TRIM(Table4[[#This Row],[Email2]])</f>
        <v>juliamorales@gmail.com</v>
      </c>
      <c r="D771" t="s">
        <v>2974</v>
      </c>
      <c r="E771" t="s">
        <v>2975</v>
      </c>
      <c r="F771" t="str">
        <f>TRIM(PROPER(Table4[[#This Row],[Gender2]]))</f>
        <v>Male</v>
      </c>
      <c r="G771" t="s">
        <v>27</v>
      </c>
      <c r="H771" t="str">
        <f>TRIM(UPPER(Table4[[#This Row],[Country2]]))</f>
        <v>USA</v>
      </c>
      <c r="I771" t="s">
        <v>73</v>
      </c>
      <c r="J771">
        <v>0</v>
      </c>
      <c r="K771" s="1">
        <v>45546</v>
      </c>
      <c r="L771" t="s">
        <v>293</v>
      </c>
      <c r="M771" t="s">
        <v>20</v>
      </c>
      <c r="N771">
        <v>76</v>
      </c>
      <c r="O771" t="s">
        <v>63</v>
      </c>
      <c r="P771" t="s">
        <v>75</v>
      </c>
      <c r="Q771">
        <v>5</v>
      </c>
      <c r="R771" t="s">
        <v>2976</v>
      </c>
    </row>
    <row r="772" spans="1:18" x14ac:dyDescent="0.3">
      <c r="A772" t="s">
        <v>2977</v>
      </c>
      <c r="B772" t="str">
        <f t="shared" si="11"/>
        <v>Lisa Jones</v>
      </c>
      <c r="C772" t="str">
        <f>TRIM(Table4[[#This Row],[Email2]])</f>
        <v>pedwards@yahoo.com</v>
      </c>
      <c r="D772" t="s">
        <v>2978</v>
      </c>
      <c r="E772" t="s">
        <v>2979</v>
      </c>
      <c r="F772" t="str">
        <f>TRIM(PROPER(Table4[[#This Row],[Gender2]]))</f>
        <v>Female</v>
      </c>
      <c r="G772" t="s">
        <v>17</v>
      </c>
      <c r="H772" t="str">
        <f>TRIM(UPPER(Table4[[#This Row],[Country2]]))</f>
        <v>UK</v>
      </c>
      <c r="I772" t="s">
        <v>50</v>
      </c>
      <c r="K772" s="1">
        <v>44998</v>
      </c>
      <c r="L772" t="s">
        <v>29</v>
      </c>
      <c r="M772" t="s">
        <v>30</v>
      </c>
      <c r="N772">
        <v>14</v>
      </c>
      <c r="O772" t="s">
        <v>21</v>
      </c>
      <c r="P772" t="s">
        <v>75</v>
      </c>
      <c r="Q772">
        <v>2</v>
      </c>
      <c r="R772" t="s">
        <v>2980</v>
      </c>
    </row>
    <row r="773" spans="1:18" x14ac:dyDescent="0.3">
      <c r="A773" t="s">
        <v>2981</v>
      </c>
      <c r="B773" t="str">
        <f t="shared" ref="B773:B836" si="12">TRIM(PROPER(D773))</f>
        <v>Chloe Rodriguez</v>
      </c>
      <c r="C773" t="str">
        <f>TRIM(Table4[[#This Row],[Email2]])</f>
        <v>carrie50@campbell.com</v>
      </c>
      <c r="D773" t="s">
        <v>2982</v>
      </c>
      <c r="E773" t="s">
        <v>2983</v>
      </c>
      <c r="F773" t="str">
        <f>TRIM(PROPER(Table4[[#This Row],[Gender2]]))</f>
        <v>F</v>
      </c>
      <c r="G773" t="s">
        <v>42</v>
      </c>
      <c r="H773" t="str">
        <f>TRIM(UPPER(Table4[[#This Row],[Country2]]))</f>
        <v>CANADA</v>
      </c>
      <c r="I773" t="s">
        <v>43</v>
      </c>
      <c r="J773">
        <v>23</v>
      </c>
      <c r="K773" s="1">
        <v>45249</v>
      </c>
      <c r="L773" t="s">
        <v>74</v>
      </c>
      <c r="M773" t="s">
        <v>36</v>
      </c>
      <c r="N773">
        <v>63</v>
      </c>
      <c r="O773" t="s">
        <v>63</v>
      </c>
      <c r="P773">
        <v>0</v>
      </c>
      <c r="Q773">
        <v>4</v>
      </c>
      <c r="R773" t="s">
        <v>2984</v>
      </c>
    </row>
    <row r="774" spans="1:18" x14ac:dyDescent="0.3">
      <c r="A774" t="s">
        <v>2985</v>
      </c>
      <c r="B774" t="str">
        <f t="shared" si="12"/>
        <v>Chelsea Harris</v>
      </c>
      <c r="C774" t="str">
        <f>TRIM(Table4[[#This Row],[Email2]])</f>
        <v>josephdavila@williams.com</v>
      </c>
      <c r="D774" t="s">
        <v>2986</v>
      </c>
      <c r="E774" t="s">
        <v>2987</v>
      </c>
      <c r="F774" t="str">
        <f>TRIM(PROPER(Table4[[#This Row],[Gender2]]))</f>
        <v>Female</v>
      </c>
      <c r="G774" t="s">
        <v>118</v>
      </c>
      <c r="H774" t="str">
        <f>TRIM(UPPER(Table4[[#This Row],[Country2]]))</f>
        <v>US</v>
      </c>
      <c r="I774" t="s">
        <v>18</v>
      </c>
      <c r="K774" s="1">
        <v>44759</v>
      </c>
      <c r="L774" t="s">
        <v>51</v>
      </c>
      <c r="M774" t="s">
        <v>36</v>
      </c>
      <c r="N774">
        <v>75</v>
      </c>
      <c r="O774">
        <v>45</v>
      </c>
      <c r="P774" t="s">
        <v>31</v>
      </c>
      <c r="Q774">
        <v>3</v>
      </c>
      <c r="R774" t="s">
        <v>2988</v>
      </c>
    </row>
    <row r="775" spans="1:18" x14ac:dyDescent="0.3">
      <c r="A775" t="s">
        <v>2989</v>
      </c>
      <c r="B775" t="str">
        <f t="shared" si="12"/>
        <v>Dr. Tina Porter</v>
      </c>
      <c r="C775" t="str">
        <f>TRIM(Table4[[#This Row],[Email2]])</f>
        <v>iswanson@hotmail.com</v>
      </c>
      <c r="D775" t="s">
        <v>2990</v>
      </c>
      <c r="E775" t="s">
        <v>2991</v>
      </c>
      <c r="F775" t="str">
        <f>TRIM(PROPER(Table4[[#This Row],[Gender2]]))</f>
        <v>Female</v>
      </c>
      <c r="G775" t="s">
        <v>17</v>
      </c>
      <c r="H775" t="str">
        <f>TRIM(UPPER(Table4[[#This Row],[Country2]]))</f>
        <v>UK</v>
      </c>
      <c r="I775" t="s">
        <v>134</v>
      </c>
      <c r="J775">
        <v>23</v>
      </c>
      <c r="K775" s="1">
        <v>45146</v>
      </c>
      <c r="L775" t="s">
        <v>74</v>
      </c>
      <c r="M775" t="s">
        <v>36</v>
      </c>
      <c r="N775" s="2">
        <v>0.25</v>
      </c>
      <c r="O775">
        <v>45</v>
      </c>
      <c r="P775" t="s">
        <v>31</v>
      </c>
      <c r="Q775">
        <v>5</v>
      </c>
      <c r="R775" t="s">
        <v>2992</v>
      </c>
    </row>
    <row r="776" spans="1:18" x14ac:dyDescent="0.3">
      <c r="A776" t="s">
        <v>2993</v>
      </c>
      <c r="B776" t="str">
        <f t="shared" si="12"/>
        <v>Ashlee Aguirre</v>
      </c>
      <c r="C776" t="str">
        <f>TRIM(Table4[[#This Row],[Email2]])</f>
        <v>invalid-email</v>
      </c>
      <c r="D776" t="s">
        <v>2994</v>
      </c>
      <c r="E776" t="s">
        <v>125</v>
      </c>
      <c r="F776" t="str">
        <f>TRIM(PROPER(Table4[[#This Row],[Gender2]]))</f>
        <v>M</v>
      </c>
      <c r="G776" t="s">
        <v>108</v>
      </c>
      <c r="H776" t="str">
        <f>TRIM(UPPER(Table4[[#This Row],[Country2]]))</f>
        <v>IN</v>
      </c>
      <c r="I776" t="s">
        <v>153</v>
      </c>
      <c r="J776">
        <v>31</v>
      </c>
      <c r="K776" s="1">
        <v>45706</v>
      </c>
      <c r="L776" t="s">
        <v>68</v>
      </c>
      <c r="M776" t="s">
        <v>30</v>
      </c>
      <c r="N776">
        <v>82</v>
      </c>
      <c r="O776">
        <v>45</v>
      </c>
      <c r="P776" t="s">
        <v>75</v>
      </c>
      <c r="Q776">
        <v>5</v>
      </c>
      <c r="R776" t="s">
        <v>2995</v>
      </c>
    </row>
    <row r="777" spans="1:18" x14ac:dyDescent="0.3">
      <c r="A777" t="s">
        <v>2996</v>
      </c>
      <c r="B777" t="str">
        <f t="shared" si="12"/>
        <v>Sean Johnson</v>
      </c>
      <c r="C777" t="str">
        <f>TRIM(Table4[[#This Row],[Email2]])</f>
        <v>faithmiller@davis.com</v>
      </c>
      <c r="D777" t="s">
        <v>2997</v>
      </c>
      <c r="E777" t="s">
        <v>2998</v>
      </c>
      <c r="F777" t="str">
        <f>TRIM(PROPER(Table4[[#This Row],[Gender2]]))</f>
        <v>Female</v>
      </c>
      <c r="G777" t="s">
        <v>56</v>
      </c>
      <c r="H777" t="str">
        <f>TRIM(UPPER(Table4[[#This Row],[Country2]]))</f>
        <v>GERMANY</v>
      </c>
      <c r="I777" t="s">
        <v>88</v>
      </c>
      <c r="J777">
        <v>0</v>
      </c>
      <c r="K777" s="1">
        <v>44891</v>
      </c>
      <c r="L777" t="s">
        <v>143</v>
      </c>
      <c r="M777" t="s">
        <v>144</v>
      </c>
      <c r="N777" s="2">
        <v>0.4</v>
      </c>
      <c r="O777">
        <v>2</v>
      </c>
      <c r="P777" t="s">
        <v>22</v>
      </c>
      <c r="Q777">
        <v>1</v>
      </c>
      <c r="R777" t="s">
        <v>2999</v>
      </c>
    </row>
    <row r="778" spans="1:18" x14ac:dyDescent="0.3">
      <c r="A778" t="s">
        <v>3000</v>
      </c>
      <c r="B778" t="str">
        <f t="shared" si="12"/>
        <v>Lisa Mills Phd</v>
      </c>
      <c r="C778" t="str">
        <f>TRIM(Table4[[#This Row],[Email2]])</f>
        <v>matthewward@yahoo.com</v>
      </c>
      <c r="D778" t="s">
        <v>3001</v>
      </c>
      <c r="E778" t="s">
        <v>3002</v>
      </c>
      <c r="F778" t="str">
        <f>TRIM(PROPER(Table4[[#This Row],[Gender2]]))</f>
        <v>Female</v>
      </c>
      <c r="G778" t="s">
        <v>17</v>
      </c>
      <c r="H778" t="str">
        <f>TRIM(UPPER(Table4[[#This Row],[Country2]]))</f>
        <v>US</v>
      </c>
      <c r="I778" t="s">
        <v>18</v>
      </c>
      <c r="K778" s="1">
        <v>44908</v>
      </c>
      <c r="L778" t="s">
        <v>89</v>
      </c>
      <c r="M778" t="s">
        <v>30</v>
      </c>
      <c r="N778" s="2">
        <v>0.67</v>
      </c>
      <c r="O778">
        <v>2</v>
      </c>
      <c r="P778" t="s">
        <v>31</v>
      </c>
      <c r="Q778">
        <v>2</v>
      </c>
      <c r="R778" t="s">
        <v>3003</v>
      </c>
    </row>
    <row r="779" spans="1:18" x14ac:dyDescent="0.3">
      <c r="A779" t="s">
        <v>3004</v>
      </c>
      <c r="B779" t="str">
        <f t="shared" si="12"/>
        <v>Daniel Bishop</v>
      </c>
      <c r="C779" t="str">
        <f>TRIM(Table4[[#This Row],[Email2]])</f>
        <v>ashleygamble@ballard.com</v>
      </c>
      <c r="D779" t="s">
        <v>3005</v>
      </c>
      <c r="E779" t="s">
        <v>3006</v>
      </c>
      <c r="F779" t="str">
        <f>TRIM(PROPER(Table4[[#This Row],[Gender2]]))</f>
        <v>Female</v>
      </c>
      <c r="G779" t="s">
        <v>56</v>
      </c>
      <c r="H779" t="str">
        <f>TRIM(UPPER(Table4[[#This Row],[Country2]]))</f>
        <v>US</v>
      </c>
      <c r="I779" t="s">
        <v>18</v>
      </c>
      <c r="J779">
        <v>0</v>
      </c>
      <c r="K779" s="1">
        <v>44720</v>
      </c>
      <c r="L779" t="s">
        <v>229</v>
      </c>
      <c r="M779" t="s">
        <v>144</v>
      </c>
      <c r="N779" s="2">
        <v>0.35</v>
      </c>
      <c r="O779" t="s">
        <v>63</v>
      </c>
      <c r="P779" t="s">
        <v>75</v>
      </c>
      <c r="Q779">
        <v>4</v>
      </c>
      <c r="R779" s="1">
        <v>44720</v>
      </c>
    </row>
    <row r="780" spans="1:18" x14ac:dyDescent="0.3">
      <c r="A780" t="s">
        <v>3007</v>
      </c>
      <c r="B780" t="str">
        <f t="shared" si="12"/>
        <v>Kathryn Gibson</v>
      </c>
      <c r="C780" t="str">
        <f>TRIM(Table4[[#This Row],[Email2]])</f>
        <v>evan49@gomez-jones.info</v>
      </c>
      <c r="D780" t="s">
        <v>3008</v>
      </c>
      <c r="E780" t="s">
        <v>3009</v>
      </c>
      <c r="F780" t="str">
        <f>TRIM(PROPER(Table4[[#This Row],[Gender2]]))</f>
        <v>Male</v>
      </c>
      <c r="G780" t="s">
        <v>94</v>
      </c>
      <c r="H780" t="str">
        <f>TRIM(UPPER(Table4[[#This Row],[Country2]]))</f>
        <v>IN</v>
      </c>
      <c r="I780" t="s">
        <v>153</v>
      </c>
      <c r="J780">
        <v>38</v>
      </c>
      <c r="K780" s="1">
        <v>45507</v>
      </c>
      <c r="L780" t="s">
        <v>89</v>
      </c>
      <c r="M780" t="s">
        <v>30</v>
      </c>
      <c r="N780" s="2">
        <v>0.51</v>
      </c>
      <c r="O780">
        <v>2</v>
      </c>
      <c r="P780" t="s">
        <v>75</v>
      </c>
      <c r="Q780">
        <v>1</v>
      </c>
      <c r="R780" t="s">
        <v>3010</v>
      </c>
    </row>
    <row r="781" spans="1:18" x14ac:dyDescent="0.3">
      <c r="A781" t="s">
        <v>3011</v>
      </c>
      <c r="B781" t="str">
        <f t="shared" si="12"/>
        <v>Jessica Glass</v>
      </c>
      <c r="C781" t="str">
        <f>TRIM(Table4[[#This Row],[Email2]])</f>
        <v>swilliams@ortiz-harvey.com</v>
      </c>
      <c r="D781" t="s">
        <v>3012</v>
      </c>
      <c r="E781" t="s">
        <v>3013</v>
      </c>
      <c r="F781" t="str">
        <f>TRIM(PROPER(Table4[[#This Row],[Gender2]]))</f>
        <v>Female</v>
      </c>
      <c r="G781" t="s">
        <v>118</v>
      </c>
      <c r="H781" t="str">
        <f>TRIM(UPPER(Table4[[#This Row],[Country2]]))</f>
        <v>INDIA</v>
      </c>
      <c r="I781" t="s">
        <v>28</v>
      </c>
      <c r="K781" s="1">
        <v>45058</v>
      </c>
      <c r="L781" t="s">
        <v>113</v>
      </c>
      <c r="M781" t="s">
        <v>58</v>
      </c>
      <c r="N781" s="2">
        <v>0.44</v>
      </c>
      <c r="O781">
        <v>2</v>
      </c>
      <c r="P781" t="s">
        <v>37</v>
      </c>
      <c r="Q781">
        <v>4</v>
      </c>
      <c r="R781" t="s">
        <v>3014</v>
      </c>
    </row>
    <row r="782" spans="1:18" x14ac:dyDescent="0.3">
      <c r="A782" t="s">
        <v>3015</v>
      </c>
      <c r="B782" t="str">
        <f t="shared" si="12"/>
        <v>Jacqueline Fleming</v>
      </c>
      <c r="C782" t="str">
        <f>TRIM(Table4[[#This Row],[Email2]])</f>
        <v>natalie09@hotmail.com</v>
      </c>
      <c r="D782" t="s">
        <v>3016</v>
      </c>
      <c r="E782" t="s">
        <v>3017</v>
      </c>
      <c r="F782" t="str">
        <f>TRIM(PROPER(Table4[[#This Row],[Gender2]]))</f>
        <v>M</v>
      </c>
      <c r="G782" t="s">
        <v>108</v>
      </c>
      <c r="H782" t="str">
        <f>TRIM(UPPER(Table4[[#This Row],[Country2]]))</f>
        <v>USA</v>
      </c>
      <c r="I782" t="s">
        <v>73</v>
      </c>
      <c r="J782">
        <v>0</v>
      </c>
      <c r="K782" s="1">
        <v>45342</v>
      </c>
      <c r="L782" t="s">
        <v>113</v>
      </c>
      <c r="M782" t="s">
        <v>58</v>
      </c>
      <c r="N782">
        <v>13</v>
      </c>
      <c r="O782">
        <v>2</v>
      </c>
      <c r="P782" t="s">
        <v>22</v>
      </c>
      <c r="Q782">
        <v>1</v>
      </c>
      <c r="R782" t="s">
        <v>3018</v>
      </c>
    </row>
    <row r="783" spans="1:18" x14ac:dyDescent="0.3">
      <c r="A783" t="s">
        <v>3019</v>
      </c>
      <c r="B783" t="str">
        <f t="shared" si="12"/>
        <v>Aimee Farrell</v>
      </c>
      <c r="C783" t="str">
        <f>TRIM(Table4[[#This Row],[Email2]])</f>
        <v>zmoore@gmail.com</v>
      </c>
      <c r="D783" t="s">
        <v>3020</v>
      </c>
      <c r="E783" t="s">
        <v>3021</v>
      </c>
      <c r="F783" t="str">
        <f>TRIM(PROPER(Table4[[#This Row],[Gender2]]))</f>
        <v>Male</v>
      </c>
      <c r="G783" t="s">
        <v>94</v>
      </c>
      <c r="H783" t="str">
        <f>TRIM(UPPER(Table4[[#This Row],[Country2]]))</f>
        <v>CANADA</v>
      </c>
      <c r="I783" t="s">
        <v>43</v>
      </c>
      <c r="J783">
        <v>43</v>
      </c>
      <c r="K783" s="1">
        <v>44746</v>
      </c>
      <c r="L783" t="s">
        <v>229</v>
      </c>
      <c r="M783" t="s">
        <v>144</v>
      </c>
      <c r="N783">
        <v>47</v>
      </c>
      <c r="O783" t="s">
        <v>45</v>
      </c>
      <c r="P783" t="s">
        <v>31</v>
      </c>
      <c r="Q783">
        <v>6</v>
      </c>
      <c r="R783" t="s">
        <v>3022</v>
      </c>
    </row>
    <row r="784" spans="1:18" x14ac:dyDescent="0.3">
      <c r="A784" t="s">
        <v>3023</v>
      </c>
      <c r="B784" t="str">
        <f t="shared" si="12"/>
        <v>John Day</v>
      </c>
      <c r="C784" t="str">
        <f>TRIM(Table4[[#This Row],[Email2]])</f>
        <v>millerjessica@yahoo.com</v>
      </c>
      <c r="D784" t="s">
        <v>3024</v>
      </c>
      <c r="E784" t="s">
        <v>3025</v>
      </c>
      <c r="F784" t="str">
        <f>TRIM(PROPER(Table4[[#This Row],[Gender2]]))</f>
        <v>Female</v>
      </c>
      <c r="G784" t="s">
        <v>118</v>
      </c>
      <c r="H784" t="str">
        <f>TRIM(UPPER(Table4[[#This Row],[Country2]]))</f>
        <v>USA</v>
      </c>
      <c r="I784" t="s">
        <v>73</v>
      </c>
      <c r="K784" s="1">
        <v>45004</v>
      </c>
      <c r="L784" t="s">
        <v>293</v>
      </c>
      <c r="M784" t="s">
        <v>20</v>
      </c>
      <c r="N784" s="2">
        <v>0.48</v>
      </c>
      <c r="O784" t="s">
        <v>45</v>
      </c>
      <c r="P784">
        <v>1</v>
      </c>
      <c r="Q784">
        <v>3</v>
      </c>
      <c r="R784" t="s">
        <v>1347</v>
      </c>
    </row>
    <row r="785" spans="1:18" x14ac:dyDescent="0.3">
      <c r="A785" t="s">
        <v>3026</v>
      </c>
      <c r="B785" t="str">
        <f t="shared" si="12"/>
        <v>Zachary Tucker</v>
      </c>
      <c r="C785" t="str">
        <f>TRIM(Table4[[#This Row],[Email2]])</f>
        <v>ramirezbenjamin@gmail.com</v>
      </c>
      <c r="D785" t="s">
        <v>3027</v>
      </c>
      <c r="E785" t="s">
        <v>3028</v>
      </c>
      <c r="F785" t="str">
        <f>TRIM(PROPER(Table4[[#This Row],[Gender2]]))</f>
        <v>Male</v>
      </c>
      <c r="G785" t="s">
        <v>27</v>
      </c>
      <c r="H785" t="str">
        <f>TRIM(UPPER(Table4[[#This Row],[Country2]]))</f>
        <v>IN</v>
      </c>
      <c r="I785" t="s">
        <v>153</v>
      </c>
      <c r="J785">
        <v>0</v>
      </c>
      <c r="K785" s="1">
        <v>45330</v>
      </c>
      <c r="L785" t="s">
        <v>113</v>
      </c>
      <c r="M785" t="s">
        <v>58</v>
      </c>
      <c r="N785" s="2">
        <v>0.67</v>
      </c>
      <c r="O785" t="s">
        <v>45</v>
      </c>
      <c r="P785" t="s">
        <v>75</v>
      </c>
      <c r="Q785">
        <v>2</v>
      </c>
      <c r="R785" t="s">
        <v>3029</v>
      </c>
    </row>
    <row r="786" spans="1:18" x14ac:dyDescent="0.3">
      <c r="A786" t="s">
        <v>3030</v>
      </c>
      <c r="B786" t="str">
        <f t="shared" si="12"/>
        <v>Victoria Schroeder</v>
      </c>
      <c r="C786" t="str">
        <f>TRIM(Table4[[#This Row],[Email2]])</f>
        <v>kristine73@lewis.biz</v>
      </c>
      <c r="D786" t="s">
        <v>3031</v>
      </c>
      <c r="E786" t="s">
        <v>3032</v>
      </c>
      <c r="F786" t="str">
        <f>TRIM(PROPER(Table4[[#This Row],[Gender2]]))</f>
        <v>Female</v>
      </c>
      <c r="G786" t="s">
        <v>17</v>
      </c>
      <c r="H786" t="str">
        <f>TRIM(UPPER(Table4[[#This Row],[Country2]]))</f>
        <v>USA</v>
      </c>
      <c r="I786" t="s">
        <v>73</v>
      </c>
      <c r="J786">
        <v>33</v>
      </c>
      <c r="K786" s="1">
        <v>45388</v>
      </c>
      <c r="L786" t="s">
        <v>51</v>
      </c>
      <c r="M786" t="s">
        <v>36</v>
      </c>
      <c r="N786" s="2">
        <v>0.31</v>
      </c>
      <c r="O786">
        <v>2</v>
      </c>
      <c r="P786">
        <v>0</v>
      </c>
      <c r="R786" t="s">
        <v>3033</v>
      </c>
    </row>
    <row r="787" spans="1:18" x14ac:dyDescent="0.3">
      <c r="A787" t="s">
        <v>3034</v>
      </c>
      <c r="B787" t="str">
        <f t="shared" si="12"/>
        <v>Donald Miller</v>
      </c>
      <c r="C787" t="str">
        <f>TRIM(Table4[[#This Row],[Email2]])</f>
        <v>qwarren@yahoo.com</v>
      </c>
      <c r="D787" t="s">
        <v>3035</v>
      </c>
      <c r="E787" t="s">
        <v>3036</v>
      </c>
      <c r="F787" t="str">
        <f>TRIM(PROPER(Table4[[#This Row],[Gender2]]))</f>
        <v>Female</v>
      </c>
      <c r="G787" t="s">
        <v>56</v>
      </c>
      <c r="H787" t="str">
        <f>TRIM(UPPER(Table4[[#This Row],[Country2]]))</f>
        <v>CANADA</v>
      </c>
      <c r="I787" t="s">
        <v>43</v>
      </c>
      <c r="K787" s="1">
        <v>45077</v>
      </c>
      <c r="L787" t="s">
        <v>166</v>
      </c>
      <c r="M787" t="s">
        <v>144</v>
      </c>
      <c r="N787" s="2">
        <v>0.43</v>
      </c>
      <c r="O787" t="s">
        <v>21</v>
      </c>
      <c r="P787">
        <v>1</v>
      </c>
      <c r="Q787">
        <v>2</v>
      </c>
      <c r="R787" t="s">
        <v>3037</v>
      </c>
    </row>
    <row r="788" spans="1:18" x14ac:dyDescent="0.3">
      <c r="A788" t="s">
        <v>3038</v>
      </c>
      <c r="B788" t="str">
        <f t="shared" si="12"/>
        <v>Gloria Mullins</v>
      </c>
      <c r="C788" t="str">
        <f>TRIM(Table4[[#This Row],[Email2]])</f>
        <v>michaelbarnes@nichols-bowers.biz</v>
      </c>
      <c r="D788" t="s">
        <v>3039</v>
      </c>
      <c r="E788" t="s">
        <v>3040</v>
      </c>
      <c r="F788" t="str">
        <f>TRIM(PROPER(Table4[[#This Row],[Gender2]]))</f>
        <v>Male</v>
      </c>
      <c r="G788" t="s">
        <v>87</v>
      </c>
      <c r="H788" t="str">
        <f>TRIM(UPPER(Table4[[#This Row],[Country2]]))</f>
        <v>GERMANY</v>
      </c>
      <c r="I788" t="s">
        <v>88</v>
      </c>
      <c r="K788" s="1">
        <v>44943</v>
      </c>
      <c r="L788" t="s">
        <v>19</v>
      </c>
      <c r="M788" t="s">
        <v>20</v>
      </c>
      <c r="N788" s="2">
        <v>0.56999999999999995</v>
      </c>
      <c r="O788">
        <v>2</v>
      </c>
      <c r="P788">
        <v>0</v>
      </c>
      <c r="Q788">
        <v>6</v>
      </c>
      <c r="R788" t="s">
        <v>3041</v>
      </c>
    </row>
    <row r="789" spans="1:18" x14ac:dyDescent="0.3">
      <c r="A789" t="s">
        <v>3042</v>
      </c>
      <c r="B789" t="str">
        <f t="shared" si="12"/>
        <v>Kristina English</v>
      </c>
      <c r="C789" t="str">
        <f>TRIM(Table4[[#This Row],[Email2]])</f>
        <v>invalid-email</v>
      </c>
      <c r="D789" t="s">
        <v>3043</v>
      </c>
      <c r="E789" t="s">
        <v>125</v>
      </c>
      <c r="F789" t="str">
        <f>TRIM(PROPER(Table4[[#This Row],[Gender2]]))</f>
        <v>Female</v>
      </c>
      <c r="G789" t="s">
        <v>118</v>
      </c>
      <c r="H789" t="str">
        <f>TRIM(UPPER(Table4[[#This Row],[Country2]]))</f>
        <v>UK</v>
      </c>
      <c r="I789" t="s">
        <v>50</v>
      </c>
      <c r="J789">
        <v>26</v>
      </c>
      <c r="K789" s="1">
        <v>45208</v>
      </c>
      <c r="L789" t="s">
        <v>74</v>
      </c>
      <c r="M789" t="s">
        <v>36</v>
      </c>
      <c r="N789" s="2">
        <v>0.13</v>
      </c>
      <c r="O789" t="s">
        <v>21</v>
      </c>
      <c r="P789">
        <v>1</v>
      </c>
      <c r="R789" t="s">
        <v>3044</v>
      </c>
    </row>
    <row r="790" spans="1:18" x14ac:dyDescent="0.3">
      <c r="A790" t="s">
        <v>3045</v>
      </c>
      <c r="B790" t="str">
        <f t="shared" si="12"/>
        <v>Erica Downs</v>
      </c>
      <c r="C790" t="str">
        <f>TRIM(Table4[[#This Row],[Email2]])</f>
        <v>hernandezstephen@gmail.com</v>
      </c>
      <c r="D790" t="s">
        <v>3046</v>
      </c>
      <c r="E790" t="s">
        <v>3047</v>
      </c>
      <c r="F790" t="str">
        <f>TRIM(PROPER(Table4[[#This Row],[Gender2]]))</f>
        <v>Male</v>
      </c>
      <c r="G790" t="s">
        <v>87</v>
      </c>
      <c r="H790" t="str">
        <f>TRIM(UPPER(Table4[[#This Row],[Country2]]))</f>
        <v>INDIA</v>
      </c>
      <c r="I790" t="s">
        <v>95</v>
      </c>
      <c r="J790">
        <v>28</v>
      </c>
      <c r="K790" s="1">
        <v>44966</v>
      </c>
      <c r="L790" t="s">
        <v>57</v>
      </c>
      <c r="M790" t="s">
        <v>58</v>
      </c>
      <c r="N790">
        <v>10</v>
      </c>
      <c r="O790">
        <v>1.5</v>
      </c>
      <c r="P790" t="s">
        <v>31</v>
      </c>
      <c r="Q790">
        <v>3</v>
      </c>
      <c r="R790" t="s">
        <v>3048</v>
      </c>
    </row>
    <row r="791" spans="1:18" x14ac:dyDescent="0.3">
      <c r="A791" t="s">
        <v>3049</v>
      </c>
      <c r="B791" t="str">
        <f t="shared" si="12"/>
        <v>Jennifer Meyer</v>
      </c>
      <c r="C791" t="str">
        <f>TRIM(Table4[[#This Row],[Email2]])</f>
        <v>iharding@cole.com</v>
      </c>
      <c r="D791" t="s">
        <v>3050</v>
      </c>
      <c r="E791" t="s">
        <v>3051</v>
      </c>
      <c r="F791" t="str">
        <f>TRIM(PROPER(Table4[[#This Row],[Gender2]]))</f>
        <v>Male</v>
      </c>
      <c r="G791" t="s">
        <v>27</v>
      </c>
      <c r="H791" t="str">
        <f>TRIM(UPPER(Table4[[#This Row],[Country2]]))</f>
        <v>INDIA</v>
      </c>
      <c r="I791" t="s">
        <v>95</v>
      </c>
      <c r="K791" s="1">
        <v>45433</v>
      </c>
      <c r="L791" t="s">
        <v>19</v>
      </c>
      <c r="M791" t="s">
        <v>20</v>
      </c>
      <c r="N791">
        <v>24</v>
      </c>
      <c r="O791" t="s">
        <v>45</v>
      </c>
      <c r="P791" t="s">
        <v>75</v>
      </c>
      <c r="Q791">
        <v>3</v>
      </c>
      <c r="R791" t="s">
        <v>3052</v>
      </c>
    </row>
    <row r="792" spans="1:18" x14ac:dyDescent="0.3">
      <c r="A792" t="s">
        <v>3053</v>
      </c>
      <c r="B792" t="str">
        <f t="shared" si="12"/>
        <v>James Bailey</v>
      </c>
      <c r="C792" t="str">
        <f>TRIM(Table4[[#This Row],[Email2]])</f>
        <v>woodmichael@mosley-shaw.com</v>
      </c>
      <c r="D792" t="s">
        <v>3054</v>
      </c>
      <c r="E792" t="s">
        <v>3055</v>
      </c>
      <c r="F792" t="str">
        <f>TRIM(PROPER(Table4[[#This Row],[Gender2]]))</f>
        <v>Female</v>
      </c>
      <c r="G792" t="s">
        <v>17</v>
      </c>
      <c r="H792" t="str">
        <f>TRIM(UPPER(Table4[[#This Row],[Country2]]))</f>
        <v>CANADA</v>
      </c>
      <c r="I792" t="s">
        <v>43</v>
      </c>
      <c r="J792">
        <v>0</v>
      </c>
      <c r="K792" s="1">
        <v>44949</v>
      </c>
      <c r="L792" t="s">
        <v>44</v>
      </c>
      <c r="M792" t="s">
        <v>20</v>
      </c>
      <c r="N792" s="2">
        <v>0.06</v>
      </c>
      <c r="O792">
        <v>1.5</v>
      </c>
      <c r="P792" t="s">
        <v>37</v>
      </c>
      <c r="Q792">
        <v>1</v>
      </c>
      <c r="R792" t="s">
        <v>3056</v>
      </c>
    </row>
    <row r="793" spans="1:18" x14ac:dyDescent="0.3">
      <c r="A793" t="s">
        <v>3057</v>
      </c>
      <c r="B793" t="str">
        <f t="shared" si="12"/>
        <v>Guy Clayton</v>
      </c>
      <c r="C793" t="str">
        <f>TRIM(Table4[[#This Row],[Email2]])</f>
        <v>daniel27@yahoo.com</v>
      </c>
      <c r="D793" t="s">
        <v>3058</v>
      </c>
      <c r="E793" t="s">
        <v>3059</v>
      </c>
      <c r="F793" t="str">
        <f>TRIM(PROPER(Table4[[#This Row],[Gender2]]))</f>
        <v>F</v>
      </c>
      <c r="G793" t="s">
        <v>42</v>
      </c>
      <c r="H793" t="str">
        <f>TRIM(UPPER(Table4[[#This Row],[Country2]]))</f>
        <v>IN</v>
      </c>
      <c r="I793" t="s">
        <v>153</v>
      </c>
      <c r="K793" s="1">
        <v>45744</v>
      </c>
      <c r="L793" t="s">
        <v>57</v>
      </c>
      <c r="M793" t="s">
        <v>58</v>
      </c>
      <c r="N793">
        <v>88</v>
      </c>
      <c r="O793" t="s">
        <v>21</v>
      </c>
      <c r="P793" t="s">
        <v>31</v>
      </c>
      <c r="Q793">
        <v>3</v>
      </c>
      <c r="R793" t="s">
        <v>3060</v>
      </c>
    </row>
    <row r="794" spans="1:18" x14ac:dyDescent="0.3">
      <c r="A794" t="s">
        <v>3061</v>
      </c>
      <c r="B794" t="str">
        <f t="shared" si="12"/>
        <v>Jane Bruce</v>
      </c>
      <c r="C794" t="str">
        <f>TRIM(Table4[[#This Row],[Email2]])</f>
        <v>jacqueline11@gmail.com</v>
      </c>
      <c r="D794" t="s">
        <v>3062</v>
      </c>
      <c r="E794" t="s">
        <v>3063</v>
      </c>
      <c r="F794" t="str">
        <f>TRIM(PROPER(Table4[[#This Row],[Gender2]]))</f>
        <v>F</v>
      </c>
      <c r="G794" t="s">
        <v>42</v>
      </c>
      <c r="H794" t="str">
        <f>TRIM(UPPER(Table4[[#This Row],[Country2]]))</f>
        <v>UK</v>
      </c>
      <c r="I794" t="s">
        <v>50</v>
      </c>
      <c r="J794">
        <v>0</v>
      </c>
      <c r="K794" s="1">
        <v>45237</v>
      </c>
      <c r="L794" t="s">
        <v>19</v>
      </c>
      <c r="M794" t="s">
        <v>20</v>
      </c>
      <c r="N794">
        <v>79</v>
      </c>
      <c r="O794">
        <v>45</v>
      </c>
      <c r="P794" t="s">
        <v>22</v>
      </c>
      <c r="Q794">
        <v>4</v>
      </c>
      <c r="R794" t="s">
        <v>3064</v>
      </c>
    </row>
    <row r="795" spans="1:18" x14ac:dyDescent="0.3">
      <c r="A795" t="s">
        <v>3065</v>
      </c>
      <c r="B795" t="str">
        <f t="shared" si="12"/>
        <v>Jon Walton</v>
      </c>
      <c r="C795" t="str">
        <f>TRIM(Table4[[#This Row],[Email2]])</f>
        <v>zgordon@contreras.com</v>
      </c>
      <c r="D795" t="s">
        <v>3066</v>
      </c>
      <c r="E795" t="s">
        <v>3067</v>
      </c>
      <c r="F795" t="str">
        <f>TRIM(PROPER(Table4[[#This Row],[Gender2]]))</f>
        <v>Female</v>
      </c>
      <c r="G795" t="s">
        <v>17</v>
      </c>
      <c r="H795" t="str">
        <f>TRIM(UPPER(Table4[[#This Row],[Country2]]))</f>
        <v>UK</v>
      </c>
      <c r="I795" t="s">
        <v>50</v>
      </c>
      <c r="J795">
        <v>39</v>
      </c>
      <c r="K795" s="1">
        <v>44797</v>
      </c>
      <c r="L795" t="s">
        <v>51</v>
      </c>
      <c r="M795" t="s">
        <v>36</v>
      </c>
      <c r="N795" s="2">
        <v>0.54</v>
      </c>
      <c r="O795">
        <v>1.5</v>
      </c>
      <c r="P795" t="s">
        <v>37</v>
      </c>
      <c r="Q795">
        <v>3</v>
      </c>
      <c r="R795" t="s">
        <v>3068</v>
      </c>
    </row>
    <row r="796" spans="1:18" x14ac:dyDescent="0.3">
      <c r="A796" t="s">
        <v>3069</v>
      </c>
      <c r="B796" t="str">
        <f t="shared" si="12"/>
        <v>Scott Sampson</v>
      </c>
      <c r="C796" t="str">
        <f>TRIM(Table4[[#This Row],[Email2]])</f>
        <v>pgutierrez@hotmail.com</v>
      </c>
      <c r="D796" t="s">
        <v>3070</v>
      </c>
      <c r="E796" t="s">
        <v>3071</v>
      </c>
      <c r="F796" t="str">
        <f>TRIM(PROPER(Table4[[#This Row],[Gender2]]))</f>
        <v>Male</v>
      </c>
      <c r="G796" t="s">
        <v>27</v>
      </c>
      <c r="H796" t="str">
        <f>TRIM(UPPER(Table4[[#This Row],[Country2]]))</f>
        <v>GERMANY</v>
      </c>
      <c r="I796" t="s">
        <v>88</v>
      </c>
      <c r="J796">
        <v>0</v>
      </c>
      <c r="K796" s="1">
        <v>45004</v>
      </c>
      <c r="L796" t="s">
        <v>89</v>
      </c>
      <c r="M796" t="s">
        <v>30</v>
      </c>
      <c r="N796" s="2">
        <v>0.05</v>
      </c>
      <c r="O796" t="s">
        <v>21</v>
      </c>
      <c r="P796" t="s">
        <v>22</v>
      </c>
      <c r="Q796">
        <v>6</v>
      </c>
      <c r="R796" t="s">
        <v>3072</v>
      </c>
    </row>
    <row r="797" spans="1:18" x14ac:dyDescent="0.3">
      <c r="A797" t="s">
        <v>3073</v>
      </c>
      <c r="B797" t="str">
        <f t="shared" si="12"/>
        <v>Drew Hobbs</v>
      </c>
      <c r="C797" t="str">
        <f>TRIM(Table4[[#This Row],[Email2]])</f>
        <v>mary63@gmail.com</v>
      </c>
      <c r="D797" t="s">
        <v>3074</v>
      </c>
      <c r="E797" t="s">
        <v>3075</v>
      </c>
      <c r="F797" t="str">
        <f>TRIM(PROPER(Table4[[#This Row],[Gender2]]))</f>
        <v>Female</v>
      </c>
      <c r="G797" t="s">
        <v>118</v>
      </c>
      <c r="H797" t="str">
        <f>TRIM(UPPER(Table4[[#This Row],[Country2]]))</f>
        <v>CANADA</v>
      </c>
      <c r="I797" t="s">
        <v>43</v>
      </c>
      <c r="K797" s="1">
        <v>45272</v>
      </c>
      <c r="L797" t="s">
        <v>19</v>
      </c>
      <c r="M797" t="s">
        <v>20</v>
      </c>
      <c r="N797" s="2">
        <v>0.62</v>
      </c>
      <c r="O797" t="s">
        <v>45</v>
      </c>
      <c r="P797" t="s">
        <v>31</v>
      </c>
      <c r="R797" t="s">
        <v>3076</v>
      </c>
    </row>
    <row r="798" spans="1:18" x14ac:dyDescent="0.3">
      <c r="A798" t="s">
        <v>3077</v>
      </c>
      <c r="B798" t="str">
        <f t="shared" si="12"/>
        <v>Sara Stone</v>
      </c>
      <c r="C798" t="str">
        <f>TRIM(Table4[[#This Row],[Email2]])</f>
        <v>george96@gmail.com</v>
      </c>
      <c r="D798" t="s">
        <v>3078</v>
      </c>
      <c r="E798" t="s">
        <v>3079</v>
      </c>
      <c r="F798" t="str">
        <f>TRIM(PROPER(Table4[[#This Row],[Gender2]]))</f>
        <v>Male</v>
      </c>
      <c r="G798" t="s">
        <v>94</v>
      </c>
      <c r="H798" t="str">
        <f>TRIM(UPPER(Table4[[#This Row],[Country2]]))</f>
        <v>UK</v>
      </c>
      <c r="I798" t="s">
        <v>50</v>
      </c>
      <c r="J798">
        <v>31</v>
      </c>
      <c r="K798" s="1">
        <v>45301</v>
      </c>
      <c r="L798" t="s">
        <v>74</v>
      </c>
      <c r="M798" t="s">
        <v>36</v>
      </c>
      <c r="N798">
        <v>76</v>
      </c>
      <c r="O798">
        <v>45</v>
      </c>
      <c r="P798" t="s">
        <v>22</v>
      </c>
      <c r="Q798">
        <v>4</v>
      </c>
      <c r="R798" t="s">
        <v>3080</v>
      </c>
    </row>
    <row r="799" spans="1:18" x14ac:dyDescent="0.3">
      <c r="A799" t="s">
        <v>3081</v>
      </c>
      <c r="B799" t="str">
        <f t="shared" si="12"/>
        <v>Sandra Solis</v>
      </c>
      <c r="C799" t="str">
        <f>TRIM(Table4[[#This Row],[Email2]])</f>
        <v>sheilamyers@hotmail.com</v>
      </c>
      <c r="D799" t="s">
        <v>3082</v>
      </c>
      <c r="E799" t="s">
        <v>3083</v>
      </c>
      <c r="F799" t="str">
        <f>TRIM(PROPER(Table4[[#This Row],[Gender2]]))</f>
        <v>F</v>
      </c>
      <c r="G799" t="s">
        <v>42</v>
      </c>
      <c r="H799" t="str">
        <f>TRIM(UPPER(Table4[[#This Row],[Country2]]))</f>
        <v>US</v>
      </c>
      <c r="I799" t="s">
        <v>18</v>
      </c>
      <c r="J799">
        <v>38</v>
      </c>
      <c r="K799" s="1">
        <v>45521</v>
      </c>
      <c r="L799" t="s">
        <v>51</v>
      </c>
      <c r="M799" t="s">
        <v>36</v>
      </c>
      <c r="N799" s="2">
        <v>0.89</v>
      </c>
      <c r="O799" t="s">
        <v>21</v>
      </c>
      <c r="P799">
        <v>0</v>
      </c>
      <c r="Q799">
        <v>4</v>
      </c>
      <c r="R799" s="1">
        <v>45521</v>
      </c>
    </row>
    <row r="800" spans="1:18" x14ac:dyDescent="0.3">
      <c r="A800" t="s">
        <v>3084</v>
      </c>
      <c r="B800" t="str">
        <f t="shared" si="12"/>
        <v>David Mckinney</v>
      </c>
      <c r="C800" t="str">
        <f>TRIM(Table4[[#This Row],[Email2]])</f>
        <v>welchkristen@rangel.com</v>
      </c>
      <c r="D800" t="s">
        <v>3085</v>
      </c>
      <c r="E800" t="s">
        <v>3086</v>
      </c>
      <c r="F800" t="str">
        <f>TRIM(PROPER(Table4[[#This Row],[Gender2]]))</f>
        <v>Male</v>
      </c>
      <c r="G800" t="s">
        <v>27</v>
      </c>
      <c r="H800" t="str">
        <f>TRIM(UPPER(Table4[[#This Row],[Country2]]))</f>
        <v>CANADA</v>
      </c>
      <c r="I800" t="s">
        <v>43</v>
      </c>
      <c r="J800">
        <v>24</v>
      </c>
      <c r="K800" s="1">
        <v>44927</v>
      </c>
      <c r="L800" t="s">
        <v>68</v>
      </c>
      <c r="M800" t="s">
        <v>30</v>
      </c>
      <c r="N800">
        <v>44</v>
      </c>
      <c r="O800">
        <v>2</v>
      </c>
      <c r="P800">
        <v>0</v>
      </c>
      <c r="Q800">
        <v>3</v>
      </c>
      <c r="R800" t="s">
        <v>3087</v>
      </c>
    </row>
    <row r="801" spans="1:18" x14ac:dyDescent="0.3">
      <c r="A801" t="s">
        <v>3088</v>
      </c>
      <c r="B801" t="str">
        <f t="shared" si="12"/>
        <v>Randy Hernandez</v>
      </c>
      <c r="C801" t="str">
        <f>TRIM(Table4[[#This Row],[Email2]])</f>
        <v>ujohnson@lucero.com</v>
      </c>
      <c r="D801" t="s">
        <v>3089</v>
      </c>
      <c r="E801" t="s">
        <v>3090</v>
      </c>
      <c r="F801" t="str">
        <f>TRIM(PROPER(Table4[[#This Row],[Gender2]]))</f>
        <v>Male</v>
      </c>
      <c r="G801" t="s">
        <v>94</v>
      </c>
      <c r="H801" t="str">
        <f>TRIM(UPPER(Table4[[#This Row],[Country2]]))</f>
        <v>UK</v>
      </c>
      <c r="I801" t="s">
        <v>134</v>
      </c>
      <c r="J801">
        <v>39</v>
      </c>
      <c r="K801" s="1">
        <v>44974</v>
      </c>
      <c r="L801" t="s">
        <v>74</v>
      </c>
      <c r="M801" t="s">
        <v>36</v>
      </c>
      <c r="N801">
        <v>72</v>
      </c>
      <c r="O801" t="s">
        <v>63</v>
      </c>
      <c r="P801" t="s">
        <v>22</v>
      </c>
      <c r="Q801">
        <v>6</v>
      </c>
      <c r="R801" t="s">
        <v>3091</v>
      </c>
    </row>
    <row r="802" spans="1:18" x14ac:dyDescent="0.3">
      <c r="A802" t="s">
        <v>3092</v>
      </c>
      <c r="B802" t="str">
        <f t="shared" si="12"/>
        <v>Joseph Sanchez</v>
      </c>
      <c r="C802" t="str">
        <f>TRIM(Table4[[#This Row],[Email2]])</f>
        <v>donna41@gmail.com</v>
      </c>
      <c r="D802" t="s">
        <v>3093</v>
      </c>
      <c r="E802" t="s">
        <v>3094</v>
      </c>
      <c r="F802" t="str">
        <f>TRIM(PROPER(Table4[[#This Row],[Gender2]]))</f>
        <v>F</v>
      </c>
      <c r="G802" t="s">
        <v>42</v>
      </c>
      <c r="H802" t="str">
        <f>TRIM(UPPER(Table4[[#This Row],[Country2]]))</f>
        <v>CANADA</v>
      </c>
      <c r="I802" t="s">
        <v>43</v>
      </c>
      <c r="J802">
        <v>0</v>
      </c>
      <c r="K802" s="1">
        <v>44947</v>
      </c>
      <c r="L802" t="s">
        <v>68</v>
      </c>
      <c r="M802" t="s">
        <v>30</v>
      </c>
      <c r="N802" s="2">
        <v>0.08</v>
      </c>
      <c r="O802">
        <v>2</v>
      </c>
      <c r="P802" t="s">
        <v>37</v>
      </c>
      <c r="Q802">
        <v>6</v>
      </c>
      <c r="R802" t="s">
        <v>3095</v>
      </c>
    </row>
    <row r="803" spans="1:18" x14ac:dyDescent="0.3">
      <c r="A803" t="s">
        <v>3096</v>
      </c>
      <c r="B803" t="str">
        <f t="shared" si="12"/>
        <v>Ashley Ho</v>
      </c>
      <c r="C803" t="str">
        <f>TRIM(Table4[[#This Row],[Email2]])</f>
        <v>thomasjose@davis.com</v>
      </c>
      <c r="D803" t="s">
        <v>3097</v>
      </c>
      <c r="E803" t="s">
        <v>3098</v>
      </c>
      <c r="F803" t="str">
        <f>TRIM(PROPER(Table4[[#This Row],[Gender2]]))</f>
        <v>Male</v>
      </c>
      <c r="G803" t="s">
        <v>27</v>
      </c>
      <c r="H803" t="str">
        <f>TRIM(UPPER(Table4[[#This Row],[Country2]]))</f>
        <v>INDIA</v>
      </c>
      <c r="I803" t="s">
        <v>95</v>
      </c>
      <c r="J803">
        <v>0</v>
      </c>
      <c r="K803" s="1">
        <v>45632</v>
      </c>
      <c r="L803" t="s">
        <v>35</v>
      </c>
      <c r="M803" t="s">
        <v>36</v>
      </c>
      <c r="N803" s="2">
        <v>0</v>
      </c>
      <c r="O803">
        <v>2</v>
      </c>
      <c r="P803" t="s">
        <v>75</v>
      </c>
      <c r="Q803">
        <v>1</v>
      </c>
      <c r="R803" t="s">
        <v>3099</v>
      </c>
    </row>
    <row r="804" spans="1:18" x14ac:dyDescent="0.3">
      <c r="A804" t="s">
        <v>3100</v>
      </c>
      <c r="B804" t="str">
        <f t="shared" si="12"/>
        <v>Benjamin Chung</v>
      </c>
      <c r="C804" t="str">
        <f>TRIM(Table4[[#This Row],[Email2]])</f>
        <v>gracebrooks@schultz-hayes.com</v>
      </c>
      <c r="D804" t="s">
        <v>3101</v>
      </c>
      <c r="E804" t="s">
        <v>3102</v>
      </c>
      <c r="F804" t="str">
        <f>TRIM(PROPER(Table4[[#This Row],[Gender2]]))</f>
        <v>Female</v>
      </c>
      <c r="G804" t="s">
        <v>56</v>
      </c>
      <c r="H804" t="str">
        <f>TRIM(UPPER(Table4[[#This Row],[Country2]]))</f>
        <v>GERMANY</v>
      </c>
      <c r="I804" t="s">
        <v>88</v>
      </c>
      <c r="J804">
        <v>0</v>
      </c>
      <c r="K804" s="1">
        <v>44981</v>
      </c>
      <c r="L804" t="s">
        <v>35</v>
      </c>
      <c r="M804" t="s">
        <v>36</v>
      </c>
      <c r="N804" s="2">
        <v>0.1</v>
      </c>
      <c r="O804" t="s">
        <v>63</v>
      </c>
      <c r="P804" t="s">
        <v>37</v>
      </c>
      <c r="Q804">
        <v>3</v>
      </c>
      <c r="R804" t="s">
        <v>3103</v>
      </c>
    </row>
    <row r="805" spans="1:18" x14ac:dyDescent="0.3">
      <c r="A805" t="s">
        <v>3104</v>
      </c>
      <c r="B805" t="str">
        <f t="shared" si="12"/>
        <v>Lynn Bond</v>
      </c>
      <c r="C805" t="str">
        <f>TRIM(Table4[[#This Row],[Email2]])</f>
        <v>victoria79@payne.com</v>
      </c>
      <c r="D805" t="s">
        <v>3105</v>
      </c>
      <c r="E805" t="s">
        <v>3106</v>
      </c>
      <c r="F805" t="str">
        <f>TRIM(PROPER(Table4[[#This Row],[Gender2]]))</f>
        <v>M</v>
      </c>
      <c r="G805" t="s">
        <v>108</v>
      </c>
      <c r="H805" t="str">
        <f>TRIM(UPPER(Table4[[#This Row],[Country2]]))</f>
        <v>GERMANY</v>
      </c>
      <c r="I805" t="s">
        <v>88</v>
      </c>
      <c r="J805">
        <v>26</v>
      </c>
      <c r="K805" s="1">
        <v>44937</v>
      </c>
      <c r="L805" t="s">
        <v>154</v>
      </c>
      <c r="M805" t="s">
        <v>58</v>
      </c>
      <c r="N805" s="2">
        <v>0.22</v>
      </c>
      <c r="O805">
        <v>2</v>
      </c>
      <c r="P805" t="s">
        <v>22</v>
      </c>
      <c r="Q805">
        <v>5</v>
      </c>
      <c r="R805" t="s">
        <v>3107</v>
      </c>
    </row>
    <row r="806" spans="1:18" x14ac:dyDescent="0.3">
      <c r="A806" t="s">
        <v>3108</v>
      </c>
      <c r="B806" t="str">
        <f t="shared" si="12"/>
        <v>Paige Robinson</v>
      </c>
      <c r="C806" t="str">
        <f>TRIM(Table4[[#This Row],[Email2]])</f>
        <v>roachanthony@gmail.com</v>
      </c>
      <c r="D806" t="s">
        <v>3109</v>
      </c>
      <c r="E806" t="s">
        <v>3110</v>
      </c>
      <c r="F806" t="str">
        <f>TRIM(PROPER(Table4[[#This Row],[Gender2]]))</f>
        <v>Male</v>
      </c>
      <c r="G806" t="s">
        <v>87</v>
      </c>
      <c r="H806" t="str">
        <f>TRIM(UPPER(Table4[[#This Row],[Country2]]))</f>
        <v>USA</v>
      </c>
      <c r="I806" t="s">
        <v>73</v>
      </c>
      <c r="J806">
        <v>0</v>
      </c>
      <c r="K806" s="1">
        <v>44957</v>
      </c>
      <c r="L806" t="s">
        <v>51</v>
      </c>
      <c r="M806" t="s">
        <v>36</v>
      </c>
      <c r="N806" s="2">
        <v>0.8</v>
      </c>
      <c r="O806">
        <v>2</v>
      </c>
      <c r="P806" t="s">
        <v>31</v>
      </c>
      <c r="Q806">
        <v>4</v>
      </c>
      <c r="R806" t="s">
        <v>3111</v>
      </c>
    </row>
    <row r="807" spans="1:18" x14ac:dyDescent="0.3">
      <c r="A807" t="s">
        <v>3112</v>
      </c>
      <c r="B807" t="str">
        <f t="shared" si="12"/>
        <v>Donald Gonzalez</v>
      </c>
      <c r="C807" t="str">
        <f>TRIM(Table4[[#This Row],[Email2]])</f>
        <v>jean47@lamb.com</v>
      </c>
      <c r="D807" t="s">
        <v>3113</v>
      </c>
      <c r="E807" t="s">
        <v>3114</v>
      </c>
      <c r="F807" t="str">
        <f>TRIM(PROPER(Table4[[#This Row],[Gender2]]))</f>
        <v>Male</v>
      </c>
      <c r="G807" t="s">
        <v>94</v>
      </c>
      <c r="H807" t="str">
        <f>TRIM(UPPER(Table4[[#This Row],[Country2]]))</f>
        <v>US</v>
      </c>
      <c r="I807" t="s">
        <v>18</v>
      </c>
      <c r="J807">
        <v>20</v>
      </c>
      <c r="K807" s="1">
        <v>44999</v>
      </c>
      <c r="L807" t="s">
        <v>29</v>
      </c>
      <c r="M807" t="s">
        <v>30</v>
      </c>
      <c r="N807" s="2">
        <v>0.59</v>
      </c>
      <c r="O807" t="s">
        <v>63</v>
      </c>
      <c r="P807" t="s">
        <v>31</v>
      </c>
      <c r="Q807">
        <v>4</v>
      </c>
      <c r="R807" t="s">
        <v>3115</v>
      </c>
    </row>
    <row r="808" spans="1:18" x14ac:dyDescent="0.3">
      <c r="A808" t="s">
        <v>3116</v>
      </c>
      <c r="B808" t="str">
        <f t="shared" si="12"/>
        <v>Diana Long</v>
      </c>
      <c r="C808" t="str">
        <f>TRIM(Table4[[#This Row],[Email2]])</f>
        <v>lauramckay@yahoo.com</v>
      </c>
      <c r="D808" t="s">
        <v>3117</v>
      </c>
      <c r="E808" t="s">
        <v>3118</v>
      </c>
      <c r="F808" t="str">
        <f>TRIM(PROPER(Table4[[#This Row],[Gender2]]))</f>
        <v>M</v>
      </c>
      <c r="G808" t="s">
        <v>108</v>
      </c>
      <c r="H808" t="str">
        <f>TRIM(UPPER(Table4[[#This Row],[Country2]]))</f>
        <v>US</v>
      </c>
      <c r="I808" t="s">
        <v>18</v>
      </c>
      <c r="J808">
        <v>39</v>
      </c>
      <c r="K808" s="1">
        <v>45046</v>
      </c>
      <c r="L808" t="s">
        <v>143</v>
      </c>
      <c r="M808" t="s">
        <v>144</v>
      </c>
      <c r="N808" s="2">
        <v>0.72</v>
      </c>
      <c r="O808" t="s">
        <v>21</v>
      </c>
      <c r="P808">
        <v>1</v>
      </c>
      <c r="Q808">
        <v>3</v>
      </c>
      <c r="R808" t="s">
        <v>3119</v>
      </c>
    </row>
    <row r="809" spans="1:18" x14ac:dyDescent="0.3">
      <c r="A809" t="s">
        <v>3120</v>
      </c>
      <c r="B809" t="str">
        <f t="shared" si="12"/>
        <v>Rose Dean</v>
      </c>
      <c r="C809" t="str">
        <f>TRIM(Table4[[#This Row],[Email2]])</f>
        <v>wgonzalez@yahoo.com</v>
      </c>
      <c r="D809" t="s">
        <v>3121</v>
      </c>
      <c r="E809" t="s">
        <v>3122</v>
      </c>
      <c r="F809" t="str">
        <f>TRIM(PROPER(Table4[[#This Row],[Gender2]]))</f>
        <v>Male</v>
      </c>
      <c r="G809" t="s">
        <v>27</v>
      </c>
      <c r="H809" t="str">
        <f>TRIM(UPPER(Table4[[#This Row],[Country2]]))</f>
        <v>UK</v>
      </c>
      <c r="I809" t="s">
        <v>134</v>
      </c>
      <c r="K809" s="1">
        <v>45331</v>
      </c>
      <c r="L809" t="s">
        <v>154</v>
      </c>
      <c r="M809" t="s">
        <v>58</v>
      </c>
      <c r="N809" s="2">
        <v>0.83</v>
      </c>
      <c r="O809">
        <v>1.5</v>
      </c>
      <c r="P809" t="s">
        <v>75</v>
      </c>
      <c r="Q809">
        <v>1</v>
      </c>
      <c r="R809" t="s">
        <v>2132</v>
      </c>
    </row>
    <row r="810" spans="1:18" x14ac:dyDescent="0.3">
      <c r="A810" t="s">
        <v>3123</v>
      </c>
      <c r="B810" t="str">
        <f t="shared" si="12"/>
        <v>Tina King</v>
      </c>
      <c r="C810" t="str">
        <f>TRIM(Table4[[#This Row],[Email2]])</f>
        <v>cassandra85@yahoo.com</v>
      </c>
      <c r="D810" t="s">
        <v>3124</v>
      </c>
      <c r="E810" t="s">
        <v>3125</v>
      </c>
      <c r="F810" t="str">
        <f>TRIM(PROPER(Table4[[#This Row],[Gender2]]))</f>
        <v>F</v>
      </c>
      <c r="G810" t="s">
        <v>42</v>
      </c>
      <c r="H810" t="str">
        <f>TRIM(UPPER(Table4[[#This Row],[Country2]]))</f>
        <v>UK</v>
      </c>
      <c r="I810" t="s">
        <v>50</v>
      </c>
      <c r="J810">
        <v>0</v>
      </c>
      <c r="K810" s="1">
        <v>45640</v>
      </c>
      <c r="L810" t="s">
        <v>29</v>
      </c>
      <c r="M810" t="s">
        <v>30</v>
      </c>
      <c r="N810" s="2">
        <v>0.18</v>
      </c>
      <c r="O810" t="s">
        <v>45</v>
      </c>
      <c r="P810" t="s">
        <v>75</v>
      </c>
      <c r="Q810">
        <v>5</v>
      </c>
      <c r="R810" s="1">
        <v>45640</v>
      </c>
    </row>
    <row r="811" spans="1:18" x14ac:dyDescent="0.3">
      <c r="A811" t="s">
        <v>3126</v>
      </c>
      <c r="B811" t="str">
        <f t="shared" si="12"/>
        <v>Cody Sanchez</v>
      </c>
      <c r="C811" t="str">
        <f>TRIM(Table4[[#This Row],[Email2]])</f>
        <v>nathan51@flores.com</v>
      </c>
      <c r="D811" t="s">
        <v>3127</v>
      </c>
      <c r="E811" t="s">
        <v>3128</v>
      </c>
      <c r="F811" t="str">
        <f>TRIM(PROPER(Table4[[#This Row],[Gender2]]))</f>
        <v>F</v>
      </c>
      <c r="G811" t="s">
        <v>42</v>
      </c>
      <c r="H811" t="str">
        <f>TRIM(UPPER(Table4[[#This Row],[Country2]]))</f>
        <v>GERMANY</v>
      </c>
      <c r="I811" t="s">
        <v>88</v>
      </c>
      <c r="K811" s="1">
        <v>44704</v>
      </c>
      <c r="L811" t="s">
        <v>113</v>
      </c>
      <c r="M811" t="s">
        <v>58</v>
      </c>
      <c r="N811" s="2">
        <v>0.19</v>
      </c>
      <c r="O811">
        <v>1.5</v>
      </c>
      <c r="P811">
        <v>1</v>
      </c>
      <c r="Q811">
        <v>5</v>
      </c>
      <c r="R811" t="s">
        <v>3129</v>
      </c>
    </row>
    <row r="812" spans="1:18" x14ac:dyDescent="0.3">
      <c r="A812" t="s">
        <v>3130</v>
      </c>
      <c r="B812" t="str">
        <f t="shared" si="12"/>
        <v>Kristina Cruz</v>
      </c>
      <c r="C812" t="str">
        <f>TRIM(Table4[[#This Row],[Email2]])</f>
        <v>dakotaramirez@shah.org</v>
      </c>
      <c r="D812" t="s">
        <v>3131</v>
      </c>
      <c r="E812" t="s">
        <v>3132</v>
      </c>
      <c r="F812" t="str">
        <f>TRIM(PROPER(Table4[[#This Row],[Gender2]]))</f>
        <v>Male</v>
      </c>
      <c r="G812" t="s">
        <v>27</v>
      </c>
      <c r="H812" t="str">
        <f>TRIM(UPPER(Table4[[#This Row],[Country2]]))</f>
        <v>UK</v>
      </c>
      <c r="I812" t="s">
        <v>134</v>
      </c>
      <c r="J812">
        <v>0</v>
      </c>
      <c r="K812" s="1">
        <v>44990</v>
      </c>
      <c r="L812" t="s">
        <v>57</v>
      </c>
      <c r="M812" t="s">
        <v>58</v>
      </c>
      <c r="N812" s="2">
        <v>0.61</v>
      </c>
      <c r="O812">
        <v>1.5</v>
      </c>
      <c r="P812" t="s">
        <v>37</v>
      </c>
      <c r="Q812">
        <v>2</v>
      </c>
      <c r="R812" s="1">
        <v>44990</v>
      </c>
    </row>
    <row r="813" spans="1:18" x14ac:dyDescent="0.3">
      <c r="A813" t="s">
        <v>3133</v>
      </c>
      <c r="B813" t="str">
        <f t="shared" si="12"/>
        <v>Francisco Gonzalez</v>
      </c>
      <c r="C813" t="str">
        <f>TRIM(Table4[[#This Row],[Email2]])</f>
        <v>rwilliams@yahoo.com</v>
      </c>
      <c r="D813" t="s">
        <v>3134</v>
      </c>
      <c r="E813" t="s">
        <v>3135</v>
      </c>
      <c r="F813" t="str">
        <f>TRIM(PROPER(Table4[[#This Row],[Gender2]]))</f>
        <v>F</v>
      </c>
      <c r="G813" t="s">
        <v>42</v>
      </c>
      <c r="H813" t="str">
        <f>TRIM(UPPER(Table4[[#This Row],[Country2]]))</f>
        <v>UK</v>
      </c>
      <c r="I813" t="s">
        <v>134</v>
      </c>
      <c r="K813" s="1">
        <v>45661</v>
      </c>
      <c r="L813" t="s">
        <v>143</v>
      </c>
      <c r="M813" t="s">
        <v>144</v>
      </c>
      <c r="N813" s="2">
        <v>0.95</v>
      </c>
      <c r="O813" t="s">
        <v>21</v>
      </c>
      <c r="P813" t="s">
        <v>75</v>
      </c>
      <c r="R813" s="1">
        <v>45661</v>
      </c>
    </row>
    <row r="814" spans="1:18" x14ac:dyDescent="0.3">
      <c r="A814" t="s">
        <v>3136</v>
      </c>
      <c r="B814" t="str">
        <f t="shared" si="12"/>
        <v>James Ray</v>
      </c>
      <c r="C814" t="str">
        <f>TRIM(Table4[[#This Row],[Email2]])</f>
        <v>schneidermelissa@gmail.com</v>
      </c>
      <c r="D814" t="s">
        <v>3137</v>
      </c>
      <c r="E814" t="s">
        <v>3138</v>
      </c>
      <c r="F814" t="str">
        <f>TRIM(PROPER(Table4[[#This Row],[Gender2]]))</f>
        <v>Male</v>
      </c>
      <c r="G814" t="s">
        <v>87</v>
      </c>
      <c r="H814" t="str">
        <f>TRIM(UPPER(Table4[[#This Row],[Country2]]))</f>
        <v>UK</v>
      </c>
      <c r="I814" t="s">
        <v>50</v>
      </c>
      <c r="K814" s="1">
        <v>44843</v>
      </c>
      <c r="L814" t="s">
        <v>68</v>
      </c>
      <c r="M814" t="s">
        <v>30</v>
      </c>
      <c r="N814" s="2">
        <v>0.49</v>
      </c>
      <c r="O814" t="s">
        <v>45</v>
      </c>
      <c r="P814">
        <v>1</v>
      </c>
      <c r="R814" t="s">
        <v>3139</v>
      </c>
    </row>
    <row r="815" spans="1:18" x14ac:dyDescent="0.3">
      <c r="A815" t="s">
        <v>3140</v>
      </c>
      <c r="B815" t="str">
        <f t="shared" si="12"/>
        <v>Steven Hull</v>
      </c>
      <c r="C815" t="str">
        <f>TRIM(Table4[[#This Row],[Email2]])</f>
        <v>deanna17@gallegos.com</v>
      </c>
      <c r="D815" t="s">
        <v>3141</v>
      </c>
      <c r="E815" t="s">
        <v>3142</v>
      </c>
      <c r="F815" t="str">
        <f>TRIM(PROPER(Table4[[#This Row],[Gender2]]))</f>
        <v>Female</v>
      </c>
      <c r="G815" t="s">
        <v>56</v>
      </c>
      <c r="H815" t="str">
        <f>TRIM(UPPER(Table4[[#This Row],[Country2]]))</f>
        <v>UK</v>
      </c>
      <c r="I815" t="s">
        <v>50</v>
      </c>
      <c r="J815">
        <v>0</v>
      </c>
      <c r="K815" s="1">
        <v>45375</v>
      </c>
      <c r="L815" t="s">
        <v>154</v>
      </c>
      <c r="M815" t="s">
        <v>58</v>
      </c>
      <c r="N815" s="2">
        <v>0.84</v>
      </c>
      <c r="O815">
        <v>1.5</v>
      </c>
      <c r="P815" t="s">
        <v>75</v>
      </c>
      <c r="Q815">
        <v>5</v>
      </c>
      <c r="R815" t="s">
        <v>3143</v>
      </c>
    </row>
    <row r="816" spans="1:18" x14ac:dyDescent="0.3">
      <c r="A816" t="s">
        <v>3144</v>
      </c>
      <c r="B816" t="str">
        <f t="shared" si="12"/>
        <v>Raymond Snyder</v>
      </c>
      <c r="C816" t="str">
        <f>TRIM(Table4[[#This Row],[Email2]])</f>
        <v>devans@allison-coffey.com</v>
      </c>
      <c r="D816" t="s">
        <v>3145</v>
      </c>
      <c r="E816" t="s">
        <v>3146</v>
      </c>
      <c r="F816" t="str">
        <f>TRIM(PROPER(Table4[[#This Row],[Gender2]]))</f>
        <v>M</v>
      </c>
      <c r="G816" t="s">
        <v>108</v>
      </c>
      <c r="H816" t="str">
        <f>TRIM(UPPER(Table4[[#This Row],[Country2]]))</f>
        <v>IN</v>
      </c>
      <c r="I816" t="s">
        <v>153</v>
      </c>
      <c r="J816">
        <v>0</v>
      </c>
      <c r="K816" s="1">
        <v>45084</v>
      </c>
      <c r="L816" t="s">
        <v>166</v>
      </c>
      <c r="M816" t="s">
        <v>144</v>
      </c>
      <c r="N816">
        <v>67</v>
      </c>
      <c r="O816">
        <v>2</v>
      </c>
      <c r="P816" t="s">
        <v>37</v>
      </c>
      <c r="Q816">
        <v>4</v>
      </c>
      <c r="R816" t="s">
        <v>3147</v>
      </c>
    </row>
    <row r="817" spans="1:18" x14ac:dyDescent="0.3">
      <c r="A817" t="s">
        <v>3148</v>
      </c>
      <c r="B817" t="str">
        <f t="shared" si="12"/>
        <v>Roger Taylor</v>
      </c>
      <c r="C817" t="str">
        <f>TRIM(Table4[[#This Row],[Email2]])</f>
        <v>fperez@gmail.com</v>
      </c>
      <c r="D817" t="s">
        <v>3149</v>
      </c>
      <c r="E817" t="s">
        <v>3150</v>
      </c>
      <c r="F817" t="str">
        <f>TRIM(PROPER(Table4[[#This Row],[Gender2]]))</f>
        <v>M</v>
      </c>
      <c r="G817" t="s">
        <v>108</v>
      </c>
      <c r="H817" t="str">
        <f>TRIM(UPPER(Table4[[#This Row],[Country2]]))</f>
        <v>INDIA</v>
      </c>
      <c r="I817" t="s">
        <v>95</v>
      </c>
      <c r="J817">
        <v>0</v>
      </c>
      <c r="K817" s="1">
        <v>45238</v>
      </c>
      <c r="L817" t="s">
        <v>166</v>
      </c>
      <c r="M817" t="s">
        <v>144</v>
      </c>
      <c r="N817" s="2">
        <v>0.82</v>
      </c>
      <c r="O817" t="s">
        <v>63</v>
      </c>
      <c r="P817" t="s">
        <v>22</v>
      </c>
      <c r="Q817">
        <v>4</v>
      </c>
      <c r="R817" t="s">
        <v>3151</v>
      </c>
    </row>
    <row r="818" spans="1:18" x14ac:dyDescent="0.3">
      <c r="A818" t="s">
        <v>3152</v>
      </c>
      <c r="B818" t="str">
        <f t="shared" si="12"/>
        <v>Michael Williams</v>
      </c>
      <c r="C818" t="str">
        <f>TRIM(Table4[[#This Row],[Email2]])</f>
        <v>williamskevin@murphy-salazar.biz</v>
      </c>
      <c r="D818" t="s">
        <v>3153</v>
      </c>
      <c r="E818" t="s">
        <v>3154</v>
      </c>
      <c r="F818" t="str">
        <f>TRIM(PROPER(Table4[[#This Row],[Gender2]]))</f>
        <v>M</v>
      </c>
      <c r="G818" t="s">
        <v>108</v>
      </c>
      <c r="H818" t="str">
        <f>TRIM(UPPER(Table4[[#This Row],[Country2]]))</f>
        <v>GERMANY</v>
      </c>
      <c r="I818" t="s">
        <v>88</v>
      </c>
      <c r="J818">
        <v>0</v>
      </c>
      <c r="K818" s="1">
        <v>45231</v>
      </c>
      <c r="L818" t="s">
        <v>74</v>
      </c>
      <c r="M818" t="s">
        <v>36</v>
      </c>
      <c r="N818" s="2">
        <v>0.51</v>
      </c>
      <c r="O818">
        <v>45</v>
      </c>
      <c r="P818">
        <v>0</v>
      </c>
      <c r="Q818">
        <v>1</v>
      </c>
      <c r="R818" t="s">
        <v>3155</v>
      </c>
    </row>
    <row r="819" spans="1:18" x14ac:dyDescent="0.3">
      <c r="A819" t="s">
        <v>3156</v>
      </c>
      <c r="B819" t="str">
        <f t="shared" si="12"/>
        <v>Barbara Flores</v>
      </c>
      <c r="C819" t="str">
        <f>TRIM(Table4[[#This Row],[Email2]])</f>
        <v>qwalsh@boyd.org</v>
      </c>
      <c r="D819" t="s">
        <v>3157</v>
      </c>
      <c r="E819" t="s">
        <v>3158</v>
      </c>
      <c r="F819" t="str">
        <f>TRIM(PROPER(Table4[[#This Row],[Gender2]]))</f>
        <v>Male</v>
      </c>
      <c r="G819" t="s">
        <v>87</v>
      </c>
      <c r="H819" t="str">
        <f>TRIM(UPPER(Table4[[#This Row],[Country2]]))</f>
        <v>USA</v>
      </c>
      <c r="I819" t="s">
        <v>73</v>
      </c>
      <c r="J819">
        <v>0</v>
      </c>
      <c r="K819" s="1">
        <v>45077</v>
      </c>
      <c r="L819" t="s">
        <v>57</v>
      </c>
      <c r="M819" t="s">
        <v>58</v>
      </c>
      <c r="N819">
        <v>13</v>
      </c>
      <c r="O819" t="s">
        <v>45</v>
      </c>
      <c r="P819" t="s">
        <v>75</v>
      </c>
      <c r="Q819">
        <v>2</v>
      </c>
      <c r="R819" t="s">
        <v>3159</v>
      </c>
    </row>
    <row r="820" spans="1:18" x14ac:dyDescent="0.3">
      <c r="A820" t="s">
        <v>3160</v>
      </c>
      <c r="B820" t="str">
        <f t="shared" si="12"/>
        <v>Nicholas Perez</v>
      </c>
      <c r="C820" t="str">
        <f>TRIM(Table4[[#This Row],[Email2]])</f>
        <v>jennifer58@gmail.com</v>
      </c>
      <c r="D820" t="s">
        <v>3161</v>
      </c>
      <c r="E820" t="s">
        <v>3162</v>
      </c>
      <c r="F820" t="str">
        <f>TRIM(PROPER(Table4[[#This Row],[Gender2]]))</f>
        <v>Male</v>
      </c>
      <c r="G820" t="s">
        <v>87</v>
      </c>
      <c r="H820" t="str">
        <f>TRIM(UPPER(Table4[[#This Row],[Country2]]))</f>
        <v>UK</v>
      </c>
      <c r="I820" t="s">
        <v>50</v>
      </c>
      <c r="J820">
        <v>0</v>
      </c>
      <c r="K820" s="1">
        <v>45400</v>
      </c>
      <c r="L820" t="s">
        <v>293</v>
      </c>
      <c r="M820" t="s">
        <v>20</v>
      </c>
      <c r="N820" s="2">
        <v>0.03</v>
      </c>
      <c r="O820">
        <v>45</v>
      </c>
      <c r="P820" t="s">
        <v>22</v>
      </c>
      <c r="Q820">
        <v>2</v>
      </c>
      <c r="R820" t="s">
        <v>1857</v>
      </c>
    </row>
    <row r="821" spans="1:18" x14ac:dyDescent="0.3">
      <c r="A821" t="s">
        <v>3163</v>
      </c>
      <c r="B821" t="str">
        <f t="shared" si="12"/>
        <v>Angela Simpson</v>
      </c>
      <c r="C821" t="str">
        <f>TRIM(Table4[[#This Row],[Email2]])</f>
        <v>santiagotaylor@lopez-garcia.com</v>
      </c>
      <c r="D821" t="s">
        <v>3164</v>
      </c>
      <c r="E821" t="s">
        <v>3165</v>
      </c>
      <c r="F821" t="str">
        <f>TRIM(PROPER(Table4[[#This Row],[Gender2]]))</f>
        <v>F</v>
      </c>
      <c r="G821" t="s">
        <v>42</v>
      </c>
      <c r="H821" t="str">
        <f>TRIM(UPPER(Table4[[#This Row],[Country2]]))</f>
        <v>USA</v>
      </c>
      <c r="I821" t="s">
        <v>73</v>
      </c>
      <c r="J821">
        <v>36</v>
      </c>
      <c r="K821" s="1">
        <v>45682</v>
      </c>
      <c r="L821" t="s">
        <v>51</v>
      </c>
      <c r="M821" t="s">
        <v>36</v>
      </c>
      <c r="N821" s="2">
        <v>0.25</v>
      </c>
      <c r="O821" t="s">
        <v>45</v>
      </c>
      <c r="P821">
        <v>0</v>
      </c>
      <c r="R821" t="s">
        <v>3166</v>
      </c>
    </row>
    <row r="822" spans="1:18" x14ac:dyDescent="0.3">
      <c r="A822" t="s">
        <v>3167</v>
      </c>
      <c r="B822" t="str">
        <f t="shared" si="12"/>
        <v>Tony Erickson</v>
      </c>
      <c r="C822" t="str">
        <f>TRIM(Table4[[#This Row],[Email2]])</f>
        <v>sloanjeffery@cruz-chavez.org</v>
      </c>
      <c r="D822" t="s">
        <v>3168</v>
      </c>
      <c r="E822" t="s">
        <v>3169</v>
      </c>
      <c r="F822" t="str">
        <f>TRIM(PROPER(Table4[[#This Row],[Gender2]]))</f>
        <v>Female</v>
      </c>
      <c r="G822" t="s">
        <v>17</v>
      </c>
      <c r="H822" t="str">
        <f>TRIM(UPPER(Table4[[#This Row],[Country2]]))</f>
        <v>IN</v>
      </c>
      <c r="I822" t="s">
        <v>153</v>
      </c>
      <c r="J822">
        <v>0</v>
      </c>
      <c r="K822" s="1">
        <v>45575</v>
      </c>
      <c r="L822" t="s">
        <v>19</v>
      </c>
      <c r="M822" t="s">
        <v>20</v>
      </c>
      <c r="N822">
        <v>46</v>
      </c>
      <c r="O822" t="s">
        <v>21</v>
      </c>
      <c r="P822">
        <v>0</v>
      </c>
      <c r="Q822">
        <v>6</v>
      </c>
      <c r="R822" s="1">
        <v>45575</v>
      </c>
    </row>
    <row r="823" spans="1:18" x14ac:dyDescent="0.3">
      <c r="A823" t="s">
        <v>3170</v>
      </c>
      <c r="B823" t="str">
        <f t="shared" si="12"/>
        <v>Jay Parks</v>
      </c>
      <c r="C823" t="str">
        <f>TRIM(Table4[[#This Row],[Email2]])</f>
        <v>stevenrodriguez@allen.com</v>
      </c>
      <c r="D823" t="s">
        <v>3171</v>
      </c>
      <c r="E823" t="s">
        <v>3172</v>
      </c>
      <c r="F823" t="str">
        <f>TRIM(PROPER(Table4[[#This Row],[Gender2]]))</f>
        <v>M</v>
      </c>
      <c r="G823" t="s">
        <v>108</v>
      </c>
      <c r="H823" t="str">
        <f>TRIM(UPPER(Table4[[#This Row],[Country2]]))</f>
        <v>USA</v>
      </c>
      <c r="I823" t="s">
        <v>73</v>
      </c>
      <c r="K823" s="1">
        <v>45455</v>
      </c>
      <c r="L823" t="s">
        <v>68</v>
      </c>
      <c r="M823" t="s">
        <v>30</v>
      </c>
      <c r="N823" s="2">
        <v>0.6</v>
      </c>
      <c r="O823" t="s">
        <v>21</v>
      </c>
      <c r="P823" t="s">
        <v>75</v>
      </c>
      <c r="Q823">
        <v>5</v>
      </c>
      <c r="R823" t="s">
        <v>3173</v>
      </c>
    </row>
    <row r="824" spans="1:18" x14ac:dyDescent="0.3">
      <c r="A824" t="s">
        <v>3174</v>
      </c>
      <c r="B824" t="str">
        <f t="shared" si="12"/>
        <v>Derek Mcintosh</v>
      </c>
      <c r="C824" t="str">
        <f>TRIM(Table4[[#This Row],[Email2]])</f>
        <v>ryan26@jordan.com</v>
      </c>
      <c r="D824" t="s">
        <v>3175</v>
      </c>
      <c r="E824" t="s">
        <v>3176</v>
      </c>
      <c r="F824" t="str">
        <f>TRIM(PROPER(Table4[[#This Row],[Gender2]]))</f>
        <v>Female</v>
      </c>
      <c r="G824" t="s">
        <v>56</v>
      </c>
      <c r="H824" t="str">
        <f>TRIM(UPPER(Table4[[#This Row],[Country2]]))</f>
        <v>INDIA</v>
      </c>
      <c r="I824" t="s">
        <v>28</v>
      </c>
      <c r="K824" s="1">
        <v>45072</v>
      </c>
      <c r="L824" t="s">
        <v>89</v>
      </c>
      <c r="M824" t="s">
        <v>30</v>
      </c>
      <c r="N824" s="2">
        <v>0.15</v>
      </c>
      <c r="O824">
        <v>45</v>
      </c>
      <c r="P824" t="s">
        <v>31</v>
      </c>
      <c r="Q824">
        <v>4</v>
      </c>
      <c r="R824" t="s">
        <v>3177</v>
      </c>
    </row>
    <row r="825" spans="1:18" x14ac:dyDescent="0.3">
      <c r="A825" t="s">
        <v>3178</v>
      </c>
      <c r="B825" t="str">
        <f t="shared" si="12"/>
        <v>Cheyenne Lopez</v>
      </c>
      <c r="C825" t="str">
        <f>TRIM(Table4[[#This Row],[Email2]])</f>
        <v>alyssa78@rodriguez-williams.com</v>
      </c>
      <c r="D825" t="s">
        <v>3179</v>
      </c>
      <c r="E825" t="s">
        <v>3180</v>
      </c>
      <c r="F825" t="str">
        <f>TRIM(PROPER(Table4[[#This Row],[Gender2]]))</f>
        <v>Male</v>
      </c>
      <c r="G825" t="s">
        <v>27</v>
      </c>
      <c r="H825" t="str">
        <f>TRIM(UPPER(Table4[[#This Row],[Country2]]))</f>
        <v>US</v>
      </c>
      <c r="I825" t="s">
        <v>18</v>
      </c>
      <c r="J825">
        <v>37</v>
      </c>
      <c r="K825" s="1">
        <v>44809</v>
      </c>
      <c r="L825" t="s">
        <v>113</v>
      </c>
      <c r="M825" t="s">
        <v>58</v>
      </c>
      <c r="N825">
        <v>20</v>
      </c>
      <c r="O825">
        <v>1.5</v>
      </c>
      <c r="P825" t="s">
        <v>75</v>
      </c>
      <c r="Q825">
        <v>3</v>
      </c>
      <c r="R825" t="s">
        <v>1765</v>
      </c>
    </row>
    <row r="826" spans="1:18" x14ac:dyDescent="0.3">
      <c r="A826" t="s">
        <v>3181</v>
      </c>
      <c r="B826" t="str">
        <f t="shared" si="12"/>
        <v>Derek Jones</v>
      </c>
      <c r="C826" t="str">
        <f>TRIM(Table4[[#This Row],[Email2]])</f>
        <v>jeremy96@long-robinson.com</v>
      </c>
      <c r="D826" t="s">
        <v>3182</v>
      </c>
      <c r="E826" t="s">
        <v>3183</v>
      </c>
      <c r="F826" t="str">
        <f>TRIM(PROPER(Table4[[#This Row],[Gender2]]))</f>
        <v>Male</v>
      </c>
      <c r="G826" t="s">
        <v>94</v>
      </c>
      <c r="H826" t="str">
        <f>TRIM(UPPER(Table4[[#This Row],[Country2]]))</f>
        <v>UK</v>
      </c>
      <c r="I826" t="s">
        <v>50</v>
      </c>
      <c r="J826">
        <v>0</v>
      </c>
      <c r="K826" s="1">
        <v>44830</v>
      </c>
      <c r="L826" t="s">
        <v>68</v>
      </c>
      <c r="M826" t="s">
        <v>30</v>
      </c>
      <c r="N826" s="2">
        <v>0.43</v>
      </c>
      <c r="O826" t="s">
        <v>45</v>
      </c>
      <c r="P826" t="s">
        <v>31</v>
      </c>
      <c r="Q826">
        <v>4</v>
      </c>
      <c r="R826" t="s">
        <v>3184</v>
      </c>
    </row>
    <row r="827" spans="1:18" x14ac:dyDescent="0.3">
      <c r="A827" t="s">
        <v>3185</v>
      </c>
      <c r="B827" t="str">
        <f t="shared" si="12"/>
        <v>Dwayne Carlson</v>
      </c>
      <c r="C827" t="str">
        <f>TRIM(Table4[[#This Row],[Email2]])</f>
        <v>lopezrebecca@woods.com</v>
      </c>
      <c r="D827" t="s">
        <v>3186</v>
      </c>
      <c r="E827" t="s">
        <v>3187</v>
      </c>
      <c r="F827" t="str">
        <f>TRIM(PROPER(Table4[[#This Row],[Gender2]]))</f>
        <v>Male</v>
      </c>
      <c r="G827" t="s">
        <v>94</v>
      </c>
      <c r="H827" t="str">
        <f>TRIM(UPPER(Table4[[#This Row],[Country2]]))</f>
        <v>IN</v>
      </c>
      <c r="I827" t="s">
        <v>153</v>
      </c>
      <c r="K827" s="1">
        <v>45427</v>
      </c>
      <c r="L827" t="s">
        <v>19</v>
      </c>
      <c r="M827" t="s">
        <v>20</v>
      </c>
      <c r="N827">
        <v>72</v>
      </c>
      <c r="O827">
        <v>1.5</v>
      </c>
      <c r="P827">
        <v>1</v>
      </c>
      <c r="Q827">
        <v>5</v>
      </c>
      <c r="R827" t="s">
        <v>3188</v>
      </c>
    </row>
    <row r="828" spans="1:18" x14ac:dyDescent="0.3">
      <c r="A828" t="s">
        <v>3189</v>
      </c>
      <c r="B828" t="str">
        <f t="shared" si="12"/>
        <v>Steven Thomas</v>
      </c>
      <c r="C828" t="str">
        <f>TRIM(Table4[[#This Row],[Email2]])</f>
        <v>bpatterson@mccann.com</v>
      </c>
      <c r="D828" t="s">
        <v>3190</v>
      </c>
      <c r="E828" t="s">
        <v>3191</v>
      </c>
      <c r="F828" t="str">
        <f>TRIM(PROPER(Table4[[#This Row],[Gender2]]))</f>
        <v>Female</v>
      </c>
      <c r="G828" t="s">
        <v>56</v>
      </c>
      <c r="H828" t="str">
        <f>TRIM(UPPER(Table4[[#This Row],[Country2]]))</f>
        <v>US</v>
      </c>
      <c r="I828" t="s">
        <v>18</v>
      </c>
      <c r="K828" s="1">
        <v>44922</v>
      </c>
      <c r="L828" t="s">
        <v>44</v>
      </c>
      <c r="M828" t="s">
        <v>20</v>
      </c>
      <c r="N828" s="2">
        <v>0.05</v>
      </c>
      <c r="O828" t="s">
        <v>21</v>
      </c>
      <c r="P828" t="s">
        <v>22</v>
      </c>
      <c r="Q828">
        <v>1</v>
      </c>
      <c r="R828" t="s">
        <v>3192</v>
      </c>
    </row>
    <row r="829" spans="1:18" x14ac:dyDescent="0.3">
      <c r="A829" t="s">
        <v>3193</v>
      </c>
      <c r="B829" t="str">
        <f t="shared" si="12"/>
        <v>John Smith</v>
      </c>
      <c r="C829" t="str">
        <f>TRIM(Table4[[#This Row],[Email2]])</f>
        <v>invalid-email</v>
      </c>
      <c r="D829" t="s">
        <v>3194</v>
      </c>
      <c r="E829" t="s">
        <v>125</v>
      </c>
      <c r="F829" t="str">
        <f>TRIM(PROPER(Table4[[#This Row],[Gender2]]))</f>
        <v>Female</v>
      </c>
      <c r="G829" t="s">
        <v>118</v>
      </c>
      <c r="H829" t="str">
        <f>TRIM(UPPER(Table4[[#This Row],[Country2]]))</f>
        <v>INDIA</v>
      </c>
      <c r="I829" t="s">
        <v>28</v>
      </c>
      <c r="K829" s="1">
        <v>45713</v>
      </c>
      <c r="L829" t="s">
        <v>19</v>
      </c>
      <c r="M829" t="s">
        <v>20</v>
      </c>
      <c r="N829" s="2">
        <v>0.48</v>
      </c>
      <c r="O829" t="s">
        <v>21</v>
      </c>
      <c r="P829" t="s">
        <v>37</v>
      </c>
      <c r="R829" s="1">
        <v>45713</v>
      </c>
    </row>
    <row r="830" spans="1:18" x14ac:dyDescent="0.3">
      <c r="A830" t="s">
        <v>3195</v>
      </c>
      <c r="B830" t="str">
        <f t="shared" si="12"/>
        <v>Michael Roberts</v>
      </c>
      <c r="C830" t="str">
        <f>TRIM(Table4[[#This Row],[Email2]])</f>
        <v>karirowe@torres.com</v>
      </c>
      <c r="D830" t="s">
        <v>3196</v>
      </c>
      <c r="E830" t="s">
        <v>3197</v>
      </c>
      <c r="F830" t="str">
        <f>TRIM(PROPER(Table4[[#This Row],[Gender2]]))</f>
        <v>Male</v>
      </c>
      <c r="G830" t="s">
        <v>94</v>
      </c>
      <c r="H830" t="str">
        <f>TRIM(UPPER(Table4[[#This Row],[Country2]]))</f>
        <v>GERMANY</v>
      </c>
      <c r="I830" t="s">
        <v>88</v>
      </c>
      <c r="J830">
        <v>25</v>
      </c>
      <c r="K830" s="1">
        <v>45042</v>
      </c>
      <c r="L830" t="s">
        <v>113</v>
      </c>
      <c r="M830" t="s">
        <v>58</v>
      </c>
      <c r="N830" s="2">
        <v>0.78</v>
      </c>
      <c r="O830">
        <v>1.5</v>
      </c>
      <c r="P830" t="s">
        <v>22</v>
      </c>
      <c r="Q830">
        <v>3</v>
      </c>
      <c r="R830" t="s">
        <v>3198</v>
      </c>
    </row>
    <row r="831" spans="1:18" x14ac:dyDescent="0.3">
      <c r="A831" t="s">
        <v>3199</v>
      </c>
      <c r="B831" t="str">
        <f t="shared" si="12"/>
        <v>Mary King</v>
      </c>
      <c r="C831" t="str">
        <f>TRIM(Table4[[#This Row],[Email2]])</f>
        <v>careykevin@yahoo.com</v>
      </c>
      <c r="D831" t="s">
        <v>3200</v>
      </c>
      <c r="E831" t="s">
        <v>3201</v>
      </c>
      <c r="F831" t="str">
        <f>TRIM(PROPER(Table4[[#This Row],[Gender2]]))</f>
        <v>Female</v>
      </c>
      <c r="G831" t="s">
        <v>118</v>
      </c>
      <c r="H831" t="str">
        <f>TRIM(UPPER(Table4[[#This Row],[Country2]]))</f>
        <v>UK</v>
      </c>
      <c r="I831" t="s">
        <v>50</v>
      </c>
      <c r="J831">
        <v>27</v>
      </c>
      <c r="K831" s="1">
        <v>45361</v>
      </c>
      <c r="L831" t="s">
        <v>113</v>
      </c>
      <c r="M831" t="s">
        <v>58</v>
      </c>
      <c r="N831">
        <v>31</v>
      </c>
      <c r="O831">
        <v>1.5</v>
      </c>
      <c r="P831">
        <v>1</v>
      </c>
      <c r="Q831">
        <v>6</v>
      </c>
      <c r="R831" s="1">
        <v>45361</v>
      </c>
    </row>
    <row r="832" spans="1:18" x14ac:dyDescent="0.3">
      <c r="A832" t="s">
        <v>3202</v>
      </c>
      <c r="B832" t="str">
        <f t="shared" si="12"/>
        <v>Linda Rodriguez</v>
      </c>
      <c r="C832" t="str">
        <f>TRIM(Table4[[#This Row],[Email2]])</f>
        <v>tiffanychase@mcknight.org</v>
      </c>
      <c r="D832" t="s">
        <v>3203</v>
      </c>
      <c r="E832" t="s">
        <v>3204</v>
      </c>
      <c r="F832" t="str">
        <f>TRIM(PROPER(Table4[[#This Row],[Gender2]]))</f>
        <v>F</v>
      </c>
      <c r="G832" t="s">
        <v>42</v>
      </c>
      <c r="H832" t="str">
        <f>TRIM(UPPER(Table4[[#This Row],[Country2]]))</f>
        <v>UK</v>
      </c>
      <c r="I832" t="s">
        <v>134</v>
      </c>
      <c r="J832">
        <v>0</v>
      </c>
      <c r="K832" s="1">
        <v>45462</v>
      </c>
      <c r="L832" t="s">
        <v>166</v>
      </c>
      <c r="M832" t="s">
        <v>144</v>
      </c>
      <c r="N832" s="2">
        <v>0.84</v>
      </c>
      <c r="O832">
        <v>45</v>
      </c>
      <c r="P832" t="s">
        <v>22</v>
      </c>
      <c r="Q832">
        <v>1</v>
      </c>
      <c r="R832" t="s">
        <v>3205</v>
      </c>
    </row>
    <row r="833" spans="1:18" x14ac:dyDescent="0.3">
      <c r="A833" t="s">
        <v>3206</v>
      </c>
      <c r="B833" t="str">
        <f t="shared" si="12"/>
        <v>Cheryl Blevins</v>
      </c>
      <c r="C833" t="str">
        <f>TRIM(Table4[[#This Row],[Email2]])</f>
        <v>natalie87@thompson.com</v>
      </c>
      <c r="D833" t="s">
        <v>3207</v>
      </c>
      <c r="E833" t="s">
        <v>3208</v>
      </c>
      <c r="F833" t="str">
        <f>TRIM(PROPER(Table4[[#This Row],[Gender2]]))</f>
        <v>Male</v>
      </c>
      <c r="G833" t="s">
        <v>27</v>
      </c>
      <c r="H833" t="str">
        <f>TRIM(UPPER(Table4[[#This Row],[Country2]]))</f>
        <v>IN</v>
      </c>
      <c r="I833" t="s">
        <v>153</v>
      </c>
      <c r="J833">
        <v>0</v>
      </c>
      <c r="K833" s="1">
        <v>45738</v>
      </c>
      <c r="L833" t="s">
        <v>113</v>
      </c>
      <c r="M833" t="s">
        <v>58</v>
      </c>
      <c r="N833">
        <v>37</v>
      </c>
      <c r="O833">
        <v>2</v>
      </c>
      <c r="P833" t="s">
        <v>75</v>
      </c>
      <c r="Q833">
        <v>6</v>
      </c>
      <c r="R833" t="s">
        <v>3209</v>
      </c>
    </row>
    <row r="834" spans="1:18" x14ac:dyDescent="0.3">
      <c r="A834" t="s">
        <v>3210</v>
      </c>
      <c r="B834" t="str">
        <f t="shared" si="12"/>
        <v>Connor Riley</v>
      </c>
      <c r="C834" t="str">
        <f>TRIM(Table4[[#This Row],[Email2]])</f>
        <v>hamiltonspencer@yahoo.com</v>
      </c>
      <c r="D834" t="s">
        <v>3211</v>
      </c>
      <c r="E834" t="s">
        <v>3212</v>
      </c>
      <c r="F834" t="str">
        <f>TRIM(PROPER(Table4[[#This Row],[Gender2]]))</f>
        <v>F</v>
      </c>
      <c r="G834" t="s">
        <v>42</v>
      </c>
      <c r="H834" t="str">
        <f>TRIM(UPPER(Table4[[#This Row],[Country2]]))</f>
        <v>USA</v>
      </c>
      <c r="I834" t="s">
        <v>73</v>
      </c>
      <c r="J834">
        <v>0</v>
      </c>
      <c r="K834" s="1">
        <v>45265</v>
      </c>
      <c r="L834" t="s">
        <v>51</v>
      </c>
      <c r="M834" t="s">
        <v>36</v>
      </c>
      <c r="N834" s="2">
        <v>0.17</v>
      </c>
      <c r="O834">
        <v>2</v>
      </c>
      <c r="P834" t="s">
        <v>22</v>
      </c>
      <c r="Q834">
        <v>6</v>
      </c>
      <c r="R834" t="s">
        <v>3213</v>
      </c>
    </row>
    <row r="835" spans="1:18" x14ac:dyDescent="0.3">
      <c r="A835" t="s">
        <v>3214</v>
      </c>
      <c r="B835" t="str">
        <f t="shared" si="12"/>
        <v>Bridget Becker</v>
      </c>
      <c r="C835" t="str">
        <f>TRIM(Table4[[#This Row],[Email2]])</f>
        <v>invalid-email</v>
      </c>
      <c r="D835" t="s">
        <v>3215</v>
      </c>
      <c r="E835" t="s">
        <v>125</v>
      </c>
      <c r="F835" t="str">
        <f>TRIM(PROPER(Table4[[#This Row],[Gender2]]))</f>
        <v>Male</v>
      </c>
      <c r="G835" t="s">
        <v>27</v>
      </c>
      <c r="H835" t="str">
        <f>TRIM(UPPER(Table4[[#This Row],[Country2]]))</f>
        <v>US</v>
      </c>
      <c r="I835" t="s">
        <v>18</v>
      </c>
      <c r="J835">
        <v>27</v>
      </c>
      <c r="K835" s="1">
        <v>45106</v>
      </c>
      <c r="L835" t="s">
        <v>19</v>
      </c>
      <c r="M835" t="s">
        <v>20</v>
      </c>
      <c r="N835">
        <v>14</v>
      </c>
      <c r="O835" t="s">
        <v>45</v>
      </c>
      <c r="P835">
        <v>1</v>
      </c>
      <c r="Q835">
        <v>1</v>
      </c>
      <c r="R835" t="s">
        <v>1669</v>
      </c>
    </row>
    <row r="836" spans="1:18" x14ac:dyDescent="0.3">
      <c r="A836" t="s">
        <v>3216</v>
      </c>
      <c r="B836" t="str">
        <f t="shared" si="12"/>
        <v>Elizabeth Roberts</v>
      </c>
      <c r="C836" t="str">
        <f>TRIM(Table4[[#This Row],[Email2]])</f>
        <v>chavezjeff@hotmail.com</v>
      </c>
      <c r="D836" t="s">
        <v>3217</v>
      </c>
      <c r="E836" t="s">
        <v>3218</v>
      </c>
      <c r="F836" t="str">
        <f>TRIM(PROPER(Table4[[#This Row],[Gender2]]))</f>
        <v>Male</v>
      </c>
      <c r="G836" t="s">
        <v>87</v>
      </c>
      <c r="H836" t="str">
        <f>TRIM(UPPER(Table4[[#This Row],[Country2]]))</f>
        <v>INDIA</v>
      </c>
      <c r="I836" t="s">
        <v>95</v>
      </c>
      <c r="J836">
        <v>0</v>
      </c>
      <c r="K836" s="1">
        <v>45470</v>
      </c>
      <c r="L836" t="s">
        <v>57</v>
      </c>
      <c r="M836" t="s">
        <v>58</v>
      </c>
      <c r="N836" s="2">
        <v>0.05</v>
      </c>
      <c r="O836" t="s">
        <v>63</v>
      </c>
      <c r="P836">
        <v>1</v>
      </c>
      <c r="Q836">
        <v>2</v>
      </c>
      <c r="R836" s="1">
        <v>45470</v>
      </c>
    </row>
    <row r="837" spans="1:18" x14ac:dyDescent="0.3">
      <c r="A837" t="s">
        <v>3219</v>
      </c>
      <c r="B837" t="str">
        <f t="shared" ref="B837:B900" si="13">TRIM(PROPER(D837))</f>
        <v>Matthew Smith</v>
      </c>
      <c r="C837" t="str">
        <f>TRIM(Table4[[#This Row],[Email2]])</f>
        <v>michaelcampbell@hotmail.com</v>
      </c>
      <c r="D837" t="s">
        <v>244</v>
      </c>
      <c r="E837" t="s">
        <v>3220</v>
      </c>
      <c r="F837" t="str">
        <f>TRIM(PROPER(Table4[[#This Row],[Gender2]]))</f>
        <v>Male</v>
      </c>
      <c r="G837" t="s">
        <v>87</v>
      </c>
      <c r="H837" t="str">
        <f>TRIM(UPPER(Table4[[#This Row],[Country2]]))</f>
        <v>US</v>
      </c>
      <c r="I837" t="s">
        <v>18</v>
      </c>
      <c r="J837">
        <v>0</v>
      </c>
      <c r="K837" s="1">
        <v>44849</v>
      </c>
      <c r="L837" t="s">
        <v>35</v>
      </c>
      <c r="M837" t="s">
        <v>36</v>
      </c>
      <c r="N837">
        <v>75</v>
      </c>
      <c r="O837">
        <v>2</v>
      </c>
      <c r="P837" t="s">
        <v>75</v>
      </c>
      <c r="Q837">
        <v>2</v>
      </c>
      <c r="R837" t="s">
        <v>3221</v>
      </c>
    </row>
    <row r="838" spans="1:18" x14ac:dyDescent="0.3">
      <c r="A838" t="s">
        <v>3222</v>
      </c>
      <c r="B838" t="str">
        <f t="shared" si="13"/>
        <v>Michelle Thomas</v>
      </c>
      <c r="C838" t="str">
        <f>TRIM(Table4[[#This Row],[Email2]])</f>
        <v>frichards@robinson-kennedy.com</v>
      </c>
      <c r="D838" t="s">
        <v>3223</v>
      </c>
      <c r="E838" t="s">
        <v>3224</v>
      </c>
      <c r="F838" t="str">
        <f>TRIM(PROPER(Table4[[#This Row],[Gender2]]))</f>
        <v>Male</v>
      </c>
      <c r="G838" t="s">
        <v>87</v>
      </c>
      <c r="H838" t="str">
        <f>TRIM(UPPER(Table4[[#This Row],[Country2]]))</f>
        <v>INDIA</v>
      </c>
      <c r="I838" t="s">
        <v>95</v>
      </c>
      <c r="J838">
        <v>26</v>
      </c>
      <c r="K838" s="1">
        <v>45691</v>
      </c>
      <c r="L838" t="s">
        <v>44</v>
      </c>
      <c r="M838" t="s">
        <v>20</v>
      </c>
      <c r="N838">
        <v>36</v>
      </c>
      <c r="O838" t="s">
        <v>45</v>
      </c>
      <c r="P838" t="s">
        <v>37</v>
      </c>
      <c r="Q838">
        <v>6</v>
      </c>
      <c r="R838" t="s">
        <v>3225</v>
      </c>
    </row>
    <row r="839" spans="1:18" x14ac:dyDescent="0.3">
      <c r="A839" t="s">
        <v>3226</v>
      </c>
      <c r="B839" t="str">
        <f t="shared" si="13"/>
        <v>Walter Garcia</v>
      </c>
      <c r="C839" t="str">
        <f>TRIM(Table4[[#This Row],[Email2]])</f>
        <v>carla29@yahoo.com</v>
      </c>
      <c r="D839" t="s">
        <v>3227</v>
      </c>
      <c r="E839" t="s">
        <v>3228</v>
      </c>
      <c r="F839" t="str">
        <f>TRIM(PROPER(Table4[[#This Row],[Gender2]]))</f>
        <v>Male</v>
      </c>
      <c r="G839" t="s">
        <v>27</v>
      </c>
      <c r="H839" t="str">
        <f>TRIM(UPPER(Table4[[#This Row],[Country2]]))</f>
        <v>IN</v>
      </c>
      <c r="I839" t="s">
        <v>153</v>
      </c>
      <c r="K839" s="1">
        <v>45044</v>
      </c>
      <c r="L839" t="s">
        <v>229</v>
      </c>
      <c r="M839" t="s">
        <v>144</v>
      </c>
      <c r="N839">
        <v>35</v>
      </c>
      <c r="O839">
        <v>2</v>
      </c>
      <c r="P839" t="s">
        <v>31</v>
      </c>
      <c r="Q839">
        <v>1</v>
      </c>
      <c r="R839" s="1">
        <v>45044</v>
      </c>
    </row>
    <row r="840" spans="1:18" x14ac:dyDescent="0.3">
      <c r="A840" t="s">
        <v>3229</v>
      </c>
      <c r="B840" t="str">
        <f t="shared" si="13"/>
        <v>Randall Wright</v>
      </c>
      <c r="C840" t="str">
        <f>TRIM(Table4[[#This Row],[Email2]])</f>
        <v>kevinmiller@hotmail.com</v>
      </c>
      <c r="D840" t="s">
        <v>3230</v>
      </c>
      <c r="E840" t="s">
        <v>3231</v>
      </c>
      <c r="F840" t="str">
        <f>TRIM(PROPER(Table4[[#This Row],[Gender2]]))</f>
        <v>Female</v>
      </c>
      <c r="G840" t="s">
        <v>56</v>
      </c>
      <c r="H840" t="str">
        <f>TRIM(UPPER(Table4[[#This Row],[Country2]]))</f>
        <v>CANADA</v>
      </c>
      <c r="I840" t="s">
        <v>43</v>
      </c>
      <c r="J840">
        <v>45</v>
      </c>
      <c r="K840" s="1">
        <v>45712</v>
      </c>
      <c r="L840" t="s">
        <v>51</v>
      </c>
      <c r="M840" t="s">
        <v>36</v>
      </c>
      <c r="N840">
        <v>77</v>
      </c>
      <c r="O840" t="s">
        <v>45</v>
      </c>
      <c r="P840" t="s">
        <v>75</v>
      </c>
      <c r="Q840">
        <v>1</v>
      </c>
      <c r="R840" t="s">
        <v>3232</v>
      </c>
    </row>
    <row r="841" spans="1:18" x14ac:dyDescent="0.3">
      <c r="A841" t="s">
        <v>3233</v>
      </c>
      <c r="B841" t="str">
        <f t="shared" si="13"/>
        <v>Sandra Davis</v>
      </c>
      <c r="C841" t="str">
        <f>TRIM(Table4[[#This Row],[Email2]])</f>
        <v>william57@yahoo.com</v>
      </c>
      <c r="D841" t="s">
        <v>3234</v>
      </c>
      <c r="E841" t="s">
        <v>3235</v>
      </c>
      <c r="F841" t="str">
        <f>TRIM(PROPER(Table4[[#This Row],[Gender2]]))</f>
        <v>Male</v>
      </c>
      <c r="G841" t="s">
        <v>94</v>
      </c>
      <c r="H841" t="str">
        <f>TRIM(UPPER(Table4[[#This Row],[Country2]]))</f>
        <v>USA</v>
      </c>
      <c r="I841" t="s">
        <v>73</v>
      </c>
      <c r="J841">
        <v>0</v>
      </c>
      <c r="K841" s="1">
        <v>45634</v>
      </c>
      <c r="L841" t="s">
        <v>154</v>
      </c>
      <c r="M841" t="s">
        <v>58</v>
      </c>
      <c r="N841">
        <v>61</v>
      </c>
      <c r="O841">
        <v>1.5</v>
      </c>
      <c r="P841" t="s">
        <v>75</v>
      </c>
      <c r="R841" t="s">
        <v>3236</v>
      </c>
    </row>
    <row r="842" spans="1:18" x14ac:dyDescent="0.3">
      <c r="A842" t="s">
        <v>3237</v>
      </c>
      <c r="B842" t="str">
        <f t="shared" si="13"/>
        <v>Thomas Johnson</v>
      </c>
      <c r="C842" t="str">
        <f>TRIM(Table4[[#This Row],[Email2]])</f>
        <v>camposchristina@yahoo.com</v>
      </c>
      <c r="D842" t="s">
        <v>3238</v>
      </c>
      <c r="E842" t="s">
        <v>3239</v>
      </c>
      <c r="F842" t="str">
        <f>TRIM(PROPER(Table4[[#This Row],[Gender2]]))</f>
        <v>Male</v>
      </c>
      <c r="G842" t="s">
        <v>94</v>
      </c>
      <c r="H842" t="str">
        <f>TRIM(UPPER(Table4[[#This Row],[Country2]]))</f>
        <v>GERMANY</v>
      </c>
      <c r="I842" t="s">
        <v>88</v>
      </c>
      <c r="J842">
        <v>0</v>
      </c>
      <c r="K842" s="1">
        <v>45322</v>
      </c>
      <c r="L842" t="s">
        <v>154</v>
      </c>
      <c r="M842" t="s">
        <v>58</v>
      </c>
      <c r="N842" s="2">
        <v>0.63</v>
      </c>
      <c r="O842">
        <v>2</v>
      </c>
      <c r="P842">
        <v>0</v>
      </c>
      <c r="Q842">
        <v>2</v>
      </c>
      <c r="R842" t="s">
        <v>683</v>
      </c>
    </row>
    <row r="843" spans="1:18" x14ac:dyDescent="0.3">
      <c r="A843" t="s">
        <v>3240</v>
      </c>
      <c r="B843" t="str">
        <f t="shared" si="13"/>
        <v>Stephanie Rich</v>
      </c>
      <c r="C843" t="str">
        <f>TRIM(Table4[[#This Row],[Email2]])</f>
        <v>qmartinez@ford.info</v>
      </c>
      <c r="D843" t="s">
        <v>3241</v>
      </c>
      <c r="E843" t="s">
        <v>3242</v>
      </c>
      <c r="F843" t="str">
        <f>TRIM(PROPER(Table4[[#This Row],[Gender2]]))</f>
        <v>Male</v>
      </c>
      <c r="G843" t="s">
        <v>27</v>
      </c>
      <c r="H843" t="str">
        <f>TRIM(UPPER(Table4[[#This Row],[Country2]]))</f>
        <v>INDIA</v>
      </c>
      <c r="I843" t="s">
        <v>28</v>
      </c>
      <c r="K843" s="1">
        <v>45034</v>
      </c>
      <c r="L843" t="s">
        <v>68</v>
      </c>
      <c r="M843" t="s">
        <v>30</v>
      </c>
      <c r="N843" s="2">
        <v>0.28999999999999998</v>
      </c>
      <c r="O843">
        <v>1.5</v>
      </c>
      <c r="P843" t="s">
        <v>75</v>
      </c>
      <c r="Q843">
        <v>1</v>
      </c>
      <c r="R843" t="s">
        <v>3243</v>
      </c>
    </row>
    <row r="844" spans="1:18" x14ac:dyDescent="0.3">
      <c r="A844" t="s">
        <v>3244</v>
      </c>
      <c r="B844" t="str">
        <f t="shared" si="13"/>
        <v>Mrs. Linda Short</v>
      </c>
      <c r="C844" t="str">
        <f>TRIM(Table4[[#This Row],[Email2]])</f>
        <v>michelle19@hotmail.com</v>
      </c>
      <c r="D844" t="s">
        <v>3245</v>
      </c>
      <c r="E844" t="s">
        <v>3246</v>
      </c>
      <c r="F844" t="str">
        <f>TRIM(PROPER(Table4[[#This Row],[Gender2]]))</f>
        <v>Female</v>
      </c>
      <c r="G844" t="s">
        <v>56</v>
      </c>
      <c r="H844" t="str">
        <f>TRIM(UPPER(Table4[[#This Row],[Country2]]))</f>
        <v>IN</v>
      </c>
      <c r="I844" t="s">
        <v>153</v>
      </c>
      <c r="J844">
        <v>0</v>
      </c>
      <c r="K844" s="1">
        <v>44742</v>
      </c>
      <c r="L844" t="s">
        <v>89</v>
      </c>
      <c r="M844" t="s">
        <v>30</v>
      </c>
      <c r="N844" s="2">
        <v>0.56000000000000005</v>
      </c>
      <c r="O844">
        <v>1.5</v>
      </c>
      <c r="P844">
        <v>0</v>
      </c>
      <c r="Q844">
        <v>1</v>
      </c>
      <c r="R844" t="s">
        <v>3247</v>
      </c>
    </row>
    <row r="845" spans="1:18" x14ac:dyDescent="0.3">
      <c r="A845" t="s">
        <v>3248</v>
      </c>
      <c r="B845" t="str">
        <f t="shared" si="13"/>
        <v>Charles Yang</v>
      </c>
      <c r="C845" t="str">
        <f>TRIM(Table4[[#This Row],[Email2]])</f>
        <v>jeffreylowe@gmail.com</v>
      </c>
      <c r="D845" t="s">
        <v>3249</v>
      </c>
      <c r="E845" t="s">
        <v>3250</v>
      </c>
      <c r="F845" t="str">
        <f>TRIM(PROPER(Table4[[#This Row],[Gender2]]))</f>
        <v>Female</v>
      </c>
      <c r="G845" t="s">
        <v>56</v>
      </c>
      <c r="H845" t="str">
        <f>TRIM(UPPER(Table4[[#This Row],[Country2]]))</f>
        <v>UK</v>
      </c>
      <c r="I845" t="s">
        <v>134</v>
      </c>
      <c r="J845">
        <v>0</v>
      </c>
      <c r="K845" s="1">
        <v>45451</v>
      </c>
      <c r="L845" t="s">
        <v>57</v>
      </c>
      <c r="M845" t="s">
        <v>58</v>
      </c>
      <c r="N845" s="2">
        <v>1</v>
      </c>
      <c r="O845">
        <v>1.5</v>
      </c>
      <c r="P845" t="s">
        <v>31</v>
      </c>
      <c r="Q845">
        <v>3</v>
      </c>
      <c r="R845" t="s">
        <v>3251</v>
      </c>
    </row>
    <row r="846" spans="1:18" x14ac:dyDescent="0.3">
      <c r="A846" t="s">
        <v>3252</v>
      </c>
      <c r="B846" t="str">
        <f t="shared" si="13"/>
        <v>Renee Hanson</v>
      </c>
      <c r="C846" t="str">
        <f>TRIM(Table4[[#This Row],[Email2]])</f>
        <v>joneseric@meyer.com</v>
      </c>
      <c r="D846" t="s">
        <v>3253</v>
      </c>
      <c r="E846" t="s">
        <v>3254</v>
      </c>
      <c r="F846" t="str">
        <f>TRIM(PROPER(Table4[[#This Row],[Gender2]]))</f>
        <v>Female</v>
      </c>
      <c r="G846" t="s">
        <v>56</v>
      </c>
      <c r="H846" t="str">
        <f>TRIM(UPPER(Table4[[#This Row],[Country2]]))</f>
        <v>GERMANY</v>
      </c>
      <c r="I846" t="s">
        <v>88</v>
      </c>
      <c r="J846">
        <v>0</v>
      </c>
      <c r="K846" s="1">
        <v>45125</v>
      </c>
      <c r="L846" t="s">
        <v>293</v>
      </c>
      <c r="M846" t="s">
        <v>20</v>
      </c>
      <c r="N846" s="2">
        <v>0.77</v>
      </c>
      <c r="O846">
        <v>45</v>
      </c>
      <c r="P846">
        <v>0</v>
      </c>
      <c r="Q846">
        <v>2</v>
      </c>
      <c r="R846" t="s">
        <v>3255</v>
      </c>
    </row>
    <row r="847" spans="1:18" x14ac:dyDescent="0.3">
      <c r="A847" t="s">
        <v>3256</v>
      </c>
      <c r="B847" t="str">
        <f t="shared" si="13"/>
        <v>Anthony Martinez</v>
      </c>
      <c r="C847" t="str">
        <f>TRIM(Table4[[#This Row],[Email2]])</f>
        <v>pmcgrath@hotmail.com</v>
      </c>
      <c r="D847" t="s">
        <v>3257</v>
      </c>
      <c r="E847" t="s">
        <v>3258</v>
      </c>
      <c r="F847" t="str">
        <f>TRIM(PROPER(Table4[[#This Row],[Gender2]]))</f>
        <v>Male</v>
      </c>
      <c r="G847" t="s">
        <v>87</v>
      </c>
      <c r="H847" t="str">
        <f>TRIM(UPPER(Table4[[#This Row],[Country2]]))</f>
        <v>INDIA</v>
      </c>
      <c r="I847" t="s">
        <v>95</v>
      </c>
      <c r="J847">
        <v>41</v>
      </c>
      <c r="K847" s="1">
        <v>44818</v>
      </c>
      <c r="L847" t="s">
        <v>166</v>
      </c>
      <c r="M847" t="s">
        <v>144</v>
      </c>
      <c r="N847">
        <v>28</v>
      </c>
      <c r="O847">
        <v>1.5</v>
      </c>
      <c r="P847">
        <v>1</v>
      </c>
      <c r="Q847">
        <v>5</v>
      </c>
      <c r="R847" t="s">
        <v>3259</v>
      </c>
    </row>
    <row r="848" spans="1:18" x14ac:dyDescent="0.3">
      <c r="A848" t="s">
        <v>3260</v>
      </c>
      <c r="B848" t="str">
        <f t="shared" si="13"/>
        <v>Lisa Reynolds</v>
      </c>
      <c r="C848" t="str">
        <f>TRIM(Table4[[#This Row],[Email2]])</f>
        <v>donaldgarner@jackson.net</v>
      </c>
      <c r="D848" t="s">
        <v>3261</v>
      </c>
      <c r="E848" t="s">
        <v>3262</v>
      </c>
      <c r="F848" t="str">
        <f>TRIM(PROPER(Table4[[#This Row],[Gender2]]))</f>
        <v>Male</v>
      </c>
      <c r="G848" t="s">
        <v>27</v>
      </c>
      <c r="H848" t="str">
        <f>TRIM(UPPER(Table4[[#This Row],[Country2]]))</f>
        <v>GERMANY</v>
      </c>
      <c r="I848" t="s">
        <v>88</v>
      </c>
      <c r="J848">
        <v>28</v>
      </c>
      <c r="K848" s="1">
        <v>45062</v>
      </c>
      <c r="L848" t="s">
        <v>44</v>
      </c>
      <c r="M848" t="s">
        <v>20</v>
      </c>
      <c r="N848" s="2">
        <v>0.56000000000000005</v>
      </c>
      <c r="O848" t="s">
        <v>45</v>
      </c>
      <c r="P848" t="s">
        <v>31</v>
      </c>
      <c r="Q848">
        <v>3</v>
      </c>
      <c r="R848" t="s">
        <v>3263</v>
      </c>
    </row>
    <row r="849" spans="1:18" x14ac:dyDescent="0.3">
      <c r="A849" t="s">
        <v>3264</v>
      </c>
      <c r="B849" t="str">
        <f t="shared" si="13"/>
        <v>Tina Vasquez</v>
      </c>
      <c r="C849" t="str">
        <f>TRIM(Table4[[#This Row],[Email2]])</f>
        <v>zcruz@gmail.com</v>
      </c>
      <c r="D849" t="s">
        <v>3265</v>
      </c>
      <c r="E849" t="s">
        <v>3266</v>
      </c>
      <c r="F849" t="str">
        <f>TRIM(PROPER(Table4[[#This Row],[Gender2]]))</f>
        <v>Male</v>
      </c>
      <c r="G849" t="s">
        <v>87</v>
      </c>
      <c r="H849" t="str">
        <f>TRIM(UPPER(Table4[[#This Row],[Country2]]))</f>
        <v>IN</v>
      </c>
      <c r="I849" t="s">
        <v>153</v>
      </c>
      <c r="K849" s="1">
        <v>44969</v>
      </c>
      <c r="L849" t="s">
        <v>166</v>
      </c>
      <c r="M849" t="s">
        <v>144</v>
      </c>
      <c r="N849">
        <v>88</v>
      </c>
      <c r="O849" t="s">
        <v>45</v>
      </c>
      <c r="P849" t="s">
        <v>75</v>
      </c>
      <c r="Q849">
        <v>2</v>
      </c>
      <c r="R849" t="s">
        <v>3267</v>
      </c>
    </row>
    <row r="850" spans="1:18" x14ac:dyDescent="0.3">
      <c r="A850" t="s">
        <v>3268</v>
      </c>
      <c r="B850" t="str">
        <f t="shared" si="13"/>
        <v>Jim Elliott</v>
      </c>
      <c r="C850" t="str">
        <f>TRIM(Table4[[#This Row],[Email2]])</f>
        <v>austin97@odonnell.com</v>
      </c>
      <c r="D850" t="s">
        <v>3269</v>
      </c>
      <c r="E850" t="s">
        <v>3270</v>
      </c>
      <c r="F850" t="str">
        <f>TRIM(PROPER(Table4[[#This Row],[Gender2]]))</f>
        <v>M</v>
      </c>
      <c r="G850" t="s">
        <v>108</v>
      </c>
      <c r="H850" t="str">
        <f>TRIM(UPPER(Table4[[#This Row],[Country2]]))</f>
        <v>INDIA</v>
      </c>
      <c r="I850" t="s">
        <v>95</v>
      </c>
      <c r="K850" s="1">
        <v>45378</v>
      </c>
      <c r="L850" t="s">
        <v>74</v>
      </c>
      <c r="M850" t="s">
        <v>36</v>
      </c>
      <c r="N850" s="2">
        <v>1</v>
      </c>
      <c r="O850">
        <v>45</v>
      </c>
      <c r="P850">
        <v>0</v>
      </c>
      <c r="Q850">
        <v>4</v>
      </c>
      <c r="R850" t="s">
        <v>3271</v>
      </c>
    </row>
    <row r="851" spans="1:18" x14ac:dyDescent="0.3">
      <c r="A851" t="s">
        <v>3272</v>
      </c>
      <c r="B851" t="str">
        <f t="shared" si="13"/>
        <v>Christopher Mason</v>
      </c>
      <c r="C851" t="str">
        <f>TRIM(Table4[[#This Row],[Email2]])</f>
        <v>rachel86@brown.org</v>
      </c>
      <c r="D851" t="s">
        <v>3273</v>
      </c>
      <c r="E851" t="s">
        <v>3274</v>
      </c>
      <c r="F851" t="str">
        <f>TRIM(PROPER(Table4[[#This Row],[Gender2]]))</f>
        <v>M</v>
      </c>
      <c r="G851" t="s">
        <v>108</v>
      </c>
      <c r="H851" t="str">
        <f>TRIM(UPPER(Table4[[#This Row],[Country2]]))</f>
        <v>UK</v>
      </c>
      <c r="I851" t="s">
        <v>134</v>
      </c>
      <c r="J851">
        <v>38</v>
      </c>
      <c r="K851" s="1">
        <v>45384</v>
      </c>
      <c r="L851" t="s">
        <v>143</v>
      </c>
      <c r="M851" t="s">
        <v>144</v>
      </c>
      <c r="N851" s="2">
        <v>0.15</v>
      </c>
      <c r="O851">
        <v>2</v>
      </c>
      <c r="P851" t="s">
        <v>37</v>
      </c>
      <c r="Q851">
        <v>1</v>
      </c>
      <c r="R851" t="s">
        <v>3275</v>
      </c>
    </row>
    <row r="852" spans="1:18" x14ac:dyDescent="0.3">
      <c r="A852" t="s">
        <v>3276</v>
      </c>
      <c r="B852" t="str">
        <f t="shared" si="13"/>
        <v>Richard Barrett</v>
      </c>
      <c r="C852" t="str">
        <f>TRIM(Table4[[#This Row],[Email2]])</f>
        <v>hendricksdeanna@yahoo.com</v>
      </c>
      <c r="D852" t="s">
        <v>3277</v>
      </c>
      <c r="E852" t="s">
        <v>3278</v>
      </c>
      <c r="F852" t="str">
        <f>TRIM(PROPER(Table4[[#This Row],[Gender2]]))</f>
        <v>M</v>
      </c>
      <c r="G852" t="s">
        <v>108</v>
      </c>
      <c r="H852" t="str">
        <f>TRIM(UPPER(Table4[[#This Row],[Country2]]))</f>
        <v>INDIA</v>
      </c>
      <c r="I852" t="s">
        <v>28</v>
      </c>
      <c r="K852" s="1">
        <v>45185</v>
      </c>
      <c r="L852" t="s">
        <v>19</v>
      </c>
      <c r="M852" t="s">
        <v>20</v>
      </c>
      <c r="N852" s="2">
        <v>0.7</v>
      </c>
      <c r="O852" t="s">
        <v>63</v>
      </c>
      <c r="P852" t="s">
        <v>22</v>
      </c>
      <c r="R852" t="s">
        <v>3279</v>
      </c>
    </row>
    <row r="853" spans="1:18" x14ac:dyDescent="0.3">
      <c r="A853" t="s">
        <v>3280</v>
      </c>
      <c r="B853" t="str">
        <f t="shared" si="13"/>
        <v>Katie Hopkins</v>
      </c>
      <c r="C853" t="str">
        <f>TRIM(Table4[[#This Row],[Email2]])</f>
        <v>heidichapman@hotmail.com</v>
      </c>
      <c r="D853" t="s">
        <v>3281</v>
      </c>
      <c r="E853" t="s">
        <v>3282</v>
      </c>
      <c r="F853" t="str">
        <f>TRIM(PROPER(Table4[[#This Row],[Gender2]]))</f>
        <v>Female</v>
      </c>
      <c r="G853" t="s">
        <v>17</v>
      </c>
      <c r="H853" t="str">
        <f>TRIM(UPPER(Table4[[#This Row],[Country2]]))</f>
        <v>IN</v>
      </c>
      <c r="I853" t="s">
        <v>153</v>
      </c>
      <c r="K853" s="1">
        <v>45390</v>
      </c>
      <c r="L853" t="s">
        <v>19</v>
      </c>
      <c r="M853" t="s">
        <v>20</v>
      </c>
      <c r="N853" s="2">
        <v>0.51</v>
      </c>
      <c r="O853" t="s">
        <v>63</v>
      </c>
      <c r="P853">
        <v>1</v>
      </c>
      <c r="R853" t="s">
        <v>3283</v>
      </c>
    </row>
    <row r="854" spans="1:18" x14ac:dyDescent="0.3">
      <c r="A854" t="s">
        <v>3284</v>
      </c>
      <c r="B854" t="str">
        <f t="shared" si="13"/>
        <v>Allen Quinn</v>
      </c>
      <c r="C854" t="str">
        <f>TRIM(Table4[[#This Row],[Email2]])</f>
        <v>ortegavictor@alvarez.com</v>
      </c>
      <c r="D854" t="s">
        <v>3285</v>
      </c>
      <c r="E854" t="s">
        <v>3286</v>
      </c>
      <c r="F854" t="str">
        <f>TRIM(PROPER(Table4[[#This Row],[Gender2]]))</f>
        <v>Male</v>
      </c>
      <c r="G854" t="s">
        <v>87</v>
      </c>
      <c r="H854" t="str">
        <f>TRIM(UPPER(Table4[[#This Row],[Country2]]))</f>
        <v>CANADA</v>
      </c>
      <c r="I854" t="s">
        <v>43</v>
      </c>
      <c r="K854" s="1">
        <v>45198</v>
      </c>
      <c r="L854" t="s">
        <v>44</v>
      </c>
      <c r="M854" t="s">
        <v>20</v>
      </c>
      <c r="N854">
        <v>45</v>
      </c>
      <c r="O854">
        <v>1.5</v>
      </c>
      <c r="P854">
        <v>0</v>
      </c>
      <c r="Q854">
        <v>4</v>
      </c>
      <c r="R854" s="1">
        <v>45198</v>
      </c>
    </row>
    <row r="855" spans="1:18" x14ac:dyDescent="0.3">
      <c r="A855" t="s">
        <v>3287</v>
      </c>
      <c r="B855" t="str">
        <f t="shared" si="13"/>
        <v>Nicole Fisher</v>
      </c>
      <c r="C855" t="str">
        <f>TRIM(Table4[[#This Row],[Email2]])</f>
        <v>salazardanny@jones.com</v>
      </c>
      <c r="D855" t="s">
        <v>3288</v>
      </c>
      <c r="E855" t="s">
        <v>3289</v>
      </c>
      <c r="F855" t="str">
        <f>TRIM(PROPER(Table4[[#This Row],[Gender2]]))</f>
        <v>Male</v>
      </c>
      <c r="G855" t="s">
        <v>87</v>
      </c>
      <c r="H855" t="str">
        <f>TRIM(UPPER(Table4[[#This Row],[Country2]]))</f>
        <v>IN</v>
      </c>
      <c r="I855" t="s">
        <v>153</v>
      </c>
      <c r="J855">
        <v>32</v>
      </c>
      <c r="K855" s="1">
        <v>44821</v>
      </c>
      <c r="L855" t="s">
        <v>143</v>
      </c>
      <c r="M855" t="s">
        <v>144</v>
      </c>
      <c r="N855">
        <v>75</v>
      </c>
      <c r="O855" t="s">
        <v>21</v>
      </c>
      <c r="P855">
        <v>1</v>
      </c>
      <c r="Q855">
        <v>5</v>
      </c>
      <c r="R855" t="s">
        <v>3290</v>
      </c>
    </row>
    <row r="856" spans="1:18" x14ac:dyDescent="0.3">
      <c r="A856" t="s">
        <v>3291</v>
      </c>
      <c r="B856" t="str">
        <f t="shared" si="13"/>
        <v>William Berry</v>
      </c>
      <c r="C856" t="str">
        <f>TRIM(Table4[[#This Row],[Email2]])</f>
        <v>johnnykim@perez-harmon.biz</v>
      </c>
      <c r="D856" t="s">
        <v>3292</v>
      </c>
      <c r="E856" t="s">
        <v>3293</v>
      </c>
      <c r="F856" t="str">
        <f>TRIM(PROPER(Table4[[#This Row],[Gender2]]))</f>
        <v>Male</v>
      </c>
      <c r="G856" t="s">
        <v>87</v>
      </c>
      <c r="H856" t="str">
        <f>TRIM(UPPER(Table4[[#This Row],[Country2]]))</f>
        <v>CANADA</v>
      </c>
      <c r="I856" t="s">
        <v>43</v>
      </c>
      <c r="K856" s="1">
        <v>44928</v>
      </c>
      <c r="L856" t="s">
        <v>35</v>
      </c>
      <c r="M856" t="s">
        <v>36</v>
      </c>
      <c r="N856" s="2">
        <v>0.06</v>
      </c>
      <c r="O856">
        <v>2</v>
      </c>
      <c r="P856" t="s">
        <v>22</v>
      </c>
      <c r="Q856">
        <v>5</v>
      </c>
      <c r="R856" t="s">
        <v>3294</v>
      </c>
    </row>
    <row r="857" spans="1:18" x14ac:dyDescent="0.3">
      <c r="A857" t="s">
        <v>3295</v>
      </c>
      <c r="B857" t="str">
        <f t="shared" si="13"/>
        <v>Lori Barnett</v>
      </c>
      <c r="C857" t="str">
        <f>TRIM(Table4[[#This Row],[Email2]])</f>
        <v>patrickpatricia@schroeder-carroll.com</v>
      </c>
      <c r="D857" t="s">
        <v>3296</v>
      </c>
      <c r="E857" t="s">
        <v>3297</v>
      </c>
      <c r="F857" t="str">
        <f>TRIM(PROPER(Table4[[#This Row],[Gender2]]))</f>
        <v>M</v>
      </c>
      <c r="G857" t="s">
        <v>108</v>
      </c>
      <c r="H857" t="str">
        <f>TRIM(UPPER(Table4[[#This Row],[Country2]]))</f>
        <v>USA</v>
      </c>
      <c r="I857" t="s">
        <v>73</v>
      </c>
      <c r="K857" s="1">
        <v>45479</v>
      </c>
      <c r="L857" t="s">
        <v>229</v>
      </c>
      <c r="M857" t="s">
        <v>144</v>
      </c>
      <c r="N857" s="2">
        <v>0.73</v>
      </c>
      <c r="O857" t="s">
        <v>63</v>
      </c>
      <c r="P857" t="s">
        <v>22</v>
      </c>
      <c r="Q857">
        <v>5</v>
      </c>
      <c r="R857" t="s">
        <v>3298</v>
      </c>
    </row>
    <row r="858" spans="1:18" x14ac:dyDescent="0.3">
      <c r="A858" t="s">
        <v>3299</v>
      </c>
      <c r="B858" t="str">
        <f t="shared" si="13"/>
        <v>Maria Crawford</v>
      </c>
      <c r="C858" t="str">
        <f>TRIM(Table4[[#This Row],[Email2]])</f>
        <v>wmason@yoder.info</v>
      </c>
      <c r="D858" t="s">
        <v>3300</v>
      </c>
      <c r="E858" t="s">
        <v>3301</v>
      </c>
      <c r="F858" t="str">
        <f>TRIM(PROPER(Table4[[#This Row],[Gender2]]))</f>
        <v>M</v>
      </c>
      <c r="G858" t="s">
        <v>108</v>
      </c>
      <c r="H858" t="str">
        <f>TRIM(UPPER(Table4[[#This Row],[Country2]]))</f>
        <v>INDIA</v>
      </c>
      <c r="I858" t="s">
        <v>28</v>
      </c>
      <c r="J858">
        <v>37</v>
      </c>
      <c r="K858" s="1">
        <v>45187</v>
      </c>
      <c r="L858" t="s">
        <v>166</v>
      </c>
      <c r="M858" t="s">
        <v>144</v>
      </c>
      <c r="N858">
        <v>29</v>
      </c>
      <c r="O858">
        <v>45</v>
      </c>
      <c r="P858">
        <v>1</v>
      </c>
      <c r="R858" t="s">
        <v>3302</v>
      </c>
    </row>
    <row r="859" spans="1:18" x14ac:dyDescent="0.3">
      <c r="A859" t="s">
        <v>3303</v>
      </c>
      <c r="B859" t="str">
        <f t="shared" si="13"/>
        <v>Bethany Holmes</v>
      </c>
      <c r="C859" t="str">
        <f>TRIM(Table4[[#This Row],[Email2]])</f>
        <v>jimenezbrett@rivera.com</v>
      </c>
      <c r="D859" t="s">
        <v>3304</v>
      </c>
      <c r="E859" t="s">
        <v>3305</v>
      </c>
      <c r="F859" t="str">
        <f>TRIM(PROPER(Table4[[#This Row],[Gender2]]))</f>
        <v>Male</v>
      </c>
      <c r="G859" t="s">
        <v>87</v>
      </c>
      <c r="H859" t="str">
        <f>TRIM(UPPER(Table4[[#This Row],[Country2]]))</f>
        <v>UK</v>
      </c>
      <c r="I859" t="s">
        <v>134</v>
      </c>
      <c r="J859">
        <v>34</v>
      </c>
      <c r="K859" s="1">
        <v>45322</v>
      </c>
      <c r="L859" t="s">
        <v>89</v>
      </c>
      <c r="M859" t="s">
        <v>30</v>
      </c>
      <c r="N859">
        <v>3</v>
      </c>
      <c r="O859" t="s">
        <v>63</v>
      </c>
      <c r="P859" t="s">
        <v>31</v>
      </c>
      <c r="Q859">
        <v>3</v>
      </c>
      <c r="R859" s="1">
        <v>45322</v>
      </c>
    </row>
    <row r="860" spans="1:18" x14ac:dyDescent="0.3">
      <c r="A860" t="s">
        <v>3306</v>
      </c>
      <c r="B860" t="str">
        <f t="shared" si="13"/>
        <v>Tracy Jones</v>
      </c>
      <c r="C860" t="str">
        <f>TRIM(Table4[[#This Row],[Email2]])</f>
        <v>reginald08@snow.com</v>
      </c>
      <c r="D860" t="s">
        <v>3307</v>
      </c>
      <c r="E860" t="s">
        <v>3308</v>
      </c>
      <c r="F860" t="str">
        <f>TRIM(PROPER(Table4[[#This Row],[Gender2]]))</f>
        <v>Male</v>
      </c>
      <c r="G860" t="s">
        <v>27</v>
      </c>
      <c r="H860" t="str">
        <f>TRIM(UPPER(Table4[[#This Row],[Country2]]))</f>
        <v>USA</v>
      </c>
      <c r="I860" t="s">
        <v>73</v>
      </c>
      <c r="J860">
        <v>29</v>
      </c>
      <c r="K860" s="1">
        <v>45264</v>
      </c>
      <c r="L860" t="s">
        <v>44</v>
      </c>
      <c r="M860" t="s">
        <v>20</v>
      </c>
      <c r="N860">
        <v>63</v>
      </c>
      <c r="O860" t="s">
        <v>63</v>
      </c>
      <c r="P860" t="s">
        <v>22</v>
      </c>
      <c r="Q860">
        <v>3</v>
      </c>
      <c r="R860" t="s">
        <v>3309</v>
      </c>
    </row>
    <row r="861" spans="1:18" x14ac:dyDescent="0.3">
      <c r="A861" t="s">
        <v>3310</v>
      </c>
      <c r="B861" t="str">
        <f t="shared" si="13"/>
        <v>George Hubbard</v>
      </c>
      <c r="C861" t="str">
        <f>TRIM(Table4[[#This Row],[Email2]])</f>
        <v>amygross@gaines.org</v>
      </c>
      <c r="D861" t="s">
        <v>3311</v>
      </c>
      <c r="E861" t="s">
        <v>3312</v>
      </c>
      <c r="F861" t="str">
        <f>TRIM(PROPER(Table4[[#This Row],[Gender2]]))</f>
        <v>Female</v>
      </c>
      <c r="G861" t="s">
        <v>17</v>
      </c>
      <c r="H861" t="str">
        <f>TRIM(UPPER(Table4[[#This Row],[Country2]]))</f>
        <v>IN</v>
      </c>
      <c r="I861" t="s">
        <v>153</v>
      </c>
      <c r="K861" s="1">
        <v>45672</v>
      </c>
      <c r="L861" t="s">
        <v>293</v>
      </c>
      <c r="M861" t="s">
        <v>20</v>
      </c>
      <c r="N861" s="2">
        <v>0.57999999999999996</v>
      </c>
      <c r="O861">
        <v>45</v>
      </c>
      <c r="P861">
        <v>0</v>
      </c>
      <c r="R861" t="s">
        <v>3313</v>
      </c>
    </row>
    <row r="862" spans="1:18" x14ac:dyDescent="0.3">
      <c r="A862" t="s">
        <v>3314</v>
      </c>
      <c r="B862" t="str">
        <f t="shared" si="13"/>
        <v>William Dodson</v>
      </c>
      <c r="C862" t="str">
        <f>TRIM(Table4[[#This Row],[Email2]])</f>
        <v>rpotts@williams.com</v>
      </c>
      <c r="D862" t="s">
        <v>3315</v>
      </c>
      <c r="E862" t="s">
        <v>3316</v>
      </c>
      <c r="F862" t="str">
        <f>TRIM(PROPER(Table4[[#This Row],[Gender2]]))</f>
        <v>F</v>
      </c>
      <c r="G862" t="s">
        <v>42</v>
      </c>
      <c r="H862" t="str">
        <f>TRIM(UPPER(Table4[[#This Row],[Country2]]))</f>
        <v>UK</v>
      </c>
      <c r="I862" t="s">
        <v>50</v>
      </c>
      <c r="K862" s="1">
        <v>45605</v>
      </c>
      <c r="L862" t="s">
        <v>68</v>
      </c>
      <c r="M862" t="s">
        <v>30</v>
      </c>
      <c r="N862" s="2">
        <v>0.8</v>
      </c>
      <c r="O862">
        <v>45</v>
      </c>
      <c r="P862" t="s">
        <v>22</v>
      </c>
      <c r="Q862">
        <v>1</v>
      </c>
      <c r="R862" t="s">
        <v>3317</v>
      </c>
    </row>
    <row r="863" spans="1:18" x14ac:dyDescent="0.3">
      <c r="A863" t="s">
        <v>3318</v>
      </c>
      <c r="B863" t="str">
        <f t="shared" si="13"/>
        <v>Crystal Velazquez</v>
      </c>
      <c r="C863" t="str">
        <f>TRIM(Table4[[#This Row],[Email2]])</f>
        <v>amandadalton@sutton.biz</v>
      </c>
      <c r="D863" t="s">
        <v>3319</v>
      </c>
      <c r="E863" t="s">
        <v>3320</v>
      </c>
      <c r="F863" t="str">
        <f>TRIM(PROPER(Table4[[#This Row],[Gender2]]))</f>
        <v>Female</v>
      </c>
      <c r="G863" t="s">
        <v>17</v>
      </c>
      <c r="H863" t="str">
        <f>TRIM(UPPER(Table4[[#This Row],[Country2]]))</f>
        <v>INDIA</v>
      </c>
      <c r="I863" t="s">
        <v>95</v>
      </c>
      <c r="J863">
        <v>0</v>
      </c>
      <c r="K863" s="1">
        <v>45328</v>
      </c>
      <c r="L863" t="s">
        <v>166</v>
      </c>
      <c r="M863" t="s">
        <v>144</v>
      </c>
      <c r="N863" s="2">
        <v>0.23</v>
      </c>
      <c r="O863" t="s">
        <v>21</v>
      </c>
      <c r="P863" t="s">
        <v>75</v>
      </c>
      <c r="R863" t="s">
        <v>3321</v>
      </c>
    </row>
    <row r="864" spans="1:18" x14ac:dyDescent="0.3">
      <c r="A864" t="s">
        <v>3322</v>
      </c>
      <c r="B864" t="str">
        <f t="shared" si="13"/>
        <v>Chad Kim</v>
      </c>
      <c r="C864" t="str">
        <f>TRIM(Table4[[#This Row],[Email2]])</f>
        <v>james60@gmail.com</v>
      </c>
      <c r="D864" t="s">
        <v>3323</v>
      </c>
      <c r="E864" t="s">
        <v>3324</v>
      </c>
      <c r="F864" t="str">
        <f>TRIM(PROPER(Table4[[#This Row],[Gender2]]))</f>
        <v>Male</v>
      </c>
      <c r="G864" t="s">
        <v>87</v>
      </c>
      <c r="H864" t="str">
        <f>TRIM(UPPER(Table4[[#This Row],[Country2]]))</f>
        <v>GERMANY</v>
      </c>
      <c r="I864" t="s">
        <v>88</v>
      </c>
      <c r="K864" s="1">
        <v>45244</v>
      </c>
      <c r="L864" t="s">
        <v>154</v>
      </c>
      <c r="M864" t="s">
        <v>58</v>
      </c>
      <c r="N864" s="2">
        <v>0.9</v>
      </c>
      <c r="O864">
        <v>45</v>
      </c>
      <c r="P864">
        <v>0</v>
      </c>
      <c r="Q864">
        <v>2</v>
      </c>
      <c r="R864" t="s">
        <v>3325</v>
      </c>
    </row>
    <row r="865" spans="1:18" x14ac:dyDescent="0.3">
      <c r="A865" t="s">
        <v>3326</v>
      </c>
      <c r="B865" t="str">
        <f t="shared" si="13"/>
        <v>Paul Morton</v>
      </c>
      <c r="C865" t="str">
        <f>TRIM(Table4[[#This Row],[Email2]])</f>
        <v>marksjohn@jones.info</v>
      </c>
      <c r="D865" t="s">
        <v>3327</v>
      </c>
      <c r="E865" t="s">
        <v>3328</v>
      </c>
      <c r="F865" t="str">
        <f>TRIM(PROPER(Table4[[#This Row],[Gender2]]))</f>
        <v>Female</v>
      </c>
      <c r="G865" t="s">
        <v>118</v>
      </c>
      <c r="H865" t="str">
        <f>TRIM(UPPER(Table4[[#This Row],[Country2]]))</f>
        <v>CANADA</v>
      </c>
      <c r="I865" t="s">
        <v>43</v>
      </c>
      <c r="J865">
        <v>21</v>
      </c>
      <c r="K865" s="1">
        <v>45018</v>
      </c>
      <c r="L865" t="s">
        <v>166</v>
      </c>
      <c r="M865" t="s">
        <v>144</v>
      </c>
      <c r="N865" s="2">
        <v>0.62</v>
      </c>
      <c r="O865">
        <v>2</v>
      </c>
      <c r="P865" t="s">
        <v>31</v>
      </c>
      <c r="Q865">
        <v>6</v>
      </c>
      <c r="R865" t="s">
        <v>3329</v>
      </c>
    </row>
    <row r="866" spans="1:18" x14ac:dyDescent="0.3">
      <c r="A866" t="s">
        <v>3330</v>
      </c>
      <c r="B866" t="str">
        <f t="shared" si="13"/>
        <v>Stephanie Bolton</v>
      </c>
      <c r="C866" t="str">
        <f>TRIM(Table4[[#This Row],[Email2]])</f>
        <v>hmendoza@jones.info</v>
      </c>
      <c r="D866" t="s">
        <v>3331</v>
      </c>
      <c r="E866" t="s">
        <v>3332</v>
      </c>
      <c r="F866" t="str">
        <f>TRIM(PROPER(Table4[[#This Row],[Gender2]]))</f>
        <v>Female</v>
      </c>
      <c r="G866" t="s">
        <v>17</v>
      </c>
      <c r="H866" t="str">
        <f>TRIM(UPPER(Table4[[#This Row],[Country2]]))</f>
        <v>IN</v>
      </c>
      <c r="I866" t="s">
        <v>153</v>
      </c>
      <c r="K866" s="1">
        <v>44938</v>
      </c>
      <c r="L866" t="s">
        <v>57</v>
      </c>
      <c r="M866" t="s">
        <v>58</v>
      </c>
      <c r="N866" s="2">
        <v>0.14000000000000001</v>
      </c>
      <c r="O866" t="s">
        <v>21</v>
      </c>
      <c r="P866" t="s">
        <v>37</v>
      </c>
      <c r="Q866">
        <v>2</v>
      </c>
      <c r="R866" t="s">
        <v>3333</v>
      </c>
    </row>
    <row r="867" spans="1:18" x14ac:dyDescent="0.3">
      <c r="A867" t="s">
        <v>3334</v>
      </c>
      <c r="B867" t="str">
        <f t="shared" si="13"/>
        <v>Connie Marquez</v>
      </c>
      <c r="C867" t="str">
        <f>TRIM(Table4[[#This Row],[Email2]])</f>
        <v>misty38@yahoo.com</v>
      </c>
      <c r="D867" t="s">
        <v>3335</v>
      </c>
      <c r="E867" t="s">
        <v>3336</v>
      </c>
      <c r="F867" t="str">
        <f>TRIM(PROPER(Table4[[#This Row],[Gender2]]))</f>
        <v>Male</v>
      </c>
      <c r="G867" t="s">
        <v>87</v>
      </c>
      <c r="H867" t="str">
        <f>TRIM(UPPER(Table4[[#This Row],[Country2]]))</f>
        <v>INDIA</v>
      </c>
      <c r="I867" t="s">
        <v>28</v>
      </c>
      <c r="K867" s="1">
        <v>45753</v>
      </c>
      <c r="L867" t="s">
        <v>113</v>
      </c>
      <c r="M867" t="s">
        <v>58</v>
      </c>
      <c r="N867" s="2">
        <v>0.37</v>
      </c>
      <c r="O867" t="s">
        <v>45</v>
      </c>
      <c r="P867" t="s">
        <v>31</v>
      </c>
      <c r="Q867">
        <v>3</v>
      </c>
      <c r="R867" t="s">
        <v>3337</v>
      </c>
    </row>
    <row r="868" spans="1:18" x14ac:dyDescent="0.3">
      <c r="A868" t="s">
        <v>3338</v>
      </c>
      <c r="B868" t="str">
        <f t="shared" si="13"/>
        <v>Steven Thornton</v>
      </c>
      <c r="C868" t="str">
        <f>TRIM(Table4[[#This Row],[Email2]])</f>
        <v>christian28@gmail.com</v>
      </c>
      <c r="D868" t="s">
        <v>3339</v>
      </c>
      <c r="E868" t="s">
        <v>3340</v>
      </c>
      <c r="F868" t="str">
        <f>TRIM(PROPER(Table4[[#This Row],[Gender2]]))</f>
        <v>Male</v>
      </c>
      <c r="G868" t="s">
        <v>94</v>
      </c>
      <c r="H868" t="str">
        <f>TRIM(UPPER(Table4[[#This Row],[Country2]]))</f>
        <v>CANADA</v>
      </c>
      <c r="I868" t="s">
        <v>43</v>
      </c>
      <c r="K868" s="1">
        <v>45153</v>
      </c>
      <c r="L868" t="s">
        <v>57</v>
      </c>
      <c r="M868" t="s">
        <v>58</v>
      </c>
      <c r="N868" s="2">
        <v>0.06</v>
      </c>
      <c r="O868" t="s">
        <v>63</v>
      </c>
      <c r="P868" t="s">
        <v>22</v>
      </c>
      <c r="Q868">
        <v>3</v>
      </c>
      <c r="R868" t="s">
        <v>3341</v>
      </c>
    </row>
    <row r="869" spans="1:18" x14ac:dyDescent="0.3">
      <c r="A869" t="s">
        <v>3342</v>
      </c>
      <c r="B869" t="str">
        <f t="shared" si="13"/>
        <v>Robert Thomas</v>
      </c>
      <c r="C869" t="str">
        <f>TRIM(Table4[[#This Row],[Email2]])</f>
        <v>dsantos@smith.com</v>
      </c>
      <c r="D869" t="s">
        <v>3343</v>
      </c>
      <c r="E869" t="s">
        <v>3344</v>
      </c>
      <c r="F869" t="str">
        <f>TRIM(PROPER(Table4[[#This Row],[Gender2]]))</f>
        <v>Male</v>
      </c>
      <c r="G869" t="s">
        <v>94</v>
      </c>
      <c r="H869" t="str">
        <f>TRIM(UPPER(Table4[[#This Row],[Country2]]))</f>
        <v>US</v>
      </c>
      <c r="I869" t="s">
        <v>18</v>
      </c>
      <c r="J869">
        <v>0</v>
      </c>
      <c r="K869" s="1">
        <v>45131</v>
      </c>
      <c r="L869" t="s">
        <v>89</v>
      </c>
      <c r="M869" t="s">
        <v>30</v>
      </c>
      <c r="N869" s="2">
        <v>0.16</v>
      </c>
      <c r="O869">
        <v>45</v>
      </c>
      <c r="P869" t="s">
        <v>31</v>
      </c>
      <c r="Q869">
        <v>5</v>
      </c>
      <c r="R869" t="s">
        <v>3345</v>
      </c>
    </row>
    <row r="870" spans="1:18" x14ac:dyDescent="0.3">
      <c r="A870" t="s">
        <v>3346</v>
      </c>
      <c r="B870" t="str">
        <f t="shared" si="13"/>
        <v>Amy Bond</v>
      </c>
      <c r="C870" t="str">
        <f>TRIM(Table4[[#This Row],[Email2]])</f>
        <v>ysmith@yahoo.com</v>
      </c>
      <c r="D870" t="s">
        <v>3347</v>
      </c>
      <c r="E870" t="s">
        <v>3348</v>
      </c>
      <c r="F870" t="str">
        <f>TRIM(PROPER(Table4[[#This Row],[Gender2]]))</f>
        <v>Male</v>
      </c>
      <c r="G870" t="s">
        <v>87</v>
      </c>
      <c r="H870" t="str">
        <f>TRIM(UPPER(Table4[[#This Row],[Country2]]))</f>
        <v>GERMANY</v>
      </c>
      <c r="I870" t="s">
        <v>88</v>
      </c>
      <c r="J870">
        <v>27</v>
      </c>
      <c r="K870" s="1">
        <v>45089</v>
      </c>
      <c r="L870" t="s">
        <v>89</v>
      </c>
      <c r="M870" t="s">
        <v>30</v>
      </c>
      <c r="N870" s="2">
        <v>0.68</v>
      </c>
      <c r="O870">
        <v>45</v>
      </c>
      <c r="P870" t="s">
        <v>31</v>
      </c>
      <c r="Q870">
        <v>2</v>
      </c>
      <c r="R870" s="1">
        <v>45089</v>
      </c>
    </row>
    <row r="871" spans="1:18" x14ac:dyDescent="0.3">
      <c r="A871" t="s">
        <v>3349</v>
      </c>
      <c r="B871" t="str">
        <f t="shared" si="13"/>
        <v>Jeffrey Williams</v>
      </c>
      <c r="C871" t="str">
        <f>TRIM(Table4[[#This Row],[Email2]])</f>
        <v>weavermichael@gmail.com</v>
      </c>
      <c r="D871" t="s">
        <v>3350</v>
      </c>
      <c r="E871" t="s">
        <v>3351</v>
      </c>
      <c r="F871" t="str">
        <f>TRIM(PROPER(Table4[[#This Row],[Gender2]]))</f>
        <v>Male</v>
      </c>
      <c r="G871" t="s">
        <v>87</v>
      </c>
      <c r="H871" t="str">
        <f>TRIM(UPPER(Table4[[#This Row],[Country2]]))</f>
        <v>UK</v>
      </c>
      <c r="I871" t="s">
        <v>134</v>
      </c>
      <c r="J871">
        <v>19</v>
      </c>
      <c r="K871" s="1">
        <v>45347</v>
      </c>
      <c r="L871" t="s">
        <v>154</v>
      </c>
      <c r="M871" t="s">
        <v>58</v>
      </c>
      <c r="N871" s="2">
        <v>0.02</v>
      </c>
      <c r="O871">
        <v>1.5</v>
      </c>
      <c r="P871" t="s">
        <v>75</v>
      </c>
      <c r="Q871">
        <v>6</v>
      </c>
      <c r="R871" t="s">
        <v>3352</v>
      </c>
    </row>
    <row r="872" spans="1:18" x14ac:dyDescent="0.3">
      <c r="A872" t="s">
        <v>3353</v>
      </c>
      <c r="B872" t="str">
        <f t="shared" si="13"/>
        <v>Deborah Mullins</v>
      </c>
      <c r="C872" t="str">
        <f>TRIM(Table4[[#This Row],[Email2]])</f>
        <v>petersonmaria@glenn-patton.com</v>
      </c>
      <c r="D872" t="s">
        <v>3354</v>
      </c>
      <c r="E872" t="s">
        <v>3355</v>
      </c>
      <c r="F872" t="str">
        <f>TRIM(PROPER(Table4[[#This Row],[Gender2]]))</f>
        <v>M</v>
      </c>
      <c r="G872" t="s">
        <v>108</v>
      </c>
      <c r="H872" t="str">
        <f>TRIM(UPPER(Table4[[#This Row],[Country2]]))</f>
        <v>CANADA</v>
      </c>
      <c r="I872" t="s">
        <v>43</v>
      </c>
      <c r="J872">
        <v>45</v>
      </c>
      <c r="K872" s="1">
        <v>45603</v>
      </c>
      <c r="L872" t="s">
        <v>143</v>
      </c>
      <c r="M872" t="s">
        <v>144</v>
      </c>
      <c r="N872" s="2">
        <v>0.15</v>
      </c>
      <c r="O872">
        <v>1.5</v>
      </c>
      <c r="P872">
        <v>1</v>
      </c>
      <c r="Q872">
        <v>6</v>
      </c>
      <c r="R872" t="s">
        <v>3356</v>
      </c>
    </row>
    <row r="873" spans="1:18" x14ac:dyDescent="0.3">
      <c r="A873" t="s">
        <v>3357</v>
      </c>
      <c r="B873" t="str">
        <f t="shared" si="13"/>
        <v>Donna Ritter</v>
      </c>
      <c r="C873" t="str">
        <f>TRIM(Table4[[#This Row],[Email2]])</f>
        <v>karmstrong@hotmail.com</v>
      </c>
      <c r="D873" t="s">
        <v>3358</v>
      </c>
      <c r="E873" t="s">
        <v>3359</v>
      </c>
      <c r="F873" t="str">
        <f>TRIM(PROPER(Table4[[#This Row],[Gender2]]))</f>
        <v>Male</v>
      </c>
      <c r="G873" t="s">
        <v>87</v>
      </c>
      <c r="H873" t="str">
        <f>TRIM(UPPER(Table4[[#This Row],[Country2]]))</f>
        <v>GERMANY</v>
      </c>
      <c r="I873" t="s">
        <v>88</v>
      </c>
      <c r="J873">
        <v>0</v>
      </c>
      <c r="K873" s="1">
        <v>44827</v>
      </c>
      <c r="L873" t="s">
        <v>154</v>
      </c>
      <c r="M873" t="s">
        <v>58</v>
      </c>
      <c r="N873">
        <v>77</v>
      </c>
      <c r="O873" t="s">
        <v>45</v>
      </c>
      <c r="P873" t="s">
        <v>31</v>
      </c>
      <c r="Q873">
        <v>2</v>
      </c>
      <c r="R873" s="1">
        <v>44827</v>
      </c>
    </row>
    <row r="874" spans="1:18" x14ac:dyDescent="0.3">
      <c r="A874" t="s">
        <v>3360</v>
      </c>
      <c r="B874" t="str">
        <f t="shared" si="13"/>
        <v>Tammy Anderson</v>
      </c>
      <c r="C874" t="str">
        <f>TRIM(Table4[[#This Row],[Email2]])</f>
        <v>lauren41@wise.com</v>
      </c>
      <c r="D874" t="s">
        <v>3361</v>
      </c>
      <c r="E874" t="s">
        <v>3362</v>
      </c>
      <c r="F874" t="str">
        <f>TRIM(PROPER(Table4[[#This Row],[Gender2]]))</f>
        <v>Female</v>
      </c>
      <c r="G874" t="s">
        <v>118</v>
      </c>
      <c r="H874" t="str">
        <f>TRIM(UPPER(Table4[[#This Row],[Country2]]))</f>
        <v>US</v>
      </c>
      <c r="I874" t="s">
        <v>18</v>
      </c>
      <c r="K874" s="1">
        <v>45062</v>
      </c>
      <c r="L874" t="s">
        <v>113</v>
      </c>
      <c r="M874" t="s">
        <v>58</v>
      </c>
      <c r="N874" s="2">
        <v>0.25</v>
      </c>
      <c r="O874">
        <v>2</v>
      </c>
      <c r="P874" t="s">
        <v>37</v>
      </c>
      <c r="Q874">
        <v>1</v>
      </c>
      <c r="R874" s="1">
        <v>45062</v>
      </c>
    </row>
    <row r="875" spans="1:18" x14ac:dyDescent="0.3">
      <c r="A875" t="s">
        <v>3363</v>
      </c>
      <c r="B875" t="str">
        <f t="shared" si="13"/>
        <v>Matthew Patton</v>
      </c>
      <c r="C875" t="str">
        <f>TRIM(Table4[[#This Row],[Email2]])</f>
        <v>invalid-email</v>
      </c>
      <c r="D875" t="s">
        <v>3364</v>
      </c>
      <c r="E875" t="s">
        <v>125</v>
      </c>
      <c r="F875" t="str">
        <f>TRIM(PROPER(Table4[[#This Row],[Gender2]]))</f>
        <v>Female</v>
      </c>
      <c r="G875" t="s">
        <v>118</v>
      </c>
      <c r="H875" t="str">
        <f>TRIM(UPPER(Table4[[#This Row],[Country2]]))</f>
        <v>US</v>
      </c>
      <c r="I875" t="s">
        <v>18</v>
      </c>
      <c r="J875">
        <v>0</v>
      </c>
      <c r="K875" s="1">
        <v>45545</v>
      </c>
      <c r="L875" t="s">
        <v>68</v>
      </c>
      <c r="M875" t="s">
        <v>30</v>
      </c>
      <c r="N875">
        <v>68</v>
      </c>
      <c r="O875">
        <v>2</v>
      </c>
      <c r="P875" t="s">
        <v>37</v>
      </c>
      <c r="Q875">
        <v>5</v>
      </c>
      <c r="R875" t="s">
        <v>3365</v>
      </c>
    </row>
    <row r="876" spans="1:18" x14ac:dyDescent="0.3">
      <c r="A876" t="s">
        <v>3366</v>
      </c>
      <c r="B876" t="str">
        <f t="shared" si="13"/>
        <v>Sara Abbott</v>
      </c>
      <c r="C876" t="str">
        <f>TRIM(Table4[[#This Row],[Email2]])</f>
        <v>asmith@yahoo.com</v>
      </c>
      <c r="D876" t="s">
        <v>3367</v>
      </c>
      <c r="E876" t="s">
        <v>3368</v>
      </c>
      <c r="F876" t="str">
        <f>TRIM(PROPER(Table4[[#This Row],[Gender2]]))</f>
        <v>Male</v>
      </c>
      <c r="G876" t="s">
        <v>27</v>
      </c>
      <c r="H876" t="str">
        <f>TRIM(UPPER(Table4[[#This Row],[Country2]]))</f>
        <v>IN</v>
      </c>
      <c r="I876" t="s">
        <v>153</v>
      </c>
      <c r="J876">
        <v>0</v>
      </c>
      <c r="K876" s="1">
        <v>45602</v>
      </c>
      <c r="L876" t="s">
        <v>143</v>
      </c>
      <c r="M876" t="s">
        <v>144</v>
      </c>
      <c r="N876">
        <v>57</v>
      </c>
      <c r="O876" t="s">
        <v>63</v>
      </c>
      <c r="P876" t="s">
        <v>75</v>
      </c>
      <c r="Q876">
        <v>3</v>
      </c>
      <c r="R876" s="1">
        <v>45602</v>
      </c>
    </row>
    <row r="877" spans="1:18" x14ac:dyDescent="0.3">
      <c r="A877" t="s">
        <v>3369</v>
      </c>
      <c r="B877" t="str">
        <f t="shared" si="13"/>
        <v>Claudia Brown</v>
      </c>
      <c r="C877" t="str">
        <f>TRIM(Table4[[#This Row],[Email2]])</f>
        <v>penny85@alexander.com</v>
      </c>
      <c r="D877" t="s">
        <v>3370</v>
      </c>
      <c r="E877" t="s">
        <v>3371</v>
      </c>
      <c r="F877" t="str">
        <f>TRIM(PROPER(Table4[[#This Row],[Gender2]]))</f>
        <v>F</v>
      </c>
      <c r="G877" t="s">
        <v>42</v>
      </c>
      <c r="H877" t="str">
        <f>TRIM(UPPER(Table4[[#This Row],[Country2]]))</f>
        <v>INDIA</v>
      </c>
      <c r="I877" t="s">
        <v>28</v>
      </c>
      <c r="K877" s="1">
        <v>44715</v>
      </c>
      <c r="L877" t="s">
        <v>89</v>
      </c>
      <c r="M877" t="s">
        <v>30</v>
      </c>
      <c r="N877" s="2">
        <v>0.1</v>
      </c>
      <c r="O877" t="s">
        <v>63</v>
      </c>
      <c r="P877" t="s">
        <v>31</v>
      </c>
      <c r="Q877">
        <v>2</v>
      </c>
      <c r="R877" t="s">
        <v>3372</v>
      </c>
    </row>
    <row r="878" spans="1:18" x14ac:dyDescent="0.3">
      <c r="A878" t="s">
        <v>3373</v>
      </c>
      <c r="B878" t="str">
        <f t="shared" si="13"/>
        <v>Bridget Williamson</v>
      </c>
      <c r="C878" t="str">
        <f>TRIM(Table4[[#This Row],[Email2]])</f>
        <v>dannyjohnson@hunter.net</v>
      </c>
      <c r="D878" t="s">
        <v>3374</v>
      </c>
      <c r="E878" t="s">
        <v>3375</v>
      </c>
      <c r="F878" t="str">
        <f>TRIM(PROPER(Table4[[#This Row],[Gender2]]))</f>
        <v>F</v>
      </c>
      <c r="G878" t="s">
        <v>42</v>
      </c>
      <c r="H878" t="str">
        <f>TRIM(UPPER(Table4[[#This Row],[Country2]]))</f>
        <v>INDIA</v>
      </c>
      <c r="I878" t="s">
        <v>95</v>
      </c>
      <c r="K878" s="1">
        <v>45061</v>
      </c>
      <c r="L878" t="s">
        <v>35</v>
      </c>
      <c r="M878" t="s">
        <v>36</v>
      </c>
      <c r="N878" s="2">
        <v>0.76</v>
      </c>
      <c r="O878">
        <v>2</v>
      </c>
      <c r="P878" t="s">
        <v>31</v>
      </c>
      <c r="Q878">
        <v>4</v>
      </c>
      <c r="R878" s="1">
        <v>45061</v>
      </c>
    </row>
    <row r="879" spans="1:18" x14ac:dyDescent="0.3">
      <c r="A879" t="s">
        <v>3376</v>
      </c>
      <c r="B879" t="str">
        <f t="shared" si="13"/>
        <v>David Gregory</v>
      </c>
      <c r="C879" t="str">
        <f>TRIM(Table4[[#This Row],[Email2]])</f>
        <v>burkemichael@gmail.com</v>
      </c>
      <c r="D879" t="s">
        <v>3377</v>
      </c>
      <c r="E879" t="s">
        <v>3378</v>
      </c>
      <c r="F879" t="str">
        <f>TRIM(PROPER(Table4[[#This Row],[Gender2]]))</f>
        <v>Female</v>
      </c>
      <c r="G879" t="s">
        <v>17</v>
      </c>
      <c r="H879" t="str">
        <f>TRIM(UPPER(Table4[[#This Row],[Country2]]))</f>
        <v>US</v>
      </c>
      <c r="I879" t="s">
        <v>18</v>
      </c>
      <c r="J879">
        <v>40</v>
      </c>
      <c r="K879" s="1">
        <v>45012</v>
      </c>
      <c r="L879" t="s">
        <v>166</v>
      </c>
      <c r="M879" t="s">
        <v>144</v>
      </c>
      <c r="N879" s="2">
        <v>0.71</v>
      </c>
      <c r="O879" t="s">
        <v>45</v>
      </c>
      <c r="P879" t="s">
        <v>75</v>
      </c>
      <c r="Q879">
        <v>6</v>
      </c>
      <c r="R879" t="s">
        <v>3379</v>
      </c>
    </row>
    <row r="880" spans="1:18" x14ac:dyDescent="0.3">
      <c r="A880" t="s">
        <v>3380</v>
      </c>
      <c r="B880" t="str">
        <f t="shared" si="13"/>
        <v>Gabriel Watson</v>
      </c>
      <c r="C880" t="str">
        <f>TRIM(Table4[[#This Row],[Email2]])</f>
        <v>maynancy@gmail.com</v>
      </c>
      <c r="D880" t="s">
        <v>3381</v>
      </c>
      <c r="E880" t="s">
        <v>3382</v>
      </c>
      <c r="F880" t="str">
        <f>TRIM(PROPER(Table4[[#This Row],[Gender2]]))</f>
        <v>Female</v>
      </c>
      <c r="G880" t="s">
        <v>118</v>
      </c>
      <c r="H880" t="str">
        <f>TRIM(UPPER(Table4[[#This Row],[Country2]]))</f>
        <v>UK</v>
      </c>
      <c r="I880" t="s">
        <v>50</v>
      </c>
      <c r="J880">
        <v>0</v>
      </c>
      <c r="K880" s="1">
        <v>45445</v>
      </c>
      <c r="L880" t="s">
        <v>143</v>
      </c>
      <c r="M880" t="s">
        <v>144</v>
      </c>
      <c r="N880" s="2">
        <v>0.14000000000000001</v>
      </c>
      <c r="O880" t="s">
        <v>21</v>
      </c>
      <c r="P880" t="s">
        <v>75</v>
      </c>
      <c r="Q880">
        <v>1</v>
      </c>
      <c r="R880" t="s">
        <v>3383</v>
      </c>
    </row>
    <row r="881" spans="1:18" x14ac:dyDescent="0.3">
      <c r="A881" t="s">
        <v>3384</v>
      </c>
      <c r="B881" t="str">
        <f t="shared" si="13"/>
        <v>Jason Pearson</v>
      </c>
      <c r="C881" t="str">
        <f>TRIM(Table4[[#This Row],[Email2]])</f>
        <v>christy25@gmail.com</v>
      </c>
      <c r="D881" t="s">
        <v>3385</v>
      </c>
      <c r="E881" t="s">
        <v>3386</v>
      </c>
      <c r="F881" t="str">
        <f>TRIM(PROPER(Table4[[#This Row],[Gender2]]))</f>
        <v>Female</v>
      </c>
      <c r="G881" t="s">
        <v>56</v>
      </c>
      <c r="H881" t="str">
        <f>TRIM(UPPER(Table4[[#This Row],[Country2]]))</f>
        <v>UK</v>
      </c>
      <c r="I881" t="s">
        <v>50</v>
      </c>
      <c r="K881" s="1">
        <v>44696</v>
      </c>
      <c r="L881" t="s">
        <v>35</v>
      </c>
      <c r="M881" t="s">
        <v>36</v>
      </c>
      <c r="N881">
        <v>86</v>
      </c>
      <c r="O881">
        <v>2</v>
      </c>
      <c r="P881" t="s">
        <v>22</v>
      </c>
      <c r="Q881">
        <v>3</v>
      </c>
      <c r="R881" t="s">
        <v>3387</v>
      </c>
    </row>
    <row r="882" spans="1:18" x14ac:dyDescent="0.3">
      <c r="A882" t="s">
        <v>3388</v>
      </c>
      <c r="B882" t="str">
        <f t="shared" si="13"/>
        <v>Lee Morton</v>
      </c>
      <c r="C882" t="str">
        <f>TRIM(Table4[[#This Row],[Email2]])</f>
        <v>nicholasaguilar@hotmail.com</v>
      </c>
      <c r="D882" t="s">
        <v>3389</v>
      </c>
      <c r="E882" t="s">
        <v>3390</v>
      </c>
      <c r="F882" t="str">
        <f>TRIM(PROPER(Table4[[#This Row],[Gender2]]))</f>
        <v>M</v>
      </c>
      <c r="G882" t="s">
        <v>108</v>
      </c>
      <c r="H882" t="str">
        <f>TRIM(UPPER(Table4[[#This Row],[Country2]]))</f>
        <v>UK</v>
      </c>
      <c r="I882" t="s">
        <v>50</v>
      </c>
      <c r="J882">
        <v>0</v>
      </c>
      <c r="K882" s="1">
        <v>45109</v>
      </c>
      <c r="L882" t="s">
        <v>29</v>
      </c>
      <c r="M882" t="s">
        <v>30</v>
      </c>
      <c r="N882" s="2">
        <v>0.6</v>
      </c>
      <c r="O882">
        <v>45</v>
      </c>
      <c r="P882" t="s">
        <v>75</v>
      </c>
      <c r="Q882">
        <v>4</v>
      </c>
      <c r="R882" t="s">
        <v>3391</v>
      </c>
    </row>
    <row r="883" spans="1:18" x14ac:dyDescent="0.3">
      <c r="A883" t="s">
        <v>3392</v>
      </c>
      <c r="B883" t="str">
        <f t="shared" si="13"/>
        <v>Billy Walls</v>
      </c>
      <c r="C883" t="str">
        <f>TRIM(Table4[[#This Row],[Email2]])</f>
        <v>hryan@yates.net</v>
      </c>
      <c r="D883" t="s">
        <v>3393</v>
      </c>
      <c r="E883" t="s">
        <v>3394</v>
      </c>
      <c r="F883" t="str">
        <f>TRIM(PROPER(Table4[[#This Row],[Gender2]]))</f>
        <v>Female</v>
      </c>
      <c r="G883" t="s">
        <v>17</v>
      </c>
      <c r="H883" t="str">
        <f>TRIM(UPPER(Table4[[#This Row],[Country2]]))</f>
        <v>INDIA</v>
      </c>
      <c r="I883" t="s">
        <v>95</v>
      </c>
      <c r="K883" s="1">
        <v>44891</v>
      </c>
      <c r="L883" t="s">
        <v>51</v>
      </c>
      <c r="M883" t="s">
        <v>36</v>
      </c>
      <c r="N883" s="2">
        <v>0</v>
      </c>
      <c r="O883" t="s">
        <v>21</v>
      </c>
      <c r="P883">
        <v>1</v>
      </c>
      <c r="Q883">
        <v>3</v>
      </c>
      <c r="R883" t="s">
        <v>3395</v>
      </c>
    </row>
    <row r="884" spans="1:18" x14ac:dyDescent="0.3">
      <c r="A884" t="s">
        <v>3396</v>
      </c>
      <c r="B884" t="str">
        <f t="shared" si="13"/>
        <v>Susan Murphy</v>
      </c>
      <c r="C884" t="str">
        <f>TRIM(Table4[[#This Row],[Email2]])</f>
        <v>invalid-email</v>
      </c>
      <c r="D884" t="s">
        <v>3397</v>
      </c>
      <c r="E884" t="s">
        <v>125</v>
      </c>
      <c r="F884" t="str">
        <f>TRIM(PROPER(Table4[[#This Row],[Gender2]]))</f>
        <v>F</v>
      </c>
      <c r="G884" t="s">
        <v>42</v>
      </c>
      <c r="H884" t="str">
        <f>TRIM(UPPER(Table4[[#This Row],[Country2]]))</f>
        <v>CANADA</v>
      </c>
      <c r="I884" t="s">
        <v>43</v>
      </c>
      <c r="K884" s="1">
        <v>45343</v>
      </c>
      <c r="L884" t="s">
        <v>113</v>
      </c>
      <c r="M884" t="s">
        <v>58</v>
      </c>
      <c r="N884" s="2">
        <v>0.71</v>
      </c>
      <c r="O884">
        <v>1.5</v>
      </c>
      <c r="P884" t="s">
        <v>31</v>
      </c>
      <c r="Q884">
        <v>2</v>
      </c>
      <c r="R884" t="s">
        <v>3398</v>
      </c>
    </row>
    <row r="885" spans="1:18" x14ac:dyDescent="0.3">
      <c r="A885" t="s">
        <v>3399</v>
      </c>
      <c r="B885" t="str">
        <f t="shared" si="13"/>
        <v>Melissa Wallace</v>
      </c>
      <c r="C885" t="str">
        <f>TRIM(Table4[[#This Row],[Email2]])</f>
        <v>christopher88@gmail.com</v>
      </c>
      <c r="D885" t="s">
        <v>3400</v>
      </c>
      <c r="E885" t="s">
        <v>3401</v>
      </c>
      <c r="F885" t="str">
        <f>TRIM(PROPER(Table4[[#This Row],[Gender2]]))</f>
        <v>Female</v>
      </c>
      <c r="G885" t="s">
        <v>17</v>
      </c>
      <c r="H885" t="str">
        <f>TRIM(UPPER(Table4[[#This Row],[Country2]]))</f>
        <v>GERMANY</v>
      </c>
      <c r="I885" t="s">
        <v>88</v>
      </c>
      <c r="J885">
        <v>26</v>
      </c>
      <c r="K885" s="1">
        <v>45220</v>
      </c>
      <c r="L885" t="s">
        <v>74</v>
      </c>
      <c r="M885" t="s">
        <v>36</v>
      </c>
      <c r="N885" s="2">
        <v>0.82</v>
      </c>
      <c r="O885">
        <v>2</v>
      </c>
      <c r="P885" t="s">
        <v>75</v>
      </c>
      <c r="R885" t="s">
        <v>3402</v>
      </c>
    </row>
    <row r="886" spans="1:18" x14ac:dyDescent="0.3">
      <c r="A886" t="s">
        <v>3403</v>
      </c>
      <c r="B886" t="str">
        <f t="shared" si="13"/>
        <v>Jason Hudson</v>
      </c>
      <c r="C886" t="str">
        <f>TRIM(Table4[[#This Row],[Email2]])</f>
        <v>kimberlyrussell@wade.com</v>
      </c>
      <c r="D886" t="s">
        <v>3404</v>
      </c>
      <c r="E886" t="s">
        <v>3405</v>
      </c>
      <c r="F886" t="str">
        <f>TRIM(PROPER(Table4[[#This Row],[Gender2]]))</f>
        <v>Female</v>
      </c>
      <c r="G886" t="s">
        <v>118</v>
      </c>
      <c r="H886" t="str">
        <f>TRIM(UPPER(Table4[[#This Row],[Country2]]))</f>
        <v>GERMANY</v>
      </c>
      <c r="I886" t="s">
        <v>88</v>
      </c>
      <c r="J886">
        <v>23</v>
      </c>
      <c r="K886" s="1">
        <v>45220</v>
      </c>
      <c r="L886" t="s">
        <v>143</v>
      </c>
      <c r="M886" t="s">
        <v>144</v>
      </c>
      <c r="N886" s="2">
        <v>0.75</v>
      </c>
      <c r="O886">
        <v>2</v>
      </c>
      <c r="P886" t="s">
        <v>22</v>
      </c>
      <c r="Q886">
        <v>5</v>
      </c>
      <c r="R886" t="s">
        <v>3402</v>
      </c>
    </row>
    <row r="887" spans="1:18" x14ac:dyDescent="0.3">
      <c r="A887" t="s">
        <v>3406</v>
      </c>
      <c r="B887" t="str">
        <f t="shared" si="13"/>
        <v>Brittany Snyder</v>
      </c>
      <c r="C887" t="str">
        <f>TRIM(Table4[[#This Row],[Email2]])</f>
        <v>nancysmith@barnes.info</v>
      </c>
      <c r="D887" t="s">
        <v>3407</v>
      </c>
      <c r="E887" t="s">
        <v>3408</v>
      </c>
      <c r="F887" t="str">
        <f>TRIM(PROPER(Table4[[#This Row],[Gender2]]))</f>
        <v>M</v>
      </c>
      <c r="G887" t="s">
        <v>108</v>
      </c>
      <c r="H887" t="str">
        <f>TRIM(UPPER(Table4[[#This Row],[Country2]]))</f>
        <v>INDIA</v>
      </c>
      <c r="I887" t="s">
        <v>95</v>
      </c>
      <c r="K887" s="1">
        <v>45145</v>
      </c>
      <c r="L887" t="s">
        <v>44</v>
      </c>
      <c r="M887" t="s">
        <v>20</v>
      </c>
      <c r="N887" s="2">
        <v>0</v>
      </c>
      <c r="O887" t="s">
        <v>21</v>
      </c>
      <c r="P887" t="s">
        <v>37</v>
      </c>
      <c r="Q887">
        <v>3</v>
      </c>
      <c r="R887" t="s">
        <v>3409</v>
      </c>
    </row>
    <row r="888" spans="1:18" x14ac:dyDescent="0.3">
      <c r="A888" t="s">
        <v>3410</v>
      </c>
      <c r="B888" t="str">
        <f t="shared" si="13"/>
        <v>Michael Fritz</v>
      </c>
      <c r="C888" t="str">
        <f>TRIM(Table4[[#This Row],[Email2]])</f>
        <v>wstrong@morales.com</v>
      </c>
      <c r="D888" t="s">
        <v>3411</v>
      </c>
      <c r="E888" t="s">
        <v>3412</v>
      </c>
      <c r="F888" t="str">
        <f>TRIM(PROPER(Table4[[#This Row],[Gender2]]))</f>
        <v>Male</v>
      </c>
      <c r="G888" t="s">
        <v>27</v>
      </c>
      <c r="H888" t="str">
        <f>TRIM(UPPER(Table4[[#This Row],[Country2]]))</f>
        <v>INDIA</v>
      </c>
      <c r="I888" t="s">
        <v>95</v>
      </c>
      <c r="J888">
        <v>0</v>
      </c>
      <c r="K888" s="1">
        <v>44814</v>
      </c>
      <c r="L888" t="s">
        <v>51</v>
      </c>
      <c r="M888" t="s">
        <v>36</v>
      </c>
      <c r="N888" s="2">
        <v>0.48</v>
      </c>
      <c r="O888" t="s">
        <v>21</v>
      </c>
      <c r="P888">
        <v>1</v>
      </c>
      <c r="Q888">
        <v>6</v>
      </c>
      <c r="R888" t="s">
        <v>3413</v>
      </c>
    </row>
    <row r="889" spans="1:18" x14ac:dyDescent="0.3">
      <c r="A889" t="s">
        <v>3414</v>
      </c>
      <c r="B889" t="str">
        <f t="shared" si="13"/>
        <v>Leslie Jensen</v>
      </c>
      <c r="C889" t="str">
        <f>TRIM(Table4[[#This Row],[Email2]])</f>
        <v>rodgersmichael@lozano-mccoy.biz</v>
      </c>
      <c r="D889" t="s">
        <v>3415</v>
      </c>
      <c r="E889" t="s">
        <v>3416</v>
      </c>
      <c r="F889" t="str">
        <f>TRIM(PROPER(Table4[[#This Row],[Gender2]]))</f>
        <v>Male</v>
      </c>
      <c r="G889" t="s">
        <v>27</v>
      </c>
      <c r="H889" t="str">
        <f>TRIM(UPPER(Table4[[#This Row],[Country2]]))</f>
        <v>USA</v>
      </c>
      <c r="I889" t="s">
        <v>73</v>
      </c>
      <c r="K889" s="1">
        <v>45113</v>
      </c>
      <c r="L889" t="s">
        <v>229</v>
      </c>
      <c r="M889" t="s">
        <v>144</v>
      </c>
      <c r="N889" s="2">
        <v>0.55000000000000004</v>
      </c>
      <c r="O889" t="s">
        <v>45</v>
      </c>
      <c r="P889" t="s">
        <v>22</v>
      </c>
      <c r="Q889">
        <v>5</v>
      </c>
      <c r="R889" t="s">
        <v>46</v>
      </c>
    </row>
    <row r="890" spans="1:18" x14ac:dyDescent="0.3">
      <c r="A890" t="s">
        <v>3417</v>
      </c>
      <c r="B890" t="str">
        <f t="shared" si="13"/>
        <v>Misty Lawrence</v>
      </c>
      <c r="C890" t="str">
        <f>TRIM(Table4[[#This Row],[Email2]])</f>
        <v>paulawatkins@craig-chavez.com</v>
      </c>
      <c r="D890" t="s">
        <v>3418</v>
      </c>
      <c r="E890" t="s">
        <v>3419</v>
      </c>
      <c r="F890" t="str">
        <f>TRIM(PROPER(Table4[[#This Row],[Gender2]]))</f>
        <v>F</v>
      </c>
      <c r="G890" t="s">
        <v>42</v>
      </c>
      <c r="H890" t="str">
        <f>TRIM(UPPER(Table4[[#This Row],[Country2]]))</f>
        <v>US</v>
      </c>
      <c r="I890" t="s">
        <v>18</v>
      </c>
      <c r="J890">
        <v>29</v>
      </c>
      <c r="K890" s="1">
        <v>45107</v>
      </c>
      <c r="L890" t="s">
        <v>293</v>
      </c>
      <c r="M890" t="s">
        <v>20</v>
      </c>
      <c r="N890" s="2">
        <v>0.54</v>
      </c>
      <c r="O890" t="s">
        <v>45</v>
      </c>
      <c r="P890" t="s">
        <v>75</v>
      </c>
      <c r="Q890">
        <v>2</v>
      </c>
      <c r="R890" t="s">
        <v>3420</v>
      </c>
    </row>
    <row r="891" spans="1:18" x14ac:dyDescent="0.3">
      <c r="A891" t="s">
        <v>3421</v>
      </c>
      <c r="B891" t="str">
        <f t="shared" si="13"/>
        <v>Raymond Hall</v>
      </c>
      <c r="C891" t="str">
        <f>TRIM(Table4[[#This Row],[Email2]])</f>
        <v>brandon88@hotmail.com</v>
      </c>
      <c r="D891" t="s">
        <v>3422</v>
      </c>
      <c r="E891" t="s">
        <v>3423</v>
      </c>
      <c r="F891" t="str">
        <f>TRIM(PROPER(Table4[[#This Row],[Gender2]]))</f>
        <v>Male</v>
      </c>
      <c r="G891" t="s">
        <v>27</v>
      </c>
      <c r="H891" t="str">
        <f>TRIM(UPPER(Table4[[#This Row],[Country2]]))</f>
        <v>INDIA</v>
      </c>
      <c r="I891" t="s">
        <v>95</v>
      </c>
      <c r="J891">
        <v>0</v>
      </c>
      <c r="K891" s="1">
        <v>45339</v>
      </c>
      <c r="L891" t="s">
        <v>166</v>
      </c>
      <c r="M891" t="s">
        <v>144</v>
      </c>
      <c r="N891" s="2">
        <v>0.75</v>
      </c>
      <c r="O891">
        <v>45</v>
      </c>
      <c r="P891">
        <v>0</v>
      </c>
      <c r="Q891">
        <v>3</v>
      </c>
      <c r="R891" t="s">
        <v>3424</v>
      </c>
    </row>
    <row r="892" spans="1:18" x14ac:dyDescent="0.3">
      <c r="A892" t="s">
        <v>3425</v>
      </c>
      <c r="B892" t="str">
        <f t="shared" si="13"/>
        <v>Fernando White</v>
      </c>
      <c r="C892" t="str">
        <f>TRIM(Table4[[#This Row],[Email2]])</f>
        <v>cervantesjessica@clark.org</v>
      </c>
      <c r="D892" t="s">
        <v>3426</v>
      </c>
      <c r="E892" t="s">
        <v>3427</v>
      </c>
      <c r="F892" t="str">
        <f>TRIM(PROPER(Table4[[#This Row],[Gender2]]))</f>
        <v>Male</v>
      </c>
      <c r="G892" t="s">
        <v>94</v>
      </c>
      <c r="H892" t="str">
        <f>TRIM(UPPER(Table4[[#This Row],[Country2]]))</f>
        <v>UK</v>
      </c>
      <c r="I892" t="s">
        <v>134</v>
      </c>
      <c r="J892">
        <v>0</v>
      </c>
      <c r="K892" s="1">
        <v>45447</v>
      </c>
      <c r="L892" t="s">
        <v>74</v>
      </c>
      <c r="M892" t="s">
        <v>36</v>
      </c>
      <c r="N892" s="2">
        <v>0.89</v>
      </c>
      <c r="O892" t="s">
        <v>63</v>
      </c>
      <c r="P892" t="s">
        <v>22</v>
      </c>
      <c r="R892" t="s">
        <v>3428</v>
      </c>
    </row>
    <row r="893" spans="1:18" x14ac:dyDescent="0.3">
      <c r="A893" t="s">
        <v>3429</v>
      </c>
      <c r="B893" t="str">
        <f t="shared" si="13"/>
        <v>Donald Gonzales</v>
      </c>
      <c r="C893" t="str">
        <f>TRIM(Table4[[#This Row],[Email2]])</f>
        <v>sheila49@middleton.com</v>
      </c>
      <c r="D893" t="s">
        <v>3430</v>
      </c>
      <c r="E893" t="s">
        <v>3431</v>
      </c>
      <c r="F893" t="str">
        <f>TRIM(PROPER(Table4[[#This Row],[Gender2]]))</f>
        <v>M</v>
      </c>
      <c r="G893" t="s">
        <v>108</v>
      </c>
      <c r="H893" t="str">
        <f>TRIM(UPPER(Table4[[#This Row],[Country2]]))</f>
        <v>USA</v>
      </c>
      <c r="I893" t="s">
        <v>73</v>
      </c>
      <c r="J893">
        <v>31</v>
      </c>
      <c r="K893" s="1">
        <v>45146</v>
      </c>
      <c r="L893" t="s">
        <v>113</v>
      </c>
      <c r="M893" t="s">
        <v>58</v>
      </c>
      <c r="N893" s="2">
        <v>0.78</v>
      </c>
      <c r="O893">
        <v>1.5</v>
      </c>
      <c r="P893">
        <v>0</v>
      </c>
      <c r="R893" t="s">
        <v>2992</v>
      </c>
    </row>
    <row r="894" spans="1:18" x14ac:dyDescent="0.3">
      <c r="A894" t="s">
        <v>3432</v>
      </c>
      <c r="B894" t="str">
        <f t="shared" si="13"/>
        <v>Caroline George</v>
      </c>
      <c r="C894" t="str">
        <f>TRIM(Table4[[#This Row],[Email2]])</f>
        <v>invalid-email</v>
      </c>
      <c r="D894" t="s">
        <v>3433</v>
      </c>
      <c r="E894" t="s">
        <v>125</v>
      </c>
      <c r="F894" t="str">
        <f>TRIM(PROPER(Table4[[#This Row],[Gender2]]))</f>
        <v>Female</v>
      </c>
      <c r="G894" t="s">
        <v>56</v>
      </c>
      <c r="H894" t="str">
        <f>TRIM(UPPER(Table4[[#This Row],[Country2]]))</f>
        <v>UK</v>
      </c>
      <c r="I894" t="s">
        <v>50</v>
      </c>
      <c r="J894">
        <v>0</v>
      </c>
      <c r="K894" s="1">
        <v>44877</v>
      </c>
      <c r="L894" t="s">
        <v>293</v>
      </c>
      <c r="M894" t="s">
        <v>20</v>
      </c>
      <c r="N894" s="2">
        <v>0.24</v>
      </c>
      <c r="O894">
        <v>45</v>
      </c>
      <c r="P894">
        <v>1</v>
      </c>
      <c r="R894" t="s">
        <v>3434</v>
      </c>
    </row>
    <row r="895" spans="1:18" x14ac:dyDescent="0.3">
      <c r="A895" t="s">
        <v>3435</v>
      </c>
      <c r="B895" t="str">
        <f t="shared" si="13"/>
        <v>Adriana Wall</v>
      </c>
      <c r="C895" t="str">
        <f>TRIM(Table4[[#This Row],[Email2]])</f>
        <v>james96@wallace.com</v>
      </c>
      <c r="D895" t="s">
        <v>3436</v>
      </c>
      <c r="E895" t="s">
        <v>3437</v>
      </c>
      <c r="F895" t="str">
        <f>TRIM(PROPER(Table4[[#This Row],[Gender2]]))</f>
        <v>M</v>
      </c>
      <c r="G895" t="s">
        <v>108</v>
      </c>
      <c r="H895" t="str">
        <f>TRIM(UPPER(Table4[[#This Row],[Country2]]))</f>
        <v>CANADA</v>
      </c>
      <c r="I895" t="s">
        <v>43</v>
      </c>
      <c r="J895">
        <v>20</v>
      </c>
      <c r="K895" s="1">
        <v>44719</v>
      </c>
      <c r="L895" t="s">
        <v>44</v>
      </c>
      <c r="M895" t="s">
        <v>20</v>
      </c>
      <c r="N895">
        <v>85</v>
      </c>
      <c r="O895" t="s">
        <v>63</v>
      </c>
      <c r="P895" t="s">
        <v>31</v>
      </c>
      <c r="Q895">
        <v>1</v>
      </c>
      <c r="R895" t="s">
        <v>3438</v>
      </c>
    </row>
    <row r="896" spans="1:18" x14ac:dyDescent="0.3">
      <c r="A896" t="s">
        <v>3439</v>
      </c>
      <c r="B896" t="str">
        <f t="shared" si="13"/>
        <v>Sean Kaiser</v>
      </c>
      <c r="C896" t="str">
        <f>TRIM(Table4[[#This Row],[Email2]])</f>
        <v>linda31@moore-rogers.info</v>
      </c>
      <c r="D896" t="s">
        <v>3440</v>
      </c>
      <c r="E896" t="s">
        <v>3441</v>
      </c>
      <c r="F896" t="str">
        <f>TRIM(PROPER(Table4[[#This Row],[Gender2]]))</f>
        <v>Female</v>
      </c>
      <c r="G896" t="s">
        <v>56</v>
      </c>
      <c r="H896" t="str">
        <f>TRIM(UPPER(Table4[[#This Row],[Country2]]))</f>
        <v>UK</v>
      </c>
      <c r="I896" t="s">
        <v>134</v>
      </c>
      <c r="J896">
        <v>0</v>
      </c>
      <c r="K896" s="1">
        <v>44844</v>
      </c>
      <c r="L896" t="s">
        <v>89</v>
      </c>
      <c r="M896" t="s">
        <v>30</v>
      </c>
      <c r="N896" s="2">
        <v>0</v>
      </c>
      <c r="O896" t="s">
        <v>21</v>
      </c>
      <c r="P896" t="s">
        <v>37</v>
      </c>
      <c r="Q896">
        <v>3</v>
      </c>
      <c r="R896" t="s">
        <v>3442</v>
      </c>
    </row>
    <row r="897" spans="1:18" x14ac:dyDescent="0.3">
      <c r="A897" t="s">
        <v>3443</v>
      </c>
      <c r="B897" t="str">
        <f t="shared" si="13"/>
        <v>Michael Mcclain</v>
      </c>
      <c r="C897" t="str">
        <f>TRIM(Table4[[#This Row],[Email2]])</f>
        <v>tgarcia@stewart.com</v>
      </c>
      <c r="D897" t="s">
        <v>3444</v>
      </c>
      <c r="E897" t="s">
        <v>3445</v>
      </c>
      <c r="F897" t="str">
        <f>TRIM(PROPER(Table4[[#This Row],[Gender2]]))</f>
        <v>M</v>
      </c>
      <c r="G897" t="s">
        <v>108</v>
      </c>
      <c r="H897" t="str">
        <f>TRIM(UPPER(Table4[[#This Row],[Country2]]))</f>
        <v>INDIA</v>
      </c>
      <c r="I897" t="s">
        <v>28</v>
      </c>
      <c r="J897">
        <v>0</v>
      </c>
      <c r="K897" s="1">
        <v>45637</v>
      </c>
      <c r="L897" t="s">
        <v>19</v>
      </c>
      <c r="M897" t="s">
        <v>20</v>
      </c>
      <c r="N897">
        <v>23</v>
      </c>
      <c r="O897" t="s">
        <v>21</v>
      </c>
      <c r="P897" t="s">
        <v>75</v>
      </c>
      <c r="Q897">
        <v>3</v>
      </c>
      <c r="R897" t="s">
        <v>3446</v>
      </c>
    </row>
    <row r="898" spans="1:18" x14ac:dyDescent="0.3">
      <c r="A898" t="s">
        <v>3447</v>
      </c>
      <c r="B898" t="str">
        <f t="shared" si="13"/>
        <v>Shelby Robinson</v>
      </c>
      <c r="C898" t="str">
        <f>TRIM(Table4[[#This Row],[Email2]])</f>
        <v>theodore72@crawford.com</v>
      </c>
      <c r="D898" t="s">
        <v>3448</v>
      </c>
      <c r="E898" t="s">
        <v>3449</v>
      </c>
      <c r="F898" t="str">
        <f>TRIM(PROPER(Table4[[#This Row],[Gender2]]))</f>
        <v>M</v>
      </c>
      <c r="G898" t="s">
        <v>108</v>
      </c>
      <c r="H898" t="str">
        <f>TRIM(UPPER(Table4[[#This Row],[Country2]]))</f>
        <v>CANADA</v>
      </c>
      <c r="I898" t="s">
        <v>43</v>
      </c>
      <c r="J898">
        <v>0</v>
      </c>
      <c r="K898" s="1">
        <v>45643</v>
      </c>
      <c r="L898" t="s">
        <v>166</v>
      </c>
      <c r="M898" t="s">
        <v>144</v>
      </c>
      <c r="N898">
        <v>16</v>
      </c>
      <c r="O898" t="s">
        <v>45</v>
      </c>
      <c r="P898" t="s">
        <v>22</v>
      </c>
      <c r="Q898">
        <v>3</v>
      </c>
      <c r="R898" t="s">
        <v>794</v>
      </c>
    </row>
    <row r="899" spans="1:18" x14ac:dyDescent="0.3">
      <c r="A899" t="s">
        <v>3450</v>
      </c>
      <c r="B899" t="str">
        <f t="shared" si="13"/>
        <v>Austin Grant</v>
      </c>
      <c r="C899" t="str">
        <f>TRIM(Table4[[#This Row],[Email2]])</f>
        <v>benjaminwatts@james.info</v>
      </c>
      <c r="D899" t="s">
        <v>3451</v>
      </c>
      <c r="E899" t="s">
        <v>3452</v>
      </c>
      <c r="F899" t="str">
        <f>TRIM(PROPER(Table4[[#This Row],[Gender2]]))</f>
        <v>Female</v>
      </c>
      <c r="G899" t="s">
        <v>56</v>
      </c>
      <c r="H899" t="str">
        <f>TRIM(UPPER(Table4[[#This Row],[Country2]]))</f>
        <v>IN</v>
      </c>
      <c r="I899" t="s">
        <v>153</v>
      </c>
      <c r="J899">
        <v>0</v>
      </c>
      <c r="K899" s="1">
        <v>45460</v>
      </c>
      <c r="L899" t="s">
        <v>166</v>
      </c>
      <c r="M899" t="s">
        <v>144</v>
      </c>
      <c r="N899">
        <v>33</v>
      </c>
      <c r="O899" t="s">
        <v>21</v>
      </c>
      <c r="P899">
        <v>0</v>
      </c>
      <c r="R899" t="s">
        <v>3453</v>
      </c>
    </row>
    <row r="900" spans="1:18" x14ac:dyDescent="0.3">
      <c r="A900" t="s">
        <v>3454</v>
      </c>
      <c r="B900" t="str">
        <f t="shared" si="13"/>
        <v>David Carter</v>
      </c>
      <c r="C900" t="str">
        <f>TRIM(Table4[[#This Row],[Email2]])</f>
        <v>zrobles@hotmail.com</v>
      </c>
      <c r="D900" t="s">
        <v>3455</v>
      </c>
      <c r="E900" t="s">
        <v>3456</v>
      </c>
      <c r="F900" t="str">
        <f>TRIM(PROPER(Table4[[#This Row],[Gender2]]))</f>
        <v>Male</v>
      </c>
      <c r="G900" t="s">
        <v>27</v>
      </c>
      <c r="H900" t="str">
        <f>TRIM(UPPER(Table4[[#This Row],[Country2]]))</f>
        <v>GERMANY</v>
      </c>
      <c r="I900" t="s">
        <v>88</v>
      </c>
      <c r="J900">
        <v>0</v>
      </c>
      <c r="K900" s="1">
        <v>45482</v>
      </c>
      <c r="L900" t="s">
        <v>229</v>
      </c>
      <c r="M900" t="s">
        <v>144</v>
      </c>
      <c r="N900" s="2">
        <v>0.26</v>
      </c>
      <c r="O900" t="s">
        <v>21</v>
      </c>
      <c r="P900">
        <v>1</v>
      </c>
      <c r="R900" t="s">
        <v>3457</v>
      </c>
    </row>
    <row r="901" spans="1:18" x14ac:dyDescent="0.3">
      <c r="A901" t="s">
        <v>3458</v>
      </c>
      <c r="B901" t="str">
        <f t="shared" ref="B901:B964" si="14">TRIM(PROPER(D901))</f>
        <v>Victor Prince</v>
      </c>
      <c r="C901" t="str">
        <f>TRIM(Table4[[#This Row],[Email2]])</f>
        <v>umontes@gmail.com</v>
      </c>
      <c r="D901" t="s">
        <v>3459</v>
      </c>
      <c r="E901" t="s">
        <v>3460</v>
      </c>
      <c r="F901" t="str">
        <f>TRIM(PROPER(Table4[[#This Row],[Gender2]]))</f>
        <v>M</v>
      </c>
      <c r="G901" t="s">
        <v>108</v>
      </c>
      <c r="H901" t="str">
        <f>TRIM(UPPER(Table4[[#This Row],[Country2]]))</f>
        <v>UK</v>
      </c>
      <c r="I901" t="s">
        <v>134</v>
      </c>
      <c r="K901" s="1">
        <v>45212</v>
      </c>
      <c r="L901" t="s">
        <v>35</v>
      </c>
      <c r="M901" t="s">
        <v>36</v>
      </c>
      <c r="N901" s="2">
        <v>0.33</v>
      </c>
      <c r="O901">
        <v>2</v>
      </c>
      <c r="P901" t="s">
        <v>31</v>
      </c>
      <c r="Q901">
        <v>1</v>
      </c>
      <c r="R901" t="s">
        <v>3461</v>
      </c>
    </row>
    <row r="902" spans="1:18" x14ac:dyDescent="0.3">
      <c r="A902" t="s">
        <v>3462</v>
      </c>
      <c r="B902" t="str">
        <f t="shared" si="14"/>
        <v>Mary Bailey</v>
      </c>
      <c r="C902" t="str">
        <f>TRIM(Table4[[#This Row],[Email2]])</f>
        <v>invalid-email</v>
      </c>
      <c r="D902" t="s">
        <v>3463</v>
      </c>
      <c r="E902" t="s">
        <v>125</v>
      </c>
      <c r="F902" t="str">
        <f>TRIM(PROPER(Table4[[#This Row],[Gender2]]))</f>
        <v>Male</v>
      </c>
      <c r="G902" t="s">
        <v>87</v>
      </c>
      <c r="H902" t="str">
        <f>TRIM(UPPER(Table4[[#This Row],[Country2]]))</f>
        <v>UK</v>
      </c>
      <c r="I902" t="s">
        <v>134</v>
      </c>
      <c r="K902" s="1">
        <v>45687</v>
      </c>
      <c r="L902" t="s">
        <v>68</v>
      </c>
      <c r="M902" t="s">
        <v>30</v>
      </c>
      <c r="N902">
        <v>80</v>
      </c>
      <c r="O902">
        <v>2</v>
      </c>
      <c r="P902" t="s">
        <v>75</v>
      </c>
      <c r="Q902">
        <v>3</v>
      </c>
      <c r="R902" s="1">
        <v>45687</v>
      </c>
    </row>
    <row r="903" spans="1:18" x14ac:dyDescent="0.3">
      <c r="A903" t="s">
        <v>3464</v>
      </c>
      <c r="B903" t="str">
        <f t="shared" si="14"/>
        <v>Dr. John Jenkins</v>
      </c>
      <c r="C903" t="str">
        <f>TRIM(Table4[[#This Row],[Email2]])</f>
        <v>carterwilliam@brown-ingram.com</v>
      </c>
      <c r="D903" t="s">
        <v>3465</v>
      </c>
      <c r="E903" t="s">
        <v>3466</v>
      </c>
      <c r="F903" t="str">
        <f>TRIM(PROPER(Table4[[#This Row],[Gender2]]))</f>
        <v>Female</v>
      </c>
      <c r="G903" t="s">
        <v>118</v>
      </c>
      <c r="H903" t="str">
        <f>TRIM(UPPER(Table4[[#This Row],[Country2]]))</f>
        <v>US</v>
      </c>
      <c r="I903" t="s">
        <v>18</v>
      </c>
      <c r="K903" s="1">
        <v>45276</v>
      </c>
      <c r="L903" t="s">
        <v>166</v>
      </c>
      <c r="M903" t="s">
        <v>144</v>
      </c>
      <c r="N903" s="2">
        <v>0.23</v>
      </c>
      <c r="O903" t="s">
        <v>21</v>
      </c>
      <c r="P903" t="s">
        <v>22</v>
      </c>
      <c r="Q903">
        <v>6</v>
      </c>
      <c r="R903" t="s">
        <v>3467</v>
      </c>
    </row>
    <row r="904" spans="1:18" x14ac:dyDescent="0.3">
      <c r="A904" t="s">
        <v>3468</v>
      </c>
      <c r="B904" t="str">
        <f t="shared" si="14"/>
        <v>James Gaines</v>
      </c>
      <c r="C904" t="str">
        <f>TRIM(Table4[[#This Row],[Email2]])</f>
        <v>vchandler@hotmail.com</v>
      </c>
      <c r="D904" t="s">
        <v>3469</v>
      </c>
      <c r="E904" t="s">
        <v>3470</v>
      </c>
      <c r="F904" t="str">
        <f>TRIM(PROPER(Table4[[#This Row],[Gender2]]))</f>
        <v>F</v>
      </c>
      <c r="G904" t="s">
        <v>42</v>
      </c>
      <c r="H904" t="str">
        <f>TRIM(UPPER(Table4[[#This Row],[Country2]]))</f>
        <v>INDIA</v>
      </c>
      <c r="I904" t="s">
        <v>95</v>
      </c>
      <c r="K904" s="1">
        <v>45706</v>
      </c>
      <c r="L904" t="s">
        <v>74</v>
      </c>
      <c r="M904" t="s">
        <v>36</v>
      </c>
      <c r="N904" s="2">
        <v>0.86</v>
      </c>
      <c r="O904">
        <v>45</v>
      </c>
      <c r="P904" t="s">
        <v>31</v>
      </c>
      <c r="Q904">
        <v>4</v>
      </c>
      <c r="R904" t="s">
        <v>3471</v>
      </c>
    </row>
    <row r="905" spans="1:18" x14ac:dyDescent="0.3">
      <c r="A905" t="s">
        <v>3472</v>
      </c>
      <c r="B905" t="str">
        <f t="shared" si="14"/>
        <v>Carol Harris</v>
      </c>
      <c r="C905" t="str">
        <f>TRIM(Table4[[#This Row],[Email2]])</f>
        <v>david80@smith.com</v>
      </c>
      <c r="D905" t="s">
        <v>3473</v>
      </c>
      <c r="E905" t="s">
        <v>3474</v>
      </c>
      <c r="F905" t="str">
        <f>TRIM(PROPER(Table4[[#This Row],[Gender2]]))</f>
        <v>F</v>
      </c>
      <c r="G905" t="s">
        <v>42</v>
      </c>
      <c r="H905" t="str">
        <f>TRIM(UPPER(Table4[[#This Row],[Country2]]))</f>
        <v>UK</v>
      </c>
      <c r="I905" t="s">
        <v>50</v>
      </c>
      <c r="J905">
        <v>0</v>
      </c>
      <c r="K905" s="1">
        <v>44728</v>
      </c>
      <c r="L905" t="s">
        <v>68</v>
      </c>
      <c r="M905" t="s">
        <v>30</v>
      </c>
      <c r="N905" s="2">
        <v>0.38</v>
      </c>
      <c r="O905" t="s">
        <v>21</v>
      </c>
      <c r="P905" t="s">
        <v>75</v>
      </c>
      <c r="Q905">
        <v>5</v>
      </c>
      <c r="R905" s="1">
        <v>44728</v>
      </c>
    </row>
    <row r="906" spans="1:18" x14ac:dyDescent="0.3">
      <c r="A906" t="s">
        <v>3475</v>
      </c>
      <c r="B906" t="str">
        <f t="shared" si="14"/>
        <v>Kelly Cox</v>
      </c>
      <c r="C906" t="str">
        <f>TRIM(Table4[[#This Row],[Email2]])</f>
        <v>maryfoster@perez.com</v>
      </c>
      <c r="D906" t="s">
        <v>3476</v>
      </c>
      <c r="E906" t="s">
        <v>3477</v>
      </c>
      <c r="F906" t="str">
        <f>TRIM(PROPER(Table4[[#This Row],[Gender2]]))</f>
        <v>M</v>
      </c>
      <c r="G906" t="s">
        <v>108</v>
      </c>
      <c r="H906" t="str">
        <f>TRIM(UPPER(Table4[[#This Row],[Country2]]))</f>
        <v>CANADA</v>
      </c>
      <c r="I906" t="s">
        <v>43</v>
      </c>
      <c r="J906">
        <v>27</v>
      </c>
      <c r="K906" s="1">
        <v>45205</v>
      </c>
      <c r="L906" t="s">
        <v>293</v>
      </c>
      <c r="M906" t="s">
        <v>20</v>
      </c>
      <c r="N906" s="2">
        <v>0.21</v>
      </c>
      <c r="O906">
        <v>2</v>
      </c>
      <c r="P906" t="s">
        <v>22</v>
      </c>
      <c r="Q906">
        <v>4</v>
      </c>
      <c r="R906" t="s">
        <v>3478</v>
      </c>
    </row>
    <row r="907" spans="1:18" x14ac:dyDescent="0.3">
      <c r="A907" t="s">
        <v>3479</v>
      </c>
      <c r="B907" t="str">
        <f t="shared" si="14"/>
        <v>Amanda Smith</v>
      </c>
      <c r="C907" t="str">
        <f>TRIM(Table4[[#This Row],[Email2]])</f>
        <v>cmoody@campbell.com</v>
      </c>
      <c r="D907" t="s">
        <v>3480</v>
      </c>
      <c r="E907" t="s">
        <v>3481</v>
      </c>
      <c r="F907" t="str">
        <f>TRIM(PROPER(Table4[[#This Row],[Gender2]]))</f>
        <v>Female</v>
      </c>
      <c r="G907" t="s">
        <v>17</v>
      </c>
      <c r="H907" t="str">
        <f>TRIM(UPPER(Table4[[#This Row],[Country2]]))</f>
        <v>UK</v>
      </c>
      <c r="I907" t="s">
        <v>134</v>
      </c>
      <c r="J907">
        <v>0</v>
      </c>
      <c r="K907" s="1">
        <v>45300</v>
      </c>
      <c r="L907" t="s">
        <v>154</v>
      </c>
      <c r="M907" t="s">
        <v>58</v>
      </c>
      <c r="N907" s="2">
        <v>0.99</v>
      </c>
      <c r="O907" t="s">
        <v>21</v>
      </c>
      <c r="P907" t="s">
        <v>22</v>
      </c>
      <c r="Q907">
        <v>3</v>
      </c>
      <c r="R907" t="s">
        <v>3482</v>
      </c>
    </row>
    <row r="908" spans="1:18" x14ac:dyDescent="0.3">
      <c r="A908" t="s">
        <v>3483</v>
      </c>
      <c r="B908" t="str">
        <f t="shared" si="14"/>
        <v>Caleb Bowers</v>
      </c>
      <c r="C908" t="str">
        <f>TRIM(Table4[[#This Row],[Email2]])</f>
        <v>lorettamcdowell@gmail.com</v>
      </c>
      <c r="D908" t="s">
        <v>3484</v>
      </c>
      <c r="E908" t="s">
        <v>3485</v>
      </c>
      <c r="F908" t="str">
        <f>TRIM(PROPER(Table4[[#This Row],[Gender2]]))</f>
        <v>M</v>
      </c>
      <c r="G908" t="s">
        <v>108</v>
      </c>
      <c r="H908" t="str">
        <f>TRIM(UPPER(Table4[[#This Row],[Country2]]))</f>
        <v>US</v>
      </c>
      <c r="I908" t="s">
        <v>18</v>
      </c>
      <c r="K908" s="1">
        <v>45639</v>
      </c>
      <c r="L908" t="s">
        <v>113</v>
      </c>
      <c r="M908" t="s">
        <v>58</v>
      </c>
      <c r="N908">
        <v>97</v>
      </c>
      <c r="O908" t="s">
        <v>63</v>
      </c>
      <c r="P908">
        <v>0</v>
      </c>
      <c r="Q908">
        <v>1</v>
      </c>
      <c r="R908" t="s">
        <v>3486</v>
      </c>
    </row>
    <row r="909" spans="1:18" x14ac:dyDescent="0.3">
      <c r="A909" t="s">
        <v>3487</v>
      </c>
      <c r="B909" t="str">
        <f t="shared" si="14"/>
        <v>Jennifer Smith</v>
      </c>
      <c r="C909" t="str">
        <f>TRIM(Table4[[#This Row],[Email2]])</f>
        <v>fitzgeraldlaura@decker.com</v>
      </c>
      <c r="D909" t="s">
        <v>3488</v>
      </c>
      <c r="E909" t="s">
        <v>3489</v>
      </c>
      <c r="F909" t="str">
        <f>TRIM(PROPER(Table4[[#This Row],[Gender2]]))</f>
        <v>F</v>
      </c>
      <c r="G909" t="s">
        <v>42</v>
      </c>
      <c r="H909" t="str">
        <f>TRIM(UPPER(Table4[[#This Row],[Country2]]))</f>
        <v>UK</v>
      </c>
      <c r="I909" t="s">
        <v>50</v>
      </c>
      <c r="J909">
        <v>42</v>
      </c>
      <c r="K909" s="1">
        <v>44776</v>
      </c>
      <c r="L909" t="s">
        <v>113</v>
      </c>
      <c r="M909" t="s">
        <v>58</v>
      </c>
      <c r="N909" s="2">
        <v>0.62</v>
      </c>
      <c r="O909">
        <v>45</v>
      </c>
      <c r="P909" t="s">
        <v>31</v>
      </c>
      <c r="R909" t="s">
        <v>3490</v>
      </c>
    </row>
    <row r="910" spans="1:18" x14ac:dyDescent="0.3">
      <c r="A910" t="s">
        <v>3491</v>
      </c>
      <c r="B910" t="str">
        <f t="shared" si="14"/>
        <v>Dale Baker</v>
      </c>
      <c r="C910" t="str">
        <f>TRIM(Table4[[#This Row],[Email2]])</f>
        <v>fcarter@gmail.com</v>
      </c>
      <c r="D910" t="s">
        <v>3492</v>
      </c>
      <c r="E910" t="s">
        <v>3493</v>
      </c>
      <c r="F910" t="str">
        <f>TRIM(PROPER(Table4[[#This Row],[Gender2]]))</f>
        <v>Male</v>
      </c>
      <c r="G910" t="s">
        <v>87</v>
      </c>
      <c r="H910" t="str">
        <f>TRIM(UPPER(Table4[[#This Row],[Country2]]))</f>
        <v>USA</v>
      </c>
      <c r="I910" t="s">
        <v>73</v>
      </c>
      <c r="K910" s="1">
        <v>45318</v>
      </c>
      <c r="L910" t="s">
        <v>89</v>
      </c>
      <c r="M910" t="s">
        <v>30</v>
      </c>
      <c r="N910" s="2">
        <v>0.17</v>
      </c>
      <c r="O910">
        <v>1.5</v>
      </c>
      <c r="P910" t="s">
        <v>37</v>
      </c>
      <c r="Q910">
        <v>4</v>
      </c>
      <c r="R910" t="s">
        <v>3494</v>
      </c>
    </row>
    <row r="911" spans="1:18" x14ac:dyDescent="0.3">
      <c r="A911" t="s">
        <v>3495</v>
      </c>
      <c r="B911" t="str">
        <f t="shared" si="14"/>
        <v>Kim Sanchez</v>
      </c>
      <c r="C911" t="str">
        <f>TRIM(Table4[[#This Row],[Email2]])</f>
        <v>xluna@klein.com</v>
      </c>
      <c r="D911" t="s">
        <v>3496</v>
      </c>
      <c r="E911" t="s">
        <v>3497</v>
      </c>
      <c r="F911" t="str">
        <f>TRIM(PROPER(Table4[[#This Row],[Gender2]]))</f>
        <v>M</v>
      </c>
      <c r="G911" t="s">
        <v>108</v>
      </c>
      <c r="H911" t="str">
        <f>TRIM(UPPER(Table4[[#This Row],[Country2]]))</f>
        <v>UK</v>
      </c>
      <c r="I911" t="s">
        <v>50</v>
      </c>
      <c r="J911">
        <v>0</v>
      </c>
      <c r="K911" s="1">
        <v>45289</v>
      </c>
      <c r="L911" t="s">
        <v>166</v>
      </c>
      <c r="M911" t="s">
        <v>144</v>
      </c>
      <c r="N911" s="2">
        <v>0.61</v>
      </c>
      <c r="O911" t="s">
        <v>63</v>
      </c>
      <c r="P911" t="s">
        <v>75</v>
      </c>
      <c r="Q911">
        <v>1</v>
      </c>
      <c r="R911" t="s">
        <v>3498</v>
      </c>
    </row>
    <row r="912" spans="1:18" x14ac:dyDescent="0.3">
      <c r="A912" t="s">
        <v>3499</v>
      </c>
      <c r="B912" t="str">
        <f t="shared" si="14"/>
        <v>Brian Collins</v>
      </c>
      <c r="C912" t="str">
        <f>TRIM(Table4[[#This Row],[Email2]])</f>
        <v>davisgary@watkins-miller.biz</v>
      </c>
      <c r="D912" t="s">
        <v>3500</v>
      </c>
      <c r="E912" t="s">
        <v>3501</v>
      </c>
      <c r="F912" t="str">
        <f>TRIM(PROPER(Table4[[#This Row],[Gender2]]))</f>
        <v>M</v>
      </c>
      <c r="G912" t="s">
        <v>108</v>
      </c>
      <c r="H912" t="str">
        <f>TRIM(UPPER(Table4[[#This Row],[Country2]]))</f>
        <v>IN</v>
      </c>
      <c r="I912" t="s">
        <v>153</v>
      </c>
      <c r="J912">
        <v>0</v>
      </c>
      <c r="K912" s="1">
        <v>45275</v>
      </c>
      <c r="L912" t="s">
        <v>154</v>
      </c>
      <c r="M912" t="s">
        <v>58</v>
      </c>
      <c r="N912">
        <v>83</v>
      </c>
      <c r="O912" t="s">
        <v>45</v>
      </c>
      <c r="P912">
        <v>0</v>
      </c>
      <c r="Q912">
        <v>6</v>
      </c>
      <c r="R912" t="s">
        <v>3502</v>
      </c>
    </row>
    <row r="913" spans="1:18" x14ac:dyDescent="0.3">
      <c r="A913" t="s">
        <v>3503</v>
      </c>
      <c r="B913" t="str">
        <f t="shared" si="14"/>
        <v>Paige Brown</v>
      </c>
      <c r="C913" t="str">
        <f>TRIM(Table4[[#This Row],[Email2]])</f>
        <v>robert52@gmail.com</v>
      </c>
      <c r="D913" t="s">
        <v>3504</v>
      </c>
      <c r="E913" t="s">
        <v>3505</v>
      </c>
      <c r="F913" t="str">
        <f>TRIM(PROPER(Table4[[#This Row],[Gender2]]))</f>
        <v>Male</v>
      </c>
      <c r="G913" t="s">
        <v>27</v>
      </c>
      <c r="H913" t="str">
        <f>TRIM(UPPER(Table4[[#This Row],[Country2]]))</f>
        <v>USA</v>
      </c>
      <c r="I913" t="s">
        <v>73</v>
      </c>
      <c r="K913" s="1">
        <v>45615</v>
      </c>
      <c r="L913" t="s">
        <v>154</v>
      </c>
      <c r="M913" t="s">
        <v>58</v>
      </c>
      <c r="N913">
        <v>51</v>
      </c>
      <c r="O913" t="s">
        <v>45</v>
      </c>
      <c r="P913" t="s">
        <v>37</v>
      </c>
      <c r="Q913">
        <v>4</v>
      </c>
      <c r="R913" t="s">
        <v>3506</v>
      </c>
    </row>
    <row r="914" spans="1:18" x14ac:dyDescent="0.3">
      <c r="A914" t="s">
        <v>3507</v>
      </c>
      <c r="B914" t="str">
        <f t="shared" si="14"/>
        <v>Debra Clark</v>
      </c>
      <c r="C914" t="str">
        <f>TRIM(Table4[[#This Row],[Email2]])</f>
        <v>pedwards@gmail.com</v>
      </c>
      <c r="D914" t="s">
        <v>3508</v>
      </c>
      <c r="E914" t="s">
        <v>3509</v>
      </c>
      <c r="F914" t="str">
        <f>TRIM(PROPER(Table4[[#This Row],[Gender2]]))</f>
        <v>Female</v>
      </c>
      <c r="G914" t="s">
        <v>17</v>
      </c>
      <c r="H914" t="str">
        <f>TRIM(UPPER(Table4[[#This Row],[Country2]]))</f>
        <v>UK</v>
      </c>
      <c r="I914" t="s">
        <v>50</v>
      </c>
      <c r="K914" s="1">
        <v>45157</v>
      </c>
      <c r="L914" t="s">
        <v>74</v>
      </c>
      <c r="M914" t="s">
        <v>36</v>
      </c>
      <c r="N914">
        <v>54</v>
      </c>
      <c r="O914">
        <v>1.5</v>
      </c>
      <c r="P914">
        <v>0</v>
      </c>
      <c r="Q914">
        <v>5</v>
      </c>
      <c r="R914" t="s">
        <v>3510</v>
      </c>
    </row>
    <row r="915" spans="1:18" x14ac:dyDescent="0.3">
      <c r="A915" t="s">
        <v>3511</v>
      </c>
      <c r="B915" t="str">
        <f t="shared" si="14"/>
        <v>Nancy Quinn</v>
      </c>
      <c r="C915" t="str">
        <f>TRIM(Table4[[#This Row],[Email2]])</f>
        <v>invalid-email</v>
      </c>
      <c r="D915" t="s">
        <v>3512</v>
      </c>
      <c r="E915" t="s">
        <v>125</v>
      </c>
      <c r="F915" t="str">
        <f>TRIM(PROPER(Table4[[#This Row],[Gender2]]))</f>
        <v>Male</v>
      </c>
      <c r="G915" t="s">
        <v>27</v>
      </c>
      <c r="H915" t="str">
        <f>TRIM(UPPER(Table4[[#This Row],[Country2]]))</f>
        <v>INDIA</v>
      </c>
      <c r="I915" t="s">
        <v>28</v>
      </c>
      <c r="K915" s="1">
        <v>45157</v>
      </c>
      <c r="L915" t="s">
        <v>68</v>
      </c>
      <c r="M915" t="s">
        <v>30</v>
      </c>
      <c r="N915">
        <v>93</v>
      </c>
      <c r="O915">
        <v>45</v>
      </c>
      <c r="P915" t="s">
        <v>75</v>
      </c>
      <c r="Q915">
        <v>6</v>
      </c>
      <c r="R915" t="s">
        <v>3513</v>
      </c>
    </row>
    <row r="916" spans="1:18" x14ac:dyDescent="0.3">
      <c r="A916" t="s">
        <v>3514</v>
      </c>
      <c r="B916" t="str">
        <f t="shared" si="14"/>
        <v>Adam Meyer</v>
      </c>
      <c r="C916" t="str">
        <f>TRIM(Table4[[#This Row],[Email2]])</f>
        <v>invalid-email</v>
      </c>
      <c r="D916" t="s">
        <v>3515</v>
      </c>
      <c r="E916" t="s">
        <v>125</v>
      </c>
      <c r="F916" t="str">
        <f>TRIM(PROPER(Table4[[#This Row],[Gender2]]))</f>
        <v>Male</v>
      </c>
      <c r="G916" t="s">
        <v>27</v>
      </c>
      <c r="H916" t="str">
        <f>TRIM(UPPER(Table4[[#This Row],[Country2]]))</f>
        <v>UK</v>
      </c>
      <c r="I916" t="s">
        <v>50</v>
      </c>
      <c r="K916" s="1">
        <v>44821</v>
      </c>
      <c r="L916" t="s">
        <v>29</v>
      </c>
      <c r="M916" t="s">
        <v>30</v>
      </c>
      <c r="N916" s="2">
        <v>0.86</v>
      </c>
      <c r="O916">
        <v>2</v>
      </c>
      <c r="P916" t="s">
        <v>37</v>
      </c>
      <c r="Q916">
        <v>3</v>
      </c>
      <c r="R916" t="s">
        <v>3516</v>
      </c>
    </row>
    <row r="917" spans="1:18" x14ac:dyDescent="0.3">
      <c r="A917" t="s">
        <v>3517</v>
      </c>
      <c r="B917" t="str">
        <f t="shared" si="14"/>
        <v>Amanda Coleman</v>
      </c>
      <c r="C917" t="str">
        <f>TRIM(Table4[[#This Row],[Email2]])</f>
        <v>jtaylor@ross-phillips.biz</v>
      </c>
      <c r="D917" t="s">
        <v>3518</v>
      </c>
      <c r="E917" t="s">
        <v>3519</v>
      </c>
      <c r="F917" t="str">
        <f>TRIM(PROPER(Table4[[#This Row],[Gender2]]))</f>
        <v>M</v>
      </c>
      <c r="G917" t="s">
        <v>108</v>
      </c>
      <c r="H917" t="str">
        <f>TRIM(UPPER(Table4[[#This Row],[Country2]]))</f>
        <v>USA</v>
      </c>
      <c r="I917" t="s">
        <v>73</v>
      </c>
      <c r="J917">
        <v>35</v>
      </c>
      <c r="K917" s="1">
        <v>44846</v>
      </c>
      <c r="L917" t="s">
        <v>51</v>
      </c>
      <c r="M917" t="s">
        <v>36</v>
      </c>
      <c r="N917" s="2">
        <v>0.93</v>
      </c>
      <c r="O917">
        <v>45</v>
      </c>
      <c r="P917" t="s">
        <v>22</v>
      </c>
      <c r="Q917">
        <v>1</v>
      </c>
      <c r="R917" s="1">
        <v>44846</v>
      </c>
    </row>
    <row r="918" spans="1:18" x14ac:dyDescent="0.3">
      <c r="A918" t="s">
        <v>3520</v>
      </c>
      <c r="B918" t="str">
        <f t="shared" si="14"/>
        <v>Frank Preston</v>
      </c>
      <c r="C918" t="str">
        <f>TRIM(Table4[[#This Row],[Email2]])</f>
        <v>kellycohen@crane.info</v>
      </c>
      <c r="D918" t="s">
        <v>3521</v>
      </c>
      <c r="E918" t="s">
        <v>3522</v>
      </c>
      <c r="F918" t="str">
        <f>TRIM(PROPER(Table4[[#This Row],[Gender2]]))</f>
        <v>Female</v>
      </c>
      <c r="G918" t="s">
        <v>118</v>
      </c>
      <c r="H918" t="str">
        <f>TRIM(UPPER(Table4[[#This Row],[Country2]]))</f>
        <v>INDIA</v>
      </c>
      <c r="I918" t="s">
        <v>28</v>
      </c>
      <c r="K918" s="1">
        <v>45115</v>
      </c>
      <c r="L918" t="s">
        <v>57</v>
      </c>
      <c r="M918" t="s">
        <v>58</v>
      </c>
      <c r="N918">
        <v>88</v>
      </c>
      <c r="O918">
        <v>2</v>
      </c>
      <c r="P918" t="s">
        <v>22</v>
      </c>
      <c r="Q918">
        <v>5</v>
      </c>
      <c r="R918" t="s">
        <v>3523</v>
      </c>
    </row>
    <row r="919" spans="1:18" x14ac:dyDescent="0.3">
      <c r="A919" t="s">
        <v>3524</v>
      </c>
      <c r="B919" t="str">
        <f t="shared" si="14"/>
        <v>Whitney Reilly</v>
      </c>
      <c r="C919" t="str">
        <f>TRIM(Table4[[#This Row],[Email2]])</f>
        <v>asmith@hernandez.com</v>
      </c>
      <c r="D919" t="s">
        <v>3525</v>
      </c>
      <c r="E919" t="s">
        <v>3526</v>
      </c>
      <c r="F919" t="str">
        <f>TRIM(PROPER(Table4[[#This Row],[Gender2]]))</f>
        <v>Male</v>
      </c>
      <c r="G919" t="s">
        <v>27</v>
      </c>
      <c r="H919" t="str">
        <f>TRIM(UPPER(Table4[[#This Row],[Country2]]))</f>
        <v>US</v>
      </c>
      <c r="I919" t="s">
        <v>18</v>
      </c>
      <c r="J919">
        <v>30</v>
      </c>
      <c r="K919" s="1">
        <v>45377</v>
      </c>
      <c r="L919" t="s">
        <v>29</v>
      </c>
      <c r="M919" t="s">
        <v>30</v>
      </c>
      <c r="N919" s="2">
        <v>0.92</v>
      </c>
      <c r="O919" t="s">
        <v>63</v>
      </c>
      <c r="P919">
        <v>0</v>
      </c>
      <c r="Q919">
        <v>1</v>
      </c>
      <c r="R919" t="s">
        <v>3527</v>
      </c>
    </row>
    <row r="920" spans="1:18" x14ac:dyDescent="0.3">
      <c r="A920" t="s">
        <v>3528</v>
      </c>
      <c r="B920" t="str">
        <f t="shared" si="14"/>
        <v>Jimmy Davis</v>
      </c>
      <c r="C920" t="str">
        <f>TRIM(Table4[[#This Row],[Email2]])</f>
        <v>carlfields@gmail.com</v>
      </c>
      <c r="D920" t="s">
        <v>3529</v>
      </c>
      <c r="E920" t="s">
        <v>3530</v>
      </c>
      <c r="F920" t="str">
        <f>TRIM(PROPER(Table4[[#This Row],[Gender2]]))</f>
        <v>F</v>
      </c>
      <c r="G920" t="s">
        <v>42</v>
      </c>
      <c r="H920" t="str">
        <f>TRIM(UPPER(Table4[[#This Row],[Country2]]))</f>
        <v>INDIA</v>
      </c>
      <c r="I920" t="s">
        <v>28</v>
      </c>
      <c r="J920">
        <v>0</v>
      </c>
      <c r="K920" s="1">
        <v>45142</v>
      </c>
      <c r="L920" t="s">
        <v>74</v>
      </c>
      <c r="M920" t="s">
        <v>36</v>
      </c>
      <c r="N920">
        <v>24</v>
      </c>
      <c r="O920" t="s">
        <v>63</v>
      </c>
      <c r="P920" t="s">
        <v>37</v>
      </c>
      <c r="Q920">
        <v>5</v>
      </c>
      <c r="R920" t="s">
        <v>3531</v>
      </c>
    </row>
    <row r="921" spans="1:18" x14ac:dyDescent="0.3">
      <c r="A921" t="s">
        <v>3532</v>
      </c>
      <c r="B921" t="str">
        <f t="shared" si="14"/>
        <v>Robert Parrish</v>
      </c>
      <c r="C921" t="str">
        <f>TRIM(Table4[[#This Row],[Email2]])</f>
        <v>claudia64@hotmail.com</v>
      </c>
      <c r="D921" t="s">
        <v>3533</v>
      </c>
      <c r="E921" t="s">
        <v>3534</v>
      </c>
      <c r="F921" t="str">
        <f>TRIM(PROPER(Table4[[#This Row],[Gender2]]))</f>
        <v>Male</v>
      </c>
      <c r="G921" t="s">
        <v>27</v>
      </c>
      <c r="H921" t="str">
        <f>TRIM(UPPER(Table4[[#This Row],[Country2]]))</f>
        <v>CANADA</v>
      </c>
      <c r="I921" t="s">
        <v>43</v>
      </c>
      <c r="K921" s="1">
        <v>45193</v>
      </c>
      <c r="L921" t="s">
        <v>74</v>
      </c>
      <c r="M921" t="s">
        <v>36</v>
      </c>
      <c r="N921" s="2">
        <v>0.05</v>
      </c>
      <c r="O921">
        <v>2</v>
      </c>
      <c r="P921" t="s">
        <v>37</v>
      </c>
      <c r="Q921">
        <v>5</v>
      </c>
      <c r="R921" t="s">
        <v>3535</v>
      </c>
    </row>
    <row r="922" spans="1:18" x14ac:dyDescent="0.3">
      <c r="A922" t="s">
        <v>3536</v>
      </c>
      <c r="B922" t="str">
        <f t="shared" si="14"/>
        <v>Ashley Robinson</v>
      </c>
      <c r="C922" t="str">
        <f>TRIM(Table4[[#This Row],[Email2]])</f>
        <v>anne28@newman.org</v>
      </c>
      <c r="D922" t="s">
        <v>3537</v>
      </c>
      <c r="E922" t="s">
        <v>3538</v>
      </c>
      <c r="F922" t="str">
        <f>TRIM(PROPER(Table4[[#This Row],[Gender2]]))</f>
        <v>Female</v>
      </c>
      <c r="G922" t="s">
        <v>56</v>
      </c>
      <c r="H922" t="str">
        <f>TRIM(UPPER(Table4[[#This Row],[Country2]]))</f>
        <v>GERMANY</v>
      </c>
      <c r="I922" t="s">
        <v>88</v>
      </c>
      <c r="J922">
        <v>0</v>
      </c>
      <c r="K922" s="1">
        <v>45498</v>
      </c>
      <c r="L922" t="s">
        <v>166</v>
      </c>
      <c r="M922" t="s">
        <v>144</v>
      </c>
      <c r="N922" s="2">
        <v>0.81</v>
      </c>
      <c r="O922" t="s">
        <v>63</v>
      </c>
      <c r="P922">
        <v>0</v>
      </c>
      <c r="Q922">
        <v>3</v>
      </c>
      <c r="R922" t="s">
        <v>3539</v>
      </c>
    </row>
    <row r="923" spans="1:18" x14ac:dyDescent="0.3">
      <c r="A923" t="s">
        <v>3540</v>
      </c>
      <c r="B923" t="str">
        <f t="shared" si="14"/>
        <v>Mary Kennedy</v>
      </c>
      <c r="C923" t="str">
        <f>TRIM(Table4[[#This Row],[Email2]])</f>
        <v>loganveronica@noble.com</v>
      </c>
      <c r="D923" t="s">
        <v>3541</v>
      </c>
      <c r="E923" t="s">
        <v>3542</v>
      </c>
      <c r="F923" t="str">
        <f>TRIM(PROPER(Table4[[#This Row],[Gender2]]))</f>
        <v>Female</v>
      </c>
      <c r="G923" t="s">
        <v>56</v>
      </c>
      <c r="H923" t="str">
        <f>TRIM(UPPER(Table4[[#This Row],[Country2]]))</f>
        <v>IN</v>
      </c>
      <c r="I923" t="s">
        <v>153</v>
      </c>
      <c r="K923" s="1">
        <v>45597</v>
      </c>
      <c r="L923" t="s">
        <v>68</v>
      </c>
      <c r="M923" t="s">
        <v>30</v>
      </c>
      <c r="N923" s="2">
        <v>0.69</v>
      </c>
      <c r="O923" t="s">
        <v>45</v>
      </c>
      <c r="P923" t="s">
        <v>22</v>
      </c>
      <c r="Q923">
        <v>4</v>
      </c>
      <c r="R923" t="s">
        <v>1100</v>
      </c>
    </row>
    <row r="924" spans="1:18" x14ac:dyDescent="0.3">
      <c r="A924" t="s">
        <v>3543</v>
      </c>
      <c r="B924" t="str">
        <f t="shared" si="14"/>
        <v>Steven Williams</v>
      </c>
      <c r="C924" t="str">
        <f>TRIM(Table4[[#This Row],[Email2]])</f>
        <v>uortega@yahoo.com</v>
      </c>
      <c r="D924" t="s">
        <v>3544</v>
      </c>
      <c r="E924" t="s">
        <v>3545</v>
      </c>
      <c r="F924" t="str">
        <f>TRIM(PROPER(Table4[[#This Row],[Gender2]]))</f>
        <v>Female</v>
      </c>
      <c r="G924" t="s">
        <v>17</v>
      </c>
      <c r="H924" t="str">
        <f>TRIM(UPPER(Table4[[#This Row],[Country2]]))</f>
        <v>UK</v>
      </c>
      <c r="I924" t="s">
        <v>134</v>
      </c>
      <c r="K924" s="1">
        <v>44880</v>
      </c>
      <c r="L924" t="s">
        <v>113</v>
      </c>
      <c r="M924" t="s">
        <v>58</v>
      </c>
      <c r="N924" s="2">
        <v>0.21</v>
      </c>
      <c r="O924" t="s">
        <v>21</v>
      </c>
      <c r="P924">
        <v>0</v>
      </c>
      <c r="R924" t="s">
        <v>3546</v>
      </c>
    </row>
    <row r="925" spans="1:18" x14ac:dyDescent="0.3">
      <c r="A925" t="s">
        <v>3547</v>
      </c>
      <c r="B925" t="str">
        <f t="shared" si="14"/>
        <v>Raymond Mccarthy</v>
      </c>
      <c r="C925" t="str">
        <f>TRIM(Table4[[#This Row],[Email2]])</f>
        <v>mary58@gmail.com</v>
      </c>
      <c r="D925" t="s">
        <v>3548</v>
      </c>
      <c r="E925" t="s">
        <v>3549</v>
      </c>
      <c r="F925" t="str">
        <f>TRIM(PROPER(Table4[[#This Row],[Gender2]]))</f>
        <v>M</v>
      </c>
      <c r="G925" t="s">
        <v>108</v>
      </c>
      <c r="H925" t="str">
        <f>TRIM(UPPER(Table4[[#This Row],[Country2]]))</f>
        <v>IN</v>
      </c>
      <c r="I925" t="s">
        <v>153</v>
      </c>
      <c r="K925" s="1">
        <v>45435</v>
      </c>
      <c r="L925" t="s">
        <v>68</v>
      </c>
      <c r="M925" t="s">
        <v>30</v>
      </c>
      <c r="N925">
        <v>57</v>
      </c>
      <c r="O925">
        <v>2</v>
      </c>
      <c r="P925" t="s">
        <v>75</v>
      </c>
      <c r="R925" t="s">
        <v>3550</v>
      </c>
    </row>
    <row r="926" spans="1:18" x14ac:dyDescent="0.3">
      <c r="A926" t="s">
        <v>3551</v>
      </c>
      <c r="B926" t="str">
        <f t="shared" si="14"/>
        <v>Sandra Dawson</v>
      </c>
      <c r="C926" t="str">
        <f>TRIM(Table4[[#This Row],[Email2]])</f>
        <v>yhenry@yahoo.com</v>
      </c>
      <c r="D926" t="s">
        <v>3552</v>
      </c>
      <c r="E926" t="s">
        <v>3553</v>
      </c>
      <c r="F926" t="str">
        <f>TRIM(PROPER(Table4[[#This Row],[Gender2]]))</f>
        <v>Female</v>
      </c>
      <c r="G926" t="s">
        <v>17</v>
      </c>
      <c r="H926" t="str">
        <f>TRIM(UPPER(Table4[[#This Row],[Country2]]))</f>
        <v>USA</v>
      </c>
      <c r="I926" t="s">
        <v>73</v>
      </c>
      <c r="J926">
        <v>30</v>
      </c>
      <c r="K926" s="1">
        <v>45598</v>
      </c>
      <c r="L926" t="s">
        <v>74</v>
      </c>
      <c r="M926" t="s">
        <v>36</v>
      </c>
      <c r="N926" s="2">
        <v>0.68</v>
      </c>
      <c r="O926" t="s">
        <v>21</v>
      </c>
      <c r="P926" t="s">
        <v>75</v>
      </c>
      <c r="Q926">
        <v>2</v>
      </c>
      <c r="R926" t="s">
        <v>3554</v>
      </c>
    </row>
    <row r="927" spans="1:18" x14ac:dyDescent="0.3">
      <c r="A927" t="s">
        <v>3555</v>
      </c>
      <c r="B927" t="str">
        <f t="shared" si="14"/>
        <v>Cassandra Cline</v>
      </c>
      <c r="C927" t="str">
        <f>TRIM(Table4[[#This Row],[Email2]])</f>
        <v>jessica39@hotmail.com</v>
      </c>
      <c r="D927" t="s">
        <v>3556</v>
      </c>
      <c r="E927" t="s">
        <v>3557</v>
      </c>
      <c r="F927" t="str">
        <f>TRIM(PROPER(Table4[[#This Row],[Gender2]]))</f>
        <v>F</v>
      </c>
      <c r="G927" t="s">
        <v>42</v>
      </c>
      <c r="H927" t="str">
        <f>TRIM(UPPER(Table4[[#This Row],[Country2]]))</f>
        <v>US</v>
      </c>
      <c r="I927" t="s">
        <v>18</v>
      </c>
      <c r="K927" s="1">
        <v>45722</v>
      </c>
      <c r="L927" t="s">
        <v>68</v>
      </c>
      <c r="M927" t="s">
        <v>30</v>
      </c>
      <c r="N927">
        <v>94</v>
      </c>
      <c r="O927" t="s">
        <v>21</v>
      </c>
      <c r="P927" t="s">
        <v>31</v>
      </c>
      <c r="Q927">
        <v>4</v>
      </c>
      <c r="R927" t="s">
        <v>3558</v>
      </c>
    </row>
    <row r="928" spans="1:18" x14ac:dyDescent="0.3">
      <c r="A928" t="s">
        <v>3559</v>
      </c>
      <c r="B928" t="str">
        <f t="shared" si="14"/>
        <v>Alexandra Ramos</v>
      </c>
      <c r="C928" t="str">
        <f>TRIM(Table4[[#This Row],[Email2]])</f>
        <v>willismark@moon-shaw.com</v>
      </c>
      <c r="D928" t="s">
        <v>3560</v>
      </c>
      <c r="E928" t="s">
        <v>3561</v>
      </c>
      <c r="F928" t="str">
        <f>TRIM(PROPER(Table4[[#This Row],[Gender2]]))</f>
        <v>Female</v>
      </c>
      <c r="G928" t="s">
        <v>118</v>
      </c>
      <c r="H928" t="str">
        <f>TRIM(UPPER(Table4[[#This Row],[Country2]]))</f>
        <v>CANADA</v>
      </c>
      <c r="I928" t="s">
        <v>43</v>
      </c>
      <c r="K928" s="1">
        <v>44954</v>
      </c>
      <c r="L928" t="s">
        <v>44</v>
      </c>
      <c r="M928" t="s">
        <v>20</v>
      </c>
      <c r="N928" s="2">
        <v>0.5</v>
      </c>
      <c r="O928">
        <v>45</v>
      </c>
      <c r="P928" t="s">
        <v>22</v>
      </c>
      <c r="Q928">
        <v>2</v>
      </c>
      <c r="R928" t="s">
        <v>3562</v>
      </c>
    </row>
    <row r="929" spans="1:18" x14ac:dyDescent="0.3">
      <c r="A929" t="s">
        <v>3563</v>
      </c>
      <c r="B929" t="str">
        <f t="shared" si="14"/>
        <v>Jennifer Forbes</v>
      </c>
      <c r="C929" t="str">
        <f>TRIM(Table4[[#This Row],[Email2]])</f>
        <v>colleen90@hotmail.com</v>
      </c>
      <c r="D929" t="s">
        <v>3564</v>
      </c>
      <c r="E929" t="s">
        <v>3565</v>
      </c>
      <c r="F929" t="str">
        <f>TRIM(PROPER(Table4[[#This Row],[Gender2]]))</f>
        <v>Female</v>
      </c>
      <c r="G929" t="s">
        <v>17</v>
      </c>
      <c r="H929" t="str">
        <f>TRIM(UPPER(Table4[[#This Row],[Country2]]))</f>
        <v>US</v>
      </c>
      <c r="I929" t="s">
        <v>18</v>
      </c>
      <c r="J929">
        <v>0</v>
      </c>
      <c r="K929" s="1">
        <v>45600</v>
      </c>
      <c r="L929" t="s">
        <v>57</v>
      </c>
      <c r="M929" t="s">
        <v>58</v>
      </c>
      <c r="N929">
        <v>97</v>
      </c>
      <c r="O929">
        <v>45</v>
      </c>
      <c r="P929" t="s">
        <v>37</v>
      </c>
      <c r="Q929">
        <v>4</v>
      </c>
      <c r="R929" s="1">
        <v>45600</v>
      </c>
    </row>
    <row r="930" spans="1:18" x14ac:dyDescent="0.3">
      <c r="A930" t="s">
        <v>3566</v>
      </c>
      <c r="B930" t="str">
        <f t="shared" si="14"/>
        <v>John Golden Dds</v>
      </c>
      <c r="C930" t="str">
        <f>TRIM(Table4[[#This Row],[Email2]])</f>
        <v>woodchloe@hernandez.com</v>
      </c>
      <c r="D930" t="s">
        <v>3567</v>
      </c>
      <c r="E930" t="s">
        <v>3568</v>
      </c>
      <c r="F930" t="str">
        <f>TRIM(PROPER(Table4[[#This Row],[Gender2]]))</f>
        <v>Male</v>
      </c>
      <c r="G930" t="s">
        <v>87</v>
      </c>
      <c r="H930" t="str">
        <f>TRIM(UPPER(Table4[[#This Row],[Country2]]))</f>
        <v>INDIA</v>
      </c>
      <c r="I930" t="s">
        <v>28</v>
      </c>
      <c r="J930">
        <v>0</v>
      </c>
      <c r="K930" s="1">
        <v>45389</v>
      </c>
      <c r="L930" t="s">
        <v>154</v>
      </c>
      <c r="M930" t="s">
        <v>58</v>
      </c>
      <c r="N930" s="2">
        <v>0.78</v>
      </c>
      <c r="O930">
        <v>45</v>
      </c>
      <c r="P930">
        <v>1</v>
      </c>
      <c r="Q930">
        <v>5</v>
      </c>
      <c r="R930" s="1">
        <v>45389</v>
      </c>
    </row>
    <row r="931" spans="1:18" x14ac:dyDescent="0.3">
      <c r="A931" t="s">
        <v>3569</v>
      </c>
      <c r="B931" t="str">
        <f t="shared" si="14"/>
        <v>Mark Brown</v>
      </c>
      <c r="C931" t="str">
        <f>TRIM(Table4[[#This Row],[Email2]])</f>
        <v>tonya39@smith.com</v>
      </c>
      <c r="D931" t="s">
        <v>3570</v>
      </c>
      <c r="E931" t="s">
        <v>3571</v>
      </c>
      <c r="F931" t="str">
        <f>TRIM(PROPER(Table4[[#This Row],[Gender2]]))</f>
        <v>F</v>
      </c>
      <c r="G931" t="s">
        <v>42</v>
      </c>
      <c r="H931" t="str">
        <f>TRIM(UPPER(Table4[[#This Row],[Country2]]))</f>
        <v>UK</v>
      </c>
      <c r="I931" t="s">
        <v>50</v>
      </c>
      <c r="K931" s="1">
        <v>44786</v>
      </c>
      <c r="L931" t="s">
        <v>113</v>
      </c>
      <c r="M931" t="s">
        <v>58</v>
      </c>
      <c r="N931" s="2">
        <v>0.76</v>
      </c>
      <c r="O931">
        <v>2</v>
      </c>
      <c r="P931" t="s">
        <v>22</v>
      </c>
      <c r="Q931">
        <v>6</v>
      </c>
      <c r="R931" t="s">
        <v>3572</v>
      </c>
    </row>
    <row r="932" spans="1:18" x14ac:dyDescent="0.3">
      <c r="A932" t="s">
        <v>3573</v>
      </c>
      <c r="B932" t="str">
        <f t="shared" si="14"/>
        <v>Kelli Shepard</v>
      </c>
      <c r="C932" t="str">
        <f>TRIM(Table4[[#This Row],[Email2]])</f>
        <v>qmonroe@gmail.com</v>
      </c>
      <c r="D932" t="s">
        <v>3574</v>
      </c>
      <c r="E932" t="s">
        <v>3575</v>
      </c>
      <c r="F932" t="str">
        <f>TRIM(PROPER(Table4[[#This Row],[Gender2]]))</f>
        <v>F</v>
      </c>
      <c r="G932" t="s">
        <v>42</v>
      </c>
      <c r="H932" t="str">
        <f>TRIM(UPPER(Table4[[#This Row],[Country2]]))</f>
        <v>UK</v>
      </c>
      <c r="I932" t="s">
        <v>134</v>
      </c>
      <c r="J932">
        <v>25</v>
      </c>
      <c r="K932" s="1">
        <v>44920</v>
      </c>
      <c r="L932" t="s">
        <v>166</v>
      </c>
      <c r="M932" t="s">
        <v>144</v>
      </c>
      <c r="N932" s="2">
        <v>0.08</v>
      </c>
      <c r="O932">
        <v>2</v>
      </c>
      <c r="P932">
        <v>1</v>
      </c>
      <c r="Q932">
        <v>1</v>
      </c>
      <c r="R932" t="s">
        <v>3576</v>
      </c>
    </row>
    <row r="933" spans="1:18" x14ac:dyDescent="0.3">
      <c r="A933" t="s">
        <v>3577</v>
      </c>
      <c r="B933" t="str">
        <f t="shared" si="14"/>
        <v>Derek Thompson</v>
      </c>
      <c r="C933" t="str">
        <f>TRIM(Table4[[#This Row],[Email2]])</f>
        <v>invalid-email</v>
      </c>
      <c r="D933" t="s">
        <v>3578</v>
      </c>
      <c r="E933" t="s">
        <v>125</v>
      </c>
      <c r="F933" t="str">
        <f>TRIM(PROPER(Table4[[#This Row],[Gender2]]))</f>
        <v>Male</v>
      </c>
      <c r="G933" t="s">
        <v>87</v>
      </c>
      <c r="H933" t="str">
        <f>TRIM(UPPER(Table4[[#This Row],[Country2]]))</f>
        <v>INDIA</v>
      </c>
      <c r="I933" t="s">
        <v>95</v>
      </c>
      <c r="K933" s="1">
        <v>44758</v>
      </c>
      <c r="L933" t="s">
        <v>44</v>
      </c>
      <c r="M933" t="s">
        <v>20</v>
      </c>
      <c r="N933" s="2">
        <v>0.92</v>
      </c>
      <c r="O933" t="s">
        <v>21</v>
      </c>
      <c r="P933" t="s">
        <v>37</v>
      </c>
      <c r="Q933">
        <v>1</v>
      </c>
      <c r="R933" t="s">
        <v>3579</v>
      </c>
    </row>
    <row r="934" spans="1:18" x14ac:dyDescent="0.3">
      <c r="A934" t="s">
        <v>3580</v>
      </c>
      <c r="B934" t="str">
        <f t="shared" si="14"/>
        <v>Carrie Francis</v>
      </c>
      <c r="C934" t="str">
        <f>TRIM(Table4[[#This Row],[Email2]])</f>
        <v>joshua51@owens-huff.com</v>
      </c>
      <c r="D934" t="s">
        <v>3581</v>
      </c>
      <c r="E934" t="s">
        <v>3582</v>
      </c>
      <c r="F934" t="str">
        <f>TRIM(PROPER(Table4[[#This Row],[Gender2]]))</f>
        <v>Male</v>
      </c>
      <c r="G934" t="s">
        <v>94</v>
      </c>
      <c r="H934" t="str">
        <f>TRIM(UPPER(Table4[[#This Row],[Country2]]))</f>
        <v>CANADA</v>
      </c>
      <c r="I934" t="s">
        <v>43</v>
      </c>
      <c r="K934" s="1">
        <v>44727</v>
      </c>
      <c r="L934" t="s">
        <v>74</v>
      </c>
      <c r="M934" t="s">
        <v>36</v>
      </c>
      <c r="N934">
        <v>82</v>
      </c>
      <c r="O934" t="s">
        <v>45</v>
      </c>
      <c r="P934">
        <v>0</v>
      </c>
      <c r="Q934">
        <v>5</v>
      </c>
      <c r="R934" t="s">
        <v>3583</v>
      </c>
    </row>
    <row r="935" spans="1:18" x14ac:dyDescent="0.3">
      <c r="A935" t="s">
        <v>3584</v>
      </c>
      <c r="B935" t="str">
        <f t="shared" si="14"/>
        <v>Catherine Miller</v>
      </c>
      <c r="C935" t="str">
        <f>TRIM(Table4[[#This Row],[Email2]])</f>
        <v>wangkristina@gmail.com</v>
      </c>
      <c r="D935" t="s">
        <v>3585</v>
      </c>
      <c r="E935" t="s">
        <v>3586</v>
      </c>
      <c r="F935" t="str">
        <f>TRIM(PROPER(Table4[[#This Row],[Gender2]]))</f>
        <v>Female</v>
      </c>
      <c r="G935" t="s">
        <v>17</v>
      </c>
      <c r="H935" t="str">
        <f>TRIM(UPPER(Table4[[#This Row],[Country2]]))</f>
        <v>UK</v>
      </c>
      <c r="I935" t="s">
        <v>50</v>
      </c>
      <c r="K935" s="1">
        <v>45537</v>
      </c>
      <c r="L935" t="s">
        <v>293</v>
      </c>
      <c r="M935" t="s">
        <v>20</v>
      </c>
      <c r="N935">
        <v>80</v>
      </c>
      <c r="O935" t="s">
        <v>45</v>
      </c>
      <c r="P935">
        <v>1</v>
      </c>
      <c r="R935" t="s">
        <v>3587</v>
      </c>
    </row>
    <row r="936" spans="1:18" x14ac:dyDescent="0.3">
      <c r="A936" t="s">
        <v>3588</v>
      </c>
      <c r="B936" t="str">
        <f t="shared" si="14"/>
        <v>Danielle Hood</v>
      </c>
      <c r="C936" t="str">
        <f>TRIM(Table4[[#This Row],[Email2]])</f>
        <v>lancegray@thompson-taylor.com</v>
      </c>
      <c r="D936" t="s">
        <v>3589</v>
      </c>
      <c r="E936" t="s">
        <v>3590</v>
      </c>
      <c r="F936" t="str">
        <f>TRIM(PROPER(Table4[[#This Row],[Gender2]]))</f>
        <v>F</v>
      </c>
      <c r="G936" t="s">
        <v>42</v>
      </c>
      <c r="H936" t="str">
        <f>TRIM(UPPER(Table4[[#This Row],[Country2]]))</f>
        <v>CANADA</v>
      </c>
      <c r="I936" t="s">
        <v>43</v>
      </c>
      <c r="K936" s="1">
        <v>45649</v>
      </c>
      <c r="L936" t="s">
        <v>44</v>
      </c>
      <c r="M936" t="s">
        <v>20</v>
      </c>
      <c r="N936" s="2">
        <v>0.43</v>
      </c>
      <c r="O936">
        <v>2</v>
      </c>
      <c r="P936" t="s">
        <v>75</v>
      </c>
      <c r="Q936">
        <v>2</v>
      </c>
      <c r="R936" t="s">
        <v>3591</v>
      </c>
    </row>
    <row r="937" spans="1:18" x14ac:dyDescent="0.3">
      <c r="A937" t="s">
        <v>3592</v>
      </c>
      <c r="B937" t="str">
        <f t="shared" si="14"/>
        <v>Cassandra Phillips</v>
      </c>
      <c r="C937" t="str">
        <f>TRIM(Table4[[#This Row],[Email2]])</f>
        <v>christopher59@yahoo.com</v>
      </c>
      <c r="D937" t="s">
        <v>3593</v>
      </c>
      <c r="E937" t="s">
        <v>3594</v>
      </c>
      <c r="F937" t="str">
        <f>TRIM(PROPER(Table4[[#This Row],[Gender2]]))</f>
        <v>Female</v>
      </c>
      <c r="G937" t="s">
        <v>118</v>
      </c>
      <c r="H937" t="str">
        <f>TRIM(UPPER(Table4[[#This Row],[Country2]]))</f>
        <v>CANADA</v>
      </c>
      <c r="I937" t="s">
        <v>43</v>
      </c>
      <c r="K937" s="1">
        <v>45301</v>
      </c>
      <c r="L937" t="s">
        <v>113</v>
      </c>
      <c r="M937" t="s">
        <v>58</v>
      </c>
      <c r="N937">
        <v>43</v>
      </c>
      <c r="O937" t="s">
        <v>21</v>
      </c>
      <c r="P937" t="s">
        <v>22</v>
      </c>
      <c r="Q937">
        <v>3</v>
      </c>
      <c r="R937" t="s">
        <v>3595</v>
      </c>
    </row>
    <row r="938" spans="1:18" x14ac:dyDescent="0.3">
      <c r="A938" t="s">
        <v>3596</v>
      </c>
      <c r="B938" t="str">
        <f t="shared" si="14"/>
        <v>Melissa Jackson</v>
      </c>
      <c r="C938" t="str">
        <f>TRIM(Table4[[#This Row],[Email2]])</f>
        <v>amandaclark@hotmail.com</v>
      </c>
      <c r="D938" t="s">
        <v>3597</v>
      </c>
      <c r="E938" t="s">
        <v>3598</v>
      </c>
      <c r="F938" t="str">
        <f>TRIM(PROPER(Table4[[#This Row],[Gender2]]))</f>
        <v>M</v>
      </c>
      <c r="G938" t="s">
        <v>108</v>
      </c>
      <c r="H938" t="str">
        <f>TRIM(UPPER(Table4[[#This Row],[Country2]]))</f>
        <v>CANADA</v>
      </c>
      <c r="I938" t="s">
        <v>43</v>
      </c>
      <c r="J938">
        <v>0</v>
      </c>
      <c r="K938" s="1">
        <v>45199</v>
      </c>
      <c r="L938" t="s">
        <v>143</v>
      </c>
      <c r="M938" t="s">
        <v>144</v>
      </c>
      <c r="N938" s="2">
        <v>0.47</v>
      </c>
      <c r="O938">
        <v>1.5</v>
      </c>
      <c r="P938" t="s">
        <v>31</v>
      </c>
      <c r="Q938">
        <v>5</v>
      </c>
      <c r="R938" t="s">
        <v>3599</v>
      </c>
    </row>
    <row r="939" spans="1:18" x14ac:dyDescent="0.3">
      <c r="A939" t="s">
        <v>3600</v>
      </c>
      <c r="B939" t="str">
        <f t="shared" si="14"/>
        <v>Christine Lyons</v>
      </c>
      <c r="C939" t="str">
        <f>TRIM(Table4[[#This Row],[Email2]])</f>
        <v>invalid-email</v>
      </c>
      <c r="D939" t="s">
        <v>3601</v>
      </c>
      <c r="E939" t="s">
        <v>125</v>
      </c>
      <c r="F939" t="str">
        <f>TRIM(PROPER(Table4[[#This Row],[Gender2]]))</f>
        <v>F</v>
      </c>
      <c r="G939" t="s">
        <v>42</v>
      </c>
      <c r="H939" t="str">
        <f>TRIM(UPPER(Table4[[#This Row],[Country2]]))</f>
        <v>CANADA</v>
      </c>
      <c r="I939" t="s">
        <v>43</v>
      </c>
      <c r="J939">
        <v>0</v>
      </c>
      <c r="K939" s="1">
        <v>45331</v>
      </c>
      <c r="L939" t="s">
        <v>143</v>
      </c>
      <c r="M939" t="s">
        <v>144</v>
      </c>
      <c r="N939" s="2">
        <v>0.49</v>
      </c>
      <c r="O939" t="s">
        <v>21</v>
      </c>
      <c r="P939" t="s">
        <v>31</v>
      </c>
      <c r="Q939">
        <v>3</v>
      </c>
      <c r="R939" t="s">
        <v>3602</v>
      </c>
    </row>
    <row r="940" spans="1:18" x14ac:dyDescent="0.3">
      <c r="A940" t="s">
        <v>3603</v>
      </c>
      <c r="B940" t="str">
        <f t="shared" si="14"/>
        <v>Jose Clark</v>
      </c>
      <c r="C940" t="str">
        <f>TRIM(Table4[[#This Row],[Email2]])</f>
        <v>hgreen@barrett.org</v>
      </c>
      <c r="D940" t="s">
        <v>3604</v>
      </c>
      <c r="E940" t="s">
        <v>3605</v>
      </c>
      <c r="F940" t="str">
        <f>TRIM(PROPER(Table4[[#This Row],[Gender2]]))</f>
        <v>Female</v>
      </c>
      <c r="G940" t="s">
        <v>56</v>
      </c>
      <c r="H940" t="str">
        <f>TRIM(UPPER(Table4[[#This Row],[Country2]]))</f>
        <v>INDIA</v>
      </c>
      <c r="I940" t="s">
        <v>95</v>
      </c>
      <c r="K940" s="1">
        <v>45440</v>
      </c>
      <c r="L940" t="s">
        <v>29</v>
      </c>
      <c r="M940" t="s">
        <v>30</v>
      </c>
      <c r="N940" s="2">
        <v>0.21</v>
      </c>
      <c r="O940" t="s">
        <v>63</v>
      </c>
      <c r="P940" t="s">
        <v>37</v>
      </c>
      <c r="Q940">
        <v>3</v>
      </c>
      <c r="R940" t="s">
        <v>3606</v>
      </c>
    </row>
    <row r="941" spans="1:18" x14ac:dyDescent="0.3">
      <c r="A941" t="s">
        <v>3607</v>
      </c>
      <c r="B941" t="str">
        <f t="shared" si="14"/>
        <v>Amanda Haynes</v>
      </c>
      <c r="C941" t="str">
        <f>TRIM(Table4[[#This Row],[Email2]])</f>
        <v>moorethomas@yahoo.com</v>
      </c>
      <c r="D941" t="s">
        <v>3608</v>
      </c>
      <c r="E941" t="s">
        <v>3609</v>
      </c>
      <c r="F941" t="str">
        <f>TRIM(PROPER(Table4[[#This Row],[Gender2]]))</f>
        <v>F</v>
      </c>
      <c r="G941" t="s">
        <v>42</v>
      </c>
      <c r="H941" t="str">
        <f>TRIM(UPPER(Table4[[#This Row],[Country2]]))</f>
        <v>CANADA</v>
      </c>
      <c r="I941" t="s">
        <v>43</v>
      </c>
      <c r="J941">
        <v>24</v>
      </c>
      <c r="K941" s="1">
        <v>45159</v>
      </c>
      <c r="L941" t="s">
        <v>143</v>
      </c>
      <c r="M941" t="s">
        <v>144</v>
      </c>
      <c r="N941" s="2">
        <v>0.48</v>
      </c>
      <c r="O941" t="s">
        <v>21</v>
      </c>
      <c r="P941">
        <v>1</v>
      </c>
      <c r="Q941">
        <v>1</v>
      </c>
      <c r="R941" t="s">
        <v>3610</v>
      </c>
    </row>
    <row r="942" spans="1:18" x14ac:dyDescent="0.3">
      <c r="A942" t="s">
        <v>3611</v>
      </c>
      <c r="B942" t="str">
        <f t="shared" si="14"/>
        <v>Christopher Payne</v>
      </c>
      <c r="C942" t="str">
        <f>TRIM(Table4[[#This Row],[Email2]])</f>
        <v>dlamb@johnston.com</v>
      </c>
      <c r="D942" t="s">
        <v>3612</v>
      </c>
      <c r="E942" t="s">
        <v>3613</v>
      </c>
      <c r="F942" t="str">
        <f>TRIM(PROPER(Table4[[#This Row],[Gender2]]))</f>
        <v>F</v>
      </c>
      <c r="G942" t="s">
        <v>42</v>
      </c>
      <c r="H942" t="str">
        <f>TRIM(UPPER(Table4[[#This Row],[Country2]]))</f>
        <v>GERMANY</v>
      </c>
      <c r="I942" t="s">
        <v>88</v>
      </c>
      <c r="J942">
        <v>0</v>
      </c>
      <c r="K942" s="1">
        <v>45664</v>
      </c>
      <c r="L942" t="s">
        <v>44</v>
      </c>
      <c r="M942" t="s">
        <v>20</v>
      </c>
      <c r="N942" s="2">
        <v>0.72</v>
      </c>
      <c r="O942">
        <v>2</v>
      </c>
      <c r="P942">
        <v>0</v>
      </c>
      <c r="R942" t="s">
        <v>3614</v>
      </c>
    </row>
    <row r="943" spans="1:18" x14ac:dyDescent="0.3">
      <c r="A943" t="s">
        <v>3615</v>
      </c>
      <c r="B943" t="str">
        <f t="shared" si="14"/>
        <v>Mr. Andrew Hickman</v>
      </c>
      <c r="C943" t="str">
        <f>TRIM(Table4[[#This Row],[Email2]])</f>
        <v>fisherkim@morales.com</v>
      </c>
      <c r="D943" t="s">
        <v>3616</v>
      </c>
      <c r="E943" t="s">
        <v>3617</v>
      </c>
      <c r="F943" t="str">
        <f>TRIM(PROPER(Table4[[#This Row],[Gender2]]))</f>
        <v>Male</v>
      </c>
      <c r="G943" t="s">
        <v>94</v>
      </c>
      <c r="H943" t="str">
        <f>TRIM(UPPER(Table4[[#This Row],[Country2]]))</f>
        <v>UK</v>
      </c>
      <c r="I943" t="s">
        <v>134</v>
      </c>
      <c r="J943">
        <v>0</v>
      </c>
      <c r="K943" s="1">
        <v>45050</v>
      </c>
      <c r="L943" t="s">
        <v>293</v>
      </c>
      <c r="M943" t="s">
        <v>20</v>
      </c>
      <c r="N943" s="2">
        <v>0.68</v>
      </c>
      <c r="O943">
        <v>2</v>
      </c>
      <c r="P943" t="s">
        <v>31</v>
      </c>
      <c r="Q943">
        <v>6</v>
      </c>
      <c r="R943" t="s">
        <v>3618</v>
      </c>
    </row>
    <row r="944" spans="1:18" x14ac:dyDescent="0.3">
      <c r="A944" t="s">
        <v>3619</v>
      </c>
      <c r="B944" t="str">
        <f t="shared" si="14"/>
        <v>William Walton</v>
      </c>
      <c r="C944" t="str">
        <f>TRIM(Table4[[#This Row],[Email2]])</f>
        <v>kristina01@mcguire-thomas.com</v>
      </c>
      <c r="D944" t="s">
        <v>3620</v>
      </c>
      <c r="E944" t="s">
        <v>3621</v>
      </c>
      <c r="F944" t="str">
        <f>TRIM(PROPER(Table4[[#This Row],[Gender2]]))</f>
        <v>Male</v>
      </c>
      <c r="G944" t="s">
        <v>27</v>
      </c>
      <c r="H944" t="str">
        <f>TRIM(UPPER(Table4[[#This Row],[Country2]]))</f>
        <v>USA</v>
      </c>
      <c r="I944" t="s">
        <v>73</v>
      </c>
      <c r="J944">
        <v>41</v>
      </c>
      <c r="K944" s="1">
        <v>45585</v>
      </c>
      <c r="L944" t="s">
        <v>143</v>
      </c>
      <c r="M944" t="s">
        <v>144</v>
      </c>
      <c r="N944" s="2">
        <v>0.57999999999999996</v>
      </c>
      <c r="O944" t="s">
        <v>21</v>
      </c>
      <c r="P944" t="s">
        <v>75</v>
      </c>
      <c r="Q944">
        <v>2</v>
      </c>
      <c r="R944" t="s">
        <v>639</v>
      </c>
    </row>
    <row r="945" spans="1:18" x14ac:dyDescent="0.3">
      <c r="A945" t="s">
        <v>3622</v>
      </c>
      <c r="B945" t="str">
        <f t="shared" si="14"/>
        <v>Christina Jackson</v>
      </c>
      <c r="C945" t="str">
        <f>TRIM(Table4[[#This Row],[Email2]])</f>
        <v>lopezmichaela@yahoo.com</v>
      </c>
      <c r="D945" t="s">
        <v>3623</v>
      </c>
      <c r="E945" t="s">
        <v>3624</v>
      </c>
      <c r="F945" t="str">
        <f>TRIM(PROPER(Table4[[#This Row],[Gender2]]))</f>
        <v>Female</v>
      </c>
      <c r="G945" t="s">
        <v>17</v>
      </c>
      <c r="H945" t="str">
        <f>TRIM(UPPER(Table4[[#This Row],[Country2]]))</f>
        <v>INDIA</v>
      </c>
      <c r="I945" t="s">
        <v>95</v>
      </c>
      <c r="J945">
        <v>43</v>
      </c>
      <c r="K945" s="1">
        <v>45370</v>
      </c>
      <c r="L945" t="s">
        <v>143</v>
      </c>
      <c r="M945" t="s">
        <v>144</v>
      </c>
      <c r="N945" s="2">
        <v>0.31</v>
      </c>
      <c r="O945">
        <v>1.5</v>
      </c>
      <c r="P945">
        <v>0</v>
      </c>
      <c r="Q945">
        <v>5</v>
      </c>
      <c r="R945" t="s">
        <v>3625</v>
      </c>
    </row>
    <row r="946" spans="1:18" x14ac:dyDescent="0.3">
      <c r="A946" t="s">
        <v>3626</v>
      </c>
      <c r="B946" t="str">
        <f t="shared" si="14"/>
        <v>Patricia Smith</v>
      </c>
      <c r="C946" t="str">
        <f>TRIM(Table4[[#This Row],[Email2]])</f>
        <v>cory86@lewis.info</v>
      </c>
      <c r="D946" t="s">
        <v>3627</v>
      </c>
      <c r="E946" t="s">
        <v>3628</v>
      </c>
      <c r="F946" t="str">
        <f>TRIM(PROPER(Table4[[#This Row],[Gender2]]))</f>
        <v>Female</v>
      </c>
      <c r="G946" t="s">
        <v>118</v>
      </c>
      <c r="H946" t="str">
        <f>TRIM(UPPER(Table4[[#This Row],[Country2]]))</f>
        <v>CANADA</v>
      </c>
      <c r="I946" t="s">
        <v>43</v>
      </c>
      <c r="J946">
        <v>36</v>
      </c>
      <c r="K946" s="1">
        <v>44798</v>
      </c>
      <c r="L946" t="s">
        <v>19</v>
      </c>
      <c r="M946" t="s">
        <v>20</v>
      </c>
      <c r="N946" s="2">
        <v>0.6</v>
      </c>
      <c r="O946">
        <v>1.5</v>
      </c>
      <c r="P946" t="s">
        <v>75</v>
      </c>
      <c r="Q946">
        <v>2</v>
      </c>
      <c r="R946" t="s">
        <v>3629</v>
      </c>
    </row>
    <row r="947" spans="1:18" x14ac:dyDescent="0.3">
      <c r="A947" t="s">
        <v>3630</v>
      </c>
      <c r="B947" t="str">
        <f t="shared" si="14"/>
        <v>Phillip Anderson</v>
      </c>
      <c r="C947" t="str">
        <f>TRIM(Table4[[#This Row],[Email2]])</f>
        <v>invalid-email</v>
      </c>
      <c r="D947" t="s">
        <v>3631</v>
      </c>
      <c r="E947" t="s">
        <v>125</v>
      </c>
      <c r="F947" t="str">
        <f>TRIM(PROPER(Table4[[#This Row],[Gender2]]))</f>
        <v>Male</v>
      </c>
      <c r="G947" t="s">
        <v>87</v>
      </c>
      <c r="H947" t="str">
        <f>TRIM(UPPER(Table4[[#This Row],[Country2]]))</f>
        <v>CANADA</v>
      </c>
      <c r="I947" t="s">
        <v>43</v>
      </c>
      <c r="J947">
        <v>0</v>
      </c>
      <c r="K947" s="1">
        <v>45035</v>
      </c>
      <c r="L947" t="s">
        <v>113</v>
      </c>
      <c r="M947" t="s">
        <v>58</v>
      </c>
      <c r="N947">
        <v>78</v>
      </c>
      <c r="O947">
        <v>45</v>
      </c>
      <c r="P947">
        <v>1</v>
      </c>
      <c r="Q947">
        <v>6</v>
      </c>
      <c r="R947" t="s">
        <v>3632</v>
      </c>
    </row>
    <row r="948" spans="1:18" x14ac:dyDescent="0.3">
      <c r="A948" t="s">
        <v>3633</v>
      </c>
      <c r="B948" t="str">
        <f t="shared" si="14"/>
        <v>Jessica Long</v>
      </c>
      <c r="C948" t="str">
        <f>TRIM(Table4[[#This Row],[Email2]])</f>
        <v>tracy90@blackwell.com</v>
      </c>
      <c r="D948" t="s">
        <v>3634</v>
      </c>
      <c r="E948" t="s">
        <v>3635</v>
      </c>
      <c r="F948" t="str">
        <f>TRIM(PROPER(Table4[[#This Row],[Gender2]]))</f>
        <v>Male</v>
      </c>
      <c r="G948" t="s">
        <v>27</v>
      </c>
      <c r="H948" t="str">
        <f>TRIM(UPPER(Table4[[#This Row],[Country2]]))</f>
        <v>UK</v>
      </c>
      <c r="I948" t="s">
        <v>134</v>
      </c>
      <c r="J948">
        <v>21</v>
      </c>
      <c r="K948" s="1">
        <v>45166</v>
      </c>
      <c r="L948" t="s">
        <v>113</v>
      </c>
      <c r="M948" t="s">
        <v>58</v>
      </c>
      <c r="N948" s="2">
        <v>0.68</v>
      </c>
      <c r="O948" t="s">
        <v>45</v>
      </c>
      <c r="P948" t="s">
        <v>31</v>
      </c>
      <c r="Q948">
        <v>2</v>
      </c>
      <c r="R948" t="s">
        <v>3636</v>
      </c>
    </row>
    <row r="949" spans="1:18" x14ac:dyDescent="0.3">
      <c r="A949" t="s">
        <v>3637</v>
      </c>
      <c r="B949" t="str">
        <f t="shared" si="14"/>
        <v>Kyle Sanders</v>
      </c>
      <c r="C949" t="str">
        <f>TRIM(Table4[[#This Row],[Email2]])</f>
        <v>devinlopez@turner.com</v>
      </c>
      <c r="D949" t="s">
        <v>3638</v>
      </c>
      <c r="E949" t="s">
        <v>3639</v>
      </c>
      <c r="F949" t="str">
        <f>TRIM(PROPER(Table4[[#This Row],[Gender2]]))</f>
        <v>Female</v>
      </c>
      <c r="G949" t="s">
        <v>118</v>
      </c>
      <c r="H949" t="str">
        <f>TRIM(UPPER(Table4[[#This Row],[Country2]]))</f>
        <v>IN</v>
      </c>
      <c r="I949" t="s">
        <v>153</v>
      </c>
      <c r="J949">
        <v>0</v>
      </c>
      <c r="K949" s="1">
        <v>45231</v>
      </c>
      <c r="L949" t="s">
        <v>68</v>
      </c>
      <c r="M949" t="s">
        <v>30</v>
      </c>
      <c r="N949" s="2">
        <v>0.97</v>
      </c>
      <c r="O949" t="s">
        <v>21</v>
      </c>
      <c r="P949" t="s">
        <v>22</v>
      </c>
      <c r="Q949">
        <v>4</v>
      </c>
      <c r="R949" t="s">
        <v>3640</v>
      </c>
    </row>
    <row r="950" spans="1:18" x14ac:dyDescent="0.3">
      <c r="A950" t="s">
        <v>3641</v>
      </c>
      <c r="B950" t="str">
        <f t="shared" si="14"/>
        <v>James Nicholson</v>
      </c>
      <c r="C950" t="str">
        <f>TRIM(Table4[[#This Row],[Email2]])</f>
        <v>susan62@sanders.com</v>
      </c>
      <c r="D950" t="s">
        <v>3642</v>
      </c>
      <c r="E950" t="s">
        <v>3643</v>
      </c>
      <c r="F950" t="str">
        <f>TRIM(PROPER(Table4[[#This Row],[Gender2]]))</f>
        <v>Male</v>
      </c>
      <c r="G950" t="s">
        <v>27</v>
      </c>
      <c r="H950" t="str">
        <f>TRIM(UPPER(Table4[[#This Row],[Country2]]))</f>
        <v>GERMANY</v>
      </c>
      <c r="I950" t="s">
        <v>88</v>
      </c>
      <c r="J950">
        <v>0</v>
      </c>
      <c r="K950" s="1">
        <v>45254</v>
      </c>
      <c r="L950" t="s">
        <v>229</v>
      </c>
      <c r="M950" t="s">
        <v>144</v>
      </c>
      <c r="N950" s="2">
        <v>0.39</v>
      </c>
      <c r="O950" t="s">
        <v>21</v>
      </c>
      <c r="P950" t="s">
        <v>22</v>
      </c>
      <c r="Q950">
        <v>3</v>
      </c>
      <c r="R950" t="s">
        <v>3644</v>
      </c>
    </row>
    <row r="951" spans="1:18" x14ac:dyDescent="0.3">
      <c r="A951" t="s">
        <v>3645</v>
      </c>
      <c r="B951" t="str">
        <f t="shared" si="14"/>
        <v>Mary Sullivan</v>
      </c>
      <c r="C951" t="str">
        <f>TRIM(Table4[[#This Row],[Email2]])</f>
        <v>luisandrews@parks-smith.biz</v>
      </c>
      <c r="D951" t="s">
        <v>3646</v>
      </c>
      <c r="E951" t="s">
        <v>3647</v>
      </c>
      <c r="F951" t="str">
        <f>TRIM(PROPER(Table4[[#This Row],[Gender2]]))</f>
        <v>Male</v>
      </c>
      <c r="G951" t="s">
        <v>87</v>
      </c>
      <c r="H951" t="str">
        <f>TRIM(UPPER(Table4[[#This Row],[Country2]]))</f>
        <v>CANADA</v>
      </c>
      <c r="I951" t="s">
        <v>43</v>
      </c>
      <c r="K951" s="1">
        <v>45380</v>
      </c>
      <c r="L951" t="s">
        <v>166</v>
      </c>
      <c r="M951" t="s">
        <v>144</v>
      </c>
      <c r="N951" s="2">
        <v>0.2</v>
      </c>
      <c r="O951" t="s">
        <v>21</v>
      </c>
      <c r="P951" t="s">
        <v>31</v>
      </c>
      <c r="Q951">
        <v>3</v>
      </c>
      <c r="R951" t="s">
        <v>3648</v>
      </c>
    </row>
    <row r="952" spans="1:18" x14ac:dyDescent="0.3">
      <c r="A952" t="s">
        <v>3649</v>
      </c>
      <c r="B952" t="str">
        <f t="shared" si="14"/>
        <v>Mark Munoz</v>
      </c>
      <c r="C952" t="str">
        <f>TRIM(Table4[[#This Row],[Email2]])</f>
        <v>kimberly58@yahoo.com</v>
      </c>
      <c r="D952" t="s">
        <v>3650</v>
      </c>
      <c r="E952" t="s">
        <v>3651</v>
      </c>
      <c r="F952" t="str">
        <f>TRIM(PROPER(Table4[[#This Row],[Gender2]]))</f>
        <v>Male</v>
      </c>
      <c r="G952" t="s">
        <v>87</v>
      </c>
      <c r="H952" t="str">
        <f>TRIM(UPPER(Table4[[#This Row],[Country2]]))</f>
        <v>US</v>
      </c>
      <c r="I952" t="s">
        <v>18</v>
      </c>
      <c r="K952" s="1">
        <v>45314</v>
      </c>
      <c r="L952" t="s">
        <v>35</v>
      </c>
      <c r="M952" t="s">
        <v>36</v>
      </c>
      <c r="N952">
        <v>95</v>
      </c>
      <c r="O952">
        <v>2</v>
      </c>
      <c r="P952" t="s">
        <v>37</v>
      </c>
      <c r="Q952">
        <v>3</v>
      </c>
      <c r="R952" t="s">
        <v>3652</v>
      </c>
    </row>
    <row r="953" spans="1:18" x14ac:dyDescent="0.3">
      <c r="A953" t="s">
        <v>3653</v>
      </c>
      <c r="B953" t="str">
        <f t="shared" si="14"/>
        <v>Janet Leonard</v>
      </c>
      <c r="C953" t="str">
        <f>TRIM(Table4[[#This Row],[Email2]])</f>
        <v>rogerssarah@scott.info</v>
      </c>
      <c r="D953" t="s">
        <v>3654</v>
      </c>
      <c r="E953" t="s">
        <v>3655</v>
      </c>
      <c r="F953" t="str">
        <f>TRIM(PROPER(Table4[[#This Row],[Gender2]]))</f>
        <v>Male</v>
      </c>
      <c r="G953" t="s">
        <v>27</v>
      </c>
      <c r="H953" t="str">
        <f>TRIM(UPPER(Table4[[#This Row],[Country2]]))</f>
        <v>CANADA</v>
      </c>
      <c r="I953" t="s">
        <v>43</v>
      </c>
      <c r="K953" s="1">
        <v>44831</v>
      </c>
      <c r="L953" t="s">
        <v>74</v>
      </c>
      <c r="M953" t="s">
        <v>36</v>
      </c>
      <c r="N953">
        <v>2</v>
      </c>
      <c r="O953" t="s">
        <v>63</v>
      </c>
      <c r="P953" t="s">
        <v>37</v>
      </c>
      <c r="Q953">
        <v>6</v>
      </c>
      <c r="R953" t="s">
        <v>3656</v>
      </c>
    </row>
    <row r="954" spans="1:18" x14ac:dyDescent="0.3">
      <c r="A954" t="s">
        <v>3657</v>
      </c>
      <c r="B954" t="str">
        <f t="shared" si="14"/>
        <v>John Richardson</v>
      </c>
      <c r="C954" t="str">
        <f>TRIM(Table4[[#This Row],[Email2]])</f>
        <v>ronald40@hotmail.com</v>
      </c>
      <c r="D954" t="s">
        <v>3658</v>
      </c>
      <c r="E954" t="s">
        <v>3659</v>
      </c>
      <c r="F954" t="str">
        <f>TRIM(PROPER(Table4[[#This Row],[Gender2]]))</f>
        <v>M</v>
      </c>
      <c r="G954" t="s">
        <v>108</v>
      </c>
      <c r="H954" t="str">
        <f>TRIM(UPPER(Table4[[#This Row],[Country2]]))</f>
        <v>IN</v>
      </c>
      <c r="I954" t="s">
        <v>153</v>
      </c>
      <c r="K954" s="1">
        <v>45333</v>
      </c>
      <c r="L954" t="s">
        <v>57</v>
      </c>
      <c r="M954" t="s">
        <v>58</v>
      </c>
      <c r="N954" s="2">
        <v>0.56000000000000005</v>
      </c>
      <c r="O954" t="s">
        <v>21</v>
      </c>
      <c r="P954">
        <v>1</v>
      </c>
      <c r="Q954">
        <v>6</v>
      </c>
      <c r="R954" t="s">
        <v>3660</v>
      </c>
    </row>
    <row r="955" spans="1:18" x14ac:dyDescent="0.3">
      <c r="A955" t="s">
        <v>3661</v>
      </c>
      <c r="B955" t="str">
        <f t="shared" si="14"/>
        <v>Frederick Fields</v>
      </c>
      <c r="C955" t="str">
        <f>TRIM(Table4[[#This Row],[Email2]])</f>
        <v>jessica86@thompson.com</v>
      </c>
      <c r="D955" t="s">
        <v>3662</v>
      </c>
      <c r="E955" t="s">
        <v>3663</v>
      </c>
      <c r="F955" t="str">
        <f>TRIM(PROPER(Table4[[#This Row],[Gender2]]))</f>
        <v>Male</v>
      </c>
      <c r="G955" t="s">
        <v>87</v>
      </c>
      <c r="H955" t="str">
        <f>TRIM(UPPER(Table4[[#This Row],[Country2]]))</f>
        <v>INDIA</v>
      </c>
      <c r="I955" t="s">
        <v>28</v>
      </c>
      <c r="J955">
        <v>21</v>
      </c>
      <c r="K955" s="1">
        <v>45073</v>
      </c>
      <c r="L955" t="s">
        <v>154</v>
      </c>
      <c r="M955" t="s">
        <v>58</v>
      </c>
      <c r="N955">
        <v>90</v>
      </c>
      <c r="O955" t="s">
        <v>45</v>
      </c>
      <c r="P955" t="s">
        <v>31</v>
      </c>
      <c r="Q955">
        <v>4</v>
      </c>
      <c r="R955" t="s">
        <v>2931</v>
      </c>
    </row>
    <row r="956" spans="1:18" x14ac:dyDescent="0.3">
      <c r="A956" t="s">
        <v>3664</v>
      </c>
      <c r="B956" t="str">
        <f t="shared" si="14"/>
        <v>Donald Bonilla</v>
      </c>
      <c r="C956" t="str">
        <f>TRIM(Table4[[#This Row],[Email2]])</f>
        <v>uwilliams@johnson-lynch.com</v>
      </c>
      <c r="D956" t="s">
        <v>3665</v>
      </c>
      <c r="E956" t="s">
        <v>3666</v>
      </c>
      <c r="F956" t="str">
        <f>TRIM(PROPER(Table4[[#This Row],[Gender2]]))</f>
        <v>Male</v>
      </c>
      <c r="G956" t="s">
        <v>87</v>
      </c>
      <c r="H956" t="str">
        <f>TRIM(UPPER(Table4[[#This Row],[Country2]]))</f>
        <v>UK</v>
      </c>
      <c r="I956" t="s">
        <v>50</v>
      </c>
      <c r="J956">
        <v>45</v>
      </c>
      <c r="K956" s="1">
        <v>44853</v>
      </c>
      <c r="L956" t="s">
        <v>68</v>
      </c>
      <c r="M956" t="s">
        <v>30</v>
      </c>
      <c r="N956" s="2">
        <v>0.17</v>
      </c>
      <c r="O956">
        <v>2</v>
      </c>
      <c r="P956">
        <v>1</v>
      </c>
      <c r="R956" t="s">
        <v>3667</v>
      </c>
    </row>
    <row r="957" spans="1:18" x14ac:dyDescent="0.3">
      <c r="A957" t="s">
        <v>3668</v>
      </c>
      <c r="B957" t="str">
        <f t="shared" si="14"/>
        <v>Mark Turner</v>
      </c>
      <c r="C957" t="str">
        <f>TRIM(Table4[[#This Row],[Email2]])</f>
        <v>whitejulie@hotmail.com</v>
      </c>
      <c r="D957" t="s">
        <v>3669</v>
      </c>
      <c r="E957" t="s">
        <v>3670</v>
      </c>
      <c r="F957" t="str">
        <f>TRIM(PROPER(Table4[[#This Row],[Gender2]]))</f>
        <v>Male</v>
      </c>
      <c r="G957" t="s">
        <v>27</v>
      </c>
      <c r="H957" t="str">
        <f>TRIM(UPPER(Table4[[#This Row],[Country2]]))</f>
        <v>INDIA</v>
      </c>
      <c r="I957" t="s">
        <v>28</v>
      </c>
      <c r="J957">
        <v>22</v>
      </c>
      <c r="K957" s="1">
        <v>45251</v>
      </c>
      <c r="L957" t="s">
        <v>143</v>
      </c>
      <c r="M957" t="s">
        <v>144</v>
      </c>
      <c r="N957" s="2">
        <v>0.73</v>
      </c>
      <c r="O957" t="s">
        <v>63</v>
      </c>
      <c r="P957">
        <v>0</v>
      </c>
      <c r="Q957">
        <v>5</v>
      </c>
      <c r="R957" t="s">
        <v>3671</v>
      </c>
    </row>
    <row r="958" spans="1:18" x14ac:dyDescent="0.3">
      <c r="A958" t="s">
        <v>3672</v>
      </c>
      <c r="B958" t="str">
        <f t="shared" si="14"/>
        <v>Traci Leon</v>
      </c>
      <c r="C958" t="str">
        <f>TRIM(Table4[[#This Row],[Email2]])</f>
        <v>christina83@hotmail.com</v>
      </c>
      <c r="D958" t="s">
        <v>3673</v>
      </c>
      <c r="E958" t="s">
        <v>3674</v>
      </c>
      <c r="F958" t="str">
        <f>TRIM(PROPER(Table4[[#This Row],[Gender2]]))</f>
        <v>Female</v>
      </c>
      <c r="G958" t="s">
        <v>56</v>
      </c>
      <c r="H958" t="str">
        <f>TRIM(UPPER(Table4[[#This Row],[Country2]]))</f>
        <v>GERMANY</v>
      </c>
      <c r="I958" t="s">
        <v>88</v>
      </c>
      <c r="J958">
        <v>0</v>
      </c>
      <c r="K958" s="1">
        <v>45672</v>
      </c>
      <c r="L958" t="s">
        <v>51</v>
      </c>
      <c r="M958" t="s">
        <v>36</v>
      </c>
      <c r="N958">
        <v>23</v>
      </c>
      <c r="O958" t="s">
        <v>45</v>
      </c>
      <c r="P958">
        <v>1</v>
      </c>
      <c r="Q958">
        <v>3</v>
      </c>
      <c r="R958" t="s">
        <v>3675</v>
      </c>
    </row>
    <row r="959" spans="1:18" x14ac:dyDescent="0.3">
      <c r="A959" t="s">
        <v>3676</v>
      </c>
      <c r="B959" t="str">
        <f t="shared" si="14"/>
        <v>Jessica Burgess</v>
      </c>
      <c r="C959" t="str">
        <f>TRIM(Table4[[#This Row],[Email2]])</f>
        <v>invalid-email</v>
      </c>
      <c r="D959" t="s">
        <v>3677</v>
      </c>
      <c r="E959" t="s">
        <v>125</v>
      </c>
      <c r="F959" t="str">
        <f>TRIM(PROPER(Table4[[#This Row],[Gender2]]))</f>
        <v>Male</v>
      </c>
      <c r="G959" t="s">
        <v>94</v>
      </c>
      <c r="H959" t="str">
        <f>TRIM(UPPER(Table4[[#This Row],[Country2]]))</f>
        <v>INDIA</v>
      </c>
      <c r="I959" t="s">
        <v>95</v>
      </c>
      <c r="J959">
        <v>29</v>
      </c>
      <c r="K959" s="1">
        <v>44733</v>
      </c>
      <c r="L959" t="s">
        <v>19</v>
      </c>
      <c r="M959" t="s">
        <v>20</v>
      </c>
      <c r="N959" s="2">
        <v>0.5</v>
      </c>
      <c r="O959" t="s">
        <v>45</v>
      </c>
      <c r="P959" t="s">
        <v>75</v>
      </c>
      <c r="Q959">
        <v>6</v>
      </c>
      <c r="R959" t="s">
        <v>3678</v>
      </c>
    </row>
    <row r="960" spans="1:18" x14ac:dyDescent="0.3">
      <c r="A960" t="s">
        <v>3679</v>
      </c>
      <c r="B960" t="str">
        <f t="shared" si="14"/>
        <v>Susan Gregory</v>
      </c>
      <c r="C960" t="str">
        <f>TRIM(Table4[[#This Row],[Email2]])</f>
        <v>russellandrew@yahoo.com</v>
      </c>
      <c r="D960" t="s">
        <v>3680</v>
      </c>
      <c r="E960" t="s">
        <v>3681</v>
      </c>
      <c r="F960" t="str">
        <f>TRIM(PROPER(Table4[[#This Row],[Gender2]]))</f>
        <v>Female</v>
      </c>
      <c r="G960" t="s">
        <v>17</v>
      </c>
      <c r="H960" t="str">
        <f>TRIM(UPPER(Table4[[#This Row],[Country2]]))</f>
        <v>INDIA</v>
      </c>
      <c r="I960" t="s">
        <v>95</v>
      </c>
      <c r="J960">
        <v>0</v>
      </c>
      <c r="K960" s="1">
        <v>44946</v>
      </c>
      <c r="L960" t="s">
        <v>68</v>
      </c>
      <c r="M960" t="s">
        <v>30</v>
      </c>
      <c r="N960" s="2">
        <v>0.81</v>
      </c>
      <c r="O960">
        <v>2</v>
      </c>
      <c r="P960" t="s">
        <v>75</v>
      </c>
      <c r="Q960">
        <v>1</v>
      </c>
      <c r="R960" t="s">
        <v>3682</v>
      </c>
    </row>
    <row r="961" spans="1:18" x14ac:dyDescent="0.3">
      <c r="A961" t="s">
        <v>3683</v>
      </c>
      <c r="B961" t="str">
        <f t="shared" si="14"/>
        <v>Vanessa Flores</v>
      </c>
      <c r="C961" t="str">
        <f>TRIM(Table4[[#This Row],[Email2]])</f>
        <v>andrewnguyen@carr.org</v>
      </c>
      <c r="D961" t="s">
        <v>3684</v>
      </c>
      <c r="E961" t="s">
        <v>3685</v>
      </c>
      <c r="F961" t="str">
        <f>TRIM(PROPER(Table4[[#This Row],[Gender2]]))</f>
        <v>M</v>
      </c>
      <c r="G961" t="s">
        <v>108</v>
      </c>
      <c r="H961" t="str">
        <f>TRIM(UPPER(Table4[[#This Row],[Country2]]))</f>
        <v>IN</v>
      </c>
      <c r="I961" t="s">
        <v>153</v>
      </c>
      <c r="J961">
        <v>20</v>
      </c>
      <c r="K961" s="1">
        <v>45678</v>
      </c>
      <c r="L961" t="s">
        <v>68</v>
      </c>
      <c r="M961" t="s">
        <v>30</v>
      </c>
      <c r="N961">
        <v>55</v>
      </c>
      <c r="O961">
        <v>1.5</v>
      </c>
      <c r="P961" t="s">
        <v>31</v>
      </c>
      <c r="Q961">
        <v>6</v>
      </c>
      <c r="R961" t="s">
        <v>3686</v>
      </c>
    </row>
    <row r="962" spans="1:18" x14ac:dyDescent="0.3">
      <c r="A962" t="s">
        <v>3687</v>
      </c>
      <c r="B962" t="str">
        <f t="shared" si="14"/>
        <v>James Spears</v>
      </c>
      <c r="C962" t="str">
        <f>TRIM(Table4[[#This Row],[Email2]])</f>
        <v>matthew57@murray.info</v>
      </c>
      <c r="D962" t="s">
        <v>3688</v>
      </c>
      <c r="E962" t="s">
        <v>3689</v>
      </c>
      <c r="F962" t="str">
        <f>TRIM(PROPER(Table4[[#This Row],[Gender2]]))</f>
        <v>Male</v>
      </c>
      <c r="G962" t="s">
        <v>94</v>
      </c>
      <c r="H962" t="str">
        <f>TRIM(UPPER(Table4[[#This Row],[Country2]]))</f>
        <v>GERMANY</v>
      </c>
      <c r="I962" t="s">
        <v>88</v>
      </c>
      <c r="K962" s="1">
        <v>45373</v>
      </c>
      <c r="L962" t="s">
        <v>113</v>
      </c>
      <c r="M962" t="s">
        <v>58</v>
      </c>
      <c r="N962" s="2">
        <v>0.37</v>
      </c>
      <c r="O962">
        <v>1.5</v>
      </c>
      <c r="P962" t="s">
        <v>22</v>
      </c>
      <c r="Q962">
        <v>1</v>
      </c>
      <c r="R962" t="s">
        <v>171</v>
      </c>
    </row>
    <row r="963" spans="1:18" x14ac:dyDescent="0.3">
      <c r="A963" t="s">
        <v>3690</v>
      </c>
      <c r="B963" t="str">
        <f t="shared" si="14"/>
        <v>Jamie Guerrero</v>
      </c>
      <c r="C963" t="str">
        <f>TRIM(Table4[[#This Row],[Email2]])</f>
        <v>whoffman@clark.com</v>
      </c>
      <c r="D963" t="s">
        <v>3691</v>
      </c>
      <c r="E963" t="s">
        <v>3692</v>
      </c>
      <c r="F963" t="str">
        <f>TRIM(PROPER(Table4[[#This Row],[Gender2]]))</f>
        <v>Female</v>
      </c>
      <c r="G963" t="s">
        <v>56</v>
      </c>
      <c r="H963" t="str">
        <f>TRIM(UPPER(Table4[[#This Row],[Country2]]))</f>
        <v>UK</v>
      </c>
      <c r="I963" t="s">
        <v>50</v>
      </c>
      <c r="J963">
        <v>24</v>
      </c>
      <c r="K963" s="1">
        <v>44985</v>
      </c>
      <c r="L963" t="s">
        <v>29</v>
      </c>
      <c r="M963" t="s">
        <v>30</v>
      </c>
      <c r="N963" s="2">
        <v>0.85</v>
      </c>
      <c r="O963">
        <v>45</v>
      </c>
      <c r="P963" t="s">
        <v>22</v>
      </c>
      <c r="Q963">
        <v>2</v>
      </c>
      <c r="R963" t="s">
        <v>3693</v>
      </c>
    </row>
    <row r="964" spans="1:18" x14ac:dyDescent="0.3">
      <c r="A964" t="s">
        <v>3694</v>
      </c>
      <c r="B964" t="str">
        <f t="shared" si="14"/>
        <v>Alyssa Weber</v>
      </c>
      <c r="C964" t="str">
        <f>TRIM(Table4[[#This Row],[Email2]])</f>
        <v>annette60@hawkins-henry.com</v>
      </c>
      <c r="D964" t="s">
        <v>3695</v>
      </c>
      <c r="E964" t="s">
        <v>3696</v>
      </c>
      <c r="F964" t="str">
        <f>TRIM(PROPER(Table4[[#This Row],[Gender2]]))</f>
        <v>F</v>
      </c>
      <c r="G964" t="s">
        <v>42</v>
      </c>
      <c r="H964" t="str">
        <f>TRIM(UPPER(Table4[[#This Row],[Country2]]))</f>
        <v>GERMANY</v>
      </c>
      <c r="I964" t="s">
        <v>88</v>
      </c>
      <c r="J964">
        <v>27</v>
      </c>
      <c r="K964" s="1">
        <v>45130</v>
      </c>
      <c r="L964" t="s">
        <v>19</v>
      </c>
      <c r="M964" t="s">
        <v>20</v>
      </c>
      <c r="N964" s="2">
        <v>0.08</v>
      </c>
      <c r="O964" t="s">
        <v>21</v>
      </c>
      <c r="P964" t="s">
        <v>31</v>
      </c>
      <c r="Q964">
        <v>3</v>
      </c>
      <c r="R964" s="1">
        <v>45130</v>
      </c>
    </row>
    <row r="965" spans="1:18" x14ac:dyDescent="0.3">
      <c r="A965" t="s">
        <v>3697</v>
      </c>
      <c r="B965" t="str">
        <f t="shared" ref="B965:B1028" si="15">TRIM(PROPER(D965))</f>
        <v>Sarah Davis</v>
      </c>
      <c r="C965" t="str">
        <f>TRIM(Table4[[#This Row],[Email2]])</f>
        <v>victoriaduncan@hancock.biz</v>
      </c>
      <c r="D965" t="s">
        <v>3698</v>
      </c>
      <c r="E965" t="s">
        <v>3699</v>
      </c>
      <c r="F965" t="str">
        <f>TRIM(PROPER(Table4[[#This Row],[Gender2]]))</f>
        <v>Female</v>
      </c>
      <c r="G965" t="s">
        <v>118</v>
      </c>
      <c r="H965" t="str">
        <f>TRIM(UPPER(Table4[[#This Row],[Country2]]))</f>
        <v>GERMANY</v>
      </c>
      <c r="I965" t="s">
        <v>88</v>
      </c>
      <c r="J965">
        <v>30</v>
      </c>
      <c r="K965" s="1">
        <v>45240</v>
      </c>
      <c r="L965" t="s">
        <v>229</v>
      </c>
      <c r="M965" t="s">
        <v>144</v>
      </c>
      <c r="N965" s="2">
        <v>0.56000000000000005</v>
      </c>
      <c r="O965">
        <v>1.5</v>
      </c>
      <c r="P965" t="s">
        <v>37</v>
      </c>
      <c r="Q965">
        <v>1</v>
      </c>
      <c r="R965" t="s">
        <v>3700</v>
      </c>
    </row>
    <row r="966" spans="1:18" x14ac:dyDescent="0.3">
      <c r="A966" t="s">
        <v>3701</v>
      </c>
      <c r="B966" t="str">
        <f t="shared" si="15"/>
        <v>Kyle Flores</v>
      </c>
      <c r="C966" t="str">
        <f>TRIM(Table4[[#This Row],[Email2]])</f>
        <v>beckgloria@hotmail.com</v>
      </c>
      <c r="D966" t="s">
        <v>3702</v>
      </c>
      <c r="E966" t="s">
        <v>3703</v>
      </c>
      <c r="F966" t="str">
        <f>TRIM(PROPER(Table4[[#This Row],[Gender2]]))</f>
        <v>Female</v>
      </c>
      <c r="G966" t="s">
        <v>17</v>
      </c>
      <c r="H966" t="str">
        <f>TRIM(UPPER(Table4[[#This Row],[Country2]]))</f>
        <v>UK</v>
      </c>
      <c r="I966" t="s">
        <v>50</v>
      </c>
      <c r="J966">
        <v>42</v>
      </c>
      <c r="K966" s="1">
        <v>45512</v>
      </c>
      <c r="L966" t="s">
        <v>229</v>
      </c>
      <c r="M966" t="s">
        <v>144</v>
      </c>
      <c r="N966">
        <v>11</v>
      </c>
      <c r="O966">
        <v>45</v>
      </c>
      <c r="P966" t="s">
        <v>37</v>
      </c>
      <c r="Q966">
        <v>2</v>
      </c>
      <c r="R966" t="s">
        <v>3704</v>
      </c>
    </row>
    <row r="967" spans="1:18" x14ac:dyDescent="0.3">
      <c r="A967" t="s">
        <v>3705</v>
      </c>
      <c r="B967" t="str">
        <f t="shared" si="15"/>
        <v>Scott Simpson</v>
      </c>
      <c r="C967" t="str">
        <f>TRIM(Table4[[#This Row],[Email2]])</f>
        <v>margaret72@gmail.com</v>
      </c>
      <c r="D967" t="s">
        <v>3706</v>
      </c>
      <c r="E967" t="s">
        <v>3707</v>
      </c>
      <c r="F967" t="str">
        <f>TRIM(PROPER(Table4[[#This Row],[Gender2]]))</f>
        <v>Female</v>
      </c>
      <c r="G967" t="s">
        <v>17</v>
      </c>
      <c r="H967" t="str">
        <f>TRIM(UPPER(Table4[[#This Row],[Country2]]))</f>
        <v>UK</v>
      </c>
      <c r="I967" t="s">
        <v>134</v>
      </c>
      <c r="J967">
        <v>18</v>
      </c>
      <c r="K967" s="1">
        <v>45646</v>
      </c>
      <c r="L967" t="s">
        <v>68</v>
      </c>
      <c r="M967" t="s">
        <v>30</v>
      </c>
      <c r="N967" s="2">
        <v>0.11</v>
      </c>
      <c r="O967" t="s">
        <v>63</v>
      </c>
      <c r="P967" t="s">
        <v>37</v>
      </c>
      <c r="Q967">
        <v>6</v>
      </c>
      <c r="R967" t="s">
        <v>3708</v>
      </c>
    </row>
    <row r="968" spans="1:18" x14ac:dyDescent="0.3">
      <c r="A968" t="s">
        <v>3709</v>
      </c>
      <c r="B968" t="str">
        <f t="shared" si="15"/>
        <v>John Jackson</v>
      </c>
      <c r="C968" t="str">
        <f>TRIM(Table4[[#This Row],[Email2]])</f>
        <v>acarpenter@jenkins-fields.org</v>
      </c>
      <c r="D968" t="s">
        <v>3710</v>
      </c>
      <c r="E968" t="s">
        <v>3711</v>
      </c>
      <c r="F968" t="str">
        <f>TRIM(PROPER(Table4[[#This Row],[Gender2]]))</f>
        <v>F</v>
      </c>
      <c r="G968" t="s">
        <v>42</v>
      </c>
      <c r="H968" t="str">
        <f>TRIM(UPPER(Table4[[#This Row],[Country2]]))</f>
        <v>USA</v>
      </c>
      <c r="I968" t="s">
        <v>73</v>
      </c>
      <c r="J968">
        <v>0</v>
      </c>
      <c r="K968" s="1">
        <v>45279</v>
      </c>
      <c r="L968" t="s">
        <v>154</v>
      </c>
      <c r="M968" t="s">
        <v>58</v>
      </c>
      <c r="N968">
        <v>8</v>
      </c>
      <c r="O968">
        <v>2</v>
      </c>
      <c r="P968" t="s">
        <v>37</v>
      </c>
      <c r="Q968">
        <v>4</v>
      </c>
      <c r="R968" t="s">
        <v>3712</v>
      </c>
    </row>
    <row r="969" spans="1:18" x14ac:dyDescent="0.3">
      <c r="A969" t="s">
        <v>3713</v>
      </c>
      <c r="B969" t="str">
        <f t="shared" si="15"/>
        <v>Ms. Monique Dougherty Md</v>
      </c>
      <c r="C969" t="str">
        <f>TRIM(Table4[[#This Row],[Email2]])</f>
        <v>ashleykennedy@crane.org</v>
      </c>
      <c r="D969" t="s">
        <v>3714</v>
      </c>
      <c r="E969" t="s">
        <v>3715</v>
      </c>
      <c r="F969" t="str">
        <f>TRIM(PROPER(Table4[[#This Row],[Gender2]]))</f>
        <v>M</v>
      </c>
      <c r="G969" t="s">
        <v>108</v>
      </c>
      <c r="H969" t="str">
        <f>TRIM(UPPER(Table4[[#This Row],[Country2]]))</f>
        <v>UK</v>
      </c>
      <c r="I969" t="s">
        <v>50</v>
      </c>
      <c r="K969" s="1">
        <v>45006</v>
      </c>
      <c r="L969" t="s">
        <v>293</v>
      </c>
      <c r="M969" t="s">
        <v>20</v>
      </c>
      <c r="N969" s="2">
        <v>0.31</v>
      </c>
      <c r="O969">
        <v>1.5</v>
      </c>
      <c r="P969" t="s">
        <v>75</v>
      </c>
      <c r="Q969">
        <v>2</v>
      </c>
      <c r="R969" t="s">
        <v>3716</v>
      </c>
    </row>
    <row r="970" spans="1:18" x14ac:dyDescent="0.3">
      <c r="A970" t="s">
        <v>3717</v>
      </c>
      <c r="B970" t="str">
        <f t="shared" si="15"/>
        <v>Thomas Ellis</v>
      </c>
      <c r="C970" t="str">
        <f>TRIM(Table4[[#This Row],[Email2]])</f>
        <v>thomasmarquez@morris.com</v>
      </c>
      <c r="D970" t="s">
        <v>3718</v>
      </c>
      <c r="E970" t="s">
        <v>3719</v>
      </c>
      <c r="F970" t="str">
        <f>TRIM(PROPER(Table4[[#This Row],[Gender2]]))</f>
        <v>M</v>
      </c>
      <c r="G970" t="s">
        <v>108</v>
      </c>
      <c r="H970" t="str">
        <f>TRIM(UPPER(Table4[[#This Row],[Country2]]))</f>
        <v>UK</v>
      </c>
      <c r="I970" t="s">
        <v>50</v>
      </c>
      <c r="J970">
        <v>29</v>
      </c>
      <c r="K970" s="1">
        <v>45674</v>
      </c>
      <c r="L970" t="s">
        <v>89</v>
      </c>
      <c r="M970" t="s">
        <v>30</v>
      </c>
      <c r="N970" s="2">
        <v>0.2</v>
      </c>
      <c r="O970">
        <v>2</v>
      </c>
      <c r="P970" t="s">
        <v>75</v>
      </c>
      <c r="Q970">
        <v>4</v>
      </c>
      <c r="R970" t="s">
        <v>3720</v>
      </c>
    </row>
    <row r="971" spans="1:18" x14ac:dyDescent="0.3">
      <c r="A971" t="s">
        <v>3721</v>
      </c>
      <c r="B971" t="str">
        <f t="shared" si="15"/>
        <v>Larry Fritz</v>
      </c>
      <c r="C971" t="str">
        <f>TRIM(Table4[[#This Row],[Email2]])</f>
        <v>hporter@massey.com</v>
      </c>
      <c r="D971" t="s">
        <v>3722</v>
      </c>
      <c r="E971" t="s">
        <v>3723</v>
      </c>
      <c r="F971" t="str">
        <f>TRIM(PROPER(Table4[[#This Row],[Gender2]]))</f>
        <v>Female</v>
      </c>
      <c r="G971" t="s">
        <v>56</v>
      </c>
      <c r="H971" t="str">
        <f>TRIM(UPPER(Table4[[#This Row],[Country2]]))</f>
        <v>INDIA</v>
      </c>
      <c r="I971" t="s">
        <v>28</v>
      </c>
      <c r="J971">
        <v>33</v>
      </c>
      <c r="K971" s="1">
        <v>44705</v>
      </c>
      <c r="L971" t="s">
        <v>154</v>
      </c>
      <c r="M971" t="s">
        <v>58</v>
      </c>
      <c r="N971" s="2">
        <v>0.33</v>
      </c>
      <c r="O971" t="s">
        <v>63</v>
      </c>
      <c r="P971" t="s">
        <v>22</v>
      </c>
      <c r="Q971">
        <v>5</v>
      </c>
      <c r="R971" t="s">
        <v>3724</v>
      </c>
    </row>
    <row r="972" spans="1:18" x14ac:dyDescent="0.3">
      <c r="A972" t="s">
        <v>3725</v>
      </c>
      <c r="B972" t="str">
        <f t="shared" si="15"/>
        <v>Melanie Russell</v>
      </c>
      <c r="C972" t="str">
        <f>TRIM(Table4[[#This Row],[Email2]])</f>
        <v>ajones@yahoo.com</v>
      </c>
      <c r="D972" t="s">
        <v>3726</v>
      </c>
      <c r="E972" t="s">
        <v>3727</v>
      </c>
      <c r="F972" t="str">
        <f>TRIM(PROPER(Table4[[#This Row],[Gender2]]))</f>
        <v>F</v>
      </c>
      <c r="G972" t="s">
        <v>42</v>
      </c>
      <c r="H972" t="str">
        <f>TRIM(UPPER(Table4[[#This Row],[Country2]]))</f>
        <v>USA</v>
      </c>
      <c r="I972" t="s">
        <v>73</v>
      </c>
      <c r="J972">
        <v>31</v>
      </c>
      <c r="K972" s="1">
        <v>45376</v>
      </c>
      <c r="L972" t="s">
        <v>154</v>
      </c>
      <c r="M972" t="s">
        <v>58</v>
      </c>
      <c r="N972">
        <v>21</v>
      </c>
      <c r="O972">
        <v>45</v>
      </c>
      <c r="P972" t="s">
        <v>37</v>
      </c>
      <c r="Q972">
        <v>2</v>
      </c>
      <c r="R972" t="s">
        <v>3728</v>
      </c>
    </row>
    <row r="973" spans="1:18" x14ac:dyDescent="0.3">
      <c r="A973" t="s">
        <v>3729</v>
      </c>
      <c r="B973" t="str">
        <f t="shared" si="15"/>
        <v>Kimberly Johnson</v>
      </c>
      <c r="C973" t="str">
        <f>TRIM(Table4[[#This Row],[Email2]])</f>
        <v>carterraymond@hotmail.com</v>
      </c>
      <c r="D973" t="s">
        <v>3730</v>
      </c>
      <c r="E973" t="s">
        <v>3731</v>
      </c>
      <c r="F973" t="str">
        <f>TRIM(PROPER(Table4[[#This Row],[Gender2]]))</f>
        <v>Male</v>
      </c>
      <c r="G973" t="s">
        <v>27</v>
      </c>
      <c r="H973" t="str">
        <f>TRIM(UPPER(Table4[[#This Row],[Country2]]))</f>
        <v>UK</v>
      </c>
      <c r="I973" t="s">
        <v>50</v>
      </c>
      <c r="J973">
        <v>0</v>
      </c>
      <c r="K973" s="1">
        <v>45492</v>
      </c>
      <c r="L973" t="s">
        <v>57</v>
      </c>
      <c r="M973" t="s">
        <v>58</v>
      </c>
      <c r="N973">
        <v>81</v>
      </c>
      <c r="O973" t="s">
        <v>21</v>
      </c>
      <c r="P973">
        <v>1</v>
      </c>
      <c r="Q973">
        <v>1</v>
      </c>
      <c r="R973" t="s">
        <v>3732</v>
      </c>
    </row>
    <row r="974" spans="1:18" x14ac:dyDescent="0.3">
      <c r="A974" t="s">
        <v>3733</v>
      </c>
      <c r="B974" t="str">
        <f t="shared" si="15"/>
        <v>Marie Patterson</v>
      </c>
      <c r="C974" t="str">
        <f>TRIM(Table4[[#This Row],[Email2]])</f>
        <v>thomasjose@molina.biz</v>
      </c>
      <c r="D974" t="s">
        <v>3734</v>
      </c>
      <c r="E974" t="s">
        <v>3735</v>
      </c>
      <c r="F974" t="str">
        <f>TRIM(PROPER(Table4[[#This Row],[Gender2]]))</f>
        <v>M</v>
      </c>
      <c r="G974" t="s">
        <v>108</v>
      </c>
      <c r="H974" t="str">
        <f>TRIM(UPPER(Table4[[#This Row],[Country2]]))</f>
        <v>GERMANY</v>
      </c>
      <c r="I974" t="s">
        <v>88</v>
      </c>
      <c r="J974">
        <v>39</v>
      </c>
      <c r="K974" s="1">
        <v>44719</v>
      </c>
      <c r="L974" t="s">
        <v>293</v>
      </c>
      <c r="M974" t="s">
        <v>20</v>
      </c>
      <c r="N974">
        <v>73</v>
      </c>
      <c r="O974" t="s">
        <v>45</v>
      </c>
      <c r="P974">
        <v>0</v>
      </c>
      <c r="Q974">
        <v>2</v>
      </c>
      <c r="R974" t="s">
        <v>1187</v>
      </c>
    </row>
    <row r="975" spans="1:18" x14ac:dyDescent="0.3">
      <c r="A975" t="s">
        <v>3736</v>
      </c>
      <c r="B975" t="str">
        <f t="shared" si="15"/>
        <v>Christine Davis</v>
      </c>
      <c r="C975" t="str">
        <f>TRIM(Table4[[#This Row],[Email2]])</f>
        <v>fnolan@sherman.com</v>
      </c>
      <c r="D975" t="s">
        <v>3737</v>
      </c>
      <c r="E975" t="s">
        <v>3738</v>
      </c>
      <c r="F975" t="str">
        <f>TRIM(PROPER(Table4[[#This Row],[Gender2]]))</f>
        <v>Female</v>
      </c>
      <c r="G975" t="s">
        <v>118</v>
      </c>
      <c r="H975" t="str">
        <f>TRIM(UPPER(Table4[[#This Row],[Country2]]))</f>
        <v>INDIA</v>
      </c>
      <c r="I975" t="s">
        <v>95</v>
      </c>
      <c r="J975">
        <v>0</v>
      </c>
      <c r="K975" s="1">
        <v>45677</v>
      </c>
      <c r="L975" t="s">
        <v>57</v>
      </c>
      <c r="M975" t="s">
        <v>58</v>
      </c>
      <c r="N975" s="2">
        <v>0.23</v>
      </c>
      <c r="O975" t="s">
        <v>21</v>
      </c>
      <c r="P975" t="s">
        <v>31</v>
      </c>
      <c r="R975" t="s">
        <v>3739</v>
      </c>
    </row>
    <row r="976" spans="1:18" x14ac:dyDescent="0.3">
      <c r="A976" t="s">
        <v>3740</v>
      </c>
      <c r="B976" t="str">
        <f t="shared" si="15"/>
        <v>Laura Wheeler</v>
      </c>
      <c r="C976" t="str">
        <f>TRIM(Table4[[#This Row],[Email2]])</f>
        <v>invalid-email</v>
      </c>
      <c r="D976" t="s">
        <v>3741</v>
      </c>
      <c r="E976" t="s">
        <v>125</v>
      </c>
      <c r="F976" t="str">
        <f>TRIM(PROPER(Table4[[#This Row],[Gender2]]))</f>
        <v>Male</v>
      </c>
      <c r="G976" t="s">
        <v>87</v>
      </c>
      <c r="H976" t="str">
        <f>TRIM(UPPER(Table4[[#This Row],[Country2]]))</f>
        <v>INDIA</v>
      </c>
      <c r="I976" t="s">
        <v>28</v>
      </c>
      <c r="J976">
        <v>43</v>
      </c>
      <c r="K976" s="1">
        <v>45728</v>
      </c>
      <c r="L976" t="s">
        <v>166</v>
      </c>
      <c r="M976" t="s">
        <v>144</v>
      </c>
      <c r="N976" s="2">
        <v>0.74</v>
      </c>
      <c r="O976">
        <v>2</v>
      </c>
      <c r="P976" t="s">
        <v>75</v>
      </c>
      <c r="R976" t="s">
        <v>3742</v>
      </c>
    </row>
    <row r="977" spans="1:18" x14ac:dyDescent="0.3">
      <c r="A977" t="s">
        <v>3743</v>
      </c>
      <c r="B977" t="str">
        <f t="shared" si="15"/>
        <v>Jacob Cox</v>
      </c>
      <c r="C977" t="str">
        <f>TRIM(Table4[[#This Row],[Email2]])</f>
        <v>shirley29@hotmail.com</v>
      </c>
      <c r="D977" t="s">
        <v>3744</v>
      </c>
      <c r="E977" t="s">
        <v>3745</v>
      </c>
      <c r="F977" t="str">
        <f>TRIM(PROPER(Table4[[#This Row],[Gender2]]))</f>
        <v>Female</v>
      </c>
      <c r="G977" t="s">
        <v>56</v>
      </c>
      <c r="H977" t="str">
        <f>TRIM(UPPER(Table4[[#This Row],[Country2]]))</f>
        <v>GERMANY</v>
      </c>
      <c r="I977" t="s">
        <v>88</v>
      </c>
      <c r="J977">
        <v>0</v>
      </c>
      <c r="K977" s="1">
        <v>44875</v>
      </c>
      <c r="L977" t="s">
        <v>143</v>
      </c>
      <c r="M977" t="s">
        <v>144</v>
      </c>
      <c r="N977" s="2">
        <v>0.41</v>
      </c>
      <c r="O977" t="s">
        <v>21</v>
      </c>
      <c r="P977" t="s">
        <v>22</v>
      </c>
      <c r="Q977">
        <v>1</v>
      </c>
      <c r="R977" s="1">
        <v>44875</v>
      </c>
    </row>
    <row r="978" spans="1:18" x14ac:dyDescent="0.3">
      <c r="A978" t="s">
        <v>3746</v>
      </c>
      <c r="B978" t="str">
        <f t="shared" si="15"/>
        <v>Patrick Neal</v>
      </c>
      <c r="C978" t="str">
        <f>TRIM(Table4[[#This Row],[Email2]])</f>
        <v>michele43@rosales.com</v>
      </c>
      <c r="D978" t="s">
        <v>3747</v>
      </c>
      <c r="E978" t="s">
        <v>3748</v>
      </c>
      <c r="F978" t="str">
        <f>TRIM(PROPER(Table4[[#This Row],[Gender2]]))</f>
        <v>Female</v>
      </c>
      <c r="G978" t="s">
        <v>56</v>
      </c>
      <c r="H978" t="str">
        <f>TRIM(UPPER(Table4[[#This Row],[Country2]]))</f>
        <v>IN</v>
      </c>
      <c r="I978" t="s">
        <v>153</v>
      </c>
      <c r="K978" s="1">
        <v>45131</v>
      </c>
      <c r="L978" t="s">
        <v>113</v>
      </c>
      <c r="M978" t="s">
        <v>58</v>
      </c>
      <c r="N978" s="2">
        <v>0.95</v>
      </c>
      <c r="O978">
        <v>45</v>
      </c>
      <c r="P978" t="s">
        <v>37</v>
      </c>
      <c r="Q978">
        <v>3</v>
      </c>
      <c r="R978" t="s">
        <v>3749</v>
      </c>
    </row>
    <row r="979" spans="1:18" x14ac:dyDescent="0.3">
      <c r="A979" t="s">
        <v>3750</v>
      </c>
      <c r="B979" t="str">
        <f t="shared" si="15"/>
        <v>Nichole Ferrell</v>
      </c>
      <c r="C979" t="str">
        <f>TRIM(Table4[[#This Row],[Email2]])</f>
        <v>kmontgomery@yahoo.com</v>
      </c>
      <c r="D979" t="s">
        <v>3751</v>
      </c>
      <c r="E979" t="s">
        <v>3752</v>
      </c>
      <c r="F979" t="str">
        <f>TRIM(PROPER(Table4[[#This Row],[Gender2]]))</f>
        <v>Male</v>
      </c>
      <c r="G979" t="s">
        <v>87</v>
      </c>
      <c r="H979" t="str">
        <f>TRIM(UPPER(Table4[[#This Row],[Country2]]))</f>
        <v>INDIA</v>
      </c>
      <c r="I979" t="s">
        <v>28</v>
      </c>
      <c r="J979">
        <v>35</v>
      </c>
      <c r="K979" s="1">
        <v>44888</v>
      </c>
      <c r="L979" t="s">
        <v>68</v>
      </c>
      <c r="M979" t="s">
        <v>30</v>
      </c>
      <c r="N979">
        <v>97</v>
      </c>
      <c r="O979" t="s">
        <v>45</v>
      </c>
      <c r="P979" t="s">
        <v>37</v>
      </c>
      <c r="Q979">
        <v>5</v>
      </c>
      <c r="R979" t="s">
        <v>3753</v>
      </c>
    </row>
    <row r="980" spans="1:18" x14ac:dyDescent="0.3">
      <c r="A980" t="s">
        <v>3754</v>
      </c>
      <c r="B980" t="str">
        <f t="shared" si="15"/>
        <v>James Grimes</v>
      </c>
      <c r="C980" t="str">
        <f>TRIM(Table4[[#This Row],[Email2]])</f>
        <v>monicaolson@yahoo.com</v>
      </c>
      <c r="D980" t="s">
        <v>3755</v>
      </c>
      <c r="E980" t="s">
        <v>3756</v>
      </c>
      <c r="F980" t="str">
        <f>TRIM(PROPER(Table4[[#This Row],[Gender2]]))</f>
        <v>Female</v>
      </c>
      <c r="G980" t="s">
        <v>17</v>
      </c>
      <c r="H980" t="str">
        <f>TRIM(UPPER(Table4[[#This Row],[Country2]]))</f>
        <v>INDIA</v>
      </c>
      <c r="I980" t="s">
        <v>95</v>
      </c>
      <c r="K980" s="1">
        <v>45658</v>
      </c>
      <c r="L980" t="s">
        <v>19</v>
      </c>
      <c r="M980" t="s">
        <v>20</v>
      </c>
      <c r="N980">
        <v>39</v>
      </c>
      <c r="O980" t="s">
        <v>21</v>
      </c>
      <c r="P980">
        <v>1</v>
      </c>
      <c r="Q980">
        <v>4</v>
      </c>
      <c r="R980" t="s">
        <v>3757</v>
      </c>
    </row>
    <row r="981" spans="1:18" x14ac:dyDescent="0.3">
      <c r="A981" t="s">
        <v>3758</v>
      </c>
      <c r="B981" t="str">
        <f t="shared" si="15"/>
        <v>Eric Walker</v>
      </c>
      <c r="C981" t="str">
        <f>TRIM(Table4[[#This Row],[Email2]])</f>
        <v>santosmichael@yahoo.com</v>
      </c>
      <c r="D981" t="s">
        <v>3759</v>
      </c>
      <c r="E981" t="s">
        <v>3760</v>
      </c>
      <c r="F981" t="str">
        <f>TRIM(PROPER(Table4[[#This Row],[Gender2]]))</f>
        <v>Male</v>
      </c>
      <c r="G981" t="s">
        <v>94</v>
      </c>
      <c r="H981" t="str">
        <f>TRIM(UPPER(Table4[[#This Row],[Country2]]))</f>
        <v>INDIA</v>
      </c>
      <c r="I981" t="s">
        <v>95</v>
      </c>
      <c r="J981">
        <v>0</v>
      </c>
      <c r="K981" s="1">
        <v>45248</v>
      </c>
      <c r="L981" t="s">
        <v>229</v>
      </c>
      <c r="M981" t="s">
        <v>144</v>
      </c>
      <c r="N981" s="2">
        <v>0.95</v>
      </c>
      <c r="O981">
        <v>1.5</v>
      </c>
      <c r="P981">
        <v>1</v>
      </c>
      <c r="Q981">
        <v>3</v>
      </c>
      <c r="R981" t="s">
        <v>221</v>
      </c>
    </row>
    <row r="982" spans="1:18" x14ac:dyDescent="0.3">
      <c r="A982" t="s">
        <v>3761</v>
      </c>
      <c r="B982" t="str">
        <f t="shared" si="15"/>
        <v>Sarah Logan</v>
      </c>
      <c r="C982" t="str">
        <f>TRIM(Table4[[#This Row],[Email2]])</f>
        <v>michaeljohnson@garcia.net</v>
      </c>
      <c r="D982" t="s">
        <v>3762</v>
      </c>
      <c r="E982" t="s">
        <v>3763</v>
      </c>
      <c r="F982" t="str">
        <f>TRIM(PROPER(Table4[[#This Row],[Gender2]]))</f>
        <v>M</v>
      </c>
      <c r="G982" t="s">
        <v>108</v>
      </c>
      <c r="H982" t="str">
        <f>TRIM(UPPER(Table4[[#This Row],[Country2]]))</f>
        <v>INDIA</v>
      </c>
      <c r="I982" t="s">
        <v>95</v>
      </c>
      <c r="K982" s="1">
        <v>45542</v>
      </c>
      <c r="L982" t="s">
        <v>166</v>
      </c>
      <c r="M982" t="s">
        <v>144</v>
      </c>
      <c r="N982" s="2">
        <v>0.81</v>
      </c>
      <c r="O982">
        <v>1.5</v>
      </c>
      <c r="P982" t="s">
        <v>31</v>
      </c>
      <c r="R982" t="s">
        <v>3764</v>
      </c>
    </row>
    <row r="983" spans="1:18" x14ac:dyDescent="0.3">
      <c r="A983" t="s">
        <v>3765</v>
      </c>
      <c r="B983" t="str">
        <f t="shared" si="15"/>
        <v>Robert Griffin</v>
      </c>
      <c r="C983" t="str">
        <f>TRIM(Table4[[#This Row],[Email2]])</f>
        <v>jonathanstevenson@mayer.info</v>
      </c>
      <c r="D983" t="s">
        <v>3766</v>
      </c>
      <c r="E983" t="s">
        <v>3767</v>
      </c>
      <c r="F983" t="str">
        <f>TRIM(PROPER(Table4[[#This Row],[Gender2]]))</f>
        <v>Male</v>
      </c>
      <c r="G983" t="s">
        <v>27</v>
      </c>
      <c r="H983" t="str">
        <f>TRIM(UPPER(Table4[[#This Row],[Country2]]))</f>
        <v>INDIA</v>
      </c>
      <c r="I983" t="s">
        <v>28</v>
      </c>
      <c r="K983" s="1">
        <v>45488</v>
      </c>
      <c r="L983" t="s">
        <v>293</v>
      </c>
      <c r="M983" t="s">
        <v>20</v>
      </c>
      <c r="N983">
        <v>53</v>
      </c>
      <c r="O983" t="s">
        <v>63</v>
      </c>
      <c r="P983">
        <v>0</v>
      </c>
      <c r="Q983">
        <v>4</v>
      </c>
      <c r="R983" t="s">
        <v>3768</v>
      </c>
    </row>
    <row r="984" spans="1:18" x14ac:dyDescent="0.3">
      <c r="A984" t="s">
        <v>3769</v>
      </c>
      <c r="B984" t="str">
        <f t="shared" si="15"/>
        <v>Anna Lee</v>
      </c>
      <c r="C984" t="str">
        <f>TRIM(Table4[[#This Row],[Email2]])</f>
        <v>alexandrabrown@sanchez.info</v>
      </c>
      <c r="D984" t="s">
        <v>3770</v>
      </c>
      <c r="E984" t="s">
        <v>3771</v>
      </c>
      <c r="F984" t="str">
        <f>TRIM(PROPER(Table4[[#This Row],[Gender2]]))</f>
        <v>F</v>
      </c>
      <c r="G984" t="s">
        <v>42</v>
      </c>
      <c r="H984" t="str">
        <f>TRIM(UPPER(Table4[[#This Row],[Country2]]))</f>
        <v>US</v>
      </c>
      <c r="I984" t="s">
        <v>18</v>
      </c>
      <c r="J984">
        <v>43</v>
      </c>
      <c r="K984" s="1">
        <v>44933</v>
      </c>
      <c r="L984" t="s">
        <v>35</v>
      </c>
      <c r="M984" t="s">
        <v>36</v>
      </c>
      <c r="N984">
        <v>17</v>
      </c>
      <c r="O984">
        <v>1.5</v>
      </c>
      <c r="P984" t="s">
        <v>37</v>
      </c>
      <c r="Q984">
        <v>2</v>
      </c>
      <c r="R984" t="s">
        <v>3772</v>
      </c>
    </row>
    <row r="985" spans="1:18" x14ac:dyDescent="0.3">
      <c r="A985" t="s">
        <v>3773</v>
      </c>
      <c r="B985" t="str">
        <f t="shared" si="15"/>
        <v>Richard Jones</v>
      </c>
      <c r="C985" t="str">
        <f>TRIM(Table4[[#This Row],[Email2]])</f>
        <v>ramosthomas@gmail.com</v>
      </c>
      <c r="D985" t="s">
        <v>3774</v>
      </c>
      <c r="E985" t="s">
        <v>3775</v>
      </c>
      <c r="F985" t="str">
        <f>TRIM(PROPER(Table4[[#This Row],[Gender2]]))</f>
        <v>M</v>
      </c>
      <c r="G985" t="s">
        <v>108</v>
      </c>
      <c r="H985" t="str">
        <f>TRIM(UPPER(Table4[[#This Row],[Country2]]))</f>
        <v>GERMANY</v>
      </c>
      <c r="I985" t="s">
        <v>88</v>
      </c>
      <c r="J985">
        <v>32</v>
      </c>
      <c r="K985" s="1">
        <v>45379</v>
      </c>
      <c r="L985" t="s">
        <v>89</v>
      </c>
      <c r="M985" t="s">
        <v>30</v>
      </c>
      <c r="N985" s="2">
        <v>0.35</v>
      </c>
      <c r="O985">
        <v>2</v>
      </c>
      <c r="P985" t="s">
        <v>31</v>
      </c>
      <c r="Q985">
        <v>2</v>
      </c>
      <c r="R985" t="s">
        <v>3776</v>
      </c>
    </row>
    <row r="986" spans="1:18" x14ac:dyDescent="0.3">
      <c r="A986" t="s">
        <v>3777</v>
      </c>
      <c r="B986" t="str">
        <f t="shared" si="15"/>
        <v>Adam Jordan</v>
      </c>
      <c r="C986" t="str">
        <f>TRIM(Table4[[#This Row],[Email2]])</f>
        <v>mwaters@shaffer.com</v>
      </c>
      <c r="D986" t="s">
        <v>3778</v>
      </c>
      <c r="E986" t="s">
        <v>3779</v>
      </c>
      <c r="F986" t="str">
        <f>TRIM(PROPER(Table4[[#This Row],[Gender2]]))</f>
        <v>Female</v>
      </c>
      <c r="G986" t="s">
        <v>118</v>
      </c>
      <c r="H986" t="str">
        <f>TRIM(UPPER(Table4[[#This Row],[Country2]]))</f>
        <v>CANADA</v>
      </c>
      <c r="I986" t="s">
        <v>43</v>
      </c>
      <c r="J986">
        <v>44</v>
      </c>
      <c r="K986" s="1">
        <v>45500</v>
      </c>
      <c r="L986" t="s">
        <v>44</v>
      </c>
      <c r="M986" t="s">
        <v>20</v>
      </c>
      <c r="N986" s="2">
        <v>0.13</v>
      </c>
      <c r="O986">
        <v>45</v>
      </c>
      <c r="P986">
        <v>1</v>
      </c>
      <c r="Q986">
        <v>6</v>
      </c>
      <c r="R986" t="s">
        <v>3780</v>
      </c>
    </row>
    <row r="987" spans="1:18" x14ac:dyDescent="0.3">
      <c r="A987" t="s">
        <v>3781</v>
      </c>
      <c r="B987" t="str">
        <f t="shared" si="15"/>
        <v>Christopher Hunter Md</v>
      </c>
      <c r="C987" t="str">
        <f>TRIM(Table4[[#This Row],[Email2]])</f>
        <v>michelle35@yahoo.com</v>
      </c>
      <c r="D987" t="s">
        <v>3782</v>
      </c>
      <c r="E987" t="s">
        <v>3783</v>
      </c>
      <c r="F987" t="str">
        <f>TRIM(PROPER(Table4[[#This Row],[Gender2]]))</f>
        <v>Female</v>
      </c>
      <c r="G987" t="s">
        <v>17</v>
      </c>
      <c r="H987" t="str">
        <f>TRIM(UPPER(Table4[[#This Row],[Country2]]))</f>
        <v>UK</v>
      </c>
      <c r="I987" t="s">
        <v>134</v>
      </c>
      <c r="J987">
        <v>0</v>
      </c>
      <c r="K987" s="1">
        <v>45049</v>
      </c>
      <c r="L987" t="s">
        <v>154</v>
      </c>
      <c r="M987" t="s">
        <v>58</v>
      </c>
      <c r="N987" s="2">
        <v>0.34</v>
      </c>
      <c r="O987" t="s">
        <v>45</v>
      </c>
      <c r="P987">
        <v>0</v>
      </c>
      <c r="Q987">
        <v>1</v>
      </c>
      <c r="R987" t="s">
        <v>3784</v>
      </c>
    </row>
    <row r="988" spans="1:18" x14ac:dyDescent="0.3">
      <c r="A988" t="s">
        <v>3785</v>
      </c>
      <c r="B988" t="str">
        <f t="shared" si="15"/>
        <v>William Bautista</v>
      </c>
      <c r="C988" t="str">
        <f>TRIM(Table4[[#This Row],[Email2]])</f>
        <v>floresterri@yahoo.com</v>
      </c>
      <c r="D988" t="s">
        <v>3786</v>
      </c>
      <c r="E988" t="s">
        <v>3787</v>
      </c>
      <c r="F988" t="str">
        <f>TRIM(PROPER(Table4[[#This Row],[Gender2]]))</f>
        <v>F</v>
      </c>
      <c r="G988" t="s">
        <v>42</v>
      </c>
      <c r="H988" t="str">
        <f>TRIM(UPPER(Table4[[#This Row],[Country2]]))</f>
        <v>UK</v>
      </c>
      <c r="I988" t="s">
        <v>134</v>
      </c>
      <c r="J988">
        <v>0</v>
      </c>
      <c r="K988" s="1">
        <v>45710</v>
      </c>
      <c r="L988" t="s">
        <v>57</v>
      </c>
      <c r="M988" t="s">
        <v>58</v>
      </c>
      <c r="N988" s="2">
        <v>0.93</v>
      </c>
      <c r="O988">
        <v>45</v>
      </c>
      <c r="P988" t="s">
        <v>37</v>
      </c>
      <c r="Q988">
        <v>5</v>
      </c>
      <c r="R988" t="s">
        <v>3788</v>
      </c>
    </row>
    <row r="989" spans="1:18" x14ac:dyDescent="0.3">
      <c r="A989" t="s">
        <v>3789</v>
      </c>
      <c r="B989" t="str">
        <f t="shared" si="15"/>
        <v>Eric Schaefer</v>
      </c>
      <c r="C989" t="str">
        <f>TRIM(Table4[[#This Row],[Email2]])</f>
        <v>dana82@gmail.com</v>
      </c>
      <c r="D989" t="s">
        <v>3790</v>
      </c>
      <c r="E989" t="s">
        <v>3791</v>
      </c>
      <c r="F989" t="str">
        <f>TRIM(PROPER(Table4[[#This Row],[Gender2]]))</f>
        <v>Female</v>
      </c>
      <c r="G989" t="s">
        <v>56</v>
      </c>
      <c r="H989" t="str">
        <f>TRIM(UPPER(Table4[[#This Row],[Country2]]))</f>
        <v>US</v>
      </c>
      <c r="I989" t="s">
        <v>18</v>
      </c>
      <c r="K989" s="1">
        <v>45428</v>
      </c>
      <c r="L989" t="s">
        <v>44</v>
      </c>
      <c r="M989" t="s">
        <v>20</v>
      </c>
      <c r="N989">
        <v>93</v>
      </c>
      <c r="O989">
        <v>2</v>
      </c>
      <c r="P989" t="s">
        <v>75</v>
      </c>
      <c r="Q989">
        <v>3</v>
      </c>
      <c r="R989" t="s">
        <v>3792</v>
      </c>
    </row>
    <row r="990" spans="1:18" x14ac:dyDescent="0.3">
      <c r="A990" t="s">
        <v>3793</v>
      </c>
      <c r="B990" t="str">
        <f t="shared" si="15"/>
        <v>Erica Moreno</v>
      </c>
      <c r="C990" t="str">
        <f>TRIM(Table4[[#This Row],[Email2]])</f>
        <v>sara39@moore.com</v>
      </c>
      <c r="D990" t="s">
        <v>3794</v>
      </c>
      <c r="E990" t="s">
        <v>3795</v>
      </c>
      <c r="F990" t="str">
        <f>TRIM(PROPER(Table4[[#This Row],[Gender2]]))</f>
        <v>Female</v>
      </c>
      <c r="G990" t="s">
        <v>118</v>
      </c>
      <c r="H990" t="str">
        <f>TRIM(UPPER(Table4[[#This Row],[Country2]]))</f>
        <v>INDIA</v>
      </c>
      <c r="I990" t="s">
        <v>95</v>
      </c>
      <c r="J990">
        <v>0</v>
      </c>
      <c r="K990" s="1">
        <v>44826</v>
      </c>
      <c r="L990" t="s">
        <v>19</v>
      </c>
      <c r="M990" t="s">
        <v>20</v>
      </c>
      <c r="N990" s="2">
        <v>0.28000000000000003</v>
      </c>
      <c r="O990" t="s">
        <v>21</v>
      </c>
      <c r="P990">
        <v>1</v>
      </c>
      <c r="Q990">
        <v>5</v>
      </c>
      <c r="R990" t="s">
        <v>3796</v>
      </c>
    </row>
    <row r="991" spans="1:18" x14ac:dyDescent="0.3">
      <c r="A991" t="s">
        <v>3797</v>
      </c>
      <c r="B991" t="str">
        <f t="shared" si="15"/>
        <v>Veronica Valdez</v>
      </c>
      <c r="C991" t="str">
        <f>TRIM(Table4[[#This Row],[Email2]])</f>
        <v>jeremy47@yahoo.com</v>
      </c>
      <c r="D991" t="s">
        <v>3798</v>
      </c>
      <c r="E991" t="s">
        <v>3799</v>
      </c>
      <c r="F991" t="str">
        <f>TRIM(PROPER(Table4[[#This Row],[Gender2]]))</f>
        <v>F</v>
      </c>
      <c r="G991" t="s">
        <v>42</v>
      </c>
      <c r="H991" t="str">
        <f>TRIM(UPPER(Table4[[#This Row],[Country2]]))</f>
        <v>IN</v>
      </c>
      <c r="I991" t="s">
        <v>153</v>
      </c>
      <c r="J991">
        <v>0</v>
      </c>
      <c r="K991" s="1">
        <v>44903</v>
      </c>
      <c r="L991" t="s">
        <v>154</v>
      </c>
      <c r="M991" t="s">
        <v>58</v>
      </c>
      <c r="N991">
        <v>82</v>
      </c>
      <c r="O991">
        <v>45</v>
      </c>
      <c r="P991">
        <v>1</v>
      </c>
      <c r="Q991">
        <v>1</v>
      </c>
      <c r="R991" t="s">
        <v>3800</v>
      </c>
    </row>
    <row r="992" spans="1:18" x14ac:dyDescent="0.3">
      <c r="A992" t="s">
        <v>3801</v>
      </c>
      <c r="B992" t="str">
        <f t="shared" si="15"/>
        <v>Patrick Cole</v>
      </c>
      <c r="C992" t="str">
        <f>TRIM(Table4[[#This Row],[Email2]])</f>
        <v>afarmer@yahoo.com</v>
      </c>
      <c r="D992" t="s">
        <v>3802</v>
      </c>
      <c r="E992" t="s">
        <v>3803</v>
      </c>
      <c r="F992" t="str">
        <f>TRIM(PROPER(Table4[[#This Row],[Gender2]]))</f>
        <v>Male</v>
      </c>
      <c r="G992" t="s">
        <v>94</v>
      </c>
      <c r="H992" t="str">
        <f>TRIM(UPPER(Table4[[#This Row],[Country2]]))</f>
        <v>US</v>
      </c>
      <c r="I992" t="s">
        <v>18</v>
      </c>
      <c r="J992">
        <v>0</v>
      </c>
      <c r="K992" s="1">
        <v>45234</v>
      </c>
      <c r="L992" t="s">
        <v>57</v>
      </c>
      <c r="M992" t="s">
        <v>58</v>
      </c>
      <c r="N992" s="2">
        <v>0.56000000000000005</v>
      </c>
      <c r="O992">
        <v>2</v>
      </c>
      <c r="P992" t="s">
        <v>37</v>
      </c>
      <c r="Q992">
        <v>6</v>
      </c>
      <c r="R992" s="1">
        <v>45234</v>
      </c>
    </row>
    <row r="993" spans="1:18" x14ac:dyDescent="0.3">
      <c r="A993" t="s">
        <v>3804</v>
      </c>
      <c r="B993" t="str">
        <f t="shared" si="15"/>
        <v>Vanessa Wang</v>
      </c>
      <c r="C993" t="str">
        <f>TRIM(Table4[[#This Row],[Email2]])</f>
        <v>jasonmoran@wall-johnson.biz</v>
      </c>
      <c r="D993" t="s">
        <v>3805</v>
      </c>
      <c r="E993" t="s">
        <v>3806</v>
      </c>
      <c r="F993" t="str">
        <f>TRIM(PROPER(Table4[[#This Row],[Gender2]]))</f>
        <v>Male</v>
      </c>
      <c r="G993" t="s">
        <v>94</v>
      </c>
      <c r="H993" t="str">
        <f>TRIM(UPPER(Table4[[#This Row],[Country2]]))</f>
        <v>UK</v>
      </c>
      <c r="I993" t="s">
        <v>134</v>
      </c>
      <c r="K993" s="1">
        <v>44743</v>
      </c>
      <c r="L993" t="s">
        <v>19</v>
      </c>
      <c r="M993" t="s">
        <v>20</v>
      </c>
      <c r="N993" s="2">
        <v>0.42</v>
      </c>
      <c r="O993">
        <v>1.5</v>
      </c>
      <c r="P993">
        <v>0</v>
      </c>
      <c r="Q993">
        <v>1</v>
      </c>
      <c r="R993" t="s">
        <v>3807</v>
      </c>
    </row>
    <row r="994" spans="1:18" x14ac:dyDescent="0.3">
      <c r="A994" t="s">
        <v>3808</v>
      </c>
      <c r="B994" t="str">
        <f t="shared" si="15"/>
        <v>Daniel Shaw</v>
      </c>
      <c r="C994" t="str">
        <f>TRIM(Table4[[#This Row],[Email2]])</f>
        <v>jonesethan@hotmail.com</v>
      </c>
      <c r="D994" t="s">
        <v>3809</v>
      </c>
      <c r="E994" t="s">
        <v>3810</v>
      </c>
      <c r="F994" t="str">
        <f>TRIM(PROPER(Table4[[#This Row],[Gender2]]))</f>
        <v>Male</v>
      </c>
      <c r="G994" t="s">
        <v>27</v>
      </c>
      <c r="H994" t="str">
        <f>TRIM(UPPER(Table4[[#This Row],[Country2]]))</f>
        <v>UK</v>
      </c>
      <c r="I994" t="s">
        <v>50</v>
      </c>
      <c r="J994">
        <v>0</v>
      </c>
      <c r="K994" s="1">
        <v>45252</v>
      </c>
      <c r="L994" t="s">
        <v>51</v>
      </c>
      <c r="M994" t="s">
        <v>36</v>
      </c>
      <c r="N994" s="2">
        <v>0.06</v>
      </c>
      <c r="O994">
        <v>2</v>
      </c>
      <c r="P994">
        <v>1</v>
      </c>
      <c r="Q994">
        <v>3</v>
      </c>
      <c r="R994" t="s">
        <v>3811</v>
      </c>
    </row>
    <row r="995" spans="1:18" x14ac:dyDescent="0.3">
      <c r="A995" t="s">
        <v>3812</v>
      </c>
      <c r="B995" t="str">
        <f t="shared" si="15"/>
        <v>Theresa Harrington</v>
      </c>
      <c r="C995" t="str">
        <f>TRIM(Table4[[#This Row],[Email2]])</f>
        <v>mwright@hotmail.com</v>
      </c>
      <c r="D995" t="s">
        <v>3813</v>
      </c>
      <c r="E995" t="s">
        <v>3814</v>
      </c>
      <c r="F995" t="str">
        <f>TRIM(PROPER(Table4[[#This Row],[Gender2]]))</f>
        <v>Female</v>
      </c>
      <c r="G995" t="s">
        <v>56</v>
      </c>
      <c r="H995" t="str">
        <f>TRIM(UPPER(Table4[[#This Row],[Country2]]))</f>
        <v>INDIA</v>
      </c>
      <c r="I995" t="s">
        <v>95</v>
      </c>
      <c r="J995">
        <v>41</v>
      </c>
      <c r="K995" s="1">
        <v>45403</v>
      </c>
      <c r="L995" t="s">
        <v>74</v>
      </c>
      <c r="M995" t="s">
        <v>36</v>
      </c>
      <c r="N995">
        <v>22</v>
      </c>
      <c r="O995">
        <v>2</v>
      </c>
      <c r="P995" t="s">
        <v>31</v>
      </c>
      <c r="Q995">
        <v>6</v>
      </c>
      <c r="R995" t="s">
        <v>3815</v>
      </c>
    </row>
    <row r="996" spans="1:18" x14ac:dyDescent="0.3">
      <c r="A996" t="s">
        <v>3816</v>
      </c>
      <c r="B996" t="str">
        <f t="shared" si="15"/>
        <v>Joshua Kim</v>
      </c>
      <c r="C996" t="str">
        <f>TRIM(Table4[[#This Row],[Email2]])</f>
        <v>ruiznicole@gmail.com</v>
      </c>
      <c r="D996" t="s">
        <v>3817</v>
      </c>
      <c r="E996" t="s">
        <v>3818</v>
      </c>
      <c r="F996" t="str">
        <f>TRIM(PROPER(Table4[[#This Row],[Gender2]]))</f>
        <v>F</v>
      </c>
      <c r="G996" t="s">
        <v>42</v>
      </c>
      <c r="H996" t="str">
        <f>TRIM(UPPER(Table4[[#This Row],[Country2]]))</f>
        <v>CANADA</v>
      </c>
      <c r="I996" t="s">
        <v>43</v>
      </c>
      <c r="J996">
        <v>0</v>
      </c>
      <c r="K996" s="1">
        <v>45240</v>
      </c>
      <c r="L996" t="s">
        <v>44</v>
      </c>
      <c r="M996" t="s">
        <v>20</v>
      </c>
      <c r="N996" s="2">
        <v>0.79</v>
      </c>
      <c r="O996" t="s">
        <v>45</v>
      </c>
      <c r="P996" t="s">
        <v>31</v>
      </c>
      <c r="Q996">
        <v>4</v>
      </c>
      <c r="R996" t="s">
        <v>3819</v>
      </c>
    </row>
    <row r="997" spans="1:18" x14ac:dyDescent="0.3">
      <c r="A997" t="s">
        <v>3820</v>
      </c>
      <c r="B997" t="str">
        <f t="shared" si="15"/>
        <v>Shelly Lawrence</v>
      </c>
      <c r="C997" t="str">
        <f>TRIM(Table4[[#This Row],[Email2]])</f>
        <v>gonzalesmark@farmer.com</v>
      </c>
      <c r="D997" t="s">
        <v>3821</v>
      </c>
      <c r="E997" t="s">
        <v>3822</v>
      </c>
      <c r="F997" t="str">
        <f>TRIM(PROPER(Table4[[#This Row],[Gender2]]))</f>
        <v>Male</v>
      </c>
      <c r="G997" t="s">
        <v>27</v>
      </c>
      <c r="H997" t="str">
        <f>TRIM(UPPER(Table4[[#This Row],[Country2]]))</f>
        <v>INDIA</v>
      </c>
      <c r="I997" t="s">
        <v>95</v>
      </c>
      <c r="J997">
        <v>35</v>
      </c>
      <c r="K997" s="1">
        <v>45162</v>
      </c>
      <c r="L997" t="s">
        <v>57</v>
      </c>
      <c r="M997" t="s">
        <v>58</v>
      </c>
      <c r="N997" s="2">
        <v>0.14000000000000001</v>
      </c>
      <c r="O997" t="s">
        <v>21</v>
      </c>
      <c r="P997">
        <v>0</v>
      </c>
      <c r="Q997">
        <v>2</v>
      </c>
      <c r="R997" t="s">
        <v>3823</v>
      </c>
    </row>
    <row r="998" spans="1:18" x14ac:dyDescent="0.3">
      <c r="A998" t="s">
        <v>3824</v>
      </c>
      <c r="B998" t="str">
        <f t="shared" si="15"/>
        <v>Richard Dawson</v>
      </c>
      <c r="C998" t="str">
        <f>TRIM(Table4[[#This Row],[Email2]])</f>
        <v>rebecca73@gmail.com</v>
      </c>
      <c r="D998" t="s">
        <v>3825</v>
      </c>
      <c r="E998" t="s">
        <v>3826</v>
      </c>
      <c r="F998" t="str">
        <f>TRIM(PROPER(Table4[[#This Row],[Gender2]]))</f>
        <v>Female</v>
      </c>
      <c r="G998" t="s">
        <v>56</v>
      </c>
      <c r="H998" t="str">
        <f>TRIM(UPPER(Table4[[#This Row],[Country2]]))</f>
        <v>INDIA</v>
      </c>
      <c r="I998" t="s">
        <v>95</v>
      </c>
      <c r="K998" s="1">
        <v>45729</v>
      </c>
      <c r="L998" t="s">
        <v>19</v>
      </c>
      <c r="M998" t="s">
        <v>20</v>
      </c>
      <c r="N998">
        <v>84</v>
      </c>
      <c r="O998">
        <v>1.5</v>
      </c>
      <c r="P998" t="s">
        <v>37</v>
      </c>
      <c r="Q998">
        <v>4</v>
      </c>
      <c r="R998" t="s">
        <v>3827</v>
      </c>
    </row>
    <row r="999" spans="1:18" x14ac:dyDescent="0.3">
      <c r="A999" t="s">
        <v>3828</v>
      </c>
      <c r="B999" t="str">
        <f t="shared" si="15"/>
        <v>Michael Padilla</v>
      </c>
      <c r="C999" t="str">
        <f>TRIM(Table4[[#This Row],[Email2]])</f>
        <v>taylordawn@yahoo.com</v>
      </c>
      <c r="D999" t="s">
        <v>3829</v>
      </c>
      <c r="E999" t="s">
        <v>3830</v>
      </c>
      <c r="F999" t="str">
        <f>TRIM(PROPER(Table4[[#This Row],[Gender2]]))</f>
        <v>Male</v>
      </c>
      <c r="G999" t="s">
        <v>94</v>
      </c>
      <c r="H999" t="str">
        <f>TRIM(UPPER(Table4[[#This Row],[Country2]]))</f>
        <v>GERMANY</v>
      </c>
      <c r="I999" t="s">
        <v>88</v>
      </c>
      <c r="J999">
        <v>35</v>
      </c>
      <c r="K999" s="1">
        <v>45157</v>
      </c>
      <c r="L999" t="s">
        <v>44</v>
      </c>
      <c r="M999" t="s">
        <v>20</v>
      </c>
      <c r="N999" s="2">
        <v>0.1</v>
      </c>
      <c r="O999">
        <v>45</v>
      </c>
      <c r="P999" t="s">
        <v>31</v>
      </c>
      <c r="Q999">
        <v>3</v>
      </c>
      <c r="R999" t="s">
        <v>3831</v>
      </c>
    </row>
    <row r="1000" spans="1:18" x14ac:dyDescent="0.3">
      <c r="A1000" t="s">
        <v>3832</v>
      </c>
      <c r="B1000" t="str">
        <f t="shared" si="15"/>
        <v>Amy Mayo</v>
      </c>
      <c r="C1000" t="str">
        <f>TRIM(Table4[[#This Row],[Email2]])</f>
        <v>knightwendy@hotmail.com</v>
      </c>
      <c r="D1000" t="s">
        <v>3833</v>
      </c>
      <c r="E1000" t="s">
        <v>3834</v>
      </c>
      <c r="F1000" t="str">
        <f>TRIM(PROPER(Table4[[#This Row],[Gender2]]))</f>
        <v>M</v>
      </c>
      <c r="G1000" t="s">
        <v>108</v>
      </c>
      <c r="H1000" t="str">
        <f>TRIM(UPPER(Table4[[#This Row],[Country2]]))</f>
        <v>INDIA</v>
      </c>
      <c r="I1000" t="s">
        <v>28</v>
      </c>
      <c r="J1000">
        <v>27</v>
      </c>
      <c r="K1000" s="1">
        <v>45273</v>
      </c>
      <c r="L1000" t="s">
        <v>293</v>
      </c>
      <c r="M1000" t="s">
        <v>20</v>
      </c>
      <c r="N1000">
        <v>31</v>
      </c>
      <c r="O1000" t="s">
        <v>45</v>
      </c>
      <c r="P1000">
        <v>1</v>
      </c>
      <c r="Q1000">
        <v>2</v>
      </c>
      <c r="R1000" t="s">
        <v>3835</v>
      </c>
    </row>
    <row r="1001" spans="1:18" x14ac:dyDescent="0.3">
      <c r="A1001" t="s">
        <v>3836</v>
      </c>
      <c r="B1001" t="str">
        <f t="shared" si="15"/>
        <v>Madison Navarro</v>
      </c>
      <c r="C1001" t="str">
        <f>TRIM(Table4[[#This Row],[Email2]])</f>
        <v>schmidtlauren@berry.org</v>
      </c>
      <c r="D1001" t="s">
        <v>3837</v>
      </c>
      <c r="E1001" t="s">
        <v>3838</v>
      </c>
      <c r="F1001" t="str">
        <f>TRIM(PROPER(Table4[[#This Row],[Gender2]]))</f>
        <v>Male</v>
      </c>
      <c r="G1001" t="s">
        <v>87</v>
      </c>
      <c r="H1001" t="str">
        <f>TRIM(UPPER(Table4[[#This Row],[Country2]]))</f>
        <v>US</v>
      </c>
      <c r="I1001" t="s">
        <v>18</v>
      </c>
      <c r="K1001" s="1">
        <v>45166</v>
      </c>
      <c r="L1001" t="s">
        <v>57</v>
      </c>
      <c r="M1001" t="s">
        <v>58</v>
      </c>
      <c r="N1001" s="2">
        <v>0.72</v>
      </c>
      <c r="O1001">
        <v>45</v>
      </c>
      <c r="P1001" t="s">
        <v>31</v>
      </c>
      <c r="Q1001">
        <v>2</v>
      </c>
      <c r="R1001" t="s">
        <v>3839</v>
      </c>
    </row>
    <row r="1002" spans="1:18" x14ac:dyDescent="0.3">
      <c r="A1002" t="s">
        <v>3840</v>
      </c>
      <c r="B1002" t="str">
        <f t="shared" si="15"/>
        <v>Jessica Hill</v>
      </c>
      <c r="C1002" t="str">
        <f>TRIM(Table4[[#This Row],[Email2]])</f>
        <v>debrajones@hotmail.com</v>
      </c>
      <c r="D1002" t="s">
        <v>3841</v>
      </c>
      <c r="E1002" t="s">
        <v>3842</v>
      </c>
      <c r="F1002" t="str">
        <f>TRIM(PROPER(Table4[[#This Row],[Gender2]]))</f>
        <v>M</v>
      </c>
      <c r="G1002" t="s">
        <v>108</v>
      </c>
      <c r="H1002" t="str">
        <f>TRIM(UPPER(Table4[[#This Row],[Country2]]))</f>
        <v>IN</v>
      </c>
      <c r="I1002" t="s">
        <v>153</v>
      </c>
      <c r="J1002">
        <v>0</v>
      </c>
      <c r="K1002" s="1">
        <v>45668</v>
      </c>
      <c r="L1002" t="s">
        <v>51</v>
      </c>
      <c r="M1002" t="s">
        <v>36</v>
      </c>
      <c r="N1002">
        <v>30</v>
      </c>
      <c r="O1002">
        <v>2</v>
      </c>
      <c r="P1002">
        <v>1</v>
      </c>
      <c r="Q1002">
        <v>3</v>
      </c>
      <c r="R1002" t="s">
        <v>3843</v>
      </c>
    </row>
    <row r="1003" spans="1:18" x14ac:dyDescent="0.3">
      <c r="A1003" t="s">
        <v>3844</v>
      </c>
      <c r="B1003" t="str">
        <f t="shared" si="15"/>
        <v>Samantha Reynolds</v>
      </c>
      <c r="C1003" t="str">
        <f>TRIM(Table4[[#This Row],[Email2]])</f>
        <v>aandrews@clayton.biz</v>
      </c>
      <c r="D1003" t="s">
        <v>3845</v>
      </c>
      <c r="E1003" t="s">
        <v>3846</v>
      </c>
      <c r="F1003" t="str">
        <f>TRIM(PROPER(Table4[[#This Row],[Gender2]]))</f>
        <v>F</v>
      </c>
      <c r="G1003" t="s">
        <v>42</v>
      </c>
      <c r="H1003" t="str">
        <f>TRIM(UPPER(Table4[[#This Row],[Country2]]))</f>
        <v>IN</v>
      </c>
      <c r="I1003" t="s">
        <v>153</v>
      </c>
      <c r="J1003">
        <v>0</v>
      </c>
      <c r="K1003" s="1">
        <v>45551</v>
      </c>
      <c r="L1003" t="s">
        <v>89</v>
      </c>
      <c r="M1003" t="s">
        <v>30</v>
      </c>
      <c r="N1003">
        <v>68</v>
      </c>
      <c r="O1003">
        <v>45</v>
      </c>
      <c r="P1003">
        <v>1</v>
      </c>
      <c r="Q1003">
        <v>3</v>
      </c>
      <c r="R1003" t="s">
        <v>3847</v>
      </c>
    </row>
    <row r="1004" spans="1:18" x14ac:dyDescent="0.3">
      <c r="A1004" t="s">
        <v>3848</v>
      </c>
      <c r="B1004" t="str">
        <f t="shared" si="15"/>
        <v>Erin Ellis</v>
      </c>
      <c r="C1004" t="str">
        <f>TRIM(Table4[[#This Row],[Email2]])</f>
        <v>patricia92@mejia.com</v>
      </c>
      <c r="D1004" t="s">
        <v>3849</v>
      </c>
      <c r="E1004" t="s">
        <v>3850</v>
      </c>
      <c r="F1004" t="str">
        <f>TRIM(PROPER(Table4[[#This Row],[Gender2]]))</f>
        <v>Female</v>
      </c>
      <c r="G1004" t="s">
        <v>17</v>
      </c>
      <c r="H1004" t="str">
        <f>TRIM(UPPER(Table4[[#This Row],[Country2]]))</f>
        <v>UK</v>
      </c>
      <c r="I1004" t="s">
        <v>50</v>
      </c>
      <c r="J1004">
        <v>0</v>
      </c>
      <c r="K1004" s="1">
        <v>44891</v>
      </c>
      <c r="L1004" t="s">
        <v>166</v>
      </c>
      <c r="M1004" t="s">
        <v>144</v>
      </c>
      <c r="N1004">
        <v>58</v>
      </c>
      <c r="O1004">
        <v>45</v>
      </c>
      <c r="P1004">
        <v>0</v>
      </c>
      <c r="Q1004">
        <v>5</v>
      </c>
      <c r="R1004" t="s">
        <v>3851</v>
      </c>
    </row>
    <row r="1005" spans="1:18" x14ac:dyDescent="0.3">
      <c r="A1005" t="s">
        <v>3852</v>
      </c>
      <c r="B1005" t="str">
        <f t="shared" si="15"/>
        <v>Amanda Anderson</v>
      </c>
      <c r="C1005" t="str">
        <f>TRIM(Table4[[#This Row],[Email2]])</f>
        <v>murphyleslie@gmail.com</v>
      </c>
      <c r="D1005" t="s">
        <v>3853</v>
      </c>
      <c r="E1005" t="s">
        <v>3854</v>
      </c>
      <c r="F1005" t="str">
        <f>TRIM(PROPER(Table4[[#This Row],[Gender2]]))</f>
        <v>Male</v>
      </c>
      <c r="G1005" t="s">
        <v>27</v>
      </c>
      <c r="H1005" t="str">
        <f>TRIM(UPPER(Table4[[#This Row],[Country2]]))</f>
        <v>INDIA</v>
      </c>
      <c r="I1005" t="s">
        <v>28</v>
      </c>
      <c r="J1005">
        <v>0</v>
      </c>
      <c r="K1005" s="1">
        <v>44940</v>
      </c>
      <c r="L1005" t="s">
        <v>293</v>
      </c>
      <c r="M1005" t="s">
        <v>20</v>
      </c>
      <c r="N1005" s="2">
        <v>0.87</v>
      </c>
      <c r="O1005" t="s">
        <v>45</v>
      </c>
      <c r="P1005">
        <v>0</v>
      </c>
      <c r="Q1005">
        <v>3</v>
      </c>
      <c r="R1005" t="s">
        <v>3855</v>
      </c>
    </row>
    <row r="1006" spans="1:18" x14ac:dyDescent="0.3">
      <c r="A1006" t="s">
        <v>3856</v>
      </c>
      <c r="B1006" t="str">
        <f t="shared" si="15"/>
        <v>Devin Mayer</v>
      </c>
      <c r="C1006" t="str">
        <f>TRIM(Table4[[#This Row],[Email2]])</f>
        <v>anthony71@johnson-dillon.com</v>
      </c>
      <c r="D1006" t="s">
        <v>3857</v>
      </c>
      <c r="E1006" t="s">
        <v>3858</v>
      </c>
      <c r="F1006" t="str">
        <f>TRIM(PROPER(Table4[[#This Row],[Gender2]]))</f>
        <v>Male</v>
      </c>
      <c r="G1006" t="s">
        <v>87</v>
      </c>
      <c r="H1006" t="str">
        <f>TRIM(UPPER(Table4[[#This Row],[Country2]]))</f>
        <v>UK</v>
      </c>
      <c r="I1006" t="s">
        <v>50</v>
      </c>
      <c r="J1006">
        <v>0</v>
      </c>
      <c r="K1006" s="1">
        <v>45680</v>
      </c>
      <c r="L1006" t="s">
        <v>166</v>
      </c>
      <c r="M1006" t="s">
        <v>144</v>
      </c>
      <c r="N1006" s="2">
        <v>0.68</v>
      </c>
      <c r="O1006" t="s">
        <v>45</v>
      </c>
      <c r="P1006">
        <v>1</v>
      </c>
      <c r="R1006" t="s">
        <v>3859</v>
      </c>
    </row>
    <row r="1007" spans="1:18" x14ac:dyDescent="0.3">
      <c r="A1007" t="s">
        <v>3860</v>
      </c>
      <c r="B1007" t="str">
        <f t="shared" si="15"/>
        <v>Ray Lawrence</v>
      </c>
      <c r="C1007" t="str">
        <f>TRIM(Table4[[#This Row],[Email2]])</f>
        <v>costawilliam@ramsey.com</v>
      </c>
      <c r="D1007" t="s">
        <v>3861</v>
      </c>
      <c r="E1007" t="s">
        <v>3862</v>
      </c>
      <c r="F1007" t="str">
        <f>TRIM(PROPER(Table4[[#This Row],[Gender2]]))</f>
        <v>Female</v>
      </c>
      <c r="G1007" t="s">
        <v>17</v>
      </c>
      <c r="H1007" t="str">
        <f>TRIM(UPPER(Table4[[#This Row],[Country2]]))</f>
        <v>INDIA</v>
      </c>
      <c r="I1007" t="s">
        <v>95</v>
      </c>
      <c r="J1007">
        <v>0</v>
      </c>
      <c r="K1007" s="1">
        <v>45248</v>
      </c>
      <c r="L1007" t="s">
        <v>35</v>
      </c>
      <c r="M1007" t="s">
        <v>36</v>
      </c>
      <c r="N1007">
        <v>75</v>
      </c>
      <c r="O1007" t="s">
        <v>45</v>
      </c>
      <c r="P1007" t="s">
        <v>22</v>
      </c>
      <c r="Q1007">
        <v>1</v>
      </c>
      <c r="R1007" s="1">
        <v>45248</v>
      </c>
    </row>
    <row r="1008" spans="1:18" x14ac:dyDescent="0.3">
      <c r="A1008" t="s">
        <v>3863</v>
      </c>
      <c r="B1008" t="str">
        <f t="shared" si="15"/>
        <v>Jennifer Clark Md</v>
      </c>
      <c r="C1008" t="str">
        <f>TRIM(Table4[[#This Row],[Email2]])</f>
        <v>hscott@yahoo.com</v>
      </c>
      <c r="D1008" t="s">
        <v>3864</v>
      </c>
      <c r="E1008" t="s">
        <v>3865</v>
      </c>
      <c r="F1008" t="str">
        <f>TRIM(PROPER(Table4[[#This Row],[Gender2]]))</f>
        <v>Male</v>
      </c>
      <c r="G1008" t="s">
        <v>87</v>
      </c>
      <c r="H1008" t="str">
        <f>TRIM(UPPER(Table4[[#This Row],[Country2]]))</f>
        <v>US</v>
      </c>
      <c r="I1008" t="s">
        <v>18</v>
      </c>
      <c r="K1008" s="1">
        <v>45417</v>
      </c>
      <c r="L1008" t="s">
        <v>143</v>
      </c>
      <c r="M1008" t="s">
        <v>144</v>
      </c>
      <c r="N1008" s="2">
        <v>0.63</v>
      </c>
      <c r="O1008" t="s">
        <v>21</v>
      </c>
      <c r="P1008" t="s">
        <v>37</v>
      </c>
      <c r="R1008" t="s">
        <v>3866</v>
      </c>
    </row>
    <row r="1009" spans="1:18" x14ac:dyDescent="0.3">
      <c r="A1009" t="s">
        <v>3867</v>
      </c>
      <c r="B1009" t="str">
        <f t="shared" si="15"/>
        <v>Scott Gomez</v>
      </c>
      <c r="C1009" t="str">
        <f>TRIM(Table4[[#This Row],[Email2]])</f>
        <v>hamiltonmelanie@yahoo.com</v>
      </c>
      <c r="D1009" t="s">
        <v>3868</v>
      </c>
      <c r="E1009" t="s">
        <v>3869</v>
      </c>
      <c r="F1009" t="str">
        <f>TRIM(PROPER(Table4[[#This Row],[Gender2]]))</f>
        <v>Female</v>
      </c>
      <c r="G1009" t="s">
        <v>17</v>
      </c>
      <c r="H1009" t="str">
        <f>TRIM(UPPER(Table4[[#This Row],[Country2]]))</f>
        <v>UK</v>
      </c>
      <c r="I1009" t="s">
        <v>50</v>
      </c>
      <c r="K1009" s="1">
        <v>44683</v>
      </c>
      <c r="L1009" t="s">
        <v>166</v>
      </c>
      <c r="M1009" t="s">
        <v>144</v>
      </c>
      <c r="N1009" s="2">
        <v>0.22</v>
      </c>
      <c r="O1009">
        <v>1.5</v>
      </c>
      <c r="P1009" t="s">
        <v>31</v>
      </c>
      <c r="R1009" t="s">
        <v>3870</v>
      </c>
    </row>
    <row r="1010" spans="1:18" x14ac:dyDescent="0.3">
      <c r="A1010" t="s">
        <v>3871</v>
      </c>
      <c r="B1010" t="str">
        <f t="shared" si="15"/>
        <v>Jean Ruiz</v>
      </c>
      <c r="C1010" t="str">
        <f>TRIM(Table4[[#This Row],[Email2]])</f>
        <v>brandon32@hotmail.com</v>
      </c>
      <c r="D1010" t="s">
        <v>3872</v>
      </c>
      <c r="E1010" t="s">
        <v>3873</v>
      </c>
      <c r="F1010" t="str">
        <f>TRIM(PROPER(Table4[[#This Row],[Gender2]]))</f>
        <v>Female</v>
      </c>
      <c r="G1010" t="s">
        <v>56</v>
      </c>
      <c r="H1010" t="str">
        <f>TRIM(UPPER(Table4[[#This Row],[Country2]]))</f>
        <v>USA</v>
      </c>
      <c r="I1010" t="s">
        <v>73</v>
      </c>
      <c r="J1010">
        <v>23</v>
      </c>
      <c r="K1010" s="1">
        <v>45014</v>
      </c>
      <c r="L1010" t="s">
        <v>293</v>
      </c>
      <c r="M1010" t="s">
        <v>20</v>
      </c>
      <c r="N1010" s="2">
        <v>0.02</v>
      </c>
      <c r="O1010">
        <v>1.5</v>
      </c>
      <c r="P1010">
        <v>1</v>
      </c>
      <c r="Q1010">
        <v>5</v>
      </c>
      <c r="R1010" t="s">
        <v>3874</v>
      </c>
    </row>
    <row r="1011" spans="1:18" x14ac:dyDescent="0.3">
      <c r="A1011" t="s">
        <v>3875</v>
      </c>
      <c r="B1011" t="str">
        <f t="shared" si="15"/>
        <v>Pamela Brown</v>
      </c>
      <c r="C1011" t="str">
        <f>TRIM(Table4[[#This Row],[Email2]])</f>
        <v>nathan62@thompson-mayer.com</v>
      </c>
      <c r="D1011" t="s">
        <v>3876</v>
      </c>
      <c r="E1011" t="s">
        <v>3877</v>
      </c>
      <c r="F1011" t="str">
        <f>TRIM(PROPER(Table4[[#This Row],[Gender2]]))</f>
        <v>M</v>
      </c>
      <c r="G1011" t="s">
        <v>108</v>
      </c>
      <c r="H1011" t="str">
        <f>TRIM(UPPER(Table4[[#This Row],[Country2]]))</f>
        <v>GERMANY</v>
      </c>
      <c r="I1011" t="s">
        <v>88</v>
      </c>
      <c r="J1011">
        <v>0</v>
      </c>
      <c r="K1011" s="1">
        <v>44672</v>
      </c>
      <c r="L1011" t="s">
        <v>19</v>
      </c>
      <c r="M1011" t="s">
        <v>20</v>
      </c>
      <c r="N1011" s="2">
        <v>0.72</v>
      </c>
      <c r="O1011" t="s">
        <v>63</v>
      </c>
      <c r="P1011">
        <v>1</v>
      </c>
      <c r="Q1011">
        <v>5</v>
      </c>
      <c r="R1011" t="s">
        <v>3878</v>
      </c>
    </row>
    <row r="1012" spans="1:18" x14ac:dyDescent="0.3">
      <c r="A1012" t="s">
        <v>3879</v>
      </c>
      <c r="B1012" t="str">
        <f t="shared" si="15"/>
        <v>Christopher Jimenez</v>
      </c>
      <c r="C1012" t="str">
        <f>TRIM(Table4[[#This Row],[Email2]])</f>
        <v>qgarrett@hotmail.com</v>
      </c>
      <c r="D1012" t="s">
        <v>3880</v>
      </c>
      <c r="E1012" t="s">
        <v>3881</v>
      </c>
      <c r="F1012" t="str">
        <f>TRIM(PROPER(Table4[[#This Row],[Gender2]]))</f>
        <v>M</v>
      </c>
      <c r="G1012" t="s">
        <v>108</v>
      </c>
      <c r="H1012" t="str">
        <f>TRIM(UPPER(Table4[[#This Row],[Country2]]))</f>
        <v>INDIA</v>
      </c>
      <c r="I1012" t="s">
        <v>95</v>
      </c>
      <c r="K1012" s="1">
        <v>45696</v>
      </c>
      <c r="L1012" t="s">
        <v>166</v>
      </c>
      <c r="M1012" t="s">
        <v>144</v>
      </c>
      <c r="N1012">
        <v>76</v>
      </c>
      <c r="O1012" t="s">
        <v>45</v>
      </c>
      <c r="P1012" t="s">
        <v>75</v>
      </c>
      <c r="Q1012">
        <v>3</v>
      </c>
      <c r="R1012" t="s">
        <v>3882</v>
      </c>
    </row>
    <row r="1013" spans="1:18" x14ac:dyDescent="0.3">
      <c r="A1013" t="s">
        <v>3883</v>
      </c>
      <c r="B1013" t="str">
        <f t="shared" si="15"/>
        <v>John Moss</v>
      </c>
      <c r="C1013" t="str">
        <f>TRIM(Table4[[#This Row],[Email2]])</f>
        <v>ywilliams@sharp.com</v>
      </c>
      <c r="D1013" t="s">
        <v>3884</v>
      </c>
      <c r="E1013" t="s">
        <v>3885</v>
      </c>
      <c r="F1013" t="str">
        <f>TRIM(PROPER(Table4[[#This Row],[Gender2]]))</f>
        <v>Female</v>
      </c>
      <c r="G1013" t="s">
        <v>17</v>
      </c>
      <c r="H1013" t="str">
        <f>TRIM(UPPER(Table4[[#This Row],[Country2]]))</f>
        <v>UK</v>
      </c>
      <c r="I1013" t="s">
        <v>134</v>
      </c>
      <c r="J1013">
        <v>0</v>
      </c>
      <c r="K1013" s="1">
        <v>45156</v>
      </c>
      <c r="L1013" t="s">
        <v>89</v>
      </c>
      <c r="M1013" t="s">
        <v>30</v>
      </c>
      <c r="N1013" s="2">
        <v>0.87</v>
      </c>
      <c r="O1013">
        <v>2</v>
      </c>
      <c r="P1013">
        <v>1</v>
      </c>
      <c r="Q1013">
        <v>2</v>
      </c>
      <c r="R1013" t="s">
        <v>1730</v>
      </c>
    </row>
    <row r="1014" spans="1:18" x14ac:dyDescent="0.3">
      <c r="A1014" t="s">
        <v>3886</v>
      </c>
      <c r="B1014" t="str">
        <f t="shared" si="15"/>
        <v>John Lucero</v>
      </c>
      <c r="C1014" t="str">
        <f>TRIM(Table4[[#This Row],[Email2]])</f>
        <v>melodypacheco@gmail.com</v>
      </c>
      <c r="D1014" t="s">
        <v>3887</v>
      </c>
      <c r="E1014" t="s">
        <v>3888</v>
      </c>
      <c r="F1014" t="str">
        <f>TRIM(PROPER(Table4[[#This Row],[Gender2]]))</f>
        <v>M</v>
      </c>
      <c r="G1014" t="s">
        <v>108</v>
      </c>
      <c r="H1014" t="str">
        <f>TRIM(UPPER(Table4[[#This Row],[Country2]]))</f>
        <v>GERMANY</v>
      </c>
      <c r="I1014" t="s">
        <v>88</v>
      </c>
      <c r="K1014" s="1">
        <v>45003</v>
      </c>
      <c r="L1014" t="s">
        <v>51</v>
      </c>
      <c r="M1014" t="s">
        <v>36</v>
      </c>
      <c r="N1014">
        <v>85</v>
      </c>
      <c r="O1014" t="s">
        <v>63</v>
      </c>
      <c r="P1014" t="s">
        <v>37</v>
      </c>
      <c r="Q1014">
        <v>5</v>
      </c>
      <c r="R1014" t="s">
        <v>3889</v>
      </c>
    </row>
    <row r="1015" spans="1:18" x14ac:dyDescent="0.3">
      <c r="A1015" t="s">
        <v>3890</v>
      </c>
      <c r="B1015" t="str">
        <f t="shared" si="15"/>
        <v>Frank Fernandez</v>
      </c>
      <c r="C1015" t="str">
        <f>TRIM(Table4[[#This Row],[Email2]])</f>
        <v>kvasquez@martinez.com</v>
      </c>
      <c r="D1015" t="s">
        <v>3891</v>
      </c>
      <c r="E1015" t="s">
        <v>3892</v>
      </c>
      <c r="F1015" t="str">
        <f>TRIM(PROPER(Table4[[#This Row],[Gender2]]))</f>
        <v>Female</v>
      </c>
      <c r="G1015" t="s">
        <v>17</v>
      </c>
      <c r="H1015" t="str">
        <f>TRIM(UPPER(Table4[[#This Row],[Country2]]))</f>
        <v>IN</v>
      </c>
      <c r="I1015" t="s">
        <v>153</v>
      </c>
      <c r="J1015">
        <v>0</v>
      </c>
      <c r="K1015" s="1">
        <v>45141</v>
      </c>
      <c r="L1015" t="s">
        <v>293</v>
      </c>
      <c r="M1015" t="s">
        <v>20</v>
      </c>
      <c r="N1015">
        <v>84</v>
      </c>
      <c r="O1015" t="s">
        <v>63</v>
      </c>
      <c r="P1015">
        <v>1</v>
      </c>
      <c r="R1015" s="1">
        <v>45141</v>
      </c>
    </row>
    <row r="1016" spans="1:18" x14ac:dyDescent="0.3">
      <c r="A1016" t="s">
        <v>3893</v>
      </c>
      <c r="B1016" t="str">
        <f t="shared" si="15"/>
        <v>Jared Eaton</v>
      </c>
      <c r="C1016" t="str">
        <f>TRIM(Table4[[#This Row],[Email2]])</f>
        <v>jeremylopez@turner.org</v>
      </c>
      <c r="D1016" t="s">
        <v>3894</v>
      </c>
      <c r="E1016" t="s">
        <v>3895</v>
      </c>
      <c r="F1016" t="str">
        <f>TRIM(PROPER(Table4[[#This Row],[Gender2]]))</f>
        <v>Male</v>
      </c>
      <c r="G1016" t="s">
        <v>87</v>
      </c>
      <c r="H1016" t="str">
        <f>TRIM(UPPER(Table4[[#This Row],[Country2]]))</f>
        <v>US</v>
      </c>
      <c r="I1016" t="s">
        <v>18</v>
      </c>
      <c r="K1016" s="1">
        <v>44879</v>
      </c>
      <c r="L1016" t="s">
        <v>68</v>
      </c>
      <c r="M1016" t="s">
        <v>30</v>
      </c>
      <c r="N1016" s="2">
        <v>0.56999999999999995</v>
      </c>
      <c r="O1016">
        <v>2</v>
      </c>
      <c r="P1016" t="s">
        <v>75</v>
      </c>
      <c r="Q1016">
        <v>6</v>
      </c>
      <c r="R1016" t="s">
        <v>3896</v>
      </c>
    </row>
    <row r="1017" spans="1:18" x14ac:dyDescent="0.3">
      <c r="A1017" t="s">
        <v>3897</v>
      </c>
      <c r="B1017" t="str">
        <f t="shared" si="15"/>
        <v>Steven Murphy</v>
      </c>
      <c r="C1017" t="str">
        <f>TRIM(Table4[[#This Row],[Email2]])</f>
        <v>bethmichael@gmail.com</v>
      </c>
      <c r="D1017" t="s">
        <v>3898</v>
      </c>
      <c r="E1017" t="s">
        <v>3899</v>
      </c>
      <c r="F1017" t="str">
        <f>TRIM(PROPER(Table4[[#This Row],[Gender2]]))</f>
        <v>Male</v>
      </c>
      <c r="G1017" t="s">
        <v>27</v>
      </c>
      <c r="H1017" t="str">
        <f>TRIM(UPPER(Table4[[#This Row],[Country2]]))</f>
        <v>INDIA</v>
      </c>
      <c r="I1017" t="s">
        <v>28</v>
      </c>
      <c r="J1017">
        <v>34</v>
      </c>
      <c r="K1017" s="1">
        <v>45465</v>
      </c>
      <c r="L1017" t="s">
        <v>154</v>
      </c>
      <c r="M1017" t="s">
        <v>58</v>
      </c>
      <c r="N1017" s="2">
        <v>0.49</v>
      </c>
      <c r="O1017">
        <v>45</v>
      </c>
      <c r="P1017" t="s">
        <v>75</v>
      </c>
      <c r="Q1017">
        <v>3</v>
      </c>
      <c r="R1017" t="s">
        <v>3900</v>
      </c>
    </row>
    <row r="1018" spans="1:18" x14ac:dyDescent="0.3">
      <c r="A1018" t="s">
        <v>3901</v>
      </c>
      <c r="B1018" t="str">
        <f t="shared" si="15"/>
        <v>Alexis Walters</v>
      </c>
      <c r="C1018" t="str">
        <f>TRIM(Table4[[#This Row],[Email2]])</f>
        <v>randysmith@webb-cooper.org</v>
      </c>
      <c r="D1018" t="s">
        <v>3902</v>
      </c>
      <c r="E1018" t="s">
        <v>3903</v>
      </c>
      <c r="F1018" t="str">
        <f>TRIM(PROPER(Table4[[#This Row],[Gender2]]))</f>
        <v>Male</v>
      </c>
      <c r="G1018" t="s">
        <v>87</v>
      </c>
      <c r="H1018" t="str">
        <f>TRIM(UPPER(Table4[[#This Row],[Country2]]))</f>
        <v>GERMANY</v>
      </c>
      <c r="I1018" t="s">
        <v>88</v>
      </c>
      <c r="J1018">
        <v>0</v>
      </c>
      <c r="K1018" s="1">
        <v>45256</v>
      </c>
      <c r="L1018" t="s">
        <v>74</v>
      </c>
      <c r="M1018" t="s">
        <v>36</v>
      </c>
      <c r="N1018" s="2">
        <v>0.06</v>
      </c>
      <c r="O1018" t="s">
        <v>45</v>
      </c>
      <c r="P1018">
        <v>0</v>
      </c>
      <c r="Q1018">
        <v>5</v>
      </c>
      <c r="R1018" t="s">
        <v>3904</v>
      </c>
    </row>
    <row r="1019" spans="1:18" x14ac:dyDescent="0.3">
      <c r="A1019" t="s">
        <v>3905</v>
      </c>
      <c r="B1019" t="str">
        <f t="shared" si="15"/>
        <v>Kimberly Wilson</v>
      </c>
      <c r="C1019" t="str">
        <f>TRIM(Table4[[#This Row],[Email2]])</f>
        <v>matthew24@yahoo.com</v>
      </c>
      <c r="D1019" t="s">
        <v>3906</v>
      </c>
      <c r="E1019" t="s">
        <v>3907</v>
      </c>
      <c r="F1019" t="str">
        <f>TRIM(PROPER(Table4[[#This Row],[Gender2]]))</f>
        <v>M</v>
      </c>
      <c r="G1019" t="s">
        <v>108</v>
      </c>
      <c r="H1019" t="str">
        <f>TRIM(UPPER(Table4[[#This Row],[Country2]]))</f>
        <v>GERMANY</v>
      </c>
      <c r="I1019" t="s">
        <v>88</v>
      </c>
      <c r="K1019" s="1">
        <v>45288</v>
      </c>
      <c r="L1019" t="s">
        <v>113</v>
      </c>
      <c r="M1019" t="s">
        <v>58</v>
      </c>
      <c r="N1019" s="2">
        <v>0.89</v>
      </c>
      <c r="O1019">
        <v>45</v>
      </c>
      <c r="P1019" t="s">
        <v>22</v>
      </c>
      <c r="Q1019">
        <v>1</v>
      </c>
      <c r="R1019" t="s">
        <v>3908</v>
      </c>
    </row>
    <row r="1020" spans="1:18" x14ac:dyDescent="0.3">
      <c r="A1020" t="s">
        <v>3909</v>
      </c>
      <c r="B1020" t="str">
        <f t="shared" si="15"/>
        <v>Scott Hines</v>
      </c>
      <c r="C1020" t="str">
        <f>TRIM(Table4[[#This Row],[Email2]])</f>
        <v>caseyronald@gmail.com</v>
      </c>
      <c r="D1020" t="s">
        <v>3910</v>
      </c>
      <c r="E1020" t="s">
        <v>3911</v>
      </c>
      <c r="F1020" t="str">
        <f>TRIM(PROPER(Table4[[#This Row],[Gender2]]))</f>
        <v>F</v>
      </c>
      <c r="G1020" t="s">
        <v>42</v>
      </c>
      <c r="H1020" t="str">
        <f>TRIM(UPPER(Table4[[#This Row],[Country2]]))</f>
        <v>IN</v>
      </c>
      <c r="I1020" t="s">
        <v>153</v>
      </c>
      <c r="K1020" s="1">
        <v>45415</v>
      </c>
      <c r="L1020" t="s">
        <v>154</v>
      </c>
      <c r="M1020" t="s">
        <v>58</v>
      </c>
      <c r="N1020">
        <v>26</v>
      </c>
      <c r="O1020">
        <v>1.5</v>
      </c>
      <c r="P1020" t="s">
        <v>31</v>
      </c>
      <c r="R1020" s="1">
        <v>45415</v>
      </c>
    </row>
    <row r="1021" spans="1:18" x14ac:dyDescent="0.3">
      <c r="A1021" t="s">
        <v>3912</v>
      </c>
      <c r="B1021" t="str">
        <f t="shared" si="15"/>
        <v>Brian Pierce</v>
      </c>
      <c r="C1021" t="str">
        <f>TRIM(Table4[[#This Row],[Email2]])</f>
        <v>morganparker@yahoo.com</v>
      </c>
      <c r="D1021" t="s">
        <v>3913</v>
      </c>
      <c r="E1021" t="s">
        <v>3914</v>
      </c>
      <c r="F1021" t="str">
        <f>TRIM(PROPER(Table4[[#This Row],[Gender2]]))</f>
        <v>Male</v>
      </c>
      <c r="G1021" t="s">
        <v>27</v>
      </c>
      <c r="H1021" t="str">
        <f>TRIM(UPPER(Table4[[#This Row],[Country2]]))</f>
        <v>GERMANY</v>
      </c>
      <c r="I1021" t="s">
        <v>88</v>
      </c>
      <c r="J1021">
        <v>0</v>
      </c>
      <c r="K1021" s="1">
        <v>45502</v>
      </c>
      <c r="L1021" t="s">
        <v>154</v>
      </c>
      <c r="M1021" t="s">
        <v>58</v>
      </c>
      <c r="N1021" s="2">
        <v>0.79</v>
      </c>
      <c r="O1021" t="s">
        <v>21</v>
      </c>
      <c r="P1021" t="s">
        <v>37</v>
      </c>
      <c r="R1021" t="s">
        <v>3915</v>
      </c>
    </row>
    <row r="1022" spans="1:18" x14ac:dyDescent="0.3">
      <c r="A1022" t="s">
        <v>3916</v>
      </c>
      <c r="B1022" t="str">
        <f t="shared" si="15"/>
        <v>Kathy Sanders</v>
      </c>
      <c r="C1022" t="str">
        <f>TRIM(Table4[[#This Row],[Email2]])</f>
        <v>marywalker@gonzalez.com</v>
      </c>
      <c r="D1022" t="s">
        <v>3917</v>
      </c>
      <c r="E1022" t="s">
        <v>3918</v>
      </c>
      <c r="F1022" t="str">
        <f>TRIM(PROPER(Table4[[#This Row],[Gender2]]))</f>
        <v>Male</v>
      </c>
      <c r="G1022" t="s">
        <v>94</v>
      </c>
      <c r="H1022" t="str">
        <f>TRIM(UPPER(Table4[[#This Row],[Country2]]))</f>
        <v>US</v>
      </c>
      <c r="I1022" t="s">
        <v>18</v>
      </c>
      <c r="J1022">
        <v>0</v>
      </c>
      <c r="K1022" s="1">
        <v>45517</v>
      </c>
      <c r="L1022" t="s">
        <v>293</v>
      </c>
      <c r="M1022" t="s">
        <v>20</v>
      </c>
      <c r="N1022" s="2">
        <v>0.24</v>
      </c>
      <c r="O1022" t="s">
        <v>63</v>
      </c>
      <c r="P1022" t="s">
        <v>22</v>
      </c>
      <c r="Q1022">
        <v>6</v>
      </c>
      <c r="R1022" t="s">
        <v>3919</v>
      </c>
    </row>
    <row r="1023" spans="1:18" x14ac:dyDescent="0.3">
      <c r="A1023" t="s">
        <v>3920</v>
      </c>
      <c r="B1023" t="str">
        <f t="shared" si="15"/>
        <v>Kelly Mcbride</v>
      </c>
      <c r="C1023" t="str">
        <f>TRIM(Table4[[#This Row],[Email2]])</f>
        <v>heatherosborn@gmail.com</v>
      </c>
      <c r="D1023" t="s">
        <v>3921</v>
      </c>
      <c r="E1023" t="s">
        <v>3922</v>
      </c>
      <c r="F1023" t="str">
        <f>TRIM(PROPER(Table4[[#This Row],[Gender2]]))</f>
        <v>Male</v>
      </c>
      <c r="G1023" t="s">
        <v>27</v>
      </c>
      <c r="H1023" t="str">
        <f>TRIM(UPPER(Table4[[#This Row],[Country2]]))</f>
        <v>US</v>
      </c>
      <c r="I1023" t="s">
        <v>18</v>
      </c>
      <c r="J1023">
        <v>0</v>
      </c>
      <c r="K1023" s="1">
        <v>45474</v>
      </c>
      <c r="L1023" t="s">
        <v>229</v>
      </c>
      <c r="M1023" t="s">
        <v>144</v>
      </c>
      <c r="N1023" s="2">
        <v>0.62</v>
      </c>
      <c r="O1023">
        <v>1.5</v>
      </c>
      <c r="P1023">
        <v>1</v>
      </c>
      <c r="Q1023">
        <v>1</v>
      </c>
      <c r="R1023" t="s">
        <v>3923</v>
      </c>
    </row>
    <row r="1024" spans="1:18" x14ac:dyDescent="0.3">
      <c r="A1024" t="s">
        <v>3924</v>
      </c>
      <c r="B1024" t="str">
        <f t="shared" si="15"/>
        <v>Shannon Perez</v>
      </c>
      <c r="C1024" t="str">
        <f>TRIM(Table4[[#This Row],[Email2]])</f>
        <v>rgarrison@haley.com</v>
      </c>
      <c r="D1024" t="s">
        <v>3925</v>
      </c>
      <c r="E1024" t="s">
        <v>3926</v>
      </c>
      <c r="F1024" t="str">
        <f>TRIM(PROPER(Table4[[#This Row],[Gender2]]))</f>
        <v>M</v>
      </c>
      <c r="G1024" t="s">
        <v>108</v>
      </c>
      <c r="H1024" t="str">
        <f>TRIM(UPPER(Table4[[#This Row],[Country2]]))</f>
        <v>INDIA</v>
      </c>
      <c r="I1024" t="s">
        <v>95</v>
      </c>
      <c r="K1024" s="1">
        <v>45239</v>
      </c>
      <c r="L1024" t="s">
        <v>35</v>
      </c>
      <c r="M1024" t="s">
        <v>36</v>
      </c>
      <c r="N1024">
        <v>25</v>
      </c>
      <c r="O1024" t="s">
        <v>63</v>
      </c>
      <c r="P1024" t="s">
        <v>75</v>
      </c>
      <c r="Q1024">
        <v>1</v>
      </c>
      <c r="R1024" t="s">
        <v>3927</v>
      </c>
    </row>
    <row r="1025" spans="1:18" x14ac:dyDescent="0.3">
      <c r="A1025" t="s">
        <v>3928</v>
      </c>
      <c r="B1025" t="str">
        <f t="shared" si="15"/>
        <v>Julie Taylor</v>
      </c>
      <c r="C1025" t="str">
        <f>TRIM(Table4[[#This Row],[Email2]])</f>
        <v>jonesjeanette@hotmail.com</v>
      </c>
      <c r="D1025" t="s">
        <v>3929</v>
      </c>
      <c r="E1025" t="s">
        <v>3930</v>
      </c>
      <c r="F1025" t="str">
        <f>TRIM(PROPER(Table4[[#This Row],[Gender2]]))</f>
        <v>Female</v>
      </c>
      <c r="G1025" t="s">
        <v>56</v>
      </c>
      <c r="H1025" t="str">
        <f>TRIM(UPPER(Table4[[#This Row],[Country2]]))</f>
        <v>UK</v>
      </c>
      <c r="I1025" t="s">
        <v>134</v>
      </c>
      <c r="J1025">
        <v>41</v>
      </c>
      <c r="K1025" s="1">
        <v>45263</v>
      </c>
      <c r="L1025" t="s">
        <v>229</v>
      </c>
      <c r="M1025" t="s">
        <v>144</v>
      </c>
      <c r="N1025" s="2">
        <v>0.88</v>
      </c>
      <c r="O1025" t="s">
        <v>21</v>
      </c>
      <c r="P1025" t="s">
        <v>75</v>
      </c>
      <c r="Q1025">
        <v>6</v>
      </c>
      <c r="R1025" t="s">
        <v>3931</v>
      </c>
    </row>
    <row r="1026" spans="1:18" x14ac:dyDescent="0.3">
      <c r="A1026" t="s">
        <v>3932</v>
      </c>
      <c r="B1026" t="str">
        <f t="shared" si="15"/>
        <v>Andrea Fischer</v>
      </c>
      <c r="C1026" t="str">
        <f>TRIM(Table4[[#This Row],[Email2]])</f>
        <v>timothymartin@myers.biz</v>
      </c>
      <c r="D1026" t="s">
        <v>3933</v>
      </c>
      <c r="E1026" t="s">
        <v>3934</v>
      </c>
      <c r="F1026" t="str">
        <f>TRIM(PROPER(Table4[[#This Row],[Gender2]]))</f>
        <v>Male</v>
      </c>
      <c r="G1026" t="s">
        <v>27</v>
      </c>
      <c r="H1026" t="str">
        <f>TRIM(UPPER(Table4[[#This Row],[Country2]]))</f>
        <v>UK</v>
      </c>
      <c r="I1026" t="s">
        <v>50</v>
      </c>
      <c r="K1026" s="1">
        <v>45142</v>
      </c>
      <c r="L1026" t="s">
        <v>89</v>
      </c>
      <c r="M1026" t="s">
        <v>30</v>
      </c>
      <c r="N1026" s="2">
        <v>0.72</v>
      </c>
      <c r="O1026" t="s">
        <v>45</v>
      </c>
      <c r="P1026">
        <v>0</v>
      </c>
      <c r="Q1026">
        <v>1</v>
      </c>
      <c r="R1026" t="s">
        <v>3935</v>
      </c>
    </row>
    <row r="1027" spans="1:18" x14ac:dyDescent="0.3">
      <c r="A1027" t="s">
        <v>3936</v>
      </c>
      <c r="B1027" t="str">
        <f t="shared" si="15"/>
        <v>Darrell Rush</v>
      </c>
      <c r="C1027" t="str">
        <f>TRIM(Table4[[#This Row],[Email2]])</f>
        <v>vmartinez@blackburn.com</v>
      </c>
      <c r="D1027" t="s">
        <v>3937</v>
      </c>
      <c r="E1027" t="s">
        <v>3938</v>
      </c>
      <c r="F1027" t="str">
        <f>TRIM(PROPER(Table4[[#This Row],[Gender2]]))</f>
        <v>Female</v>
      </c>
      <c r="G1027" t="s">
        <v>56</v>
      </c>
      <c r="H1027" t="str">
        <f>TRIM(UPPER(Table4[[#This Row],[Country2]]))</f>
        <v>UK</v>
      </c>
      <c r="I1027" t="s">
        <v>134</v>
      </c>
      <c r="K1027" s="1">
        <v>45265</v>
      </c>
      <c r="L1027" t="s">
        <v>293</v>
      </c>
      <c r="M1027" t="s">
        <v>20</v>
      </c>
      <c r="N1027">
        <v>64</v>
      </c>
      <c r="O1027" t="s">
        <v>21</v>
      </c>
      <c r="P1027" t="s">
        <v>22</v>
      </c>
      <c r="Q1027">
        <v>1</v>
      </c>
      <c r="R1027" t="s">
        <v>3939</v>
      </c>
    </row>
    <row r="1028" spans="1:18" x14ac:dyDescent="0.3">
      <c r="A1028" t="s">
        <v>3940</v>
      </c>
      <c r="B1028" t="str">
        <f t="shared" si="15"/>
        <v>Brian Fuller</v>
      </c>
      <c r="C1028" t="str">
        <f>TRIM(Table4[[#This Row],[Email2]])</f>
        <v>donnaevans@gmail.com</v>
      </c>
      <c r="D1028" t="s">
        <v>3941</v>
      </c>
      <c r="E1028" t="s">
        <v>3942</v>
      </c>
      <c r="F1028" t="str">
        <f>TRIM(PROPER(Table4[[#This Row],[Gender2]]))</f>
        <v>Male</v>
      </c>
      <c r="G1028" t="s">
        <v>87</v>
      </c>
      <c r="H1028" t="str">
        <f>TRIM(UPPER(Table4[[#This Row],[Country2]]))</f>
        <v>INDIA</v>
      </c>
      <c r="I1028" t="s">
        <v>95</v>
      </c>
      <c r="J1028">
        <v>35</v>
      </c>
      <c r="K1028" s="1">
        <v>45166</v>
      </c>
      <c r="L1028" t="s">
        <v>29</v>
      </c>
      <c r="M1028" t="s">
        <v>30</v>
      </c>
      <c r="N1028" s="2">
        <v>0.7</v>
      </c>
      <c r="O1028">
        <v>45</v>
      </c>
      <c r="P1028" t="s">
        <v>22</v>
      </c>
      <c r="Q1028">
        <v>3</v>
      </c>
      <c r="R1028" t="s">
        <v>3636</v>
      </c>
    </row>
    <row r="1029" spans="1:18" x14ac:dyDescent="0.3">
      <c r="A1029" t="s">
        <v>3943</v>
      </c>
      <c r="B1029" t="str">
        <f t="shared" ref="B1029:B1092" si="16">TRIM(PROPER(D1029))</f>
        <v>William Lozano</v>
      </c>
      <c r="C1029" t="str">
        <f>TRIM(Table4[[#This Row],[Email2]])</f>
        <v>invalid-email</v>
      </c>
      <c r="D1029" t="s">
        <v>3944</v>
      </c>
      <c r="E1029" t="s">
        <v>125</v>
      </c>
      <c r="F1029" t="str">
        <f>TRIM(PROPER(Table4[[#This Row],[Gender2]]))</f>
        <v>Male</v>
      </c>
      <c r="G1029" t="s">
        <v>94</v>
      </c>
      <c r="H1029" t="str">
        <f>TRIM(UPPER(Table4[[#This Row],[Country2]]))</f>
        <v>US</v>
      </c>
      <c r="I1029" t="s">
        <v>18</v>
      </c>
      <c r="J1029">
        <v>0</v>
      </c>
      <c r="K1029" s="1">
        <v>45498</v>
      </c>
      <c r="L1029" t="s">
        <v>51</v>
      </c>
      <c r="M1029" t="s">
        <v>36</v>
      </c>
      <c r="N1029">
        <v>87</v>
      </c>
      <c r="O1029" t="s">
        <v>21</v>
      </c>
      <c r="P1029" t="s">
        <v>22</v>
      </c>
      <c r="Q1029">
        <v>2</v>
      </c>
      <c r="R1029" s="1">
        <v>45498</v>
      </c>
    </row>
    <row r="1030" spans="1:18" x14ac:dyDescent="0.3">
      <c r="A1030" t="s">
        <v>3945</v>
      </c>
      <c r="B1030" t="str">
        <f t="shared" si="16"/>
        <v>Ryan Scott</v>
      </c>
      <c r="C1030" t="str">
        <f>TRIM(Table4[[#This Row],[Email2]])</f>
        <v>trichards@hotmail.com</v>
      </c>
      <c r="D1030" t="s">
        <v>3946</v>
      </c>
      <c r="E1030" t="s">
        <v>3947</v>
      </c>
      <c r="F1030" t="str">
        <f>TRIM(PROPER(Table4[[#This Row],[Gender2]]))</f>
        <v>Male</v>
      </c>
      <c r="G1030" t="s">
        <v>87</v>
      </c>
      <c r="H1030" t="str">
        <f>TRIM(UPPER(Table4[[#This Row],[Country2]]))</f>
        <v>UK</v>
      </c>
      <c r="I1030" t="s">
        <v>134</v>
      </c>
      <c r="J1030">
        <v>41</v>
      </c>
      <c r="K1030" s="1">
        <v>45188</v>
      </c>
      <c r="L1030" t="s">
        <v>44</v>
      </c>
      <c r="M1030" t="s">
        <v>20</v>
      </c>
      <c r="N1030" s="2">
        <v>0.6</v>
      </c>
      <c r="O1030">
        <v>1.5</v>
      </c>
      <c r="P1030">
        <v>1</v>
      </c>
      <c r="Q1030">
        <v>5</v>
      </c>
      <c r="R1030" t="s">
        <v>3948</v>
      </c>
    </row>
    <row r="1031" spans="1:18" x14ac:dyDescent="0.3">
      <c r="A1031" t="s">
        <v>3949</v>
      </c>
      <c r="B1031" t="str">
        <f t="shared" si="16"/>
        <v>Zachary Morrison</v>
      </c>
      <c r="C1031" t="str">
        <f>TRIM(Table4[[#This Row],[Email2]])</f>
        <v>mollyortega@hotmail.com</v>
      </c>
      <c r="D1031" t="s">
        <v>3950</v>
      </c>
      <c r="E1031" t="s">
        <v>3951</v>
      </c>
      <c r="F1031" t="str">
        <f>TRIM(PROPER(Table4[[#This Row],[Gender2]]))</f>
        <v>M</v>
      </c>
      <c r="G1031" t="s">
        <v>108</v>
      </c>
      <c r="H1031" t="str">
        <f>TRIM(UPPER(Table4[[#This Row],[Country2]]))</f>
        <v>CANADA</v>
      </c>
      <c r="I1031" t="s">
        <v>43</v>
      </c>
      <c r="J1031">
        <v>0</v>
      </c>
      <c r="K1031" s="1">
        <v>45415</v>
      </c>
      <c r="L1031" t="s">
        <v>51</v>
      </c>
      <c r="M1031" t="s">
        <v>36</v>
      </c>
      <c r="N1031">
        <v>19</v>
      </c>
      <c r="O1031" t="s">
        <v>63</v>
      </c>
      <c r="P1031" t="s">
        <v>37</v>
      </c>
      <c r="Q1031">
        <v>4</v>
      </c>
      <c r="R1031" t="s">
        <v>3952</v>
      </c>
    </row>
    <row r="1032" spans="1:18" x14ac:dyDescent="0.3">
      <c r="A1032" t="s">
        <v>3953</v>
      </c>
      <c r="B1032" t="str">
        <f t="shared" si="16"/>
        <v>Diana Ramsey</v>
      </c>
      <c r="C1032" t="str">
        <f>TRIM(Table4[[#This Row],[Email2]])</f>
        <v>danielle56@hotmail.com</v>
      </c>
      <c r="D1032" t="s">
        <v>3954</v>
      </c>
      <c r="E1032" t="s">
        <v>3955</v>
      </c>
      <c r="F1032" t="str">
        <f>TRIM(PROPER(Table4[[#This Row],[Gender2]]))</f>
        <v>F</v>
      </c>
      <c r="G1032" t="s">
        <v>42</v>
      </c>
      <c r="H1032" t="str">
        <f>TRIM(UPPER(Table4[[#This Row],[Country2]]))</f>
        <v>US</v>
      </c>
      <c r="I1032" t="s">
        <v>18</v>
      </c>
      <c r="J1032">
        <v>0</v>
      </c>
      <c r="K1032" s="1">
        <v>45329</v>
      </c>
      <c r="L1032" t="s">
        <v>35</v>
      </c>
      <c r="M1032" t="s">
        <v>36</v>
      </c>
      <c r="N1032" s="2">
        <v>0.38</v>
      </c>
      <c r="O1032" t="s">
        <v>45</v>
      </c>
      <c r="P1032" t="s">
        <v>37</v>
      </c>
      <c r="Q1032">
        <v>2</v>
      </c>
      <c r="R1032" t="s">
        <v>3956</v>
      </c>
    </row>
    <row r="1033" spans="1:18" x14ac:dyDescent="0.3">
      <c r="A1033" t="s">
        <v>3957</v>
      </c>
      <c r="B1033" t="str">
        <f t="shared" si="16"/>
        <v>Robert Sanchez</v>
      </c>
      <c r="C1033" t="str">
        <f>TRIM(Table4[[#This Row],[Email2]])</f>
        <v>brittanywade@gmail.com</v>
      </c>
      <c r="D1033" t="s">
        <v>3958</v>
      </c>
      <c r="E1033" t="s">
        <v>3959</v>
      </c>
      <c r="F1033" t="str">
        <f>TRIM(PROPER(Table4[[#This Row],[Gender2]]))</f>
        <v>Male</v>
      </c>
      <c r="G1033" t="s">
        <v>87</v>
      </c>
      <c r="H1033" t="str">
        <f>TRIM(UPPER(Table4[[#This Row],[Country2]]))</f>
        <v>UK</v>
      </c>
      <c r="I1033" t="s">
        <v>50</v>
      </c>
      <c r="J1033">
        <v>0</v>
      </c>
      <c r="K1033" s="1">
        <v>45048</v>
      </c>
      <c r="L1033" t="s">
        <v>57</v>
      </c>
      <c r="M1033" t="s">
        <v>58</v>
      </c>
      <c r="N1033" s="2">
        <v>0.49</v>
      </c>
      <c r="O1033" t="s">
        <v>45</v>
      </c>
      <c r="P1033" t="s">
        <v>22</v>
      </c>
      <c r="Q1033">
        <v>4</v>
      </c>
      <c r="R1033" t="s">
        <v>3960</v>
      </c>
    </row>
    <row r="1034" spans="1:18" x14ac:dyDescent="0.3">
      <c r="A1034" t="s">
        <v>3961</v>
      </c>
      <c r="B1034" t="str">
        <f t="shared" si="16"/>
        <v>Joseph Schaefer</v>
      </c>
      <c r="C1034" t="str">
        <f>TRIM(Table4[[#This Row],[Email2]])</f>
        <v>guzmanbrittany@hotmail.com</v>
      </c>
      <c r="D1034" t="s">
        <v>3962</v>
      </c>
      <c r="E1034" t="s">
        <v>3963</v>
      </c>
      <c r="F1034" t="str">
        <f>TRIM(PROPER(Table4[[#This Row],[Gender2]]))</f>
        <v>Male</v>
      </c>
      <c r="G1034" t="s">
        <v>87</v>
      </c>
      <c r="H1034" t="str">
        <f>TRIM(UPPER(Table4[[#This Row],[Country2]]))</f>
        <v>IN</v>
      </c>
      <c r="I1034" t="s">
        <v>153</v>
      </c>
      <c r="K1034" s="1">
        <v>45415</v>
      </c>
      <c r="L1034" t="s">
        <v>143</v>
      </c>
      <c r="M1034" t="s">
        <v>144</v>
      </c>
      <c r="N1034" s="2">
        <v>0.79</v>
      </c>
      <c r="O1034" t="s">
        <v>45</v>
      </c>
      <c r="P1034" t="s">
        <v>22</v>
      </c>
      <c r="Q1034">
        <v>3</v>
      </c>
      <c r="R1034" t="s">
        <v>3964</v>
      </c>
    </row>
    <row r="1035" spans="1:18" x14ac:dyDescent="0.3">
      <c r="A1035" t="s">
        <v>3965</v>
      </c>
      <c r="B1035" t="str">
        <f t="shared" si="16"/>
        <v>Heather Chambers</v>
      </c>
      <c r="C1035" t="str">
        <f>TRIM(Table4[[#This Row],[Email2]])</f>
        <v>chiggins@yahoo.com</v>
      </c>
      <c r="D1035" t="s">
        <v>3966</v>
      </c>
      <c r="E1035" t="s">
        <v>3967</v>
      </c>
      <c r="F1035" t="str">
        <f>TRIM(PROPER(Table4[[#This Row],[Gender2]]))</f>
        <v>F</v>
      </c>
      <c r="G1035" t="s">
        <v>42</v>
      </c>
      <c r="H1035" t="str">
        <f>TRIM(UPPER(Table4[[#This Row],[Country2]]))</f>
        <v>IN</v>
      </c>
      <c r="I1035" t="s">
        <v>153</v>
      </c>
      <c r="J1035">
        <v>35</v>
      </c>
      <c r="K1035" s="1">
        <v>44811</v>
      </c>
      <c r="L1035" t="s">
        <v>154</v>
      </c>
      <c r="M1035" t="s">
        <v>58</v>
      </c>
      <c r="N1035">
        <v>99</v>
      </c>
      <c r="O1035">
        <v>2</v>
      </c>
      <c r="P1035">
        <v>1</v>
      </c>
      <c r="Q1035">
        <v>6</v>
      </c>
      <c r="R1035" t="s">
        <v>3968</v>
      </c>
    </row>
    <row r="1036" spans="1:18" x14ac:dyDescent="0.3">
      <c r="A1036" t="s">
        <v>3969</v>
      </c>
      <c r="B1036" t="str">
        <f t="shared" si="16"/>
        <v>Kelly Bentley</v>
      </c>
      <c r="C1036" t="str">
        <f>TRIM(Table4[[#This Row],[Email2]])</f>
        <v>robinsonhenry@hotmail.com</v>
      </c>
      <c r="D1036" t="s">
        <v>3970</v>
      </c>
      <c r="E1036" t="s">
        <v>3971</v>
      </c>
      <c r="F1036" t="str">
        <f>TRIM(PROPER(Table4[[#This Row],[Gender2]]))</f>
        <v>M</v>
      </c>
      <c r="G1036" t="s">
        <v>108</v>
      </c>
      <c r="H1036" t="str">
        <f>TRIM(UPPER(Table4[[#This Row],[Country2]]))</f>
        <v>US</v>
      </c>
      <c r="I1036" t="s">
        <v>18</v>
      </c>
      <c r="J1036">
        <v>36</v>
      </c>
      <c r="K1036" s="1">
        <v>45663</v>
      </c>
      <c r="L1036" t="s">
        <v>154</v>
      </c>
      <c r="M1036" t="s">
        <v>58</v>
      </c>
      <c r="N1036" s="2">
        <v>0.49</v>
      </c>
      <c r="O1036">
        <v>1.5</v>
      </c>
      <c r="P1036" t="s">
        <v>31</v>
      </c>
      <c r="Q1036">
        <v>5</v>
      </c>
      <c r="R1036" t="s">
        <v>2185</v>
      </c>
    </row>
    <row r="1037" spans="1:18" x14ac:dyDescent="0.3">
      <c r="A1037" t="s">
        <v>3972</v>
      </c>
      <c r="B1037" t="str">
        <f t="shared" si="16"/>
        <v>Monica Atkinson</v>
      </c>
      <c r="C1037" t="str">
        <f>TRIM(Table4[[#This Row],[Email2]])</f>
        <v>loretta55@gmail.com</v>
      </c>
      <c r="D1037" t="s">
        <v>3973</v>
      </c>
      <c r="E1037" t="s">
        <v>3974</v>
      </c>
      <c r="F1037" t="str">
        <f>TRIM(PROPER(Table4[[#This Row],[Gender2]]))</f>
        <v>Male</v>
      </c>
      <c r="G1037" t="s">
        <v>94</v>
      </c>
      <c r="H1037" t="str">
        <f>TRIM(UPPER(Table4[[#This Row],[Country2]]))</f>
        <v>USA</v>
      </c>
      <c r="I1037" t="s">
        <v>73</v>
      </c>
      <c r="J1037">
        <v>43</v>
      </c>
      <c r="K1037" s="1">
        <v>45169</v>
      </c>
      <c r="L1037" t="s">
        <v>154</v>
      </c>
      <c r="M1037" t="s">
        <v>58</v>
      </c>
      <c r="N1037" s="2">
        <v>0.97</v>
      </c>
      <c r="O1037" t="s">
        <v>63</v>
      </c>
      <c r="P1037" t="s">
        <v>75</v>
      </c>
      <c r="Q1037">
        <v>5</v>
      </c>
      <c r="R1037" t="s">
        <v>3975</v>
      </c>
    </row>
    <row r="1038" spans="1:18" x14ac:dyDescent="0.3">
      <c r="A1038" t="s">
        <v>3976</v>
      </c>
      <c r="B1038" t="str">
        <f t="shared" si="16"/>
        <v>William Baker</v>
      </c>
      <c r="C1038" t="str">
        <f>TRIM(Table4[[#This Row],[Email2]])</f>
        <v>angelaboyer@morris.com</v>
      </c>
      <c r="D1038" t="s">
        <v>3977</v>
      </c>
      <c r="E1038" t="s">
        <v>3978</v>
      </c>
      <c r="F1038" t="str">
        <f>TRIM(PROPER(Table4[[#This Row],[Gender2]]))</f>
        <v>Male</v>
      </c>
      <c r="G1038" t="s">
        <v>27</v>
      </c>
      <c r="H1038" t="str">
        <f>TRIM(UPPER(Table4[[#This Row],[Country2]]))</f>
        <v>USA</v>
      </c>
      <c r="I1038" t="s">
        <v>73</v>
      </c>
      <c r="J1038">
        <v>0</v>
      </c>
      <c r="K1038" s="1">
        <v>45087</v>
      </c>
      <c r="L1038" t="s">
        <v>293</v>
      </c>
      <c r="M1038" t="s">
        <v>20</v>
      </c>
      <c r="N1038">
        <v>45</v>
      </c>
      <c r="O1038">
        <v>2</v>
      </c>
      <c r="P1038">
        <v>1</v>
      </c>
      <c r="Q1038">
        <v>2</v>
      </c>
      <c r="R1038" t="s">
        <v>3979</v>
      </c>
    </row>
    <row r="1039" spans="1:18" x14ac:dyDescent="0.3">
      <c r="A1039" t="s">
        <v>3980</v>
      </c>
      <c r="B1039" t="str">
        <f t="shared" si="16"/>
        <v>Natalie Huff</v>
      </c>
      <c r="C1039" t="str">
        <f>TRIM(Table4[[#This Row],[Email2]])</f>
        <v>maria11@sullivan.biz</v>
      </c>
      <c r="D1039" t="s">
        <v>3981</v>
      </c>
      <c r="E1039" t="s">
        <v>3982</v>
      </c>
      <c r="F1039" t="str">
        <f>TRIM(PROPER(Table4[[#This Row],[Gender2]]))</f>
        <v>M</v>
      </c>
      <c r="G1039" t="s">
        <v>108</v>
      </c>
      <c r="H1039" t="str">
        <f>TRIM(UPPER(Table4[[#This Row],[Country2]]))</f>
        <v>UK</v>
      </c>
      <c r="I1039" t="s">
        <v>50</v>
      </c>
      <c r="J1039">
        <v>31</v>
      </c>
      <c r="K1039" s="1">
        <v>45434</v>
      </c>
      <c r="L1039" t="s">
        <v>57</v>
      </c>
      <c r="M1039" t="s">
        <v>58</v>
      </c>
      <c r="N1039" s="2">
        <v>0.38</v>
      </c>
      <c r="O1039" t="s">
        <v>45</v>
      </c>
      <c r="P1039">
        <v>1</v>
      </c>
      <c r="Q1039">
        <v>1</v>
      </c>
      <c r="R1039" t="s">
        <v>3983</v>
      </c>
    </row>
    <row r="1040" spans="1:18" x14ac:dyDescent="0.3">
      <c r="A1040" t="s">
        <v>3984</v>
      </c>
      <c r="B1040" t="str">
        <f t="shared" si="16"/>
        <v>Robert Huang</v>
      </c>
      <c r="C1040" t="str">
        <f>TRIM(Table4[[#This Row],[Email2]])</f>
        <v>marcusrodriguez@collins.com</v>
      </c>
      <c r="D1040" t="s">
        <v>3985</v>
      </c>
      <c r="E1040" t="s">
        <v>3986</v>
      </c>
      <c r="F1040" t="str">
        <f>TRIM(PROPER(Table4[[#This Row],[Gender2]]))</f>
        <v>M</v>
      </c>
      <c r="G1040" t="s">
        <v>108</v>
      </c>
      <c r="H1040" t="str">
        <f>TRIM(UPPER(Table4[[#This Row],[Country2]]))</f>
        <v>UK</v>
      </c>
      <c r="I1040" t="s">
        <v>134</v>
      </c>
      <c r="J1040">
        <v>21</v>
      </c>
      <c r="K1040" s="1">
        <v>44972</v>
      </c>
      <c r="L1040" t="s">
        <v>154</v>
      </c>
      <c r="M1040" t="s">
        <v>58</v>
      </c>
      <c r="N1040">
        <v>88</v>
      </c>
      <c r="O1040" t="s">
        <v>45</v>
      </c>
      <c r="P1040" t="s">
        <v>37</v>
      </c>
      <c r="Q1040">
        <v>6</v>
      </c>
      <c r="R1040" t="s">
        <v>3987</v>
      </c>
    </row>
    <row r="1041" spans="1:18" x14ac:dyDescent="0.3">
      <c r="A1041" s="3" t="s">
        <v>3988</v>
      </c>
      <c r="B1041" t="str">
        <f t="shared" si="16"/>
        <v>Christina Davis</v>
      </c>
      <c r="C1041" t="str">
        <f>TRIM(Table4[[#This Row],[Email2]])</f>
        <v>dustin58@yahoo.com</v>
      </c>
      <c r="D1041" t="s">
        <v>3989</v>
      </c>
      <c r="E1041" t="s">
        <v>3990</v>
      </c>
      <c r="F1041" t="str">
        <f>TRIM(PROPER(Table4[[#This Row],[Gender2]]))</f>
        <v>Female</v>
      </c>
      <c r="G1041" t="s">
        <v>118</v>
      </c>
      <c r="H1041" t="str">
        <f>TRIM(UPPER(Table4[[#This Row],[Country2]]))</f>
        <v>UK</v>
      </c>
      <c r="I1041" t="s">
        <v>50</v>
      </c>
      <c r="J1041">
        <v>32</v>
      </c>
      <c r="K1041" s="1">
        <v>45527</v>
      </c>
      <c r="L1041" t="s">
        <v>57</v>
      </c>
      <c r="M1041" t="s">
        <v>58</v>
      </c>
      <c r="N1041">
        <v>75</v>
      </c>
      <c r="O1041" t="s">
        <v>21</v>
      </c>
      <c r="P1041">
        <v>0</v>
      </c>
      <c r="R1041" t="s">
        <v>3991</v>
      </c>
    </row>
    <row r="1042" spans="1:18" x14ac:dyDescent="0.3">
      <c r="A1042" t="s">
        <v>3992</v>
      </c>
      <c r="B1042" t="str">
        <f t="shared" si="16"/>
        <v>Nancy Walter</v>
      </c>
      <c r="C1042" t="str">
        <f>TRIM(Table4[[#This Row],[Email2]])</f>
        <v>nguyenjeffrey@gmail.com</v>
      </c>
      <c r="D1042" t="s">
        <v>3993</v>
      </c>
      <c r="E1042" t="s">
        <v>3994</v>
      </c>
      <c r="F1042" t="str">
        <f>TRIM(PROPER(Table4[[#This Row],[Gender2]]))</f>
        <v>Male</v>
      </c>
      <c r="G1042" t="s">
        <v>87</v>
      </c>
      <c r="H1042" t="str">
        <f>TRIM(UPPER(Table4[[#This Row],[Country2]]))</f>
        <v>UK</v>
      </c>
      <c r="I1042" t="s">
        <v>50</v>
      </c>
      <c r="J1042">
        <v>0</v>
      </c>
      <c r="K1042" s="1">
        <v>45274</v>
      </c>
      <c r="L1042" t="s">
        <v>68</v>
      </c>
      <c r="M1042" t="s">
        <v>30</v>
      </c>
      <c r="N1042">
        <v>8</v>
      </c>
      <c r="O1042">
        <v>1.5</v>
      </c>
      <c r="P1042">
        <v>0</v>
      </c>
      <c r="Q1042">
        <v>2</v>
      </c>
      <c r="R1042" t="s">
        <v>3995</v>
      </c>
    </row>
    <row r="1043" spans="1:18" x14ac:dyDescent="0.3">
      <c r="A1043" t="s">
        <v>3996</v>
      </c>
      <c r="B1043" t="str">
        <f t="shared" si="16"/>
        <v>Johnny Whitaker</v>
      </c>
      <c r="C1043" t="str">
        <f>TRIM(Table4[[#This Row],[Email2]])</f>
        <v>nancyalexander@thomas.com</v>
      </c>
      <c r="D1043" t="s">
        <v>3997</v>
      </c>
      <c r="E1043" t="s">
        <v>3998</v>
      </c>
      <c r="F1043" t="str">
        <f>TRIM(PROPER(Table4[[#This Row],[Gender2]]))</f>
        <v>M</v>
      </c>
      <c r="G1043" t="s">
        <v>108</v>
      </c>
      <c r="H1043" t="str">
        <f>TRIM(UPPER(Table4[[#This Row],[Country2]]))</f>
        <v>IN</v>
      </c>
      <c r="I1043" t="s">
        <v>153</v>
      </c>
      <c r="K1043" s="1">
        <v>45039</v>
      </c>
      <c r="L1043" t="s">
        <v>51</v>
      </c>
      <c r="M1043" t="s">
        <v>36</v>
      </c>
      <c r="N1043" s="2">
        <v>0.63</v>
      </c>
      <c r="O1043">
        <v>2</v>
      </c>
      <c r="P1043" t="s">
        <v>31</v>
      </c>
      <c r="Q1043">
        <v>1</v>
      </c>
      <c r="R1043" t="s">
        <v>3999</v>
      </c>
    </row>
    <row r="1044" spans="1:18" x14ac:dyDescent="0.3">
      <c r="A1044" t="s">
        <v>4000</v>
      </c>
      <c r="B1044" t="str">
        <f t="shared" si="16"/>
        <v>Justin Murillo</v>
      </c>
      <c r="C1044" t="str">
        <f>TRIM(Table4[[#This Row],[Email2]])</f>
        <v>hlopez@ross.biz</v>
      </c>
      <c r="D1044" t="s">
        <v>4001</v>
      </c>
      <c r="E1044" t="s">
        <v>4002</v>
      </c>
      <c r="F1044" t="str">
        <f>TRIM(PROPER(Table4[[#This Row],[Gender2]]))</f>
        <v>Female</v>
      </c>
      <c r="G1044" t="s">
        <v>118</v>
      </c>
      <c r="H1044" t="str">
        <f>TRIM(UPPER(Table4[[#This Row],[Country2]]))</f>
        <v>US</v>
      </c>
      <c r="I1044" t="s">
        <v>18</v>
      </c>
      <c r="J1044">
        <v>28</v>
      </c>
      <c r="K1044" s="1">
        <v>44690</v>
      </c>
      <c r="L1044" t="s">
        <v>89</v>
      </c>
      <c r="M1044" t="s">
        <v>30</v>
      </c>
      <c r="N1044">
        <v>6</v>
      </c>
      <c r="O1044">
        <v>2</v>
      </c>
      <c r="P1044">
        <v>0</v>
      </c>
      <c r="R1044" t="s">
        <v>4003</v>
      </c>
    </row>
    <row r="1045" spans="1:18" x14ac:dyDescent="0.3">
      <c r="A1045" t="s">
        <v>4004</v>
      </c>
      <c r="B1045" t="str">
        <f t="shared" si="16"/>
        <v>Deborah Wood</v>
      </c>
      <c r="C1045" t="str">
        <f>TRIM(Table4[[#This Row],[Email2]])</f>
        <v>amber12@heath-andersen.com</v>
      </c>
      <c r="D1045" t="s">
        <v>4005</v>
      </c>
      <c r="E1045" t="s">
        <v>4006</v>
      </c>
      <c r="F1045" t="str">
        <f>TRIM(PROPER(Table4[[#This Row],[Gender2]]))</f>
        <v>Male</v>
      </c>
      <c r="G1045" t="s">
        <v>94</v>
      </c>
      <c r="H1045" t="str">
        <f>TRIM(UPPER(Table4[[#This Row],[Country2]]))</f>
        <v>CANADA</v>
      </c>
      <c r="I1045" t="s">
        <v>43</v>
      </c>
      <c r="J1045">
        <v>30</v>
      </c>
      <c r="K1045" s="1">
        <v>45064</v>
      </c>
      <c r="L1045" t="s">
        <v>113</v>
      </c>
      <c r="M1045" t="s">
        <v>58</v>
      </c>
      <c r="N1045" s="2">
        <v>0.16</v>
      </c>
      <c r="O1045">
        <v>2</v>
      </c>
      <c r="P1045" t="s">
        <v>37</v>
      </c>
      <c r="Q1045">
        <v>6</v>
      </c>
      <c r="R1045" t="s">
        <v>4007</v>
      </c>
    </row>
    <row r="1046" spans="1:18" x14ac:dyDescent="0.3">
      <c r="A1046" t="s">
        <v>4008</v>
      </c>
      <c r="B1046" t="str">
        <f t="shared" si="16"/>
        <v>Victoria Erickson</v>
      </c>
      <c r="C1046" t="str">
        <f>TRIM(Table4[[#This Row],[Email2]])</f>
        <v>aguirrecassandra@hotmail.com</v>
      </c>
      <c r="D1046" t="s">
        <v>4009</v>
      </c>
      <c r="E1046" t="s">
        <v>4010</v>
      </c>
      <c r="F1046" t="str">
        <f>TRIM(PROPER(Table4[[#This Row],[Gender2]]))</f>
        <v>Male</v>
      </c>
      <c r="G1046" t="s">
        <v>87</v>
      </c>
      <c r="H1046" t="str">
        <f>TRIM(UPPER(Table4[[#This Row],[Country2]]))</f>
        <v>US</v>
      </c>
      <c r="I1046" t="s">
        <v>18</v>
      </c>
      <c r="K1046" s="1">
        <v>45494</v>
      </c>
      <c r="L1046" t="s">
        <v>154</v>
      </c>
      <c r="M1046" t="s">
        <v>58</v>
      </c>
      <c r="N1046" s="2">
        <v>0.46</v>
      </c>
      <c r="O1046" t="s">
        <v>45</v>
      </c>
      <c r="P1046" t="s">
        <v>31</v>
      </c>
      <c r="Q1046">
        <v>6</v>
      </c>
      <c r="R1046" t="s">
        <v>4011</v>
      </c>
    </row>
    <row r="1047" spans="1:18" x14ac:dyDescent="0.3">
      <c r="A1047" t="s">
        <v>4012</v>
      </c>
      <c r="B1047" t="str">
        <f t="shared" si="16"/>
        <v>Victoria Marshall</v>
      </c>
      <c r="C1047" t="str">
        <f>TRIM(Table4[[#This Row],[Email2]])</f>
        <v>fmontgomery@graham.net</v>
      </c>
      <c r="D1047" t="s">
        <v>4013</v>
      </c>
      <c r="E1047" t="s">
        <v>4014</v>
      </c>
      <c r="F1047" t="str">
        <f>TRIM(PROPER(Table4[[#This Row],[Gender2]]))</f>
        <v>Female</v>
      </c>
      <c r="G1047" t="s">
        <v>56</v>
      </c>
      <c r="H1047" t="str">
        <f>TRIM(UPPER(Table4[[#This Row],[Country2]]))</f>
        <v>INDIA</v>
      </c>
      <c r="I1047" t="s">
        <v>95</v>
      </c>
      <c r="J1047">
        <v>21</v>
      </c>
      <c r="K1047" s="1">
        <v>45199</v>
      </c>
      <c r="L1047" t="s">
        <v>74</v>
      </c>
      <c r="M1047" t="s">
        <v>36</v>
      </c>
      <c r="N1047" s="2">
        <v>0.1</v>
      </c>
      <c r="O1047" t="s">
        <v>63</v>
      </c>
      <c r="P1047" t="s">
        <v>75</v>
      </c>
      <c r="Q1047">
        <v>4</v>
      </c>
      <c r="R1047" t="s">
        <v>4015</v>
      </c>
    </row>
    <row r="1048" spans="1:18" x14ac:dyDescent="0.3">
      <c r="A1048" t="s">
        <v>4016</v>
      </c>
      <c r="B1048" t="str">
        <f t="shared" si="16"/>
        <v>Sean Hernandez</v>
      </c>
      <c r="C1048" t="str">
        <f>TRIM(Table4[[#This Row],[Email2]])</f>
        <v>blevinsjoshua@yahoo.com</v>
      </c>
      <c r="D1048" t="s">
        <v>4017</v>
      </c>
      <c r="E1048" t="s">
        <v>4018</v>
      </c>
      <c r="F1048" t="str">
        <f>TRIM(PROPER(Table4[[#This Row],[Gender2]]))</f>
        <v>Female</v>
      </c>
      <c r="G1048" t="s">
        <v>17</v>
      </c>
      <c r="H1048" t="str">
        <f>TRIM(UPPER(Table4[[#This Row],[Country2]]))</f>
        <v>INDIA</v>
      </c>
      <c r="I1048" t="s">
        <v>28</v>
      </c>
      <c r="J1048">
        <v>41</v>
      </c>
      <c r="K1048" s="1">
        <v>45354</v>
      </c>
      <c r="L1048" t="s">
        <v>229</v>
      </c>
      <c r="M1048" t="s">
        <v>144</v>
      </c>
      <c r="N1048" s="2">
        <v>0.73</v>
      </c>
      <c r="O1048">
        <v>2</v>
      </c>
      <c r="P1048" t="s">
        <v>31</v>
      </c>
      <c r="Q1048">
        <v>6</v>
      </c>
      <c r="R1048" t="s">
        <v>4019</v>
      </c>
    </row>
    <row r="1049" spans="1:18" x14ac:dyDescent="0.3">
      <c r="A1049" t="s">
        <v>4020</v>
      </c>
      <c r="B1049" t="str">
        <f t="shared" si="16"/>
        <v>Terri Andersen</v>
      </c>
      <c r="C1049" t="str">
        <f>TRIM(Table4[[#This Row],[Email2]])</f>
        <v>scollins@torres.net</v>
      </c>
      <c r="D1049" t="s">
        <v>4021</v>
      </c>
      <c r="E1049" t="s">
        <v>4022</v>
      </c>
      <c r="F1049" t="str">
        <f>TRIM(PROPER(Table4[[#This Row],[Gender2]]))</f>
        <v>Female</v>
      </c>
      <c r="G1049" t="s">
        <v>17</v>
      </c>
      <c r="H1049" t="str">
        <f>TRIM(UPPER(Table4[[#This Row],[Country2]]))</f>
        <v>USA</v>
      </c>
      <c r="I1049" t="s">
        <v>73</v>
      </c>
      <c r="J1049">
        <v>0</v>
      </c>
      <c r="K1049" s="1">
        <v>44700</v>
      </c>
      <c r="L1049" t="s">
        <v>89</v>
      </c>
      <c r="M1049" t="s">
        <v>30</v>
      </c>
      <c r="N1049" s="2">
        <v>0.57999999999999996</v>
      </c>
      <c r="O1049">
        <v>45</v>
      </c>
      <c r="P1049">
        <v>0</v>
      </c>
      <c r="R1049" t="s">
        <v>4023</v>
      </c>
    </row>
    <row r="1050" spans="1:18" x14ac:dyDescent="0.3">
      <c r="A1050" t="s">
        <v>4024</v>
      </c>
      <c r="B1050" t="str">
        <f t="shared" si="16"/>
        <v>Emily Smith</v>
      </c>
      <c r="C1050" t="str">
        <f>TRIM(Table4[[#This Row],[Email2]])</f>
        <v>briana19@moreno.com</v>
      </c>
      <c r="D1050" t="s">
        <v>4025</v>
      </c>
      <c r="E1050" t="s">
        <v>4026</v>
      </c>
      <c r="F1050" t="str">
        <f>TRIM(PROPER(Table4[[#This Row],[Gender2]]))</f>
        <v>Male</v>
      </c>
      <c r="G1050" t="s">
        <v>94</v>
      </c>
      <c r="H1050" t="str">
        <f>TRIM(UPPER(Table4[[#This Row],[Country2]]))</f>
        <v>USA</v>
      </c>
      <c r="I1050" t="s">
        <v>73</v>
      </c>
      <c r="K1050" s="1">
        <v>45290</v>
      </c>
      <c r="L1050" t="s">
        <v>19</v>
      </c>
      <c r="M1050" t="s">
        <v>20</v>
      </c>
      <c r="N1050">
        <v>0</v>
      </c>
      <c r="O1050" t="s">
        <v>45</v>
      </c>
      <c r="P1050" t="s">
        <v>22</v>
      </c>
      <c r="Q1050">
        <v>4</v>
      </c>
      <c r="R1050" t="s">
        <v>4027</v>
      </c>
    </row>
    <row r="1051" spans="1:18" x14ac:dyDescent="0.3">
      <c r="A1051" t="s">
        <v>4028</v>
      </c>
      <c r="B1051" t="str">
        <f t="shared" si="16"/>
        <v>Cassie White</v>
      </c>
      <c r="C1051" t="str">
        <f>TRIM(Table4[[#This Row],[Email2]])</f>
        <v>riveraclinton@yahoo.com</v>
      </c>
      <c r="D1051" t="s">
        <v>4029</v>
      </c>
      <c r="E1051" t="s">
        <v>4030</v>
      </c>
      <c r="F1051" t="str">
        <f>TRIM(PROPER(Table4[[#This Row],[Gender2]]))</f>
        <v>Male</v>
      </c>
      <c r="G1051" t="s">
        <v>94</v>
      </c>
      <c r="H1051" t="str">
        <f>TRIM(UPPER(Table4[[#This Row],[Country2]]))</f>
        <v>UK</v>
      </c>
      <c r="I1051" t="s">
        <v>134</v>
      </c>
      <c r="J1051">
        <v>0</v>
      </c>
      <c r="K1051" s="1">
        <v>44960</v>
      </c>
      <c r="L1051" t="s">
        <v>154</v>
      </c>
      <c r="M1051" t="s">
        <v>58</v>
      </c>
      <c r="N1051">
        <v>60</v>
      </c>
      <c r="O1051">
        <v>45</v>
      </c>
      <c r="P1051" t="s">
        <v>22</v>
      </c>
      <c r="Q1051">
        <v>3</v>
      </c>
      <c r="R1051" t="s">
        <v>4031</v>
      </c>
    </row>
    <row r="1052" spans="1:18" x14ac:dyDescent="0.3">
      <c r="A1052" t="s">
        <v>4032</v>
      </c>
      <c r="B1052" t="str">
        <f t="shared" si="16"/>
        <v>Jane Wells</v>
      </c>
      <c r="C1052" t="str">
        <f>TRIM(Table4[[#This Row],[Email2]])</f>
        <v>codykelly@hotmail.com</v>
      </c>
      <c r="D1052" t="s">
        <v>4033</v>
      </c>
      <c r="E1052" t="s">
        <v>4034</v>
      </c>
      <c r="F1052" t="str">
        <f>TRIM(PROPER(Table4[[#This Row],[Gender2]]))</f>
        <v>F</v>
      </c>
      <c r="G1052" t="s">
        <v>42</v>
      </c>
      <c r="H1052" t="str">
        <f>TRIM(UPPER(Table4[[#This Row],[Country2]]))</f>
        <v>UK</v>
      </c>
      <c r="I1052" t="s">
        <v>50</v>
      </c>
      <c r="K1052" s="1">
        <v>45549</v>
      </c>
      <c r="L1052" t="s">
        <v>166</v>
      </c>
      <c r="M1052" t="s">
        <v>144</v>
      </c>
      <c r="N1052" s="2">
        <v>0.24</v>
      </c>
      <c r="O1052">
        <v>45</v>
      </c>
      <c r="P1052" t="s">
        <v>22</v>
      </c>
      <c r="R1052" t="s">
        <v>4035</v>
      </c>
    </row>
    <row r="1053" spans="1:18" x14ac:dyDescent="0.3">
      <c r="A1053" t="s">
        <v>4036</v>
      </c>
      <c r="B1053" t="str">
        <f t="shared" si="16"/>
        <v>James Perez</v>
      </c>
      <c r="C1053" t="str">
        <f>TRIM(Table4[[#This Row],[Email2]])</f>
        <v>shannon18@smith-obrien.net</v>
      </c>
      <c r="D1053" t="s">
        <v>4037</v>
      </c>
      <c r="E1053" t="s">
        <v>4038</v>
      </c>
      <c r="F1053" t="str">
        <f>TRIM(PROPER(Table4[[#This Row],[Gender2]]))</f>
        <v>Female</v>
      </c>
      <c r="G1053" t="s">
        <v>56</v>
      </c>
      <c r="H1053" t="str">
        <f>TRIM(UPPER(Table4[[#This Row],[Country2]]))</f>
        <v>GERMANY</v>
      </c>
      <c r="I1053" t="s">
        <v>88</v>
      </c>
      <c r="J1053">
        <v>34</v>
      </c>
      <c r="K1053" s="1">
        <v>45326</v>
      </c>
      <c r="L1053" t="s">
        <v>166</v>
      </c>
      <c r="M1053" t="s">
        <v>144</v>
      </c>
      <c r="N1053" s="2">
        <v>0.81</v>
      </c>
      <c r="O1053">
        <v>45</v>
      </c>
      <c r="P1053">
        <v>0</v>
      </c>
      <c r="Q1053">
        <v>3</v>
      </c>
      <c r="R1053" t="s">
        <v>4039</v>
      </c>
    </row>
    <row r="1054" spans="1:18" x14ac:dyDescent="0.3">
      <c r="A1054" t="s">
        <v>4040</v>
      </c>
      <c r="B1054" t="str">
        <f t="shared" si="16"/>
        <v>William Smith</v>
      </c>
      <c r="C1054" t="str">
        <f>TRIM(Table4[[#This Row],[Email2]])</f>
        <v>ztorres@hotmail.com</v>
      </c>
      <c r="D1054" t="s">
        <v>764</v>
      </c>
      <c r="E1054" t="s">
        <v>4041</v>
      </c>
      <c r="F1054" t="str">
        <f>TRIM(PROPER(Table4[[#This Row],[Gender2]]))</f>
        <v>Male</v>
      </c>
      <c r="G1054" t="s">
        <v>87</v>
      </c>
      <c r="H1054" t="str">
        <f>TRIM(UPPER(Table4[[#This Row],[Country2]]))</f>
        <v>USA</v>
      </c>
      <c r="I1054" t="s">
        <v>73</v>
      </c>
      <c r="J1054">
        <v>0</v>
      </c>
      <c r="K1054" s="1">
        <v>44749</v>
      </c>
      <c r="L1054" t="s">
        <v>51</v>
      </c>
      <c r="M1054" t="s">
        <v>36</v>
      </c>
      <c r="N1054" s="2">
        <v>0.63</v>
      </c>
      <c r="O1054">
        <v>1.5</v>
      </c>
      <c r="P1054">
        <v>0</v>
      </c>
      <c r="Q1054">
        <v>3</v>
      </c>
      <c r="R1054" t="s">
        <v>2738</v>
      </c>
    </row>
    <row r="1055" spans="1:18" x14ac:dyDescent="0.3">
      <c r="A1055" t="s">
        <v>4042</v>
      </c>
      <c r="B1055" t="str">
        <f t="shared" si="16"/>
        <v>Mark Jimenez</v>
      </c>
      <c r="C1055" t="str">
        <f>TRIM(Table4[[#This Row],[Email2]])</f>
        <v>collin29@berry-vance.com</v>
      </c>
      <c r="D1055" t="s">
        <v>4043</v>
      </c>
      <c r="E1055" t="s">
        <v>4044</v>
      </c>
      <c r="F1055" t="str">
        <f>TRIM(PROPER(Table4[[#This Row],[Gender2]]))</f>
        <v>Female</v>
      </c>
      <c r="G1055" t="s">
        <v>56</v>
      </c>
      <c r="H1055" t="str">
        <f>TRIM(UPPER(Table4[[#This Row],[Country2]]))</f>
        <v>UK</v>
      </c>
      <c r="I1055" t="s">
        <v>134</v>
      </c>
      <c r="J1055">
        <v>0</v>
      </c>
      <c r="K1055" s="1">
        <v>45533</v>
      </c>
      <c r="L1055" t="s">
        <v>293</v>
      </c>
      <c r="M1055" t="s">
        <v>20</v>
      </c>
      <c r="N1055" s="2">
        <v>0.86</v>
      </c>
      <c r="O1055" t="s">
        <v>45</v>
      </c>
      <c r="P1055" t="s">
        <v>31</v>
      </c>
      <c r="Q1055">
        <v>1</v>
      </c>
      <c r="R1055" t="s">
        <v>4045</v>
      </c>
    </row>
    <row r="1056" spans="1:18" x14ac:dyDescent="0.3">
      <c r="A1056" t="s">
        <v>4046</v>
      </c>
      <c r="B1056" t="str">
        <f t="shared" si="16"/>
        <v>Andrew Medina</v>
      </c>
      <c r="C1056" t="str">
        <f>TRIM(Table4[[#This Row],[Email2]])</f>
        <v>savannah15@white.info</v>
      </c>
      <c r="D1056" t="s">
        <v>4047</v>
      </c>
      <c r="E1056" t="s">
        <v>4048</v>
      </c>
      <c r="F1056" t="str">
        <f>TRIM(PROPER(Table4[[#This Row],[Gender2]]))</f>
        <v>Female</v>
      </c>
      <c r="G1056" t="s">
        <v>56</v>
      </c>
      <c r="H1056" t="str">
        <f>TRIM(UPPER(Table4[[#This Row],[Country2]]))</f>
        <v>US</v>
      </c>
      <c r="I1056" t="s">
        <v>18</v>
      </c>
      <c r="K1056" s="1">
        <v>45446</v>
      </c>
      <c r="L1056" t="s">
        <v>57</v>
      </c>
      <c r="M1056" t="s">
        <v>58</v>
      </c>
      <c r="N1056" s="2">
        <v>0.95</v>
      </c>
      <c r="O1056">
        <v>2</v>
      </c>
      <c r="P1056" t="s">
        <v>37</v>
      </c>
      <c r="Q1056">
        <v>2</v>
      </c>
      <c r="R1056" t="s">
        <v>4049</v>
      </c>
    </row>
    <row r="1057" spans="1:18" x14ac:dyDescent="0.3">
      <c r="A1057" t="s">
        <v>4050</v>
      </c>
      <c r="B1057" t="str">
        <f t="shared" si="16"/>
        <v>Teresa Mcfarland</v>
      </c>
      <c r="C1057" t="str">
        <f>TRIM(Table4[[#This Row],[Email2]])</f>
        <v>invalid-email</v>
      </c>
      <c r="D1057" t="s">
        <v>4051</v>
      </c>
      <c r="E1057" t="s">
        <v>125</v>
      </c>
      <c r="F1057" t="str">
        <f>TRIM(PROPER(Table4[[#This Row],[Gender2]]))</f>
        <v>M</v>
      </c>
      <c r="G1057" t="s">
        <v>108</v>
      </c>
      <c r="H1057" t="str">
        <f>TRIM(UPPER(Table4[[#This Row],[Country2]]))</f>
        <v>IN</v>
      </c>
      <c r="I1057" t="s">
        <v>153</v>
      </c>
      <c r="J1057">
        <v>0</v>
      </c>
      <c r="K1057" s="1">
        <v>44958</v>
      </c>
      <c r="L1057" t="s">
        <v>57</v>
      </c>
      <c r="M1057" t="s">
        <v>58</v>
      </c>
      <c r="N1057" s="2">
        <v>0.96</v>
      </c>
      <c r="O1057" t="s">
        <v>21</v>
      </c>
      <c r="P1057" t="s">
        <v>31</v>
      </c>
      <c r="Q1057">
        <v>4</v>
      </c>
      <c r="R1057" t="s">
        <v>4052</v>
      </c>
    </row>
    <row r="1058" spans="1:18" x14ac:dyDescent="0.3">
      <c r="A1058" t="s">
        <v>4053</v>
      </c>
      <c r="B1058" t="str">
        <f t="shared" si="16"/>
        <v>Mary Jones</v>
      </c>
      <c r="C1058" t="str">
        <f>TRIM(Table4[[#This Row],[Email2]])</f>
        <v>donald73@williams-brown.info</v>
      </c>
      <c r="D1058" t="s">
        <v>4054</v>
      </c>
      <c r="E1058" t="s">
        <v>4055</v>
      </c>
      <c r="F1058" t="str">
        <f>TRIM(PROPER(Table4[[#This Row],[Gender2]]))</f>
        <v>M</v>
      </c>
      <c r="G1058" t="s">
        <v>108</v>
      </c>
      <c r="H1058" t="str">
        <f>TRIM(UPPER(Table4[[#This Row],[Country2]]))</f>
        <v>CANADA</v>
      </c>
      <c r="I1058" t="s">
        <v>43</v>
      </c>
      <c r="J1058">
        <v>28</v>
      </c>
      <c r="K1058" s="1">
        <v>45509</v>
      </c>
      <c r="L1058" t="s">
        <v>293</v>
      </c>
      <c r="M1058" t="s">
        <v>20</v>
      </c>
      <c r="N1058" s="2">
        <v>0.23</v>
      </c>
      <c r="O1058" t="s">
        <v>21</v>
      </c>
      <c r="P1058" t="s">
        <v>37</v>
      </c>
      <c r="Q1058">
        <v>2</v>
      </c>
      <c r="R1058" t="s">
        <v>4056</v>
      </c>
    </row>
    <row r="1059" spans="1:18" x14ac:dyDescent="0.3">
      <c r="A1059" t="s">
        <v>4057</v>
      </c>
      <c r="B1059" t="str">
        <f t="shared" si="16"/>
        <v>Joseph Alvarado</v>
      </c>
      <c r="C1059" t="str">
        <f>TRIM(Table4[[#This Row],[Email2]])</f>
        <v>psherman@gmail.com</v>
      </c>
      <c r="D1059" t="s">
        <v>4058</v>
      </c>
      <c r="E1059" t="s">
        <v>4059</v>
      </c>
      <c r="F1059" t="str">
        <f>TRIM(PROPER(Table4[[#This Row],[Gender2]]))</f>
        <v>M</v>
      </c>
      <c r="G1059" t="s">
        <v>108</v>
      </c>
      <c r="H1059" t="str">
        <f>TRIM(UPPER(Table4[[#This Row],[Country2]]))</f>
        <v>UK</v>
      </c>
      <c r="I1059" t="s">
        <v>134</v>
      </c>
      <c r="J1059">
        <v>39</v>
      </c>
      <c r="K1059" s="1">
        <v>45682</v>
      </c>
      <c r="L1059" t="s">
        <v>166</v>
      </c>
      <c r="M1059" t="s">
        <v>144</v>
      </c>
      <c r="N1059" s="2">
        <v>0.77</v>
      </c>
      <c r="O1059" t="s">
        <v>21</v>
      </c>
      <c r="P1059" t="s">
        <v>75</v>
      </c>
      <c r="R1059" t="s">
        <v>4060</v>
      </c>
    </row>
    <row r="1060" spans="1:18" x14ac:dyDescent="0.3">
      <c r="A1060" t="s">
        <v>4061</v>
      </c>
      <c r="B1060" t="str">
        <f t="shared" si="16"/>
        <v>Tony Simmons</v>
      </c>
      <c r="C1060" t="str">
        <f>TRIM(Table4[[#This Row],[Email2]])</f>
        <v>bmiller@yahoo.com</v>
      </c>
      <c r="D1060" t="s">
        <v>4062</v>
      </c>
      <c r="E1060" t="s">
        <v>4063</v>
      </c>
      <c r="F1060" t="str">
        <f>TRIM(PROPER(Table4[[#This Row],[Gender2]]))</f>
        <v>Male</v>
      </c>
      <c r="G1060" t="s">
        <v>87</v>
      </c>
      <c r="H1060" t="str">
        <f>TRIM(UPPER(Table4[[#This Row],[Country2]]))</f>
        <v>UK</v>
      </c>
      <c r="I1060" t="s">
        <v>134</v>
      </c>
      <c r="K1060" s="1">
        <v>45096</v>
      </c>
      <c r="L1060" t="s">
        <v>293</v>
      </c>
      <c r="M1060" t="s">
        <v>20</v>
      </c>
      <c r="N1060" s="2">
        <v>0.3</v>
      </c>
      <c r="O1060">
        <v>45</v>
      </c>
      <c r="P1060" t="s">
        <v>31</v>
      </c>
      <c r="Q1060">
        <v>5</v>
      </c>
      <c r="R1060" t="s">
        <v>4064</v>
      </c>
    </row>
    <row r="1061" spans="1:18" x14ac:dyDescent="0.3">
      <c r="A1061" t="s">
        <v>4065</v>
      </c>
      <c r="B1061" t="str">
        <f t="shared" si="16"/>
        <v>Jonathan Hartman</v>
      </c>
      <c r="C1061" t="str">
        <f>TRIM(Table4[[#This Row],[Email2]])</f>
        <v>rosebobby@gmail.com</v>
      </c>
      <c r="D1061" t="s">
        <v>4066</v>
      </c>
      <c r="E1061" t="s">
        <v>4067</v>
      </c>
      <c r="F1061" t="str">
        <f>TRIM(PROPER(Table4[[#This Row],[Gender2]]))</f>
        <v>M</v>
      </c>
      <c r="G1061" t="s">
        <v>108</v>
      </c>
      <c r="H1061" t="str">
        <f>TRIM(UPPER(Table4[[#This Row],[Country2]]))</f>
        <v>IN</v>
      </c>
      <c r="I1061" t="s">
        <v>153</v>
      </c>
      <c r="K1061" s="1">
        <v>44820</v>
      </c>
      <c r="L1061" t="s">
        <v>74</v>
      </c>
      <c r="M1061" t="s">
        <v>36</v>
      </c>
      <c r="N1061" s="2">
        <v>0.16</v>
      </c>
      <c r="O1061">
        <v>45</v>
      </c>
      <c r="P1061" t="s">
        <v>37</v>
      </c>
      <c r="Q1061">
        <v>5</v>
      </c>
      <c r="R1061" t="s">
        <v>2552</v>
      </c>
    </row>
    <row r="1062" spans="1:18" x14ac:dyDescent="0.3">
      <c r="A1062" t="s">
        <v>4068</v>
      </c>
      <c r="B1062" t="str">
        <f t="shared" si="16"/>
        <v>Carrie Edwards</v>
      </c>
      <c r="C1062" t="str">
        <f>TRIM(Table4[[#This Row],[Email2]])</f>
        <v>williamskevin@bell.com</v>
      </c>
      <c r="D1062" t="s">
        <v>4069</v>
      </c>
      <c r="E1062" t="s">
        <v>4070</v>
      </c>
      <c r="F1062" t="str">
        <f>TRIM(PROPER(Table4[[#This Row],[Gender2]]))</f>
        <v>Female</v>
      </c>
      <c r="G1062" t="s">
        <v>118</v>
      </c>
      <c r="H1062" t="str">
        <f>TRIM(UPPER(Table4[[#This Row],[Country2]]))</f>
        <v>CANADA</v>
      </c>
      <c r="I1062" t="s">
        <v>43</v>
      </c>
      <c r="K1062" s="1">
        <v>45135</v>
      </c>
      <c r="L1062" t="s">
        <v>51</v>
      </c>
      <c r="M1062" t="s">
        <v>36</v>
      </c>
      <c r="N1062">
        <v>88</v>
      </c>
      <c r="O1062" t="s">
        <v>21</v>
      </c>
      <c r="P1062" t="s">
        <v>31</v>
      </c>
      <c r="Q1062">
        <v>2</v>
      </c>
      <c r="R1062" t="s">
        <v>971</v>
      </c>
    </row>
    <row r="1063" spans="1:18" x14ac:dyDescent="0.3">
      <c r="A1063" t="s">
        <v>4071</v>
      </c>
      <c r="B1063" t="str">
        <f t="shared" si="16"/>
        <v>Cassandra Wood</v>
      </c>
      <c r="C1063" t="str">
        <f>TRIM(Table4[[#This Row],[Email2]])</f>
        <v>coreydodson@joseph.com</v>
      </c>
      <c r="D1063" t="s">
        <v>4072</v>
      </c>
      <c r="E1063" t="s">
        <v>4073</v>
      </c>
      <c r="F1063" t="str">
        <f>TRIM(PROPER(Table4[[#This Row],[Gender2]]))</f>
        <v>F</v>
      </c>
      <c r="G1063" t="s">
        <v>42</v>
      </c>
      <c r="H1063" t="str">
        <f>TRIM(UPPER(Table4[[#This Row],[Country2]]))</f>
        <v>UK</v>
      </c>
      <c r="I1063" t="s">
        <v>134</v>
      </c>
      <c r="K1063" s="1">
        <v>45720</v>
      </c>
      <c r="L1063" t="s">
        <v>229</v>
      </c>
      <c r="M1063" t="s">
        <v>144</v>
      </c>
      <c r="N1063" s="2">
        <v>0.28999999999999998</v>
      </c>
      <c r="O1063" t="s">
        <v>45</v>
      </c>
      <c r="P1063" t="s">
        <v>31</v>
      </c>
      <c r="R1063" t="s">
        <v>4074</v>
      </c>
    </row>
    <row r="1064" spans="1:18" x14ac:dyDescent="0.3">
      <c r="A1064" t="s">
        <v>4075</v>
      </c>
      <c r="B1064" t="str">
        <f t="shared" si="16"/>
        <v>Thomas Harris</v>
      </c>
      <c r="C1064" t="str">
        <f>TRIM(Table4[[#This Row],[Email2]])</f>
        <v>adam35@benitez.com</v>
      </c>
      <c r="D1064" t="s">
        <v>4076</v>
      </c>
      <c r="E1064" t="s">
        <v>4077</v>
      </c>
      <c r="F1064" t="str">
        <f>TRIM(PROPER(Table4[[#This Row],[Gender2]]))</f>
        <v>Male</v>
      </c>
      <c r="G1064" t="s">
        <v>27</v>
      </c>
      <c r="H1064" t="str">
        <f>TRIM(UPPER(Table4[[#This Row],[Country2]]))</f>
        <v>USA</v>
      </c>
      <c r="I1064" t="s">
        <v>73</v>
      </c>
      <c r="K1064" s="1">
        <v>45427</v>
      </c>
      <c r="L1064" t="s">
        <v>89</v>
      </c>
      <c r="M1064" t="s">
        <v>30</v>
      </c>
      <c r="N1064" s="2">
        <v>0.1</v>
      </c>
      <c r="O1064" t="s">
        <v>21</v>
      </c>
      <c r="P1064" t="s">
        <v>31</v>
      </c>
      <c r="Q1064">
        <v>5</v>
      </c>
      <c r="R1064" t="s">
        <v>4078</v>
      </c>
    </row>
    <row r="1065" spans="1:18" x14ac:dyDescent="0.3">
      <c r="A1065" t="s">
        <v>4079</v>
      </c>
      <c r="B1065" t="str">
        <f t="shared" si="16"/>
        <v>Michael Macias</v>
      </c>
      <c r="C1065" t="str">
        <f>TRIM(Table4[[#This Row],[Email2]])</f>
        <v>jamie46@hotmail.com</v>
      </c>
      <c r="D1065" t="s">
        <v>4080</v>
      </c>
      <c r="E1065" t="s">
        <v>4081</v>
      </c>
      <c r="F1065" t="str">
        <f>TRIM(PROPER(Table4[[#This Row],[Gender2]]))</f>
        <v>Female</v>
      </c>
      <c r="G1065" t="s">
        <v>118</v>
      </c>
      <c r="H1065" t="str">
        <f>TRIM(UPPER(Table4[[#This Row],[Country2]]))</f>
        <v>INDIA</v>
      </c>
      <c r="I1065" t="s">
        <v>95</v>
      </c>
      <c r="K1065" s="1">
        <v>45282</v>
      </c>
      <c r="L1065" t="s">
        <v>166</v>
      </c>
      <c r="M1065" t="s">
        <v>144</v>
      </c>
      <c r="N1065" s="2">
        <v>0.81</v>
      </c>
      <c r="O1065" t="s">
        <v>63</v>
      </c>
      <c r="P1065" t="s">
        <v>37</v>
      </c>
      <c r="Q1065">
        <v>1</v>
      </c>
      <c r="R1065" s="1">
        <v>45282</v>
      </c>
    </row>
    <row r="1066" spans="1:18" x14ac:dyDescent="0.3">
      <c r="A1066" t="s">
        <v>4082</v>
      </c>
      <c r="B1066" t="str">
        <f t="shared" si="16"/>
        <v>Steven Montoya</v>
      </c>
      <c r="C1066" t="str">
        <f>TRIM(Table4[[#This Row],[Email2]])</f>
        <v>carol60@hotmail.com</v>
      </c>
      <c r="D1066" t="s">
        <v>4083</v>
      </c>
      <c r="E1066" t="s">
        <v>4084</v>
      </c>
      <c r="F1066" t="str">
        <f>TRIM(PROPER(Table4[[#This Row],[Gender2]]))</f>
        <v>F</v>
      </c>
      <c r="G1066" t="s">
        <v>42</v>
      </c>
      <c r="H1066" t="str">
        <f>TRIM(UPPER(Table4[[#This Row],[Country2]]))</f>
        <v>INDIA</v>
      </c>
      <c r="I1066" t="s">
        <v>95</v>
      </c>
      <c r="J1066">
        <v>0</v>
      </c>
      <c r="K1066" s="1">
        <v>44673</v>
      </c>
      <c r="L1066" t="s">
        <v>74</v>
      </c>
      <c r="M1066" t="s">
        <v>36</v>
      </c>
      <c r="N1066" s="2">
        <v>0.76</v>
      </c>
      <c r="O1066" t="s">
        <v>45</v>
      </c>
      <c r="P1066" t="s">
        <v>37</v>
      </c>
      <c r="Q1066">
        <v>5</v>
      </c>
      <c r="R1066" t="s">
        <v>4085</v>
      </c>
    </row>
    <row r="1067" spans="1:18" x14ac:dyDescent="0.3">
      <c r="A1067" t="s">
        <v>4086</v>
      </c>
      <c r="B1067" t="str">
        <f t="shared" si="16"/>
        <v>Brian Moore</v>
      </c>
      <c r="C1067" t="str">
        <f>TRIM(Table4[[#This Row],[Email2]])</f>
        <v>whitemark@hotmail.com</v>
      </c>
      <c r="D1067" t="s">
        <v>4087</v>
      </c>
      <c r="E1067" t="s">
        <v>4088</v>
      </c>
      <c r="F1067" t="str">
        <f>TRIM(PROPER(Table4[[#This Row],[Gender2]]))</f>
        <v>Male</v>
      </c>
      <c r="G1067" t="s">
        <v>87</v>
      </c>
      <c r="H1067" t="str">
        <f>TRIM(UPPER(Table4[[#This Row],[Country2]]))</f>
        <v>USA</v>
      </c>
      <c r="I1067" t="s">
        <v>73</v>
      </c>
      <c r="K1067" s="1">
        <v>45355</v>
      </c>
      <c r="L1067" t="s">
        <v>113</v>
      </c>
      <c r="M1067" t="s">
        <v>58</v>
      </c>
      <c r="N1067" s="2">
        <v>0.18</v>
      </c>
      <c r="O1067">
        <v>2</v>
      </c>
      <c r="P1067" t="s">
        <v>22</v>
      </c>
      <c r="Q1067">
        <v>3</v>
      </c>
      <c r="R1067" s="1">
        <v>45355</v>
      </c>
    </row>
    <row r="1068" spans="1:18" x14ac:dyDescent="0.3">
      <c r="A1068" t="s">
        <v>4089</v>
      </c>
      <c r="B1068" t="str">
        <f t="shared" si="16"/>
        <v>Dominique Mitchell</v>
      </c>
      <c r="C1068" t="str">
        <f>TRIM(Table4[[#This Row],[Email2]])</f>
        <v>juarezralph@gmail.com</v>
      </c>
      <c r="D1068" t="s">
        <v>4090</v>
      </c>
      <c r="E1068" t="s">
        <v>4091</v>
      </c>
      <c r="F1068" t="str">
        <f>TRIM(PROPER(Table4[[#This Row],[Gender2]]))</f>
        <v>Female</v>
      </c>
      <c r="G1068" t="s">
        <v>118</v>
      </c>
      <c r="H1068" t="str">
        <f>TRIM(UPPER(Table4[[#This Row],[Country2]]))</f>
        <v>CANADA</v>
      </c>
      <c r="I1068" t="s">
        <v>43</v>
      </c>
      <c r="J1068">
        <v>0</v>
      </c>
      <c r="K1068" s="1">
        <v>45056</v>
      </c>
      <c r="L1068" t="s">
        <v>113</v>
      </c>
      <c r="M1068" t="s">
        <v>58</v>
      </c>
      <c r="N1068" s="2">
        <v>0.56000000000000005</v>
      </c>
      <c r="O1068">
        <v>45</v>
      </c>
      <c r="P1068" t="s">
        <v>31</v>
      </c>
      <c r="Q1068">
        <v>6</v>
      </c>
      <c r="R1068" t="s">
        <v>4092</v>
      </c>
    </row>
    <row r="1069" spans="1:18" x14ac:dyDescent="0.3">
      <c r="A1069" t="s">
        <v>4093</v>
      </c>
      <c r="B1069" t="str">
        <f t="shared" si="16"/>
        <v>Zachary Harrison</v>
      </c>
      <c r="C1069" t="str">
        <f>TRIM(Table4[[#This Row],[Email2]])</f>
        <v>perezmarissa@miller.com</v>
      </c>
      <c r="D1069" t="s">
        <v>4094</v>
      </c>
      <c r="E1069" t="s">
        <v>4095</v>
      </c>
      <c r="F1069" t="str">
        <f>TRIM(PROPER(Table4[[#This Row],[Gender2]]))</f>
        <v>Female</v>
      </c>
      <c r="G1069" t="s">
        <v>56</v>
      </c>
      <c r="H1069" t="str">
        <f>TRIM(UPPER(Table4[[#This Row],[Country2]]))</f>
        <v>UK</v>
      </c>
      <c r="I1069" t="s">
        <v>50</v>
      </c>
      <c r="J1069">
        <v>0</v>
      </c>
      <c r="K1069" s="1">
        <v>44792</v>
      </c>
      <c r="L1069" t="s">
        <v>143</v>
      </c>
      <c r="M1069" t="s">
        <v>144</v>
      </c>
      <c r="N1069">
        <v>15</v>
      </c>
      <c r="O1069">
        <v>2</v>
      </c>
      <c r="P1069" t="s">
        <v>75</v>
      </c>
      <c r="Q1069">
        <v>1</v>
      </c>
      <c r="R1069" t="s">
        <v>4096</v>
      </c>
    </row>
    <row r="1070" spans="1:18" x14ac:dyDescent="0.3">
      <c r="A1070" t="s">
        <v>4097</v>
      </c>
      <c r="B1070" t="str">
        <f t="shared" si="16"/>
        <v>Jessica Hammond</v>
      </c>
      <c r="C1070" t="str">
        <f>TRIM(Table4[[#This Row],[Email2]])</f>
        <v>jennywilliams@fry.com</v>
      </c>
      <c r="D1070" t="s">
        <v>4098</v>
      </c>
      <c r="E1070" t="s">
        <v>4099</v>
      </c>
      <c r="F1070" t="str">
        <f>TRIM(PROPER(Table4[[#This Row],[Gender2]]))</f>
        <v>Female</v>
      </c>
      <c r="G1070" t="s">
        <v>56</v>
      </c>
      <c r="H1070" t="str">
        <f>TRIM(UPPER(Table4[[#This Row],[Country2]]))</f>
        <v>INDIA</v>
      </c>
      <c r="I1070" t="s">
        <v>28</v>
      </c>
      <c r="J1070">
        <v>34</v>
      </c>
      <c r="K1070" s="1">
        <v>45033</v>
      </c>
      <c r="L1070" t="s">
        <v>113</v>
      </c>
      <c r="M1070" t="s">
        <v>58</v>
      </c>
      <c r="N1070" s="2">
        <v>0.78</v>
      </c>
      <c r="O1070" t="s">
        <v>63</v>
      </c>
      <c r="P1070">
        <v>0</v>
      </c>
      <c r="Q1070">
        <v>6</v>
      </c>
      <c r="R1070" t="s">
        <v>4100</v>
      </c>
    </row>
    <row r="1071" spans="1:18" x14ac:dyDescent="0.3">
      <c r="A1071" t="s">
        <v>4101</v>
      </c>
      <c r="B1071" t="str">
        <f t="shared" si="16"/>
        <v>Jeanne Hernandez</v>
      </c>
      <c r="C1071" t="str">
        <f>TRIM(Table4[[#This Row],[Email2]])</f>
        <v>perezcourtney@yahoo.com</v>
      </c>
      <c r="D1071" t="s">
        <v>4102</v>
      </c>
      <c r="E1071" t="s">
        <v>4103</v>
      </c>
      <c r="F1071" t="str">
        <f>TRIM(PROPER(Table4[[#This Row],[Gender2]]))</f>
        <v>Female</v>
      </c>
      <c r="G1071" t="s">
        <v>17</v>
      </c>
      <c r="H1071" t="str">
        <f>TRIM(UPPER(Table4[[#This Row],[Country2]]))</f>
        <v>IN</v>
      </c>
      <c r="I1071" t="s">
        <v>153</v>
      </c>
      <c r="K1071" s="1">
        <v>44930</v>
      </c>
      <c r="L1071" t="s">
        <v>166</v>
      </c>
      <c r="M1071" t="s">
        <v>144</v>
      </c>
      <c r="N1071" s="2">
        <v>0.13</v>
      </c>
      <c r="O1071">
        <v>1.5</v>
      </c>
      <c r="P1071" t="s">
        <v>31</v>
      </c>
      <c r="Q1071">
        <v>5</v>
      </c>
      <c r="R1071" t="s">
        <v>4104</v>
      </c>
    </row>
    <row r="1072" spans="1:18" x14ac:dyDescent="0.3">
      <c r="A1072" t="s">
        <v>4105</v>
      </c>
      <c r="B1072" t="str">
        <f t="shared" si="16"/>
        <v>Ryan Guzman</v>
      </c>
      <c r="C1072" t="str">
        <f>TRIM(Table4[[#This Row],[Email2]])</f>
        <v>douglasbrandt@gmail.com</v>
      </c>
      <c r="D1072" t="s">
        <v>4106</v>
      </c>
      <c r="E1072" t="s">
        <v>4107</v>
      </c>
      <c r="F1072" t="str">
        <f>TRIM(PROPER(Table4[[#This Row],[Gender2]]))</f>
        <v>Female</v>
      </c>
      <c r="G1072" t="s">
        <v>17</v>
      </c>
      <c r="H1072" t="str">
        <f>TRIM(UPPER(Table4[[#This Row],[Country2]]))</f>
        <v>GERMANY</v>
      </c>
      <c r="I1072" t="s">
        <v>88</v>
      </c>
      <c r="J1072">
        <v>32</v>
      </c>
      <c r="K1072" s="1">
        <v>45680</v>
      </c>
      <c r="L1072" t="s">
        <v>293</v>
      </c>
      <c r="M1072" t="s">
        <v>20</v>
      </c>
      <c r="N1072" s="2">
        <v>0.53</v>
      </c>
      <c r="O1072">
        <v>45</v>
      </c>
      <c r="P1072" t="s">
        <v>31</v>
      </c>
      <c r="R1072" t="s">
        <v>4108</v>
      </c>
    </row>
    <row r="1073" spans="1:18" x14ac:dyDescent="0.3">
      <c r="A1073" t="s">
        <v>4109</v>
      </c>
      <c r="B1073" t="str">
        <f t="shared" si="16"/>
        <v>Lisa Jackson</v>
      </c>
      <c r="C1073" t="str">
        <f>TRIM(Table4[[#This Row],[Email2]])</f>
        <v>benjamin13@gmail.com</v>
      </c>
      <c r="D1073" t="s">
        <v>4110</v>
      </c>
      <c r="E1073" t="s">
        <v>4111</v>
      </c>
      <c r="F1073" t="str">
        <f>TRIM(PROPER(Table4[[#This Row],[Gender2]]))</f>
        <v>Female</v>
      </c>
      <c r="G1073" t="s">
        <v>118</v>
      </c>
      <c r="H1073" t="str">
        <f>TRIM(UPPER(Table4[[#This Row],[Country2]]))</f>
        <v>INDIA</v>
      </c>
      <c r="I1073" t="s">
        <v>28</v>
      </c>
      <c r="J1073">
        <v>19</v>
      </c>
      <c r="K1073" s="1">
        <v>44831</v>
      </c>
      <c r="L1073" t="s">
        <v>229</v>
      </c>
      <c r="M1073" t="s">
        <v>144</v>
      </c>
      <c r="N1073" s="2">
        <v>0.03</v>
      </c>
      <c r="O1073" t="s">
        <v>45</v>
      </c>
      <c r="P1073" t="s">
        <v>22</v>
      </c>
      <c r="Q1073">
        <v>1</v>
      </c>
      <c r="R1073" s="1">
        <v>44831</v>
      </c>
    </row>
    <row r="1074" spans="1:18" x14ac:dyDescent="0.3">
      <c r="A1074" t="s">
        <v>4112</v>
      </c>
      <c r="B1074" t="str">
        <f t="shared" si="16"/>
        <v>Keith Vincent</v>
      </c>
      <c r="C1074" t="str">
        <f>TRIM(Table4[[#This Row],[Email2]])</f>
        <v>smithmadison@pineda-newman.com</v>
      </c>
      <c r="D1074" t="s">
        <v>4113</v>
      </c>
      <c r="E1074" t="s">
        <v>4114</v>
      </c>
      <c r="F1074" t="str">
        <f>TRIM(PROPER(Table4[[#This Row],[Gender2]]))</f>
        <v>Male</v>
      </c>
      <c r="G1074" t="s">
        <v>27</v>
      </c>
      <c r="H1074" t="str">
        <f>TRIM(UPPER(Table4[[#This Row],[Country2]]))</f>
        <v>UK</v>
      </c>
      <c r="I1074" t="s">
        <v>134</v>
      </c>
      <c r="J1074">
        <v>0</v>
      </c>
      <c r="K1074" s="1">
        <v>45250</v>
      </c>
      <c r="L1074" t="s">
        <v>143</v>
      </c>
      <c r="M1074" t="s">
        <v>144</v>
      </c>
      <c r="N1074" s="2">
        <v>0.81</v>
      </c>
      <c r="O1074">
        <v>2</v>
      </c>
      <c r="P1074" t="s">
        <v>37</v>
      </c>
      <c r="R1074" t="s">
        <v>4115</v>
      </c>
    </row>
    <row r="1075" spans="1:18" x14ac:dyDescent="0.3">
      <c r="A1075" t="s">
        <v>4116</v>
      </c>
      <c r="B1075" t="str">
        <f t="shared" si="16"/>
        <v>Melanie Salazar</v>
      </c>
      <c r="C1075" t="str">
        <f>TRIM(Table4[[#This Row],[Email2]])</f>
        <v>invalid-email</v>
      </c>
      <c r="D1075" t="s">
        <v>4117</v>
      </c>
      <c r="E1075" t="s">
        <v>125</v>
      </c>
      <c r="F1075" t="str">
        <f>TRIM(PROPER(Table4[[#This Row],[Gender2]]))</f>
        <v>Female</v>
      </c>
      <c r="G1075" t="s">
        <v>17</v>
      </c>
      <c r="H1075" t="str">
        <f>TRIM(UPPER(Table4[[#This Row],[Country2]]))</f>
        <v>IN</v>
      </c>
      <c r="I1075" t="s">
        <v>153</v>
      </c>
      <c r="J1075">
        <v>34</v>
      </c>
      <c r="K1075" s="1">
        <v>45723</v>
      </c>
      <c r="L1075" t="s">
        <v>89</v>
      </c>
      <c r="M1075" t="s">
        <v>30</v>
      </c>
      <c r="N1075" s="2">
        <v>0.26</v>
      </c>
      <c r="O1075" t="s">
        <v>21</v>
      </c>
      <c r="P1075" t="s">
        <v>22</v>
      </c>
      <c r="Q1075">
        <v>2</v>
      </c>
      <c r="R1075" s="1">
        <v>45723</v>
      </c>
    </row>
    <row r="1076" spans="1:18" x14ac:dyDescent="0.3">
      <c r="A1076" t="s">
        <v>4118</v>
      </c>
      <c r="B1076" t="str">
        <f t="shared" si="16"/>
        <v>Steven Gibson</v>
      </c>
      <c r="C1076" t="str">
        <f>TRIM(Table4[[#This Row],[Email2]])</f>
        <v>drewwalsh@gmail.com</v>
      </c>
      <c r="D1076" t="s">
        <v>4119</v>
      </c>
      <c r="E1076" t="s">
        <v>4120</v>
      </c>
      <c r="F1076" t="str">
        <f>TRIM(PROPER(Table4[[#This Row],[Gender2]]))</f>
        <v>Male</v>
      </c>
      <c r="G1076" t="s">
        <v>27</v>
      </c>
      <c r="H1076" t="str">
        <f>TRIM(UPPER(Table4[[#This Row],[Country2]]))</f>
        <v>IN</v>
      </c>
      <c r="I1076" t="s">
        <v>153</v>
      </c>
      <c r="K1076" s="1">
        <v>45194</v>
      </c>
      <c r="L1076" t="s">
        <v>89</v>
      </c>
      <c r="M1076" t="s">
        <v>30</v>
      </c>
      <c r="N1076" s="2">
        <v>0.65</v>
      </c>
      <c r="O1076">
        <v>2</v>
      </c>
      <c r="P1076" t="s">
        <v>37</v>
      </c>
      <c r="Q1076">
        <v>4</v>
      </c>
      <c r="R1076" t="s">
        <v>4121</v>
      </c>
    </row>
    <row r="1077" spans="1:18" x14ac:dyDescent="0.3">
      <c r="A1077" t="s">
        <v>4122</v>
      </c>
      <c r="B1077" t="str">
        <f t="shared" si="16"/>
        <v>Alex Trujillo</v>
      </c>
      <c r="C1077" t="str">
        <f>TRIM(Table4[[#This Row],[Email2]])</f>
        <v>stevensjennifer@christian.com</v>
      </c>
      <c r="D1077" t="s">
        <v>4123</v>
      </c>
      <c r="E1077" t="s">
        <v>4124</v>
      </c>
      <c r="F1077" t="str">
        <f>TRIM(PROPER(Table4[[#This Row],[Gender2]]))</f>
        <v>F</v>
      </c>
      <c r="G1077" t="s">
        <v>42</v>
      </c>
      <c r="H1077" t="str">
        <f>TRIM(UPPER(Table4[[#This Row],[Country2]]))</f>
        <v>UK</v>
      </c>
      <c r="I1077" t="s">
        <v>50</v>
      </c>
      <c r="J1077">
        <v>21</v>
      </c>
      <c r="K1077" s="1">
        <v>45261</v>
      </c>
      <c r="L1077" t="s">
        <v>44</v>
      </c>
      <c r="M1077" t="s">
        <v>20</v>
      </c>
      <c r="N1077" s="2">
        <v>0.77</v>
      </c>
      <c r="O1077" t="s">
        <v>63</v>
      </c>
      <c r="P1077" t="s">
        <v>75</v>
      </c>
      <c r="R1077" t="s">
        <v>4125</v>
      </c>
    </row>
    <row r="1078" spans="1:18" x14ac:dyDescent="0.3">
      <c r="A1078" t="s">
        <v>4126</v>
      </c>
      <c r="B1078" t="str">
        <f t="shared" si="16"/>
        <v>Nicholas Wallace</v>
      </c>
      <c r="C1078" t="str">
        <f>TRIM(Table4[[#This Row],[Email2]])</f>
        <v>ucox@hotmail.com</v>
      </c>
      <c r="D1078" t="s">
        <v>1993</v>
      </c>
      <c r="E1078" t="s">
        <v>4127</v>
      </c>
      <c r="F1078" t="str">
        <f>TRIM(PROPER(Table4[[#This Row],[Gender2]]))</f>
        <v>F</v>
      </c>
      <c r="G1078" t="s">
        <v>42</v>
      </c>
      <c r="H1078" t="str">
        <f>TRIM(UPPER(Table4[[#This Row],[Country2]]))</f>
        <v>CANADA</v>
      </c>
      <c r="I1078" t="s">
        <v>43</v>
      </c>
      <c r="J1078">
        <v>0</v>
      </c>
      <c r="K1078" s="1">
        <v>44981</v>
      </c>
      <c r="L1078" t="s">
        <v>229</v>
      </c>
      <c r="M1078" t="s">
        <v>144</v>
      </c>
      <c r="N1078" s="2">
        <v>0.75</v>
      </c>
      <c r="O1078" t="s">
        <v>45</v>
      </c>
      <c r="P1078" t="s">
        <v>75</v>
      </c>
      <c r="Q1078">
        <v>6</v>
      </c>
      <c r="R1078" t="s">
        <v>4128</v>
      </c>
    </row>
    <row r="1079" spans="1:18" x14ac:dyDescent="0.3">
      <c r="A1079" t="s">
        <v>4129</v>
      </c>
      <c r="B1079" t="str">
        <f t="shared" si="16"/>
        <v>Micheal Carroll</v>
      </c>
      <c r="C1079" t="str">
        <f>TRIM(Table4[[#This Row],[Email2]])</f>
        <v>wkelley@yahoo.com</v>
      </c>
      <c r="D1079" t="s">
        <v>4130</v>
      </c>
      <c r="E1079" t="s">
        <v>4131</v>
      </c>
      <c r="F1079" t="str">
        <f>TRIM(PROPER(Table4[[#This Row],[Gender2]]))</f>
        <v>Male</v>
      </c>
      <c r="G1079" t="s">
        <v>87</v>
      </c>
      <c r="H1079" t="str">
        <f>TRIM(UPPER(Table4[[#This Row],[Country2]]))</f>
        <v>UK</v>
      </c>
      <c r="I1079" t="s">
        <v>50</v>
      </c>
      <c r="K1079" s="1">
        <v>45277</v>
      </c>
      <c r="L1079" t="s">
        <v>229</v>
      </c>
      <c r="M1079" t="s">
        <v>144</v>
      </c>
      <c r="N1079" s="2">
        <v>0.92</v>
      </c>
      <c r="O1079" t="s">
        <v>21</v>
      </c>
      <c r="P1079" t="s">
        <v>31</v>
      </c>
      <c r="Q1079">
        <v>4</v>
      </c>
      <c r="R1079" t="s">
        <v>1421</v>
      </c>
    </row>
    <row r="1080" spans="1:18" x14ac:dyDescent="0.3">
      <c r="A1080" t="s">
        <v>4132</v>
      </c>
      <c r="B1080" t="str">
        <f t="shared" si="16"/>
        <v>Brian Pearson</v>
      </c>
      <c r="C1080" t="str">
        <f>TRIM(Table4[[#This Row],[Email2]])</f>
        <v>nwilliams@yahoo.com</v>
      </c>
      <c r="D1080" t="s">
        <v>4133</v>
      </c>
      <c r="E1080" t="s">
        <v>4134</v>
      </c>
      <c r="F1080" t="str">
        <f>TRIM(PROPER(Table4[[#This Row],[Gender2]]))</f>
        <v>Male</v>
      </c>
      <c r="G1080" t="s">
        <v>94</v>
      </c>
      <c r="H1080" t="str">
        <f>TRIM(UPPER(Table4[[#This Row],[Country2]]))</f>
        <v>CANADA</v>
      </c>
      <c r="I1080" t="s">
        <v>43</v>
      </c>
      <c r="K1080" s="1">
        <v>45240</v>
      </c>
      <c r="L1080" t="s">
        <v>229</v>
      </c>
      <c r="M1080" t="s">
        <v>144</v>
      </c>
      <c r="N1080">
        <v>79</v>
      </c>
      <c r="O1080">
        <v>1.5</v>
      </c>
      <c r="P1080" t="s">
        <v>22</v>
      </c>
      <c r="Q1080">
        <v>1</v>
      </c>
      <c r="R1080" t="s">
        <v>3819</v>
      </c>
    </row>
    <row r="1081" spans="1:18" x14ac:dyDescent="0.3">
      <c r="A1081" t="s">
        <v>4135</v>
      </c>
      <c r="B1081" t="str">
        <f t="shared" si="16"/>
        <v>Jessica Hahn</v>
      </c>
      <c r="C1081" t="str">
        <f>TRIM(Table4[[#This Row],[Email2]])</f>
        <v>paulestrada@terrell-becker.com</v>
      </c>
      <c r="D1081" t="s">
        <v>4136</v>
      </c>
      <c r="E1081" t="s">
        <v>4137</v>
      </c>
      <c r="F1081" t="str">
        <f>TRIM(PROPER(Table4[[#This Row],[Gender2]]))</f>
        <v>Male</v>
      </c>
      <c r="G1081" t="s">
        <v>87</v>
      </c>
      <c r="H1081" t="str">
        <f>TRIM(UPPER(Table4[[#This Row],[Country2]]))</f>
        <v>INDIA</v>
      </c>
      <c r="I1081" t="s">
        <v>28</v>
      </c>
      <c r="J1081">
        <v>27</v>
      </c>
      <c r="K1081" s="1">
        <v>45515</v>
      </c>
      <c r="L1081" t="s">
        <v>19</v>
      </c>
      <c r="M1081" t="s">
        <v>20</v>
      </c>
      <c r="N1081" s="2">
        <v>0.54</v>
      </c>
      <c r="O1081" t="s">
        <v>21</v>
      </c>
      <c r="P1081" t="s">
        <v>31</v>
      </c>
      <c r="R1081" t="s">
        <v>4138</v>
      </c>
    </row>
    <row r="1082" spans="1:18" x14ac:dyDescent="0.3">
      <c r="A1082" t="s">
        <v>4139</v>
      </c>
      <c r="B1082" t="str">
        <f t="shared" si="16"/>
        <v>Jason Mcdonald</v>
      </c>
      <c r="C1082" t="str">
        <f>TRIM(Table4[[#This Row],[Email2]])</f>
        <v>wstewart@schmidt.com</v>
      </c>
      <c r="D1082" t="s">
        <v>4140</v>
      </c>
      <c r="E1082" t="s">
        <v>4141</v>
      </c>
      <c r="F1082" t="str">
        <f>TRIM(PROPER(Table4[[#This Row],[Gender2]]))</f>
        <v>Female</v>
      </c>
      <c r="G1082" t="s">
        <v>118</v>
      </c>
      <c r="H1082" t="str">
        <f>TRIM(UPPER(Table4[[#This Row],[Country2]]))</f>
        <v>UK</v>
      </c>
      <c r="I1082" t="s">
        <v>50</v>
      </c>
      <c r="J1082">
        <v>18</v>
      </c>
      <c r="K1082" s="1">
        <v>45654</v>
      </c>
      <c r="L1082" t="s">
        <v>166</v>
      </c>
      <c r="M1082" t="s">
        <v>144</v>
      </c>
      <c r="N1082" s="2">
        <v>0.81</v>
      </c>
      <c r="O1082" t="s">
        <v>21</v>
      </c>
      <c r="P1082" t="s">
        <v>22</v>
      </c>
      <c r="R1082" t="s">
        <v>4142</v>
      </c>
    </row>
    <row r="1083" spans="1:18" x14ac:dyDescent="0.3">
      <c r="A1083" t="s">
        <v>4143</v>
      </c>
      <c r="B1083" t="str">
        <f t="shared" si="16"/>
        <v>Amy Phelps</v>
      </c>
      <c r="C1083" t="str">
        <f>TRIM(Table4[[#This Row],[Email2]])</f>
        <v>james23@yahoo.com</v>
      </c>
      <c r="D1083" t="s">
        <v>4144</v>
      </c>
      <c r="E1083" t="s">
        <v>4145</v>
      </c>
      <c r="F1083" t="str">
        <f>TRIM(PROPER(Table4[[#This Row],[Gender2]]))</f>
        <v>F</v>
      </c>
      <c r="G1083" t="s">
        <v>42</v>
      </c>
      <c r="H1083" t="str">
        <f>TRIM(UPPER(Table4[[#This Row],[Country2]]))</f>
        <v>USA</v>
      </c>
      <c r="I1083" t="s">
        <v>73</v>
      </c>
      <c r="J1083">
        <v>0</v>
      </c>
      <c r="K1083" s="1">
        <v>44759</v>
      </c>
      <c r="L1083" t="s">
        <v>113</v>
      </c>
      <c r="M1083" t="s">
        <v>58</v>
      </c>
      <c r="N1083" s="2">
        <v>0.72</v>
      </c>
      <c r="O1083">
        <v>2</v>
      </c>
      <c r="P1083" t="s">
        <v>75</v>
      </c>
      <c r="Q1083">
        <v>4</v>
      </c>
      <c r="R1083" t="s">
        <v>4146</v>
      </c>
    </row>
    <row r="1084" spans="1:18" x14ac:dyDescent="0.3">
      <c r="A1084" t="s">
        <v>4147</v>
      </c>
      <c r="B1084" t="str">
        <f t="shared" si="16"/>
        <v>Sandra Alvarez</v>
      </c>
      <c r="C1084" t="str">
        <f>TRIM(Table4[[#This Row],[Email2]])</f>
        <v>kevin82@martin.net</v>
      </c>
      <c r="D1084" t="s">
        <v>4148</v>
      </c>
      <c r="E1084" t="s">
        <v>4149</v>
      </c>
      <c r="F1084" t="str">
        <f>TRIM(PROPER(Table4[[#This Row],[Gender2]]))</f>
        <v>Male</v>
      </c>
      <c r="G1084" t="s">
        <v>27</v>
      </c>
      <c r="H1084" t="str">
        <f>TRIM(UPPER(Table4[[#This Row],[Country2]]))</f>
        <v>CANADA</v>
      </c>
      <c r="I1084" t="s">
        <v>43</v>
      </c>
      <c r="K1084" s="1">
        <v>44760</v>
      </c>
      <c r="L1084" t="s">
        <v>57</v>
      </c>
      <c r="M1084" t="s">
        <v>58</v>
      </c>
      <c r="N1084" s="2">
        <v>0.01</v>
      </c>
      <c r="O1084" t="s">
        <v>63</v>
      </c>
      <c r="P1084" t="s">
        <v>31</v>
      </c>
      <c r="Q1084">
        <v>5</v>
      </c>
      <c r="R1084" t="s">
        <v>4150</v>
      </c>
    </row>
    <row r="1085" spans="1:18" x14ac:dyDescent="0.3">
      <c r="A1085" t="s">
        <v>4151</v>
      </c>
      <c r="B1085" t="str">
        <f t="shared" si="16"/>
        <v>Melissa Campbell</v>
      </c>
      <c r="C1085" t="str">
        <f>TRIM(Table4[[#This Row],[Email2]])</f>
        <v>beckdwayne@davis-williams.biz</v>
      </c>
      <c r="D1085" t="s">
        <v>4152</v>
      </c>
      <c r="E1085" t="s">
        <v>4153</v>
      </c>
      <c r="F1085" t="str">
        <f>TRIM(PROPER(Table4[[#This Row],[Gender2]]))</f>
        <v>Male</v>
      </c>
      <c r="G1085" t="s">
        <v>87</v>
      </c>
      <c r="H1085" t="str">
        <f>TRIM(UPPER(Table4[[#This Row],[Country2]]))</f>
        <v>INDIA</v>
      </c>
      <c r="I1085" t="s">
        <v>95</v>
      </c>
      <c r="K1085" s="1">
        <v>45618</v>
      </c>
      <c r="L1085" t="s">
        <v>44</v>
      </c>
      <c r="M1085" t="s">
        <v>20</v>
      </c>
      <c r="N1085" s="2">
        <v>0.56999999999999995</v>
      </c>
      <c r="O1085" t="s">
        <v>21</v>
      </c>
      <c r="P1085">
        <v>0</v>
      </c>
      <c r="Q1085">
        <v>6</v>
      </c>
      <c r="R1085" t="s">
        <v>4154</v>
      </c>
    </row>
    <row r="1086" spans="1:18" x14ac:dyDescent="0.3">
      <c r="A1086" t="s">
        <v>4155</v>
      </c>
      <c r="B1086" t="str">
        <f t="shared" si="16"/>
        <v>Michael Meyers</v>
      </c>
      <c r="C1086" t="str">
        <f>TRIM(Table4[[#This Row],[Email2]])</f>
        <v>sethsmith@yahoo.com</v>
      </c>
      <c r="D1086" t="s">
        <v>4156</v>
      </c>
      <c r="E1086" t="s">
        <v>4157</v>
      </c>
      <c r="F1086" t="str">
        <f>TRIM(PROPER(Table4[[#This Row],[Gender2]]))</f>
        <v>Female</v>
      </c>
      <c r="G1086" t="s">
        <v>56</v>
      </c>
      <c r="H1086" t="str">
        <f>TRIM(UPPER(Table4[[#This Row],[Country2]]))</f>
        <v>INDIA</v>
      </c>
      <c r="I1086" t="s">
        <v>95</v>
      </c>
      <c r="J1086">
        <v>35</v>
      </c>
      <c r="K1086" s="1">
        <v>45392</v>
      </c>
      <c r="L1086" t="s">
        <v>293</v>
      </c>
      <c r="M1086" t="s">
        <v>20</v>
      </c>
      <c r="N1086" s="2">
        <v>0.57999999999999996</v>
      </c>
      <c r="O1086">
        <v>1.5</v>
      </c>
      <c r="P1086">
        <v>0</v>
      </c>
      <c r="Q1086">
        <v>6</v>
      </c>
      <c r="R1086" t="s">
        <v>4158</v>
      </c>
    </row>
    <row r="1087" spans="1:18" x14ac:dyDescent="0.3">
      <c r="A1087" t="s">
        <v>4159</v>
      </c>
      <c r="B1087" t="str">
        <f t="shared" si="16"/>
        <v>Stacey Jones Md</v>
      </c>
      <c r="C1087" t="str">
        <f>TRIM(Table4[[#This Row],[Email2]])</f>
        <v>hrangel@hotmail.com</v>
      </c>
      <c r="D1087" t="s">
        <v>4160</v>
      </c>
      <c r="E1087" t="s">
        <v>4161</v>
      </c>
      <c r="F1087" t="str">
        <f>TRIM(PROPER(Table4[[#This Row],[Gender2]]))</f>
        <v>Female</v>
      </c>
      <c r="G1087" t="s">
        <v>118</v>
      </c>
      <c r="H1087" t="str">
        <f>TRIM(UPPER(Table4[[#This Row],[Country2]]))</f>
        <v>INDIA</v>
      </c>
      <c r="I1087" t="s">
        <v>95</v>
      </c>
      <c r="K1087" s="1">
        <v>45701</v>
      </c>
      <c r="L1087" t="s">
        <v>51</v>
      </c>
      <c r="M1087" t="s">
        <v>36</v>
      </c>
      <c r="N1087" s="2">
        <v>0.59</v>
      </c>
      <c r="O1087">
        <v>45</v>
      </c>
      <c r="P1087" t="s">
        <v>75</v>
      </c>
      <c r="Q1087">
        <v>3</v>
      </c>
      <c r="R1087" t="s">
        <v>4162</v>
      </c>
    </row>
    <row r="1088" spans="1:18" x14ac:dyDescent="0.3">
      <c r="A1088" t="s">
        <v>4163</v>
      </c>
      <c r="B1088" t="str">
        <f t="shared" si="16"/>
        <v>Tiffany Miller</v>
      </c>
      <c r="C1088" t="str">
        <f>TRIM(Table4[[#This Row],[Email2]])</f>
        <v>howellbrittany@gmail.com</v>
      </c>
      <c r="D1088" t="s">
        <v>4164</v>
      </c>
      <c r="E1088" t="s">
        <v>4165</v>
      </c>
      <c r="F1088" t="str">
        <f>TRIM(PROPER(Table4[[#This Row],[Gender2]]))</f>
        <v>M</v>
      </c>
      <c r="G1088" t="s">
        <v>108</v>
      </c>
      <c r="H1088" t="str">
        <f>TRIM(UPPER(Table4[[#This Row],[Country2]]))</f>
        <v>INDIA</v>
      </c>
      <c r="I1088" t="s">
        <v>28</v>
      </c>
      <c r="J1088">
        <v>0</v>
      </c>
      <c r="K1088" s="1">
        <v>44964</v>
      </c>
      <c r="L1088" t="s">
        <v>68</v>
      </c>
      <c r="M1088" t="s">
        <v>30</v>
      </c>
      <c r="N1088">
        <v>82</v>
      </c>
      <c r="O1088">
        <v>2</v>
      </c>
      <c r="P1088">
        <v>0</v>
      </c>
      <c r="Q1088">
        <v>4</v>
      </c>
      <c r="R1088" t="s">
        <v>4166</v>
      </c>
    </row>
    <row r="1089" spans="1:18" x14ac:dyDescent="0.3">
      <c r="A1089" t="s">
        <v>4167</v>
      </c>
      <c r="B1089" t="str">
        <f t="shared" si="16"/>
        <v>Joseph Moon</v>
      </c>
      <c r="C1089" t="str">
        <f>TRIM(Table4[[#This Row],[Email2]])</f>
        <v>rebecca03@hotmail.com</v>
      </c>
      <c r="D1089" t="s">
        <v>4168</v>
      </c>
      <c r="E1089" t="s">
        <v>4169</v>
      </c>
      <c r="F1089" t="str">
        <f>TRIM(PROPER(Table4[[#This Row],[Gender2]]))</f>
        <v>F</v>
      </c>
      <c r="G1089" t="s">
        <v>42</v>
      </c>
      <c r="H1089" t="str">
        <f>TRIM(UPPER(Table4[[#This Row],[Country2]]))</f>
        <v>US</v>
      </c>
      <c r="I1089" t="s">
        <v>18</v>
      </c>
      <c r="K1089" s="1">
        <v>45225</v>
      </c>
      <c r="L1089" t="s">
        <v>143</v>
      </c>
      <c r="M1089" t="s">
        <v>144</v>
      </c>
      <c r="N1089" s="2">
        <v>0.95</v>
      </c>
      <c r="O1089">
        <v>45</v>
      </c>
      <c r="P1089">
        <v>1</v>
      </c>
      <c r="Q1089">
        <v>2</v>
      </c>
      <c r="R1089" t="s">
        <v>4170</v>
      </c>
    </row>
    <row r="1090" spans="1:18" x14ac:dyDescent="0.3">
      <c r="A1090" t="s">
        <v>4171</v>
      </c>
      <c r="B1090" t="str">
        <f t="shared" si="16"/>
        <v>Don Carney</v>
      </c>
      <c r="C1090" t="str">
        <f>TRIM(Table4[[#This Row],[Email2]])</f>
        <v>cookanthony@hotmail.com</v>
      </c>
      <c r="D1090" t="s">
        <v>4172</v>
      </c>
      <c r="E1090" t="s">
        <v>4173</v>
      </c>
      <c r="F1090" t="str">
        <f>TRIM(PROPER(Table4[[#This Row],[Gender2]]))</f>
        <v>Female</v>
      </c>
      <c r="G1090" t="s">
        <v>56</v>
      </c>
      <c r="H1090" t="str">
        <f>TRIM(UPPER(Table4[[#This Row],[Country2]]))</f>
        <v>UK</v>
      </c>
      <c r="I1090" t="s">
        <v>134</v>
      </c>
      <c r="K1090" s="1">
        <v>45134</v>
      </c>
      <c r="L1090" t="s">
        <v>89</v>
      </c>
      <c r="M1090" t="s">
        <v>30</v>
      </c>
      <c r="N1090" s="2">
        <v>0.7</v>
      </c>
      <c r="O1090">
        <v>45</v>
      </c>
      <c r="P1090" t="s">
        <v>31</v>
      </c>
      <c r="R1090" t="s">
        <v>4174</v>
      </c>
    </row>
    <row r="1091" spans="1:18" x14ac:dyDescent="0.3">
      <c r="A1091" t="s">
        <v>4175</v>
      </c>
      <c r="B1091" t="str">
        <f t="shared" si="16"/>
        <v>Tanner James</v>
      </c>
      <c r="C1091" t="str">
        <f>TRIM(Table4[[#This Row],[Email2]])</f>
        <v>heidi55@nash.com</v>
      </c>
      <c r="D1091" t="s">
        <v>4176</v>
      </c>
      <c r="E1091" t="s">
        <v>4177</v>
      </c>
      <c r="F1091" t="str">
        <f>TRIM(PROPER(Table4[[#This Row],[Gender2]]))</f>
        <v>F</v>
      </c>
      <c r="G1091" t="s">
        <v>42</v>
      </c>
      <c r="H1091" t="str">
        <f>TRIM(UPPER(Table4[[#This Row],[Country2]]))</f>
        <v>UK</v>
      </c>
      <c r="I1091" t="s">
        <v>134</v>
      </c>
      <c r="J1091">
        <v>0</v>
      </c>
      <c r="K1091" s="1">
        <v>44674</v>
      </c>
      <c r="L1091" t="s">
        <v>68</v>
      </c>
      <c r="M1091" t="s">
        <v>30</v>
      </c>
      <c r="N1091" s="2">
        <v>0.95</v>
      </c>
      <c r="O1091" t="s">
        <v>21</v>
      </c>
      <c r="P1091" t="s">
        <v>22</v>
      </c>
      <c r="Q1091">
        <v>4</v>
      </c>
      <c r="R1091" t="s">
        <v>2587</v>
      </c>
    </row>
    <row r="1092" spans="1:18" x14ac:dyDescent="0.3">
      <c r="A1092" t="s">
        <v>4178</v>
      </c>
      <c r="B1092" t="str">
        <f t="shared" si="16"/>
        <v>Katherine Adams</v>
      </c>
      <c r="C1092" t="str">
        <f>TRIM(Table4[[#This Row],[Email2]])</f>
        <v>trujillorobin@hotmail.com</v>
      </c>
      <c r="D1092" t="s">
        <v>4179</v>
      </c>
      <c r="E1092" t="s">
        <v>4180</v>
      </c>
      <c r="F1092" t="str">
        <f>TRIM(PROPER(Table4[[#This Row],[Gender2]]))</f>
        <v>Male</v>
      </c>
      <c r="G1092" t="s">
        <v>87</v>
      </c>
      <c r="H1092" t="str">
        <f>TRIM(UPPER(Table4[[#This Row],[Country2]]))</f>
        <v>CANADA</v>
      </c>
      <c r="I1092" t="s">
        <v>43</v>
      </c>
      <c r="J1092">
        <v>44</v>
      </c>
      <c r="K1092" s="1">
        <v>44863</v>
      </c>
      <c r="L1092" t="s">
        <v>44</v>
      </c>
      <c r="M1092" t="s">
        <v>20</v>
      </c>
      <c r="N1092" s="2">
        <v>0.09</v>
      </c>
      <c r="O1092" t="s">
        <v>63</v>
      </c>
      <c r="P1092" t="s">
        <v>75</v>
      </c>
      <c r="R1092" t="s">
        <v>4181</v>
      </c>
    </row>
    <row r="1093" spans="1:18" x14ac:dyDescent="0.3">
      <c r="A1093" t="s">
        <v>4182</v>
      </c>
      <c r="B1093" t="str">
        <f t="shared" ref="B1093:B1156" si="17">TRIM(PROPER(D1093))</f>
        <v>Dana Thompson</v>
      </c>
      <c r="C1093" t="str">
        <f>TRIM(Table4[[#This Row],[Email2]])</f>
        <v>ashleyyoung@shields.com</v>
      </c>
      <c r="D1093" t="s">
        <v>4183</v>
      </c>
      <c r="E1093" t="s">
        <v>4184</v>
      </c>
      <c r="F1093" t="str">
        <f>TRIM(PROPER(Table4[[#This Row],[Gender2]]))</f>
        <v>Female</v>
      </c>
      <c r="G1093" t="s">
        <v>17</v>
      </c>
      <c r="H1093" t="str">
        <f>TRIM(UPPER(Table4[[#This Row],[Country2]]))</f>
        <v>CANADA</v>
      </c>
      <c r="I1093" t="s">
        <v>43</v>
      </c>
      <c r="J1093">
        <v>32</v>
      </c>
      <c r="K1093" s="1">
        <v>44834</v>
      </c>
      <c r="L1093" t="s">
        <v>229</v>
      </c>
      <c r="M1093" t="s">
        <v>144</v>
      </c>
      <c r="N1093" s="2">
        <v>0.26</v>
      </c>
      <c r="O1093">
        <v>1.5</v>
      </c>
      <c r="P1093" t="s">
        <v>31</v>
      </c>
      <c r="Q1093">
        <v>2</v>
      </c>
      <c r="R1093" s="1">
        <v>44834</v>
      </c>
    </row>
    <row r="1094" spans="1:18" x14ac:dyDescent="0.3">
      <c r="A1094" t="s">
        <v>4185</v>
      </c>
      <c r="B1094" t="str">
        <f t="shared" si="17"/>
        <v>Mark Savage</v>
      </c>
      <c r="C1094" t="str">
        <f>TRIM(Table4[[#This Row],[Email2]])</f>
        <v>kristi19@gmail.com</v>
      </c>
      <c r="D1094" t="s">
        <v>4186</v>
      </c>
      <c r="E1094" t="s">
        <v>4187</v>
      </c>
      <c r="F1094" t="str">
        <f>TRIM(PROPER(Table4[[#This Row],[Gender2]]))</f>
        <v>Female</v>
      </c>
      <c r="G1094" t="s">
        <v>118</v>
      </c>
      <c r="H1094" t="str">
        <f>TRIM(UPPER(Table4[[#This Row],[Country2]]))</f>
        <v>INDIA</v>
      </c>
      <c r="I1094" t="s">
        <v>28</v>
      </c>
      <c r="K1094" s="1">
        <v>45187</v>
      </c>
      <c r="L1094" t="s">
        <v>154</v>
      </c>
      <c r="M1094" t="s">
        <v>58</v>
      </c>
      <c r="N1094" s="2">
        <v>0.26</v>
      </c>
      <c r="O1094">
        <v>2</v>
      </c>
      <c r="P1094" t="s">
        <v>37</v>
      </c>
      <c r="Q1094">
        <v>3</v>
      </c>
      <c r="R1094" t="s">
        <v>3302</v>
      </c>
    </row>
    <row r="1095" spans="1:18" x14ac:dyDescent="0.3">
      <c r="A1095" t="s">
        <v>4188</v>
      </c>
      <c r="B1095" t="str">
        <f t="shared" si="17"/>
        <v>Angela Davis</v>
      </c>
      <c r="C1095" t="str">
        <f>TRIM(Table4[[#This Row],[Email2]])</f>
        <v>hamiltongina@williams.biz</v>
      </c>
      <c r="D1095" t="s">
        <v>4189</v>
      </c>
      <c r="E1095" t="s">
        <v>4190</v>
      </c>
      <c r="F1095" t="str">
        <f>TRIM(PROPER(Table4[[#This Row],[Gender2]]))</f>
        <v>Female</v>
      </c>
      <c r="G1095" t="s">
        <v>56</v>
      </c>
      <c r="H1095" t="str">
        <f>TRIM(UPPER(Table4[[#This Row],[Country2]]))</f>
        <v>UK</v>
      </c>
      <c r="I1095" t="s">
        <v>134</v>
      </c>
      <c r="K1095" s="1">
        <v>44745</v>
      </c>
      <c r="L1095" t="s">
        <v>51</v>
      </c>
      <c r="M1095" t="s">
        <v>36</v>
      </c>
      <c r="N1095">
        <v>49</v>
      </c>
      <c r="O1095">
        <v>2</v>
      </c>
      <c r="P1095" t="s">
        <v>37</v>
      </c>
      <c r="Q1095">
        <v>6</v>
      </c>
      <c r="R1095" s="1">
        <v>44745</v>
      </c>
    </row>
    <row r="1096" spans="1:18" x14ac:dyDescent="0.3">
      <c r="A1096" t="s">
        <v>4191</v>
      </c>
      <c r="B1096" t="str">
        <f t="shared" si="17"/>
        <v>Michelle Simpson</v>
      </c>
      <c r="C1096" t="str">
        <f>TRIM(Table4[[#This Row],[Email2]])</f>
        <v>rroberts@hancock.com</v>
      </c>
      <c r="D1096" t="s">
        <v>4192</v>
      </c>
      <c r="E1096" t="s">
        <v>4193</v>
      </c>
      <c r="F1096" t="str">
        <f>TRIM(PROPER(Table4[[#This Row],[Gender2]]))</f>
        <v>Female</v>
      </c>
      <c r="G1096" t="s">
        <v>17</v>
      </c>
      <c r="H1096" t="str">
        <f>TRIM(UPPER(Table4[[#This Row],[Country2]]))</f>
        <v>UK</v>
      </c>
      <c r="I1096" t="s">
        <v>134</v>
      </c>
      <c r="J1096">
        <v>0</v>
      </c>
      <c r="K1096" s="1">
        <v>45155</v>
      </c>
      <c r="L1096" t="s">
        <v>293</v>
      </c>
      <c r="M1096" t="s">
        <v>20</v>
      </c>
      <c r="N1096" s="2">
        <v>0.31</v>
      </c>
      <c r="O1096">
        <v>45</v>
      </c>
      <c r="P1096">
        <v>1</v>
      </c>
      <c r="R1096" t="s">
        <v>961</v>
      </c>
    </row>
    <row r="1097" spans="1:18" x14ac:dyDescent="0.3">
      <c r="A1097" t="s">
        <v>4194</v>
      </c>
      <c r="B1097" t="str">
        <f t="shared" si="17"/>
        <v>Joshua Kaufman</v>
      </c>
      <c r="C1097" t="str">
        <f>TRIM(Table4[[#This Row],[Email2]])</f>
        <v>lopezmelinda@martin.org</v>
      </c>
      <c r="D1097" t="s">
        <v>4195</v>
      </c>
      <c r="E1097" t="s">
        <v>4196</v>
      </c>
      <c r="F1097" t="str">
        <f>TRIM(PROPER(Table4[[#This Row],[Gender2]]))</f>
        <v>Female</v>
      </c>
      <c r="G1097" t="s">
        <v>17</v>
      </c>
      <c r="H1097" t="str">
        <f>TRIM(UPPER(Table4[[#This Row],[Country2]]))</f>
        <v>INDIA</v>
      </c>
      <c r="I1097" t="s">
        <v>28</v>
      </c>
      <c r="J1097">
        <v>39</v>
      </c>
      <c r="K1097" s="1">
        <v>44781</v>
      </c>
      <c r="L1097" t="s">
        <v>154</v>
      </c>
      <c r="M1097" t="s">
        <v>58</v>
      </c>
      <c r="N1097" s="2">
        <v>0.9</v>
      </c>
      <c r="O1097">
        <v>2</v>
      </c>
      <c r="P1097">
        <v>0</v>
      </c>
      <c r="Q1097">
        <v>6</v>
      </c>
      <c r="R1097" t="s">
        <v>4197</v>
      </c>
    </row>
    <row r="1098" spans="1:18" x14ac:dyDescent="0.3">
      <c r="A1098" t="s">
        <v>4198</v>
      </c>
      <c r="B1098" t="str">
        <f t="shared" si="17"/>
        <v>Jeffery Summers</v>
      </c>
      <c r="C1098" t="str">
        <f>TRIM(Table4[[#This Row],[Email2]])</f>
        <v>penatammy@campbell-martin.com</v>
      </c>
      <c r="D1098" t="s">
        <v>4199</v>
      </c>
      <c r="E1098" t="s">
        <v>4200</v>
      </c>
      <c r="F1098" t="str">
        <f>TRIM(PROPER(Table4[[#This Row],[Gender2]]))</f>
        <v>Male</v>
      </c>
      <c r="G1098" t="s">
        <v>94</v>
      </c>
      <c r="H1098" t="str">
        <f>TRIM(UPPER(Table4[[#This Row],[Country2]]))</f>
        <v>CANADA</v>
      </c>
      <c r="I1098" t="s">
        <v>43</v>
      </c>
      <c r="J1098">
        <v>36</v>
      </c>
      <c r="K1098" s="1">
        <v>45118</v>
      </c>
      <c r="L1098" t="s">
        <v>44</v>
      </c>
      <c r="M1098" t="s">
        <v>20</v>
      </c>
      <c r="N1098" s="2">
        <v>0.59</v>
      </c>
      <c r="O1098">
        <v>1.5</v>
      </c>
      <c r="P1098" t="s">
        <v>37</v>
      </c>
      <c r="Q1098">
        <v>3</v>
      </c>
      <c r="R1098" t="s">
        <v>4201</v>
      </c>
    </row>
    <row r="1099" spans="1:18" x14ac:dyDescent="0.3">
      <c r="A1099" t="s">
        <v>4202</v>
      </c>
      <c r="B1099" t="str">
        <f t="shared" si="17"/>
        <v>Perry Jordan</v>
      </c>
      <c r="C1099" t="str">
        <f>TRIM(Table4[[#This Row],[Email2]])</f>
        <v>rowlandemily@yahoo.com</v>
      </c>
      <c r="D1099" t="s">
        <v>4203</v>
      </c>
      <c r="E1099" t="s">
        <v>4204</v>
      </c>
      <c r="F1099" t="str">
        <f>TRIM(PROPER(Table4[[#This Row],[Gender2]]))</f>
        <v>Female</v>
      </c>
      <c r="G1099" t="s">
        <v>17</v>
      </c>
      <c r="H1099" t="str">
        <f>TRIM(UPPER(Table4[[#This Row],[Country2]]))</f>
        <v>GERMANY</v>
      </c>
      <c r="I1099" t="s">
        <v>88</v>
      </c>
      <c r="K1099" s="1">
        <v>44755</v>
      </c>
      <c r="L1099" t="s">
        <v>166</v>
      </c>
      <c r="M1099" t="s">
        <v>144</v>
      </c>
      <c r="N1099" s="2">
        <v>0.76</v>
      </c>
      <c r="O1099" t="s">
        <v>21</v>
      </c>
      <c r="P1099" t="s">
        <v>37</v>
      </c>
      <c r="Q1099">
        <v>3</v>
      </c>
      <c r="R1099" t="s">
        <v>4205</v>
      </c>
    </row>
    <row r="1100" spans="1:18" x14ac:dyDescent="0.3">
      <c r="A1100" t="s">
        <v>4206</v>
      </c>
      <c r="B1100" t="str">
        <f t="shared" si="17"/>
        <v>Lisa Chung</v>
      </c>
      <c r="C1100" t="str">
        <f>TRIM(Table4[[#This Row],[Email2]])</f>
        <v>shannon75@yahoo.com</v>
      </c>
      <c r="D1100" t="s">
        <v>4207</v>
      </c>
      <c r="E1100" t="s">
        <v>4208</v>
      </c>
      <c r="F1100" t="str">
        <f>TRIM(PROPER(Table4[[#This Row],[Gender2]]))</f>
        <v>F</v>
      </c>
      <c r="G1100" t="s">
        <v>42</v>
      </c>
      <c r="H1100" t="str">
        <f>TRIM(UPPER(Table4[[#This Row],[Country2]]))</f>
        <v>UK</v>
      </c>
      <c r="I1100" t="s">
        <v>134</v>
      </c>
      <c r="J1100">
        <v>0</v>
      </c>
      <c r="K1100" s="1">
        <v>45571</v>
      </c>
      <c r="L1100" t="s">
        <v>166</v>
      </c>
      <c r="M1100" t="s">
        <v>144</v>
      </c>
      <c r="N1100" s="2">
        <v>0.43</v>
      </c>
      <c r="O1100">
        <v>2</v>
      </c>
      <c r="P1100" t="s">
        <v>75</v>
      </c>
      <c r="Q1100">
        <v>6</v>
      </c>
      <c r="R1100" s="1">
        <v>45571</v>
      </c>
    </row>
    <row r="1101" spans="1:18" x14ac:dyDescent="0.3">
      <c r="A1101" t="s">
        <v>4209</v>
      </c>
      <c r="B1101" t="str">
        <f t="shared" si="17"/>
        <v>Mrs. Laurie Williams Md</v>
      </c>
      <c r="C1101" t="str">
        <f>TRIM(Table4[[#This Row],[Email2]])</f>
        <v>ynguyen@yahoo.com</v>
      </c>
      <c r="D1101" t="s">
        <v>4210</v>
      </c>
      <c r="E1101" t="s">
        <v>4211</v>
      </c>
      <c r="F1101" t="str">
        <f>TRIM(PROPER(Table4[[#This Row],[Gender2]]))</f>
        <v>Male</v>
      </c>
      <c r="G1101" t="s">
        <v>87</v>
      </c>
      <c r="H1101" t="str">
        <f>TRIM(UPPER(Table4[[#This Row],[Country2]]))</f>
        <v>INDIA</v>
      </c>
      <c r="I1101" t="s">
        <v>28</v>
      </c>
      <c r="J1101">
        <v>0</v>
      </c>
      <c r="K1101" s="1">
        <v>45124</v>
      </c>
      <c r="L1101" t="s">
        <v>19</v>
      </c>
      <c r="M1101" t="s">
        <v>20</v>
      </c>
      <c r="N1101">
        <v>77</v>
      </c>
      <c r="O1101" t="s">
        <v>21</v>
      </c>
      <c r="P1101" t="s">
        <v>31</v>
      </c>
      <c r="Q1101">
        <v>5</v>
      </c>
      <c r="R1101" t="s">
        <v>4212</v>
      </c>
    </row>
    <row r="1102" spans="1:18" x14ac:dyDescent="0.3">
      <c r="A1102" t="s">
        <v>4213</v>
      </c>
      <c r="B1102" t="str">
        <f t="shared" si="17"/>
        <v>Oscar Cruz</v>
      </c>
      <c r="C1102" t="str">
        <f>TRIM(Table4[[#This Row],[Email2]])</f>
        <v>kristinajames@hernandez.com</v>
      </c>
      <c r="D1102" t="s">
        <v>4214</v>
      </c>
      <c r="E1102" t="s">
        <v>4215</v>
      </c>
      <c r="F1102" t="str">
        <f>TRIM(PROPER(Table4[[#This Row],[Gender2]]))</f>
        <v>Female</v>
      </c>
      <c r="G1102" t="s">
        <v>17</v>
      </c>
      <c r="H1102" t="str">
        <f>TRIM(UPPER(Table4[[#This Row],[Country2]]))</f>
        <v>CANADA</v>
      </c>
      <c r="I1102" t="s">
        <v>43</v>
      </c>
      <c r="K1102" s="1">
        <v>45378</v>
      </c>
      <c r="L1102" t="s">
        <v>89</v>
      </c>
      <c r="M1102" t="s">
        <v>30</v>
      </c>
      <c r="N1102" s="2">
        <v>0.55000000000000004</v>
      </c>
      <c r="O1102" t="s">
        <v>63</v>
      </c>
      <c r="P1102">
        <v>1</v>
      </c>
      <c r="Q1102">
        <v>5</v>
      </c>
      <c r="R1102" t="s">
        <v>4216</v>
      </c>
    </row>
    <row r="1103" spans="1:18" x14ac:dyDescent="0.3">
      <c r="A1103" t="s">
        <v>4217</v>
      </c>
      <c r="B1103" t="str">
        <f t="shared" si="17"/>
        <v>James Hernandez</v>
      </c>
      <c r="C1103" t="str">
        <f>TRIM(Table4[[#This Row],[Email2]])</f>
        <v>andrewmyers@yahoo.com</v>
      </c>
      <c r="D1103" t="s">
        <v>4218</v>
      </c>
      <c r="E1103" t="s">
        <v>4219</v>
      </c>
      <c r="F1103" t="str">
        <f>TRIM(PROPER(Table4[[#This Row],[Gender2]]))</f>
        <v>Female</v>
      </c>
      <c r="G1103" t="s">
        <v>56</v>
      </c>
      <c r="H1103" t="str">
        <f>TRIM(UPPER(Table4[[#This Row],[Country2]]))</f>
        <v>INDIA</v>
      </c>
      <c r="I1103" t="s">
        <v>95</v>
      </c>
      <c r="K1103" s="1">
        <v>44892</v>
      </c>
      <c r="L1103" t="s">
        <v>229</v>
      </c>
      <c r="M1103" t="s">
        <v>144</v>
      </c>
      <c r="N1103" s="2">
        <v>0.73</v>
      </c>
      <c r="O1103">
        <v>1.5</v>
      </c>
      <c r="P1103">
        <v>0</v>
      </c>
      <c r="Q1103">
        <v>2</v>
      </c>
      <c r="R1103" t="s">
        <v>4220</v>
      </c>
    </row>
    <row r="1104" spans="1:18" x14ac:dyDescent="0.3">
      <c r="A1104" t="s">
        <v>4221</v>
      </c>
      <c r="B1104" t="str">
        <f t="shared" si="17"/>
        <v>Kathryn Graham</v>
      </c>
      <c r="C1104" t="str">
        <f>TRIM(Table4[[#This Row],[Email2]])</f>
        <v>dcosta@ali-jones.com</v>
      </c>
      <c r="D1104" t="s">
        <v>4222</v>
      </c>
      <c r="E1104" t="s">
        <v>4223</v>
      </c>
      <c r="F1104" t="str">
        <f>TRIM(PROPER(Table4[[#This Row],[Gender2]]))</f>
        <v>Male</v>
      </c>
      <c r="G1104" t="s">
        <v>87</v>
      </c>
      <c r="H1104" t="str">
        <f>TRIM(UPPER(Table4[[#This Row],[Country2]]))</f>
        <v>INDIA</v>
      </c>
      <c r="I1104" t="s">
        <v>28</v>
      </c>
      <c r="J1104">
        <v>29</v>
      </c>
      <c r="K1104" s="1">
        <v>45511</v>
      </c>
      <c r="L1104" t="s">
        <v>143</v>
      </c>
      <c r="M1104" t="s">
        <v>144</v>
      </c>
      <c r="N1104" s="2">
        <v>0.28999999999999998</v>
      </c>
      <c r="O1104">
        <v>1.5</v>
      </c>
      <c r="P1104" t="s">
        <v>75</v>
      </c>
      <c r="Q1104">
        <v>2</v>
      </c>
      <c r="R1104" t="s">
        <v>4224</v>
      </c>
    </row>
    <row r="1105" spans="1:18" x14ac:dyDescent="0.3">
      <c r="A1105" t="s">
        <v>4225</v>
      </c>
      <c r="B1105" t="str">
        <f t="shared" si="17"/>
        <v>Kathleen Robinson</v>
      </c>
      <c r="C1105" t="str">
        <f>TRIM(Table4[[#This Row],[Email2]])</f>
        <v>fryecrystal@yahoo.com</v>
      </c>
      <c r="D1105" t="s">
        <v>4226</v>
      </c>
      <c r="E1105" t="s">
        <v>4227</v>
      </c>
      <c r="F1105" t="str">
        <f>TRIM(PROPER(Table4[[#This Row],[Gender2]]))</f>
        <v>Female</v>
      </c>
      <c r="G1105" t="s">
        <v>118</v>
      </c>
      <c r="H1105" t="str">
        <f>TRIM(UPPER(Table4[[#This Row],[Country2]]))</f>
        <v>GERMANY</v>
      </c>
      <c r="I1105" t="s">
        <v>88</v>
      </c>
      <c r="J1105">
        <v>0</v>
      </c>
      <c r="K1105" s="1">
        <v>45398</v>
      </c>
      <c r="L1105" t="s">
        <v>44</v>
      </c>
      <c r="M1105" t="s">
        <v>20</v>
      </c>
      <c r="N1105" s="2">
        <v>0.38</v>
      </c>
      <c r="O1105">
        <v>45</v>
      </c>
      <c r="P1105" t="s">
        <v>37</v>
      </c>
      <c r="Q1105">
        <v>6</v>
      </c>
      <c r="R1105" t="s">
        <v>4228</v>
      </c>
    </row>
    <row r="1106" spans="1:18" x14ac:dyDescent="0.3">
      <c r="A1106" t="s">
        <v>4229</v>
      </c>
      <c r="B1106" t="str">
        <f t="shared" si="17"/>
        <v>Linda Moreno</v>
      </c>
      <c r="C1106" t="str">
        <f>TRIM(Table4[[#This Row],[Email2]])</f>
        <v>lindsay25@hotmail.com</v>
      </c>
      <c r="D1106" t="s">
        <v>4230</v>
      </c>
      <c r="E1106" t="s">
        <v>4231</v>
      </c>
      <c r="F1106" t="str">
        <f>TRIM(PROPER(Table4[[#This Row],[Gender2]]))</f>
        <v>M</v>
      </c>
      <c r="G1106" t="s">
        <v>108</v>
      </c>
      <c r="H1106" t="str">
        <f>TRIM(UPPER(Table4[[#This Row],[Country2]]))</f>
        <v>INDIA</v>
      </c>
      <c r="I1106" t="s">
        <v>95</v>
      </c>
      <c r="J1106">
        <v>22</v>
      </c>
      <c r="K1106" s="1">
        <v>45637</v>
      </c>
      <c r="L1106" t="s">
        <v>229</v>
      </c>
      <c r="M1106" t="s">
        <v>144</v>
      </c>
      <c r="N1106" s="2">
        <v>0.8</v>
      </c>
      <c r="O1106" t="s">
        <v>63</v>
      </c>
      <c r="P1106" t="s">
        <v>75</v>
      </c>
      <c r="Q1106">
        <v>5</v>
      </c>
      <c r="R1106" t="s">
        <v>4232</v>
      </c>
    </row>
    <row r="1107" spans="1:18" x14ac:dyDescent="0.3">
      <c r="A1107" t="s">
        <v>4233</v>
      </c>
      <c r="B1107" t="str">
        <f t="shared" si="17"/>
        <v>Daniel Nguyen</v>
      </c>
      <c r="C1107" t="str">
        <f>TRIM(Table4[[#This Row],[Email2]])</f>
        <v>cynthia74@peterson.com</v>
      </c>
      <c r="D1107" t="s">
        <v>4234</v>
      </c>
      <c r="E1107" t="s">
        <v>4235</v>
      </c>
      <c r="F1107" t="str">
        <f>TRIM(PROPER(Table4[[#This Row],[Gender2]]))</f>
        <v>Male</v>
      </c>
      <c r="G1107" t="s">
        <v>87</v>
      </c>
      <c r="H1107" t="str">
        <f>TRIM(UPPER(Table4[[#This Row],[Country2]]))</f>
        <v>INDIA</v>
      </c>
      <c r="I1107" t="s">
        <v>28</v>
      </c>
      <c r="K1107" s="1">
        <v>45393</v>
      </c>
      <c r="L1107" t="s">
        <v>89</v>
      </c>
      <c r="M1107" t="s">
        <v>30</v>
      </c>
      <c r="N1107">
        <v>80</v>
      </c>
      <c r="O1107" t="s">
        <v>45</v>
      </c>
      <c r="P1107" t="s">
        <v>31</v>
      </c>
      <c r="Q1107">
        <v>3</v>
      </c>
      <c r="R1107" t="s">
        <v>4236</v>
      </c>
    </row>
    <row r="1108" spans="1:18" x14ac:dyDescent="0.3">
      <c r="A1108" t="s">
        <v>4237</v>
      </c>
      <c r="B1108" t="str">
        <f t="shared" si="17"/>
        <v>Michelle Lynch</v>
      </c>
      <c r="C1108" t="str">
        <f>TRIM(Table4[[#This Row],[Email2]])</f>
        <v>belliott@dixon-davis.com</v>
      </c>
      <c r="D1108" t="s">
        <v>4238</v>
      </c>
      <c r="E1108" t="s">
        <v>4239</v>
      </c>
      <c r="F1108" t="str">
        <f>TRIM(PROPER(Table4[[#This Row],[Gender2]]))</f>
        <v>F</v>
      </c>
      <c r="G1108" t="s">
        <v>42</v>
      </c>
      <c r="H1108" t="str">
        <f>TRIM(UPPER(Table4[[#This Row],[Country2]]))</f>
        <v>UK</v>
      </c>
      <c r="I1108" t="s">
        <v>50</v>
      </c>
      <c r="J1108">
        <v>0</v>
      </c>
      <c r="K1108" s="1">
        <v>45157</v>
      </c>
      <c r="L1108" t="s">
        <v>154</v>
      </c>
      <c r="M1108" t="s">
        <v>58</v>
      </c>
      <c r="N1108">
        <v>47</v>
      </c>
      <c r="O1108" t="s">
        <v>45</v>
      </c>
      <c r="P1108">
        <v>1</v>
      </c>
      <c r="Q1108">
        <v>4</v>
      </c>
      <c r="R1108" t="s">
        <v>3513</v>
      </c>
    </row>
    <row r="1109" spans="1:18" x14ac:dyDescent="0.3">
      <c r="A1109" t="s">
        <v>4240</v>
      </c>
      <c r="B1109" t="str">
        <f t="shared" si="17"/>
        <v>Steven Valentine</v>
      </c>
      <c r="C1109" t="str">
        <f>TRIM(Table4[[#This Row],[Email2]])</f>
        <v>colekimberly@yahoo.com</v>
      </c>
      <c r="D1109" t="s">
        <v>4241</v>
      </c>
      <c r="E1109" t="s">
        <v>4242</v>
      </c>
      <c r="F1109" t="str">
        <f>TRIM(PROPER(Table4[[#This Row],[Gender2]]))</f>
        <v>Male</v>
      </c>
      <c r="G1109" t="s">
        <v>94</v>
      </c>
      <c r="H1109" t="str">
        <f>TRIM(UPPER(Table4[[#This Row],[Country2]]))</f>
        <v>US</v>
      </c>
      <c r="I1109" t="s">
        <v>18</v>
      </c>
      <c r="J1109">
        <v>0</v>
      </c>
      <c r="K1109" s="1">
        <v>45626</v>
      </c>
      <c r="L1109" t="s">
        <v>113</v>
      </c>
      <c r="M1109" t="s">
        <v>58</v>
      </c>
      <c r="N1109" s="2">
        <v>0.36</v>
      </c>
      <c r="O1109" t="s">
        <v>21</v>
      </c>
      <c r="P1109" t="s">
        <v>22</v>
      </c>
      <c r="Q1109">
        <v>4</v>
      </c>
      <c r="R1109" t="s">
        <v>1790</v>
      </c>
    </row>
    <row r="1110" spans="1:18" x14ac:dyDescent="0.3">
      <c r="A1110" t="s">
        <v>4243</v>
      </c>
      <c r="B1110" t="str">
        <f t="shared" si="17"/>
        <v>Daniel Smith</v>
      </c>
      <c r="C1110" t="str">
        <f>TRIM(Table4[[#This Row],[Email2]])</f>
        <v>yhoffman@yahoo.com</v>
      </c>
      <c r="D1110" t="s">
        <v>4244</v>
      </c>
      <c r="E1110" t="s">
        <v>4245</v>
      </c>
      <c r="F1110" t="str">
        <f>TRIM(PROPER(Table4[[#This Row],[Gender2]]))</f>
        <v>Female</v>
      </c>
      <c r="G1110" t="s">
        <v>56</v>
      </c>
      <c r="H1110" t="str">
        <f>TRIM(UPPER(Table4[[#This Row],[Country2]]))</f>
        <v>CANADA</v>
      </c>
      <c r="I1110" t="s">
        <v>43</v>
      </c>
      <c r="K1110" s="1">
        <v>44880</v>
      </c>
      <c r="L1110" t="s">
        <v>293</v>
      </c>
      <c r="M1110" t="s">
        <v>20</v>
      </c>
      <c r="N1110" s="2">
        <v>0.83</v>
      </c>
      <c r="O1110" t="s">
        <v>63</v>
      </c>
      <c r="P1110" t="s">
        <v>37</v>
      </c>
      <c r="Q1110">
        <v>6</v>
      </c>
      <c r="R1110" t="s">
        <v>4246</v>
      </c>
    </row>
    <row r="1111" spans="1:18" x14ac:dyDescent="0.3">
      <c r="A1111" t="s">
        <v>4247</v>
      </c>
      <c r="B1111" t="str">
        <f t="shared" si="17"/>
        <v>Christina Cochran</v>
      </c>
      <c r="C1111" t="str">
        <f>TRIM(Table4[[#This Row],[Email2]])</f>
        <v>phillipsbruce@mills.com</v>
      </c>
      <c r="D1111" t="s">
        <v>4248</v>
      </c>
      <c r="E1111" t="s">
        <v>4249</v>
      </c>
      <c r="F1111" t="str">
        <f>TRIM(PROPER(Table4[[#This Row],[Gender2]]))</f>
        <v>Female</v>
      </c>
      <c r="G1111" t="s">
        <v>17</v>
      </c>
      <c r="H1111" t="str">
        <f>TRIM(UPPER(Table4[[#This Row],[Country2]]))</f>
        <v>CANADA</v>
      </c>
      <c r="I1111" t="s">
        <v>43</v>
      </c>
      <c r="K1111" s="1">
        <v>45155</v>
      </c>
      <c r="L1111" t="s">
        <v>29</v>
      </c>
      <c r="M1111" t="s">
        <v>30</v>
      </c>
      <c r="N1111" s="2">
        <v>0.88</v>
      </c>
      <c r="O1111" t="s">
        <v>63</v>
      </c>
      <c r="P1111" t="s">
        <v>31</v>
      </c>
      <c r="Q1111">
        <v>4</v>
      </c>
      <c r="R1111" t="s">
        <v>4250</v>
      </c>
    </row>
    <row r="1112" spans="1:18" x14ac:dyDescent="0.3">
      <c r="A1112" t="s">
        <v>4251</v>
      </c>
      <c r="B1112" t="str">
        <f t="shared" si="17"/>
        <v>Alexandra Green</v>
      </c>
      <c r="C1112" t="str">
        <f>TRIM(Table4[[#This Row],[Email2]])</f>
        <v>anthony61@marshall-browning.com</v>
      </c>
      <c r="D1112" t="s">
        <v>4252</v>
      </c>
      <c r="E1112" t="s">
        <v>4253</v>
      </c>
      <c r="F1112" t="str">
        <f>TRIM(PROPER(Table4[[#This Row],[Gender2]]))</f>
        <v>Male</v>
      </c>
      <c r="G1112" t="s">
        <v>27</v>
      </c>
      <c r="H1112" t="str">
        <f>TRIM(UPPER(Table4[[#This Row],[Country2]]))</f>
        <v>GERMANY</v>
      </c>
      <c r="I1112" t="s">
        <v>88</v>
      </c>
      <c r="K1112" s="1">
        <v>45043</v>
      </c>
      <c r="L1112" t="s">
        <v>29</v>
      </c>
      <c r="M1112" t="s">
        <v>30</v>
      </c>
      <c r="N1112">
        <v>41</v>
      </c>
      <c r="O1112">
        <v>2</v>
      </c>
      <c r="P1112" t="s">
        <v>37</v>
      </c>
      <c r="Q1112">
        <v>2</v>
      </c>
      <c r="R1112" t="s">
        <v>4254</v>
      </c>
    </row>
    <row r="1113" spans="1:18" x14ac:dyDescent="0.3">
      <c r="A1113" t="s">
        <v>4255</v>
      </c>
      <c r="B1113" t="str">
        <f t="shared" si="17"/>
        <v>Olivia Rodriguez</v>
      </c>
      <c r="C1113" t="str">
        <f>TRIM(Table4[[#This Row],[Email2]])</f>
        <v>thill@hotmail.com</v>
      </c>
      <c r="D1113" t="s">
        <v>4256</v>
      </c>
      <c r="E1113" t="s">
        <v>4257</v>
      </c>
      <c r="F1113" t="str">
        <f>TRIM(PROPER(Table4[[#This Row],[Gender2]]))</f>
        <v>Male</v>
      </c>
      <c r="G1113" t="s">
        <v>27</v>
      </c>
      <c r="H1113" t="str">
        <f>TRIM(UPPER(Table4[[#This Row],[Country2]]))</f>
        <v>GERMANY</v>
      </c>
      <c r="I1113" t="s">
        <v>88</v>
      </c>
      <c r="J1113">
        <v>0</v>
      </c>
      <c r="K1113" s="1">
        <v>45351</v>
      </c>
      <c r="L1113" t="s">
        <v>51</v>
      </c>
      <c r="M1113" t="s">
        <v>36</v>
      </c>
      <c r="N1113" s="2">
        <v>0.98</v>
      </c>
      <c r="O1113" t="s">
        <v>45</v>
      </c>
      <c r="P1113">
        <v>1</v>
      </c>
      <c r="Q1113">
        <v>5</v>
      </c>
      <c r="R1113" t="s">
        <v>4258</v>
      </c>
    </row>
    <row r="1114" spans="1:18" x14ac:dyDescent="0.3">
      <c r="A1114" t="s">
        <v>4259</v>
      </c>
      <c r="B1114" t="str">
        <f t="shared" si="17"/>
        <v>Alan Williams</v>
      </c>
      <c r="C1114" t="str">
        <f>TRIM(Table4[[#This Row],[Email2]])</f>
        <v>uwood@hotmail.com</v>
      </c>
      <c r="D1114" t="s">
        <v>4260</v>
      </c>
      <c r="E1114" t="s">
        <v>4261</v>
      </c>
      <c r="F1114" t="str">
        <f>TRIM(PROPER(Table4[[#This Row],[Gender2]]))</f>
        <v>F</v>
      </c>
      <c r="G1114" t="s">
        <v>42</v>
      </c>
      <c r="H1114" t="str">
        <f>TRIM(UPPER(Table4[[#This Row],[Country2]]))</f>
        <v>GERMANY</v>
      </c>
      <c r="I1114" t="s">
        <v>88</v>
      </c>
      <c r="J1114">
        <v>0</v>
      </c>
      <c r="K1114" s="1">
        <v>45362</v>
      </c>
      <c r="L1114" t="s">
        <v>68</v>
      </c>
      <c r="M1114" t="s">
        <v>30</v>
      </c>
      <c r="N1114" s="2">
        <v>0.22</v>
      </c>
      <c r="O1114" t="s">
        <v>63</v>
      </c>
      <c r="P1114" t="s">
        <v>22</v>
      </c>
      <c r="Q1114">
        <v>1</v>
      </c>
      <c r="R1114" t="s">
        <v>4262</v>
      </c>
    </row>
    <row r="1115" spans="1:18" x14ac:dyDescent="0.3">
      <c r="A1115" t="s">
        <v>4263</v>
      </c>
      <c r="B1115" t="str">
        <f t="shared" si="17"/>
        <v>Jennifer Nguyen</v>
      </c>
      <c r="C1115" t="str">
        <f>TRIM(Table4[[#This Row],[Email2]])</f>
        <v>mario90@brown.com</v>
      </c>
      <c r="D1115" t="s">
        <v>4264</v>
      </c>
      <c r="E1115" t="s">
        <v>4265</v>
      </c>
      <c r="F1115" t="str">
        <f>TRIM(PROPER(Table4[[#This Row],[Gender2]]))</f>
        <v>Male</v>
      </c>
      <c r="G1115" t="s">
        <v>27</v>
      </c>
      <c r="H1115" t="str">
        <f>TRIM(UPPER(Table4[[#This Row],[Country2]]))</f>
        <v>USA</v>
      </c>
      <c r="I1115" t="s">
        <v>73</v>
      </c>
      <c r="J1115">
        <v>26</v>
      </c>
      <c r="K1115" s="1">
        <v>45240</v>
      </c>
      <c r="L1115" t="s">
        <v>57</v>
      </c>
      <c r="M1115" t="s">
        <v>58</v>
      </c>
      <c r="N1115" s="2">
        <v>0.34</v>
      </c>
      <c r="O1115" t="s">
        <v>63</v>
      </c>
      <c r="P1115">
        <v>1</v>
      </c>
      <c r="Q1115">
        <v>5</v>
      </c>
      <c r="R1115" t="s">
        <v>4266</v>
      </c>
    </row>
    <row r="1116" spans="1:18" x14ac:dyDescent="0.3">
      <c r="A1116" t="s">
        <v>4267</v>
      </c>
      <c r="B1116" t="str">
        <f t="shared" si="17"/>
        <v>Miguel Davis</v>
      </c>
      <c r="C1116" t="str">
        <f>TRIM(Table4[[#This Row],[Email2]])</f>
        <v>matthew65@gmail.com</v>
      </c>
      <c r="D1116" t="s">
        <v>4268</v>
      </c>
      <c r="E1116" t="s">
        <v>4269</v>
      </c>
      <c r="F1116" t="str">
        <f>TRIM(PROPER(Table4[[#This Row],[Gender2]]))</f>
        <v>Male</v>
      </c>
      <c r="G1116" t="s">
        <v>27</v>
      </c>
      <c r="H1116" t="str">
        <f>TRIM(UPPER(Table4[[#This Row],[Country2]]))</f>
        <v>INDIA</v>
      </c>
      <c r="I1116" t="s">
        <v>95</v>
      </c>
      <c r="K1116" s="1">
        <v>44763</v>
      </c>
      <c r="L1116" t="s">
        <v>154</v>
      </c>
      <c r="M1116" t="s">
        <v>58</v>
      </c>
      <c r="N1116">
        <v>32</v>
      </c>
      <c r="O1116" t="s">
        <v>21</v>
      </c>
      <c r="P1116" t="s">
        <v>75</v>
      </c>
      <c r="Q1116">
        <v>4</v>
      </c>
      <c r="R1116" t="s">
        <v>4270</v>
      </c>
    </row>
    <row r="1117" spans="1:18" x14ac:dyDescent="0.3">
      <c r="A1117" t="s">
        <v>4271</v>
      </c>
      <c r="B1117" t="str">
        <f t="shared" si="17"/>
        <v>Richard Neal</v>
      </c>
      <c r="C1117" t="str">
        <f>TRIM(Table4[[#This Row],[Email2]])</f>
        <v>shanewilson@perez-brown.net</v>
      </c>
      <c r="D1117" t="s">
        <v>4272</v>
      </c>
      <c r="E1117" t="s">
        <v>4273</v>
      </c>
      <c r="F1117" t="str">
        <f>TRIM(PROPER(Table4[[#This Row],[Gender2]]))</f>
        <v>Female</v>
      </c>
      <c r="G1117" t="s">
        <v>17</v>
      </c>
      <c r="H1117" t="str">
        <f>TRIM(UPPER(Table4[[#This Row],[Country2]]))</f>
        <v>IN</v>
      </c>
      <c r="I1117" t="s">
        <v>153</v>
      </c>
      <c r="J1117">
        <v>42</v>
      </c>
      <c r="K1117" s="1">
        <v>45423</v>
      </c>
      <c r="L1117" t="s">
        <v>113</v>
      </c>
      <c r="M1117" t="s">
        <v>58</v>
      </c>
      <c r="N1117" s="2">
        <v>0.55000000000000004</v>
      </c>
      <c r="O1117">
        <v>45</v>
      </c>
      <c r="P1117" t="s">
        <v>75</v>
      </c>
      <c r="Q1117">
        <v>4</v>
      </c>
      <c r="R1117" t="s">
        <v>4274</v>
      </c>
    </row>
    <row r="1118" spans="1:18" x14ac:dyDescent="0.3">
      <c r="A1118" t="s">
        <v>4275</v>
      </c>
      <c r="B1118" t="str">
        <f t="shared" si="17"/>
        <v>Andrew Robinson</v>
      </c>
      <c r="C1118" t="str">
        <f>TRIM(Table4[[#This Row],[Email2]])</f>
        <v>invalid-email</v>
      </c>
      <c r="D1118" t="s">
        <v>4276</v>
      </c>
      <c r="E1118" t="s">
        <v>125</v>
      </c>
      <c r="F1118" t="str">
        <f>TRIM(PROPER(Table4[[#This Row],[Gender2]]))</f>
        <v>Male</v>
      </c>
      <c r="G1118" t="s">
        <v>94</v>
      </c>
      <c r="H1118" t="str">
        <f>TRIM(UPPER(Table4[[#This Row],[Country2]]))</f>
        <v>INDIA</v>
      </c>
      <c r="I1118" t="s">
        <v>28</v>
      </c>
      <c r="K1118" s="1">
        <v>44695</v>
      </c>
      <c r="L1118" t="s">
        <v>35</v>
      </c>
      <c r="M1118" t="s">
        <v>36</v>
      </c>
      <c r="N1118">
        <v>95</v>
      </c>
      <c r="O1118" t="s">
        <v>21</v>
      </c>
      <c r="P1118">
        <v>0</v>
      </c>
      <c r="R1118" t="s">
        <v>4277</v>
      </c>
    </row>
    <row r="1119" spans="1:18" x14ac:dyDescent="0.3">
      <c r="A1119" t="s">
        <v>4278</v>
      </c>
      <c r="B1119" t="str">
        <f t="shared" si="17"/>
        <v>Francisco Hughes</v>
      </c>
      <c r="C1119" t="str">
        <f>TRIM(Table4[[#This Row],[Email2]])</f>
        <v>dixonkeith@gmail.com</v>
      </c>
      <c r="D1119" t="s">
        <v>4279</v>
      </c>
      <c r="E1119" t="s">
        <v>4280</v>
      </c>
      <c r="F1119" t="str">
        <f>TRIM(PROPER(Table4[[#This Row],[Gender2]]))</f>
        <v>Female</v>
      </c>
      <c r="G1119" t="s">
        <v>56</v>
      </c>
      <c r="H1119" t="str">
        <f>TRIM(UPPER(Table4[[#This Row],[Country2]]))</f>
        <v>GERMANY</v>
      </c>
      <c r="I1119" t="s">
        <v>88</v>
      </c>
      <c r="J1119">
        <v>22</v>
      </c>
      <c r="K1119" s="1">
        <v>45019</v>
      </c>
      <c r="L1119" t="s">
        <v>51</v>
      </c>
      <c r="M1119" t="s">
        <v>36</v>
      </c>
      <c r="N1119" s="2">
        <v>0.79</v>
      </c>
      <c r="O1119" t="s">
        <v>21</v>
      </c>
      <c r="P1119" t="s">
        <v>31</v>
      </c>
      <c r="Q1119">
        <v>5</v>
      </c>
      <c r="R1119" t="s">
        <v>4281</v>
      </c>
    </row>
    <row r="1120" spans="1:18" x14ac:dyDescent="0.3">
      <c r="A1120" t="s">
        <v>4282</v>
      </c>
      <c r="B1120" t="str">
        <f t="shared" si="17"/>
        <v>Curtis Johnson</v>
      </c>
      <c r="C1120" t="str">
        <f>TRIM(Table4[[#This Row],[Email2]])</f>
        <v>ssmith@perkins.net</v>
      </c>
      <c r="D1120" t="s">
        <v>4283</v>
      </c>
      <c r="E1120" t="s">
        <v>4284</v>
      </c>
      <c r="F1120" t="str">
        <f>TRIM(PROPER(Table4[[#This Row],[Gender2]]))</f>
        <v>Male</v>
      </c>
      <c r="G1120" t="s">
        <v>27</v>
      </c>
      <c r="H1120" t="str">
        <f>TRIM(UPPER(Table4[[#This Row],[Country2]]))</f>
        <v>UK</v>
      </c>
      <c r="I1120" t="s">
        <v>134</v>
      </c>
      <c r="J1120">
        <v>21</v>
      </c>
      <c r="K1120" s="1">
        <v>45698</v>
      </c>
      <c r="L1120" t="s">
        <v>229</v>
      </c>
      <c r="M1120" t="s">
        <v>144</v>
      </c>
      <c r="N1120" s="2">
        <v>0.02</v>
      </c>
      <c r="O1120" t="s">
        <v>21</v>
      </c>
      <c r="P1120" t="s">
        <v>37</v>
      </c>
      <c r="Q1120">
        <v>2</v>
      </c>
      <c r="R1120" t="s">
        <v>1044</v>
      </c>
    </row>
    <row r="1121" spans="1:18" x14ac:dyDescent="0.3">
      <c r="A1121" t="s">
        <v>4285</v>
      </c>
      <c r="B1121" t="str">
        <f t="shared" si="17"/>
        <v>Mark Dean</v>
      </c>
      <c r="C1121" t="str">
        <f>TRIM(Table4[[#This Row],[Email2]])</f>
        <v>invalid-email</v>
      </c>
      <c r="D1121" t="s">
        <v>4286</v>
      </c>
      <c r="E1121" t="s">
        <v>125</v>
      </c>
      <c r="F1121" t="str">
        <f>TRIM(PROPER(Table4[[#This Row],[Gender2]]))</f>
        <v>Male</v>
      </c>
      <c r="G1121" t="s">
        <v>27</v>
      </c>
      <c r="H1121" t="str">
        <f>TRIM(UPPER(Table4[[#This Row],[Country2]]))</f>
        <v>US</v>
      </c>
      <c r="I1121" t="s">
        <v>18</v>
      </c>
      <c r="J1121">
        <v>0</v>
      </c>
      <c r="K1121" s="1">
        <v>44913</v>
      </c>
      <c r="L1121" t="s">
        <v>229</v>
      </c>
      <c r="M1121" t="s">
        <v>144</v>
      </c>
      <c r="N1121" s="2">
        <v>0.22</v>
      </c>
      <c r="O1121">
        <v>45</v>
      </c>
      <c r="P1121" t="s">
        <v>37</v>
      </c>
      <c r="Q1121">
        <v>2</v>
      </c>
      <c r="R1121" t="s">
        <v>4287</v>
      </c>
    </row>
    <row r="1122" spans="1:18" x14ac:dyDescent="0.3">
      <c r="A1122" t="s">
        <v>4288</v>
      </c>
      <c r="B1122" t="str">
        <f t="shared" si="17"/>
        <v>Dakota Lawson</v>
      </c>
      <c r="C1122" t="str">
        <f>TRIM(Table4[[#This Row],[Email2]])</f>
        <v>markgreen@gmail.com</v>
      </c>
      <c r="D1122" t="s">
        <v>4289</v>
      </c>
      <c r="E1122" t="s">
        <v>4290</v>
      </c>
      <c r="F1122" t="str">
        <f>TRIM(PROPER(Table4[[#This Row],[Gender2]]))</f>
        <v>Male</v>
      </c>
      <c r="G1122" t="s">
        <v>87</v>
      </c>
      <c r="H1122" t="str">
        <f>TRIM(UPPER(Table4[[#This Row],[Country2]]))</f>
        <v>INDIA</v>
      </c>
      <c r="I1122" t="s">
        <v>28</v>
      </c>
      <c r="K1122" s="1">
        <v>45070</v>
      </c>
      <c r="L1122" t="s">
        <v>229</v>
      </c>
      <c r="M1122" t="s">
        <v>144</v>
      </c>
      <c r="N1122" s="2">
        <v>0.56000000000000005</v>
      </c>
      <c r="O1122">
        <v>1.5</v>
      </c>
      <c r="P1122">
        <v>0</v>
      </c>
      <c r="Q1122">
        <v>4</v>
      </c>
      <c r="R1122" t="s">
        <v>4291</v>
      </c>
    </row>
    <row r="1123" spans="1:18" x14ac:dyDescent="0.3">
      <c r="A1123" t="s">
        <v>4292</v>
      </c>
      <c r="B1123" t="str">
        <f t="shared" si="17"/>
        <v>Marisa Hunt</v>
      </c>
      <c r="C1123" t="str">
        <f>TRIM(Table4[[#This Row],[Email2]])</f>
        <v>jackwilliams@gmail.com</v>
      </c>
      <c r="D1123" t="s">
        <v>4293</v>
      </c>
      <c r="E1123" t="s">
        <v>4294</v>
      </c>
      <c r="F1123" t="str">
        <f>TRIM(PROPER(Table4[[#This Row],[Gender2]]))</f>
        <v>F</v>
      </c>
      <c r="G1123" t="s">
        <v>42</v>
      </c>
      <c r="H1123" t="str">
        <f>TRIM(UPPER(Table4[[#This Row],[Country2]]))</f>
        <v>IN</v>
      </c>
      <c r="I1123" t="s">
        <v>153</v>
      </c>
      <c r="J1123">
        <v>0</v>
      </c>
      <c r="K1123" s="1">
        <v>45668</v>
      </c>
      <c r="L1123" t="s">
        <v>57</v>
      </c>
      <c r="M1123" t="s">
        <v>58</v>
      </c>
      <c r="N1123" s="2">
        <v>0.64</v>
      </c>
      <c r="O1123">
        <v>2</v>
      </c>
      <c r="P1123">
        <v>0</v>
      </c>
      <c r="Q1123">
        <v>5</v>
      </c>
      <c r="R1123" t="s">
        <v>3843</v>
      </c>
    </row>
    <row r="1124" spans="1:18" x14ac:dyDescent="0.3">
      <c r="A1124" t="s">
        <v>4295</v>
      </c>
      <c r="B1124" t="str">
        <f t="shared" si="17"/>
        <v>Sandra Craig</v>
      </c>
      <c r="C1124" t="str">
        <f>TRIM(Table4[[#This Row],[Email2]])</f>
        <v>steven39@yahoo.com</v>
      </c>
      <c r="D1124" t="s">
        <v>4296</v>
      </c>
      <c r="E1124" t="s">
        <v>4297</v>
      </c>
      <c r="F1124" t="str">
        <f>TRIM(PROPER(Table4[[#This Row],[Gender2]]))</f>
        <v>F</v>
      </c>
      <c r="G1124" t="s">
        <v>42</v>
      </c>
      <c r="H1124" t="str">
        <f>TRIM(UPPER(Table4[[#This Row],[Country2]]))</f>
        <v>US</v>
      </c>
      <c r="I1124" t="s">
        <v>18</v>
      </c>
      <c r="K1124" s="1">
        <v>44977</v>
      </c>
      <c r="L1124" t="s">
        <v>154</v>
      </c>
      <c r="M1124" t="s">
        <v>58</v>
      </c>
      <c r="N1124" s="2">
        <v>0.45</v>
      </c>
      <c r="O1124" t="s">
        <v>21</v>
      </c>
      <c r="P1124">
        <v>0</v>
      </c>
      <c r="Q1124">
        <v>4</v>
      </c>
      <c r="R1124" t="s">
        <v>4298</v>
      </c>
    </row>
    <row r="1125" spans="1:18" x14ac:dyDescent="0.3">
      <c r="A1125" t="s">
        <v>4299</v>
      </c>
      <c r="B1125" t="str">
        <f t="shared" si="17"/>
        <v>Christopher Cook</v>
      </c>
      <c r="C1125" t="str">
        <f>TRIM(Table4[[#This Row],[Email2]])</f>
        <v>dcortez@yahoo.com</v>
      </c>
      <c r="D1125" t="s">
        <v>4300</v>
      </c>
      <c r="E1125" t="s">
        <v>4301</v>
      </c>
      <c r="F1125" t="str">
        <f>TRIM(PROPER(Table4[[#This Row],[Gender2]]))</f>
        <v>Male</v>
      </c>
      <c r="G1125" t="s">
        <v>94</v>
      </c>
      <c r="H1125" t="str">
        <f>TRIM(UPPER(Table4[[#This Row],[Country2]]))</f>
        <v>UK</v>
      </c>
      <c r="I1125" t="s">
        <v>134</v>
      </c>
      <c r="J1125">
        <v>0</v>
      </c>
      <c r="K1125" s="1">
        <v>44994</v>
      </c>
      <c r="L1125" t="s">
        <v>89</v>
      </c>
      <c r="M1125" t="s">
        <v>30</v>
      </c>
      <c r="N1125">
        <v>2</v>
      </c>
      <c r="O1125" t="s">
        <v>63</v>
      </c>
      <c r="P1125" t="s">
        <v>37</v>
      </c>
      <c r="Q1125">
        <v>4</v>
      </c>
      <c r="R1125" t="s">
        <v>4302</v>
      </c>
    </row>
    <row r="1126" spans="1:18" x14ac:dyDescent="0.3">
      <c r="A1126" t="s">
        <v>4303</v>
      </c>
      <c r="B1126" t="str">
        <f t="shared" si="17"/>
        <v>Kyle Norton</v>
      </c>
      <c r="C1126" t="str">
        <f>TRIM(Table4[[#This Row],[Email2]])</f>
        <v>jensennicole@harvey.com</v>
      </c>
      <c r="D1126" t="s">
        <v>4304</v>
      </c>
      <c r="E1126" t="s">
        <v>4305</v>
      </c>
      <c r="F1126" t="str">
        <f>TRIM(PROPER(Table4[[#This Row],[Gender2]]))</f>
        <v>F</v>
      </c>
      <c r="G1126" t="s">
        <v>42</v>
      </c>
      <c r="H1126" t="str">
        <f>TRIM(UPPER(Table4[[#This Row],[Country2]]))</f>
        <v>INDIA</v>
      </c>
      <c r="I1126" t="s">
        <v>28</v>
      </c>
      <c r="K1126" s="1">
        <v>45592</v>
      </c>
      <c r="L1126" t="s">
        <v>293</v>
      </c>
      <c r="M1126" t="s">
        <v>20</v>
      </c>
      <c r="N1126" s="2">
        <v>0.46</v>
      </c>
      <c r="O1126">
        <v>2</v>
      </c>
      <c r="P1126" t="s">
        <v>22</v>
      </c>
      <c r="Q1126">
        <v>3</v>
      </c>
      <c r="R1126" t="s">
        <v>4306</v>
      </c>
    </row>
    <row r="1127" spans="1:18" x14ac:dyDescent="0.3">
      <c r="A1127" t="s">
        <v>4307</v>
      </c>
      <c r="B1127" t="str">
        <f t="shared" si="17"/>
        <v>Caitlin Brown</v>
      </c>
      <c r="C1127" t="str">
        <f>TRIM(Table4[[#This Row],[Email2]])</f>
        <v>tashaharmon@jones-butler.com</v>
      </c>
      <c r="D1127" t="s">
        <v>4308</v>
      </c>
      <c r="E1127" t="s">
        <v>4309</v>
      </c>
      <c r="F1127" t="str">
        <f>TRIM(PROPER(Table4[[#This Row],[Gender2]]))</f>
        <v>Male</v>
      </c>
      <c r="G1127" t="s">
        <v>27</v>
      </c>
      <c r="H1127" t="str">
        <f>TRIM(UPPER(Table4[[#This Row],[Country2]]))</f>
        <v>UK</v>
      </c>
      <c r="I1127" t="s">
        <v>134</v>
      </c>
      <c r="K1127" s="1">
        <v>44658</v>
      </c>
      <c r="L1127" t="s">
        <v>44</v>
      </c>
      <c r="M1127" t="s">
        <v>20</v>
      </c>
      <c r="N1127" s="2">
        <v>0.7</v>
      </c>
      <c r="O1127">
        <v>1.5</v>
      </c>
      <c r="P1127" t="s">
        <v>37</v>
      </c>
      <c r="Q1127">
        <v>1</v>
      </c>
      <c r="R1127" t="s">
        <v>4310</v>
      </c>
    </row>
    <row r="1128" spans="1:18" x14ac:dyDescent="0.3">
      <c r="A1128" t="s">
        <v>4311</v>
      </c>
      <c r="B1128" t="str">
        <f t="shared" si="17"/>
        <v>Dennis Conrad</v>
      </c>
      <c r="C1128" t="str">
        <f>TRIM(Table4[[#This Row],[Email2]])</f>
        <v>calhounjulie@mcguire.com</v>
      </c>
      <c r="D1128" t="s">
        <v>4312</v>
      </c>
      <c r="E1128" t="s">
        <v>4313</v>
      </c>
      <c r="F1128" t="str">
        <f>TRIM(PROPER(Table4[[#This Row],[Gender2]]))</f>
        <v>Male</v>
      </c>
      <c r="G1128" t="s">
        <v>94</v>
      </c>
      <c r="H1128" t="str">
        <f>TRIM(UPPER(Table4[[#This Row],[Country2]]))</f>
        <v>UK</v>
      </c>
      <c r="I1128" t="s">
        <v>50</v>
      </c>
      <c r="J1128">
        <v>0</v>
      </c>
      <c r="K1128" s="1">
        <v>45120</v>
      </c>
      <c r="L1128" t="s">
        <v>35</v>
      </c>
      <c r="M1128" t="s">
        <v>36</v>
      </c>
      <c r="N1128" s="2">
        <v>0.66</v>
      </c>
      <c r="O1128" t="s">
        <v>63</v>
      </c>
      <c r="P1128" t="s">
        <v>37</v>
      </c>
      <c r="Q1128">
        <v>1</v>
      </c>
      <c r="R1128" t="s">
        <v>4314</v>
      </c>
    </row>
    <row r="1129" spans="1:18" x14ac:dyDescent="0.3">
      <c r="A1129" t="s">
        <v>4315</v>
      </c>
      <c r="B1129" t="str">
        <f t="shared" si="17"/>
        <v>Stephen Neal</v>
      </c>
      <c r="C1129" t="str">
        <f>TRIM(Table4[[#This Row],[Email2]])</f>
        <v>andrew97@gmail.com</v>
      </c>
      <c r="D1129" t="s">
        <v>4316</v>
      </c>
      <c r="E1129" t="s">
        <v>4317</v>
      </c>
      <c r="F1129" t="str">
        <f>TRIM(PROPER(Table4[[#This Row],[Gender2]]))</f>
        <v>M</v>
      </c>
      <c r="G1129" t="s">
        <v>108</v>
      </c>
      <c r="H1129" t="str">
        <f>TRIM(UPPER(Table4[[#This Row],[Country2]]))</f>
        <v>INDIA</v>
      </c>
      <c r="I1129" t="s">
        <v>95</v>
      </c>
      <c r="K1129" s="1">
        <v>44680</v>
      </c>
      <c r="L1129" t="s">
        <v>229</v>
      </c>
      <c r="M1129" t="s">
        <v>144</v>
      </c>
      <c r="N1129" s="2">
        <v>0.09</v>
      </c>
      <c r="O1129" t="s">
        <v>21</v>
      </c>
      <c r="P1129" t="s">
        <v>31</v>
      </c>
      <c r="Q1129">
        <v>1</v>
      </c>
      <c r="R1129" s="1">
        <v>44680</v>
      </c>
    </row>
    <row r="1130" spans="1:18" x14ac:dyDescent="0.3">
      <c r="A1130" t="s">
        <v>4318</v>
      </c>
      <c r="B1130" t="str">
        <f t="shared" si="17"/>
        <v>Amanda Jimenez</v>
      </c>
      <c r="C1130" t="str">
        <f>TRIM(Table4[[#This Row],[Email2]])</f>
        <v>athompson@hotmail.com</v>
      </c>
      <c r="D1130" t="s">
        <v>4319</v>
      </c>
      <c r="E1130" t="s">
        <v>4320</v>
      </c>
      <c r="F1130" t="str">
        <f>TRIM(PROPER(Table4[[#This Row],[Gender2]]))</f>
        <v>Male</v>
      </c>
      <c r="G1130" t="s">
        <v>94</v>
      </c>
      <c r="H1130" t="str">
        <f>TRIM(UPPER(Table4[[#This Row],[Country2]]))</f>
        <v>INDIA</v>
      </c>
      <c r="I1130" t="s">
        <v>95</v>
      </c>
      <c r="J1130">
        <v>34</v>
      </c>
      <c r="K1130" s="1">
        <v>45732</v>
      </c>
      <c r="L1130" t="s">
        <v>229</v>
      </c>
      <c r="M1130" t="s">
        <v>144</v>
      </c>
      <c r="N1130">
        <v>41</v>
      </c>
      <c r="O1130" t="s">
        <v>21</v>
      </c>
      <c r="P1130" t="s">
        <v>22</v>
      </c>
      <c r="Q1130">
        <v>6</v>
      </c>
      <c r="R1130" t="s">
        <v>4321</v>
      </c>
    </row>
    <row r="1131" spans="1:18" x14ac:dyDescent="0.3">
      <c r="A1131" t="s">
        <v>4322</v>
      </c>
      <c r="B1131" t="str">
        <f t="shared" si="17"/>
        <v>Michelle Higgins</v>
      </c>
      <c r="C1131" t="str">
        <f>TRIM(Table4[[#This Row],[Email2]])</f>
        <v>andrew43@norris.com</v>
      </c>
      <c r="D1131" t="s">
        <v>4323</v>
      </c>
      <c r="E1131" t="s">
        <v>4324</v>
      </c>
      <c r="F1131" t="str">
        <f>TRIM(PROPER(Table4[[#This Row],[Gender2]]))</f>
        <v>Female</v>
      </c>
      <c r="G1131" t="s">
        <v>118</v>
      </c>
      <c r="H1131" t="str">
        <f>TRIM(UPPER(Table4[[#This Row],[Country2]]))</f>
        <v>GERMANY</v>
      </c>
      <c r="I1131" t="s">
        <v>88</v>
      </c>
      <c r="J1131">
        <v>32</v>
      </c>
      <c r="K1131" s="1">
        <v>44726</v>
      </c>
      <c r="L1131" t="s">
        <v>293</v>
      </c>
      <c r="M1131" t="s">
        <v>20</v>
      </c>
      <c r="N1131" s="2">
        <v>0.77</v>
      </c>
      <c r="O1131" t="s">
        <v>21</v>
      </c>
      <c r="P1131">
        <v>0</v>
      </c>
      <c r="Q1131">
        <v>6</v>
      </c>
      <c r="R1131" t="s">
        <v>4325</v>
      </c>
    </row>
    <row r="1132" spans="1:18" x14ac:dyDescent="0.3">
      <c r="A1132" t="s">
        <v>4326</v>
      </c>
      <c r="B1132" t="str">
        <f t="shared" si="17"/>
        <v>Katherine Hall</v>
      </c>
      <c r="C1132" t="str">
        <f>TRIM(Table4[[#This Row],[Email2]])</f>
        <v>michael95@hoover-stephens.com</v>
      </c>
      <c r="D1132" t="s">
        <v>4327</v>
      </c>
      <c r="E1132" t="s">
        <v>4328</v>
      </c>
      <c r="F1132" t="str">
        <f>TRIM(PROPER(Table4[[#This Row],[Gender2]]))</f>
        <v>Female</v>
      </c>
      <c r="G1132" t="s">
        <v>118</v>
      </c>
      <c r="H1132" t="str">
        <f>TRIM(UPPER(Table4[[#This Row],[Country2]]))</f>
        <v>US</v>
      </c>
      <c r="I1132" t="s">
        <v>18</v>
      </c>
      <c r="J1132">
        <v>0</v>
      </c>
      <c r="K1132" s="1">
        <v>45532</v>
      </c>
      <c r="L1132" t="s">
        <v>229</v>
      </c>
      <c r="M1132" t="s">
        <v>144</v>
      </c>
      <c r="N1132">
        <v>17</v>
      </c>
      <c r="O1132">
        <v>1.5</v>
      </c>
      <c r="P1132">
        <v>1</v>
      </c>
      <c r="Q1132">
        <v>1</v>
      </c>
      <c r="R1132" s="1">
        <v>45532</v>
      </c>
    </row>
    <row r="1133" spans="1:18" x14ac:dyDescent="0.3">
      <c r="A1133" t="s">
        <v>4329</v>
      </c>
      <c r="B1133" t="str">
        <f t="shared" si="17"/>
        <v>Erica Fowler</v>
      </c>
      <c r="C1133" t="str">
        <f>TRIM(Table4[[#This Row],[Email2]])</f>
        <v>bettywatson@yahoo.com</v>
      </c>
      <c r="D1133" t="s">
        <v>4330</v>
      </c>
      <c r="E1133" t="s">
        <v>4331</v>
      </c>
      <c r="F1133" t="str">
        <f>TRIM(PROPER(Table4[[#This Row],[Gender2]]))</f>
        <v>Male</v>
      </c>
      <c r="G1133" t="s">
        <v>87</v>
      </c>
      <c r="H1133" t="str">
        <f>TRIM(UPPER(Table4[[#This Row],[Country2]]))</f>
        <v>UK</v>
      </c>
      <c r="I1133" t="s">
        <v>50</v>
      </c>
      <c r="K1133" s="1">
        <v>45681</v>
      </c>
      <c r="L1133" t="s">
        <v>113</v>
      </c>
      <c r="M1133" t="s">
        <v>58</v>
      </c>
      <c r="N1133" s="2">
        <v>0.95</v>
      </c>
      <c r="O1133">
        <v>45</v>
      </c>
      <c r="P1133" t="s">
        <v>75</v>
      </c>
      <c r="Q1133">
        <v>4</v>
      </c>
      <c r="R1133" t="s">
        <v>4332</v>
      </c>
    </row>
    <row r="1134" spans="1:18" x14ac:dyDescent="0.3">
      <c r="A1134" t="s">
        <v>4333</v>
      </c>
      <c r="B1134" t="str">
        <f t="shared" si="17"/>
        <v>Megan Russell</v>
      </c>
      <c r="C1134" t="str">
        <f>TRIM(Table4[[#This Row],[Email2]])</f>
        <v>guzmannicole@yahoo.com</v>
      </c>
      <c r="D1134" t="s">
        <v>4334</v>
      </c>
      <c r="E1134" t="s">
        <v>4335</v>
      </c>
      <c r="F1134" t="str">
        <f>TRIM(PROPER(Table4[[#This Row],[Gender2]]))</f>
        <v>Female</v>
      </c>
      <c r="G1134" t="s">
        <v>56</v>
      </c>
      <c r="H1134" t="str">
        <f>TRIM(UPPER(Table4[[#This Row],[Country2]]))</f>
        <v>UK</v>
      </c>
      <c r="I1134" t="s">
        <v>134</v>
      </c>
      <c r="J1134">
        <v>24</v>
      </c>
      <c r="K1134" s="1">
        <v>45112</v>
      </c>
      <c r="L1134" t="s">
        <v>229</v>
      </c>
      <c r="M1134" t="s">
        <v>144</v>
      </c>
      <c r="N1134" s="2">
        <v>0.52</v>
      </c>
      <c r="O1134">
        <v>2</v>
      </c>
      <c r="P1134">
        <v>0</v>
      </c>
      <c r="Q1134">
        <v>4</v>
      </c>
      <c r="R1134" t="s">
        <v>4336</v>
      </c>
    </row>
    <row r="1135" spans="1:18" x14ac:dyDescent="0.3">
      <c r="A1135" t="s">
        <v>4337</v>
      </c>
      <c r="B1135" t="str">
        <f t="shared" si="17"/>
        <v>Melanie Preston</v>
      </c>
      <c r="C1135" t="str">
        <f>TRIM(Table4[[#This Row],[Email2]])</f>
        <v>carolfernandez@hotmail.com</v>
      </c>
      <c r="D1135" t="s">
        <v>4338</v>
      </c>
      <c r="E1135" t="s">
        <v>4339</v>
      </c>
      <c r="F1135" t="str">
        <f>TRIM(PROPER(Table4[[#This Row],[Gender2]]))</f>
        <v>Female</v>
      </c>
      <c r="G1135" t="s">
        <v>118</v>
      </c>
      <c r="H1135" t="str">
        <f>TRIM(UPPER(Table4[[#This Row],[Country2]]))</f>
        <v>CANADA</v>
      </c>
      <c r="I1135" t="s">
        <v>43</v>
      </c>
      <c r="K1135" s="1">
        <v>45215</v>
      </c>
      <c r="L1135" t="s">
        <v>166</v>
      </c>
      <c r="M1135" t="s">
        <v>144</v>
      </c>
      <c r="N1135">
        <v>50</v>
      </c>
      <c r="O1135" t="s">
        <v>45</v>
      </c>
      <c r="P1135" t="s">
        <v>37</v>
      </c>
      <c r="Q1135">
        <v>2</v>
      </c>
      <c r="R1135" t="s">
        <v>4340</v>
      </c>
    </row>
    <row r="1136" spans="1:18" x14ac:dyDescent="0.3">
      <c r="A1136" t="s">
        <v>4341</v>
      </c>
      <c r="B1136" t="str">
        <f t="shared" si="17"/>
        <v>Rebecca Summers</v>
      </c>
      <c r="C1136" t="str">
        <f>TRIM(Table4[[#This Row],[Email2]])</f>
        <v>colonnicole@hotmail.com</v>
      </c>
      <c r="D1136" t="s">
        <v>4342</v>
      </c>
      <c r="E1136" t="s">
        <v>4343</v>
      </c>
      <c r="F1136" t="str">
        <f>TRIM(PROPER(Table4[[#This Row],[Gender2]]))</f>
        <v>Female</v>
      </c>
      <c r="G1136" t="s">
        <v>17</v>
      </c>
      <c r="H1136" t="str">
        <f>TRIM(UPPER(Table4[[#This Row],[Country2]]))</f>
        <v>CANADA</v>
      </c>
      <c r="I1136" t="s">
        <v>43</v>
      </c>
      <c r="J1136">
        <v>29</v>
      </c>
      <c r="K1136" s="1">
        <v>44905</v>
      </c>
      <c r="L1136" t="s">
        <v>35</v>
      </c>
      <c r="M1136" t="s">
        <v>36</v>
      </c>
      <c r="N1136" s="2">
        <v>0.06</v>
      </c>
      <c r="O1136" t="s">
        <v>21</v>
      </c>
      <c r="P1136" t="s">
        <v>37</v>
      </c>
      <c r="Q1136">
        <v>2</v>
      </c>
      <c r="R1136" t="s">
        <v>4344</v>
      </c>
    </row>
    <row r="1137" spans="1:18" x14ac:dyDescent="0.3">
      <c r="A1137" t="s">
        <v>4345</v>
      </c>
      <c r="B1137" t="str">
        <f t="shared" si="17"/>
        <v>Timothy Ortega</v>
      </c>
      <c r="C1137" t="str">
        <f>TRIM(Table4[[#This Row],[Email2]])</f>
        <v>gabriellafrench@wilson-dennis.com</v>
      </c>
      <c r="D1137" t="s">
        <v>4346</v>
      </c>
      <c r="E1137" t="s">
        <v>4347</v>
      </c>
      <c r="F1137" t="str">
        <f>TRIM(PROPER(Table4[[#This Row],[Gender2]]))</f>
        <v>Female</v>
      </c>
      <c r="G1137" t="s">
        <v>118</v>
      </c>
      <c r="H1137" t="str">
        <f>TRIM(UPPER(Table4[[#This Row],[Country2]]))</f>
        <v>USA</v>
      </c>
      <c r="I1137" t="s">
        <v>73</v>
      </c>
      <c r="K1137" s="1">
        <v>45503</v>
      </c>
      <c r="L1137" t="s">
        <v>154</v>
      </c>
      <c r="M1137" t="s">
        <v>58</v>
      </c>
      <c r="N1137">
        <v>70</v>
      </c>
      <c r="O1137">
        <v>2</v>
      </c>
      <c r="P1137">
        <v>1</v>
      </c>
      <c r="Q1137">
        <v>4</v>
      </c>
      <c r="R1137" t="s">
        <v>4348</v>
      </c>
    </row>
    <row r="1138" spans="1:18" x14ac:dyDescent="0.3">
      <c r="A1138" t="s">
        <v>4349</v>
      </c>
      <c r="B1138" t="str">
        <f t="shared" si="17"/>
        <v>Colleen Bell</v>
      </c>
      <c r="C1138" t="str">
        <f>TRIM(Table4[[#This Row],[Email2]])</f>
        <v>perezdawn@gmail.com</v>
      </c>
      <c r="D1138" t="s">
        <v>4350</v>
      </c>
      <c r="E1138" t="s">
        <v>4351</v>
      </c>
      <c r="F1138" t="str">
        <f>TRIM(PROPER(Table4[[#This Row],[Gender2]]))</f>
        <v>Female</v>
      </c>
      <c r="G1138" t="s">
        <v>56</v>
      </c>
      <c r="H1138" t="str">
        <f>TRIM(UPPER(Table4[[#This Row],[Country2]]))</f>
        <v>INDIA</v>
      </c>
      <c r="I1138" t="s">
        <v>28</v>
      </c>
      <c r="K1138" s="1">
        <v>45509</v>
      </c>
      <c r="L1138" t="s">
        <v>229</v>
      </c>
      <c r="M1138" t="s">
        <v>144</v>
      </c>
      <c r="N1138">
        <v>71</v>
      </c>
      <c r="O1138" t="s">
        <v>21</v>
      </c>
      <c r="P1138">
        <v>1</v>
      </c>
      <c r="Q1138">
        <v>3</v>
      </c>
      <c r="R1138" t="s">
        <v>4352</v>
      </c>
    </row>
    <row r="1139" spans="1:18" x14ac:dyDescent="0.3">
      <c r="A1139" t="s">
        <v>4353</v>
      </c>
      <c r="B1139" t="str">
        <f t="shared" si="17"/>
        <v>Ricky Wagner</v>
      </c>
      <c r="C1139" t="str">
        <f>TRIM(Table4[[#This Row],[Email2]])</f>
        <v>ethomas@clements.com</v>
      </c>
      <c r="D1139" t="s">
        <v>4354</v>
      </c>
      <c r="E1139" t="s">
        <v>4355</v>
      </c>
      <c r="F1139" t="str">
        <f>TRIM(PROPER(Table4[[#This Row],[Gender2]]))</f>
        <v>Female</v>
      </c>
      <c r="G1139" t="s">
        <v>118</v>
      </c>
      <c r="H1139" t="str">
        <f>TRIM(UPPER(Table4[[#This Row],[Country2]]))</f>
        <v>US</v>
      </c>
      <c r="I1139" t="s">
        <v>18</v>
      </c>
      <c r="J1139">
        <v>0</v>
      </c>
      <c r="K1139" s="1">
        <v>45736</v>
      </c>
      <c r="L1139" t="s">
        <v>57</v>
      </c>
      <c r="M1139" t="s">
        <v>58</v>
      </c>
      <c r="N1139" s="2">
        <v>0.66</v>
      </c>
      <c r="O1139">
        <v>2</v>
      </c>
      <c r="P1139">
        <v>1</v>
      </c>
      <c r="Q1139">
        <v>5</v>
      </c>
      <c r="R1139" t="s">
        <v>4356</v>
      </c>
    </row>
    <row r="1140" spans="1:18" x14ac:dyDescent="0.3">
      <c r="A1140" t="s">
        <v>4357</v>
      </c>
      <c r="B1140" t="str">
        <f t="shared" si="17"/>
        <v>Alan Phillips</v>
      </c>
      <c r="C1140" t="str">
        <f>TRIM(Table4[[#This Row],[Email2]])</f>
        <v>mariabecker@king.biz</v>
      </c>
      <c r="D1140" t="s">
        <v>4358</v>
      </c>
      <c r="E1140" t="s">
        <v>4359</v>
      </c>
      <c r="F1140" t="str">
        <f>TRIM(PROPER(Table4[[#This Row],[Gender2]]))</f>
        <v>Male</v>
      </c>
      <c r="G1140" t="s">
        <v>27</v>
      </c>
      <c r="H1140" t="str">
        <f>TRIM(UPPER(Table4[[#This Row],[Country2]]))</f>
        <v>UK</v>
      </c>
      <c r="I1140" t="s">
        <v>50</v>
      </c>
      <c r="J1140">
        <v>22</v>
      </c>
      <c r="K1140" s="1">
        <v>45499</v>
      </c>
      <c r="L1140" t="s">
        <v>29</v>
      </c>
      <c r="M1140" t="s">
        <v>30</v>
      </c>
      <c r="N1140">
        <v>48</v>
      </c>
      <c r="O1140" t="s">
        <v>21</v>
      </c>
      <c r="P1140" t="s">
        <v>37</v>
      </c>
      <c r="Q1140">
        <v>3</v>
      </c>
      <c r="R1140" t="s">
        <v>4360</v>
      </c>
    </row>
    <row r="1141" spans="1:18" x14ac:dyDescent="0.3">
      <c r="A1141" t="s">
        <v>4361</v>
      </c>
      <c r="B1141" t="str">
        <f t="shared" si="17"/>
        <v>Grace Brooks</v>
      </c>
      <c r="C1141" t="str">
        <f>TRIM(Table4[[#This Row],[Email2]])</f>
        <v>eharvey@hotmail.com</v>
      </c>
      <c r="D1141" t="s">
        <v>4362</v>
      </c>
      <c r="E1141" t="s">
        <v>4363</v>
      </c>
      <c r="F1141" t="str">
        <f>TRIM(PROPER(Table4[[#This Row],[Gender2]]))</f>
        <v>Male</v>
      </c>
      <c r="G1141" t="s">
        <v>87</v>
      </c>
      <c r="H1141" t="str">
        <f>TRIM(UPPER(Table4[[#This Row],[Country2]]))</f>
        <v>UK</v>
      </c>
      <c r="I1141" t="s">
        <v>50</v>
      </c>
      <c r="J1141">
        <v>0</v>
      </c>
      <c r="K1141" s="1">
        <v>45213</v>
      </c>
      <c r="L1141" t="s">
        <v>51</v>
      </c>
      <c r="M1141" t="s">
        <v>36</v>
      </c>
      <c r="N1141" s="2">
        <v>0.01</v>
      </c>
      <c r="O1141">
        <v>1.5</v>
      </c>
      <c r="P1141" t="s">
        <v>22</v>
      </c>
      <c r="Q1141">
        <v>2</v>
      </c>
      <c r="R1141" t="s">
        <v>4364</v>
      </c>
    </row>
    <row r="1142" spans="1:18" x14ac:dyDescent="0.3">
      <c r="A1142" t="s">
        <v>4365</v>
      </c>
      <c r="B1142" t="str">
        <f t="shared" si="17"/>
        <v>Kathryn Bell</v>
      </c>
      <c r="C1142" t="str">
        <f>TRIM(Table4[[#This Row],[Email2]])</f>
        <v>ycallahan@hotmail.com</v>
      </c>
      <c r="D1142" t="s">
        <v>4366</v>
      </c>
      <c r="E1142" t="s">
        <v>4367</v>
      </c>
      <c r="F1142" t="str">
        <f>TRIM(PROPER(Table4[[#This Row],[Gender2]]))</f>
        <v>M</v>
      </c>
      <c r="G1142" t="s">
        <v>108</v>
      </c>
      <c r="H1142" t="str">
        <f>TRIM(UPPER(Table4[[#This Row],[Country2]]))</f>
        <v>UK</v>
      </c>
      <c r="I1142" t="s">
        <v>134</v>
      </c>
      <c r="J1142">
        <v>21</v>
      </c>
      <c r="K1142" s="1">
        <v>45613</v>
      </c>
      <c r="L1142" t="s">
        <v>19</v>
      </c>
      <c r="M1142" t="s">
        <v>20</v>
      </c>
      <c r="N1142" s="2">
        <v>0.61</v>
      </c>
      <c r="O1142">
        <v>1.5</v>
      </c>
      <c r="P1142" t="s">
        <v>31</v>
      </c>
      <c r="Q1142">
        <v>6</v>
      </c>
      <c r="R1142" t="s">
        <v>4368</v>
      </c>
    </row>
    <row r="1143" spans="1:18" x14ac:dyDescent="0.3">
      <c r="A1143" t="s">
        <v>4369</v>
      </c>
      <c r="B1143" t="str">
        <f t="shared" si="17"/>
        <v>Tiffany Cohen</v>
      </c>
      <c r="C1143" t="str">
        <f>TRIM(Table4[[#This Row],[Email2]])</f>
        <v>fjohnson@wells.com</v>
      </c>
      <c r="D1143" t="s">
        <v>4370</v>
      </c>
      <c r="E1143" t="s">
        <v>4371</v>
      </c>
      <c r="F1143" t="str">
        <f>TRIM(PROPER(Table4[[#This Row],[Gender2]]))</f>
        <v>Female</v>
      </c>
      <c r="G1143" t="s">
        <v>56</v>
      </c>
      <c r="H1143" t="str">
        <f>TRIM(UPPER(Table4[[#This Row],[Country2]]))</f>
        <v>IN</v>
      </c>
      <c r="I1143" t="s">
        <v>153</v>
      </c>
      <c r="J1143">
        <v>34</v>
      </c>
      <c r="K1143" s="1">
        <v>44810</v>
      </c>
      <c r="L1143" t="s">
        <v>29</v>
      </c>
      <c r="M1143" t="s">
        <v>30</v>
      </c>
      <c r="N1143">
        <v>33</v>
      </c>
      <c r="O1143" t="s">
        <v>63</v>
      </c>
      <c r="P1143">
        <v>0</v>
      </c>
      <c r="Q1143">
        <v>5</v>
      </c>
      <c r="R1143" t="s">
        <v>4372</v>
      </c>
    </row>
    <row r="1144" spans="1:18" x14ac:dyDescent="0.3">
      <c r="A1144" t="s">
        <v>4373</v>
      </c>
      <c r="B1144" t="str">
        <f t="shared" si="17"/>
        <v>Anna James</v>
      </c>
      <c r="C1144" t="str">
        <f>TRIM(Table4[[#This Row],[Email2]])</f>
        <v>cassandraharrison@yahoo.com</v>
      </c>
      <c r="D1144" t="s">
        <v>4374</v>
      </c>
      <c r="E1144" t="s">
        <v>4375</v>
      </c>
      <c r="F1144" t="str">
        <f>TRIM(PROPER(Table4[[#This Row],[Gender2]]))</f>
        <v>Male</v>
      </c>
      <c r="G1144" t="s">
        <v>27</v>
      </c>
      <c r="H1144" t="str">
        <f>TRIM(UPPER(Table4[[#This Row],[Country2]]))</f>
        <v>IN</v>
      </c>
      <c r="I1144" t="s">
        <v>153</v>
      </c>
      <c r="K1144" s="1">
        <v>44786</v>
      </c>
      <c r="L1144" t="s">
        <v>29</v>
      </c>
      <c r="M1144" t="s">
        <v>30</v>
      </c>
      <c r="N1144">
        <v>31</v>
      </c>
      <c r="O1144">
        <v>45</v>
      </c>
      <c r="P1144">
        <v>0</v>
      </c>
      <c r="Q1144">
        <v>2</v>
      </c>
      <c r="R1144" t="s">
        <v>4376</v>
      </c>
    </row>
    <row r="1145" spans="1:18" x14ac:dyDescent="0.3">
      <c r="A1145" t="s">
        <v>4377</v>
      </c>
      <c r="B1145" t="str">
        <f t="shared" si="17"/>
        <v>Louis Davis</v>
      </c>
      <c r="C1145" t="str">
        <f>TRIM(Table4[[#This Row],[Email2]])</f>
        <v>wallssean@white.net</v>
      </c>
      <c r="D1145" t="s">
        <v>4378</v>
      </c>
      <c r="E1145" t="s">
        <v>4379</v>
      </c>
      <c r="F1145" t="str">
        <f>TRIM(PROPER(Table4[[#This Row],[Gender2]]))</f>
        <v>F</v>
      </c>
      <c r="G1145" t="s">
        <v>42</v>
      </c>
      <c r="H1145" t="str">
        <f>TRIM(UPPER(Table4[[#This Row],[Country2]]))</f>
        <v>UK</v>
      </c>
      <c r="I1145" t="s">
        <v>134</v>
      </c>
      <c r="J1145">
        <v>22</v>
      </c>
      <c r="K1145" s="1">
        <v>45139</v>
      </c>
      <c r="L1145" t="s">
        <v>154</v>
      </c>
      <c r="M1145" t="s">
        <v>58</v>
      </c>
      <c r="N1145" s="2">
        <v>0.18</v>
      </c>
      <c r="O1145">
        <v>2</v>
      </c>
      <c r="P1145">
        <v>1</v>
      </c>
      <c r="Q1145">
        <v>5</v>
      </c>
      <c r="R1145" t="s">
        <v>4380</v>
      </c>
    </row>
    <row r="1146" spans="1:18" x14ac:dyDescent="0.3">
      <c r="A1146" t="s">
        <v>4381</v>
      </c>
      <c r="B1146" t="str">
        <f t="shared" si="17"/>
        <v>Jose Thompson</v>
      </c>
      <c r="C1146" t="str">
        <f>TRIM(Table4[[#This Row],[Email2]])</f>
        <v>melissa04@hotmail.com</v>
      </c>
      <c r="D1146" t="s">
        <v>4382</v>
      </c>
      <c r="E1146" t="s">
        <v>4383</v>
      </c>
      <c r="F1146" t="str">
        <f>TRIM(PROPER(Table4[[#This Row],[Gender2]]))</f>
        <v>Female</v>
      </c>
      <c r="G1146" t="s">
        <v>17</v>
      </c>
      <c r="H1146" t="str">
        <f>TRIM(UPPER(Table4[[#This Row],[Country2]]))</f>
        <v>IN</v>
      </c>
      <c r="I1146" t="s">
        <v>153</v>
      </c>
      <c r="K1146" s="1">
        <v>45673</v>
      </c>
      <c r="L1146" t="s">
        <v>51</v>
      </c>
      <c r="M1146" t="s">
        <v>36</v>
      </c>
      <c r="N1146" s="2">
        <v>0.38</v>
      </c>
      <c r="O1146" t="s">
        <v>63</v>
      </c>
      <c r="P1146" t="s">
        <v>37</v>
      </c>
      <c r="Q1146">
        <v>1</v>
      </c>
      <c r="R1146" t="s">
        <v>4384</v>
      </c>
    </row>
    <row r="1147" spans="1:18" x14ac:dyDescent="0.3">
      <c r="A1147" t="s">
        <v>4385</v>
      </c>
      <c r="B1147" t="str">
        <f t="shared" si="17"/>
        <v>Angela Olson</v>
      </c>
      <c r="C1147" t="str">
        <f>TRIM(Table4[[#This Row],[Email2]])</f>
        <v>hughesjulie@whitehead.com</v>
      </c>
      <c r="D1147" t="s">
        <v>4386</v>
      </c>
      <c r="E1147" t="s">
        <v>4387</v>
      </c>
      <c r="F1147" t="str">
        <f>TRIM(PROPER(Table4[[#This Row],[Gender2]]))</f>
        <v>Female</v>
      </c>
      <c r="G1147" t="s">
        <v>118</v>
      </c>
      <c r="H1147" t="str">
        <f>TRIM(UPPER(Table4[[#This Row],[Country2]]))</f>
        <v>US</v>
      </c>
      <c r="I1147" t="s">
        <v>18</v>
      </c>
      <c r="J1147">
        <v>36</v>
      </c>
      <c r="K1147" s="1">
        <v>45172</v>
      </c>
      <c r="L1147" t="s">
        <v>166</v>
      </c>
      <c r="M1147" t="s">
        <v>144</v>
      </c>
      <c r="N1147" s="2">
        <v>0.47</v>
      </c>
      <c r="O1147">
        <v>1.5</v>
      </c>
      <c r="P1147" t="s">
        <v>22</v>
      </c>
      <c r="Q1147">
        <v>1</v>
      </c>
      <c r="R1147" t="s">
        <v>1143</v>
      </c>
    </row>
    <row r="1148" spans="1:18" x14ac:dyDescent="0.3">
      <c r="A1148" t="s">
        <v>4388</v>
      </c>
      <c r="B1148" t="str">
        <f t="shared" si="17"/>
        <v>Crystal Wallace</v>
      </c>
      <c r="C1148" t="str">
        <f>TRIM(Table4[[#This Row],[Email2]])</f>
        <v>martindavid@hart.biz</v>
      </c>
      <c r="D1148" t="s">
        <v>4389</v>
      </c>
      <c r="E1148" t="s">
        <v>4390</v>
      </c>
      <c r="F1148" t="str">
        <f>TRIM(PROPER(Table4[[#This Row],[Gender2]]))</f>
        <v>Female</v>
      </c>
      <c r="G1148" t="s">
        <v>17</v>
      </c>
      <c r="H1148" t="str">
        <f>TRIM(UPPER(Table4[[#This Row],[Country2]]))</f>
        <v>USA</v>
      </c>
      <c r="I1148" t="s">
        <v>73</v>
      </c>
      <c r="J1148">
        <v>0</v>
      </c>
      <c r="K1148" s="1">
        <v>45005</v>
      </c>
      <c r="L1148" t="s">
        <v>35</v>
      </c>
      <c r="M1148" t="s">
        <v>36</v>
      </c>
      <c r="N1148" s="2">
        <v>0.41</v>
      </c>
      <c r="O1148">
        <v>2</v>
      </c>
      <c r="P1148">
        <v>1</v>
      </c>
      <c r="Q1148">
        <v>5</v>
      </c>
      <c r="R1148" t="s">
        <v>4391</v>
      </c>
    </row>
    <row r="1149" spans="1:18" x14ac:dyDescent="0.3">
      <c r="A1149" t="s">
        <v>4392</v>
      </c>
      <c r="B1149" t="str">
        <f t="shared" si="17"/>
        <v>Joshua Barnes</v>
      </c>
      <c r="C1149" t="str">
        <f>TRIM(Table4[[#This Row],[Email2]])</f>
        <v>invalid-email</v>
      </c>
      <c r="D1149" t="s">
        <v>4393</v>
      </c>
      <c r="E1149" t="s">
        <v>125</v>
      </c>
      <c r="F1149" t="str">
        <f>TRIM(PROPER(Table4[[#This Row],[Gender2]]))</f>
        <v>Male</v>
      </c>
      <c r="G1149" t="s">
        <v>27</v>
      </c>
      <c r="H1149" t="str">
        <f>TRIM(UPPER(Table4[[#This Row],[Country2]]))</f>
        <v>IN</v>
      </c>
      <c r="I1149" t="s">
        <v>153</v>
      </c>
      <c r="J1149">
        <v>0</v>
      </c>
      <c r="K1149" s="1">
        <v>44689</v>
      </c>
      <c r="L1149" t="s">
        <v>57</v>
      </c>
      <c r="M1149" t="s">
        <v>58</v>
      </c>
      <c r="N1149" s="2">
        <v>0.06</v>
      </c>
      <c r="O1149" t="s">
        <v>45</v>
      </c>
      <c r="P1149">
        <v>0</v>
      </c>
      <c r="Q1149">
        <v>1</v>
      </c>
      <c r="R1149" t="s">
        <v>4394</v>
      </c>
    </row>
    <row r="1150" spans="1:18" x14ac:dyDescent="0.3">
      <c r="A1150" t="s">
        <v>4395</v>
      </c>
      <c r="B1150" t="str">
        <f t="shared" si="17"/>
        <v>Austin Baker</v>
      </c>
      <c r="C1150" t="str">
        <f>TRIM(Table4[[#This Row],[Email2]])</f>
        <v>pmorales@gmail.com</v>
      </c>
      <c r="D1150" t="s">
        <v>4396</v>
      </c>
      <c r="E1150" t="s">
        <v>4397</v>
      </c>
      <c r="F1150" t="str">
        <f>TRIM(PROPER(Table4[[#This Row],[Gender2]]))</f>
        <v>Female</v>
      </c>
      <c r="G1150" t="s">
        <v>17</v>
      </c>
      <c r="H1150" t="str">
        <f>TRIM(UPPER(Table4[[#This Row],[Country2]]))</f>
        <v>INDIA</v>
      </c>
      <c r="I1150" t="s">
        <v>28</v>
      </c>
      <c r="J1150">
        <v>37</v>
      </c>
      <c r="K1150" s="1">
        <v>44710</v>
      </c>
      <c r="L1150" t="s">
        <v>74</v>
      </c>
      <c r="M1150" t="s">
        <v>36</v>
      </c>
      <c r="N1150" s="2">
        <v>0.39</v>
      </c>
      <c r="O1150">
        <v>1.5</v>
      </c>
      <c r="P1150" t="s">
        <v>22</v>
      </c>
      <c r="Q1150">
        <v>3</v>
      </c>
      <c r="R1150" t="s">
        <v>4398</v>
      </c>
    </row>
    <row r="1151" spans="1:18" x14ac:dyDescent="0.3">
      <c r="A1151" t="s">
        <v>4399</v>
      </c>
      <c r="B1151" t="str">
        <f t="shared" si="17"/>
        <v>Craig Keller</v>
      </c>
      <c r="C1151" t="str">
        <f>TRIM(Table4[[#This Row],[Email2]])</f>
        <v>timothy29@yahoo.com</v>
      </c>
      <c r="D1151" t="s">
        <v>4400</v>
      </c>
      <c r="E1151" t="s">
        <v>4401</v>
      </c>
      <c r="F1151" t="str">
        <f>TRIM(PROPER(Table4[[#This Row],[Gender2]]))</f>
        <v>Male</v>
      </c>
      <c r="G1151" t="s">
        <v>27</v>
      </c>
      <c r="H1151" t="str">
        <f>TRIM(UPPER(Table4[[#This Row],[Country2]]))</f>
        <v>UK</v>
      </c>
      <c r="I1151" t="s">
        <v>50</v>
      </c>
      <c r="K1151" s="1">
        <v>44845</v>
      </c>
      <c r="L1151" t="s">
        <v>166</v>
      </c>
      <c r="M1151" t="s">
        <v>144</v>
      </c>
      <c r="N1151" s="2">
        <v>0.37</v>
      </c>
      <c r="O1151">
        <v>1.5</v>
      </c>
      <c r="P1151" t="s">
        <v>31</v>
      </c>
      <c r="Q1151">
        <v>5</v>
      </c>
      <c r="R1151" t="s">
        <v>4402</v>
      </c>
    </row>
    <row r="1152" spans="1:18" x14ac:dyDescent="0.3">
      <c r="A1152" t="s">
        <v>4403</v>
      </c>
      <c r="B1152" t="str">
        <f t="shared" si="17"/>
        <v>Casey Miles</v>
      </c>
      <c r="C1152" t="str">
        <f>TRIM(Table4[[#This Row],[Email2]])</f>
        <v>brian01@wade.com</v>
      </c>
      <c r="D1152" t="s">
        <v>4404</v>
      </c>
      <c r="E1152" t="s">
        <v>4405</v>
      </c>
      <c r="F1152" t="str">
        <f>TRIM(PROPER(Table4[[#This Row],[Gender2]]))</f>
        <v>M</v>
      </c>
      <c r="G1152" t="s">
        <v>108</v>
      </c>
      <c r="H1152" t="str">
        <f>TRIM(UPPER(Table4[[#This Row],[Country2]]))</f>
        <v>UK</v>
      </c>
      <c r="I1152" t="s">
        <v>134</v>
      </c>
      <c r="K1152" s="1">
        <v>44837</v>
      </c>
      <c r="L1152" t="s">
        <v>143</v>
      </c>
      <c r="M1152" t="s">
        <v>144</v>
      </c>
      <c r="N1152" s="2">
        <v>0.88</v>
      </c>
      <c r="O1152" t="s">
        <v>63</v>
      </c>
      <c r="P1152">
        <v>1</v>
      </c>
      <c r="Q1152">
        <v>3</v>
      </c>
      <c r="R1152" t="s">
        <v>4406</v>
      </c>
    </row>
    <row r="1153" spans="1:18" x14ac:dyDescent="0.3">
      <c r="A1153" t="s">
        <v>4407</v>
      </c>
      <c r="B1153" t="str">
        <f t="shared" si="17"/>
        <v>Chelsea Wells</v>
      </c>
      <c r="C1153" t="str">
        <f>TRIM(Table4[[#This Row],[Email2]])</f>
        <v>coryhughes@hotmail.com</v>
      </c>
      <c r="D1153" t="s">
        <v>4408</v>
      </c>
      <c r="E1153" t="s">
        <v>4409</v>
      </c>
      <c r="F1153" t="str">
        <f>TRIM(PROPER(Table4[[#This Row],[Gender2]]))</f>
        <v>Female</v>
      </c>
      <c r="G1153" t="s">
        <v>56</v>
      </c>
      <c r="H1153" t="str">
        <f>TRIM(UPPER(Table4[[#This Row],[Country2]]))</f>
        <v>GERMANY</v>
      </c>
      <c r="I1153" t="s">
        <v>88</v>
      </c>
      <c r="K1153" s="1">
        <v>45154</v>
      </c>
      <c r="L1153" t="s">
        <v>51</v>
      </c>
      <c r="M1153" t="s">
        <v>36</v>
      </c>
      <c r="N1153">
        <v>30</v>
      </c>
      <c r="O1153" t="s">
        <v>63</v>
      </c>
      <c r="P1153" t="s">
        <v>22</v>
      </c>
      <c r="Q1153">
        <v>6</v>
      </c>
      <c r="R1153" t="s">
        <v>4410</v>
      </c>
    </row>
    <row r="1154" spans="1:18" x14ac:dyDescent="0.3">
      <c r="A1154" t="s">
        <v>4411</v>
      </c>
      <c r="B1154" t="str">
        <f t="shared" si="17"/>
        <v>Cameron Hicks</v>
      </c>
      <c r="C1154" t="str">
        <f>TRIM(Table4[[#This Row],[Email2]])</f>
        <v>epalmer@martin.com</v>
      </c>
      <c r="D1154" t="s">
        <v>4412</v>
      </c>
      <c r="E1154" t="s">
        <v>4413</v>
      </c>
      <c r="F1154" t="str">
        <f>TRIM(PROPER(Table4[[#This Row],[Gender2]]))</f>
        <v>Female</v>
      </c>
      <c r="G1154" t="s">
        <v>17</v>
      </c>
      <c r="H1154" t="str">
        <f>TRIM(UPPER(Table4[[#This Row],[Country2]]))</f>
        <v>CANADA</v>
      </c>
      <c r="I1154" t="s">
        <v>43</v>
      </c>
      <c r="K1154" s="1">
        <v>45632</v>
      </c>
      <c r="L1154" t="s">
        <v>19</v>
      </c>
      <c r="M1154" t="s">
        <v>20</v>
      </c>
      <c r="N1154">
        <v>18</v>
      </c>
      <c r="O1154">
        <v>45</v>
      </c>
      <c r="P1154">
        <v>1</v>
      </c>
      <c r="Q1154">
        <v>1</v>
      </c>
      <c r="R1154" s="1">
        <v>45632</v>
      </c>
    </row>
    <row r="1155" spans="1:18" x14ac:dyDescent="0.3">
      <c r="A1155" t="s">
        <v>4414</v>
      </c>
      <c r="B1155" t="str">
        <f t="shared" si="17"/>
        <v>Amanda Flores</v>
      </c>
      <c r="C1155" t="str">
        <f>TRIM(Table4[[#This Row],[Email2]])</f>
        <v>leejessica@yahoo.com</v>
      </c>
      <c r="D1155" t="s">
        <v>4415</v>
      </c>
      <c r="E1155" t="s">
        <v>4416</v>
      </c>
      <c r="F1155" t="str">
        <f>TRIM(PROPER(Table4[[#This Row],[Gender2]]))</f>
        <v>Male</v>
      </c>
      <c r="G1155" t="s">
        <v>27</v>
      </c>
      <c r="H1155" t="str">
        <f>TRIM(UPPER(Table4[[#This Row],[Country2]]))</f>
        <v>GERMANY</v>
      </c>
      <c r="I1155" t="s">
        <v>88</v>
      </c>
      <c r="J1155">
        <v>0</v>
      </c>
      <c r="K1155" s="1">
        <v>45008</v>
      </c>
      <c r="L1155" t="s">
        <v>143</v>
      </c>
      <c r="M1155" t="s">
        <v>144</v>
      </c>
      <c r="N1155" s="2">
        <v>0.82</v>
      </c>
      <c r="O1155" t="s">
        <v>63</v>
      </c>
      <c r="P1155" t="s">
        <v>22</v>
      </c>
      <c r="R1155" t="s">
        <v>4417</v>
      </c>
    </row>
    <row r="1156" spans="1:18" x14ac:dyDescent="0.3">
      <c r="A1156" t="s">
        <v>4418</v>
      </c>
      <c r="B1156" t="str">
        <f t="shared" si="17"/>
        <v>Terry Mendoza</v>
      </c>
      <c r="C1156" t="str">
        <f>TRIM(Table4[[#This Row],[Email2]])</f>
        <v>johnboyd@yahoo.com</v>
      </c>
      <c r="D1156" t="s">
        <v>4419</v>
      </c>
      <c r="E1156" t="s">
        <v>4420</v>
      </c>
      <c r="F1156" t="str">
        <f>TRIM(PROPER(Table4[[#This Row],[Gender2]]))</f>
        <v>Male</v>
      </c>
      <c r="G1156" t="s">
        <v>87</v>
      </c>
      <c r="H1156" t="str">
        <f>TRIM(UPPER(Table4[[#This Row],[Country2]]))</f>
        <v>IN</v>
      </c>
      <c r="I1156" t="s">
        <v>153</v>
      </c>
      <c r="J1156">
        <v>32</v>
      </c>
      <c r="K1156" s="1">
        <v>45265</v>
      </c>
      <c r="L1156" t="s">
        <v>154</v>
      </c>
      <c r="M1156" t="s">
        <v>58</v>
      </c>
      <c r="N1156" s="2">
        <v>0.32</v>
      </c>
      <c r="O1156">
        <v>1.5</v>
      </c>
      <c r="P1156">
        <v>0</v>
      </c>
      <c r="Q1156">
        <v>4</v>
      </c>
      <c r="R1156" t="s">
        <v>4421</v>
      </c>
    </row>
    <row r="1157" spans="1:18" x14ac:dyDescent="0.3">
      <c r="A1157" t="s">
        <v>4422</v>
      </c>
      <c r="B1157" t="str">
        <f t="shared" ref="B1157:B1202" si="18">TRIM(PROPER(D1157))</f>
        <v>Bradley Snow</v>
      </c>
      <c r="C1157" t="str">
        <f>TRIM(Table4[[#This Row],[Email2]])</f>
        <v>woodphillip@santos-hatfield.com</v>
      </c>
      <c r="D1157" t="s">
        <v>4423</v>
      </c>
      <c r="E1157" t="s">
        <v>4424</v>
      </c>
      <c r="F1157" t="str">
        <f>TRIM(PROPER(Table4[[#This Row],[Gender2]]))</f>
        <v>Male</v>
      </c>
      <c r="G1157" t="s">
        <v>27</v>
      </c>
      <c r="H1157" t="str">
        <f>TRIM(UPPER(Table4[[#This Row],[Country2]]))</f>
        <v>US</v>
      </c>
      <c r="I1157" t="s">
        <v>18</v>
      </c>
      <c r="K1157" s="1">
        <v>44774</v>
      </c>
      <c r="L1157" t="s">
        <v>113</v>
      </c>
      <c r="M1157" t="s">
        <v>58</v>
      </c>
      <c r="N1157">
        <v>23</v>
      </c>
      <c r="O1157">
        <v>45</v>
      </c>
      <c r="P1157" t="s">
        <v>31</v>
      </c>
      <c r="Q1157">
        <v>1</v>
      </c>
      <c r="R1157" t="s">
        <v>4425</v>
      </c>
    </row>
    <row r="1158" spans="1:18" x14ac:dyDescent="0.3">
      <c r="A1158" t="s">
        <v>4426</v>
      </c>
      <c r="B1158" t="str">
        <f t="shared" si="18"/>
        <v>Savannah Harrison</v>
      </c>
      <c r="C1158" t="str">
        <f>TRIM(Table4[[#This Row],[Email2]])</f>
        <v>stodd@hotmail.com</v>
      </c>
      <c r="D1158" t="s">
        <v>4427</v>
      </c>
      <c r="E1158" t="s">
        <v>4428</v>
      </c>
      <c r="F1158" t="str">
        <f>TRIM(PROPER(Table4[[#This Row],[Gender2]]))</f>
        <v>Male</v>
      </c>
      <c r="G1158" t="s">
        <v>87</v>
      </c>
      <c r="H1158" t="str">
        <f>TRIM(UPPER(Table4[[#This Row],[Country2]]))</f>
        <v>INDIA</v>
      </c>
      <c r="I1158" t="s">
        <v>28</v>
      </c>
      <c r="J1158">
        <v>42</v>
      </c>
      <c r="K1158" s="1">
        <v>45129</v>
      </c>
      <c r="L1158" t="s">
        <v>229</v>
      </c>
      <c r="M1158" t="s">
        <v>144</v>
      </c>
      <c r="N1158" s="2">
        <v>0.63</v>
      </c>
      <c r="O1158" t="s">
        <v>21</v>
      </c>
      <c r="P1158">
        <v>0</v>
      </c>
      <c r="Q1158">
        <v>3</v>
      </c>
      <c r="R1158" t="s">
        <v>4429</v>
      </c>
    </row>
    <row r="1159" spans="1:18" x14ac:dyDescent="0.3">
      <c r="A1159" t="s">
        <v>4430</v>
      </c>
      <c r="B1159" t="str">
        <f t="shared" si="18"/>
        <v>Rachel Taylor</v>
      </c>
      <c r="C1159" t="str">
        <f>TRIM(Table4[[#This Row],[Email2]])</f>
        <v>holttheresa@hotmail.com</v>
      </c>
      <c r="D1159" t="s">
        <v>4431</v>
      </c>
      <c r="E1159" t="s">
        <v>4432</v>
      </c>
      <c r="F1159" t="str">
        <f>TRIM(PROPER(Table4[[#This Row],[Gender2]]))</f>
        <v>F</v>
      </c>
      <c r="G1159" t="s">
        <v>42</v>
      </c>
      <c r="H1159" t="str">
        <f>TRIM(UPPER(Table4[[#This Row],[Country2]]))</f>
        <v>UK</v>
      </c>
      <c r="I1159" t="s">
        <v>50</v>
      </c>
      <c r="J1159">
        <v>0</v>
      </c>
      <c r="K1159" s="1">
        <v>45738</v>
      </c>
      <c r="L1159" t="s">
        <v>74</v>
      </c>
      <c r="M1159" t="s">
        <v>36</v>
      </c>
      <c r="N1159" s="2">
        <v>0.61</v>
      </c>
      <c r="O1159">
        <v>2</v>
      </c>
      <c r="P1159">
        <v>0</v>
      </c>
      <c r="Q1159">
        <v>6</v>
      </c>
      <c r="R1159" t="s">
        <v>4433</v>
      </c>
    </row>
    <row r="1160" spans="1:18" x14ac:dyDescent="0.3">
      <c r="A1160" t="s">
        <v>4434</v>
      </c>
      <c r="B1160" t="str">
        <f t="shared" si="18"/>
        <v>Taylor Baxter</v>
      </c>
      <c r="C1160" t="str">
        <f>TRIM(Table4[[#This Row],[Email2]])</f>
        <v>sara53@lee.com</v>
      </c>
      <c r="D1160" t="s">
        <v>4435</v>
      </c>
      <c r="E1160" t="s">
        <v>4436</v>
      </c>
      <c r="F1160" t="str">
        <f>TRIM(PROPER(Table4[[#This Row],[Gender2]]))</f>
        <v>Male</v>
      </c>
      <c r="G1160" t="s">
        <v>94</v>
      </c>
      <c r="H1160" t="str">
        <f>TRIM(UPPER(Table4[[#This Row],[Country2]]))</f>
        <v>UK</v>
      </c>
      <c r="I1160" t="s">
        <v>134</v>
      </c>
      <c r="J1160">
        <v>0</v>
      </c>
      <c r="K1160" s="1">
        <v>45461</v>
      </c>
      <c r="L1160" t="s">
        <v>68</v>
      </c>
      <c r="M1160" t="s">
        <v>30</v>
      </c>
      <c r="N1160">
        <v>78</v>
      </c>
      <c r="O1160">
        <v>45</v>
      </c>
      <c r="P1160">
        <v>1</v>
      </c>
      <c r="Q1160">
        <v>5</v>
      </c>
      <c r="R1160" t="s">
        <v>4437</v>
      </c>
    </row>
    <row r="1161" spans="1:18" x14ac:dyDescent="0.3">
      <c r="A1161" t="s">
        <v>4438</v>
      </c>
      <c r="B1161" t="str">
        <f t="shared" si="18"/>
        <v>Mckenzie Lopez</v>
      </c>
      <c r="C1161" t="str">
        <f>TRIM(Table4[[#This Row],[Email2]])</f>
        <v>james58@morris.com</v>
      </c>
      <c r="D1161" t="s">
        <v>4439</v>
      </c>
      <c r="E1161" t="s">
        <v>4440</v>
      </c>
      <c r="F1161" t="str">
        <f>TRIM(PROPER(Table4[[#This Row],[Gender2]]))</f>
        <v>Male</v>
      </c>
      <c r="G1161" t="s">
        <v>87</v>
      </c>
      <c r="H1161" t="str">
        <f>TRIM(UPPER(Table4[[#This Row],[Country2]]))</f>
        <v>UK</v>
      </c>
      <c r="I1161" t="s">
        <v>134</v>
      </c>
      <c r="J1161">
        <v>0</v>
      </c>
      <c r="K1161" s="1">
        <v>45462</v>
      </c>
      <c r="L1161" t="s">
        <v>154</v>
      </c>
      <c r="M1161" t="s">
        <v>58</v>
      </c>
      <c r="N1161" s="2">
        <v>0.75</v>
      </c>
      <c r="O1161">
        <v>2</v>
      </c>
      <c r="P1161" t="s">
        <v>31</v>
      </c>
      <c r="R1161" t="s">
        <v>4441</v>
      </c>
    </row>
    <row r="1162" spans="1:18" x14ac:dyDescent="0.3">
      <c r="A1162" t="s">
        <v>4442</v>
      </c>
      <c r="B1162" t="str">
        <f t="shared" si="18"/>
        <v>Christine Tyler</v>
      </c>
      <c r="C1162" t="str">
        <f>TRIM(Table4[[#This Row],[Email2]])</f>
        <v>paigepacheco@yahoo.com</v>
      </c>
      <c r="D1162" t="s">
        <v>4443</v>
      </c>
      <c r="E1162" t="s">
        <v>4444</v>
      </c>
      <c r="F1162" t="str">
        <f>TRIM(PROPER(Table4[[#This Row],[Gender2]]))</f>
        <v>Male</v>
      </c>
      <c r="G1162" t="s">
        <v>27</v>
      </c>
      <c r="H1162" t="str">
        <f>TRIM(UPPER(Table4[[#This Row],[Country2]]))</f>
        <v>US</v>
      </c>
      <c r="I1162" t="s">
        <v>18</v>
      </c>
      <c r="J1162">
        <v>26</v>
      </c>
      <c r="K1162" s="1">
        <v>44840</v>
      </c>
      <c r="L1162" t="s">
        <v>89</v>
      </c>
      <c r="M1162" t="s">
        <v>30</v>
      </c>
      <c r="N1162" s="2">
        <v>0.83</v>
      </c>
      <c r="O1162">
        <v>2</v>
      </c>
      <c r="P1162" t="s">
        <v>75</v>
      </c>
      <c r="Q1162">
        <v>6</v>
      </c>
      <c r="R1162" t="s">
        <v>4445</v>
      </c>
    </row>
    <row r="1163" spans="1:18" x14ac:dyDescent="0.3">
      <c r="A1163" t="s">
        <v>4446</v>
      </c>
      <c r="B1163" t="str">
        <f t="shared" si="18"/>
        <v>Judy Peterson</v>
      </c>
      <c r="C1163" t="str">
        <f>TRIM(Table4[[#This Row],[Email2]])</f>
        <v>kingtammy@hotmail.com</v>
      </c>
      <c r="D1163" t="s">
        <v>4447</v>
      </c>
      <c r="E1163" t="s">
        <v>4448</v>
      </c>
      <c r="F1163" t="str">
        <f>TRIM(PROPER(Table4[[#This Row],[Gender2]]))</f>
        <v>Male</v>
      </c>
      <c r="G1163" t="s">
        <v>87</v>
      </c>
      <c r="H1163" t="str">
        <f>TRIM(UPPER(Table4[[#This Row],[Country2]]))</f>
        <v>INDIA</v>
      </c>
      <c r="I1163" t="s">
        <v>28</v>
      </c>
      <c r="J1163">
        <v>0</v>
      </c>
      <c r="K1163" s="1">
        <v>45039</v>
      </c>
      <c r="L1163" t="s">
        <v>166</v>
      </c>
      <c r="M1163" t="s">
        <v>144</v>
      </c>
      <c r="N1163" s="2">
        <v>0.06</v>
      </c>
      <c r="O1163" t="s">
        <v>63</v>
      </c>
      <c r="P1163">
        <v>0</v>
      </c>
      <c r="Q1163">
        <v>1</v>
      </c>
      <c r="R1163" t="s">
        <v>4449</v>
      </c>
    </row>
    <row r="1164" spans="1:18" x14ac:dyDescent="0.3">
      <c r="A1164" t="s">
        <v>4450</v>
      </c>
      <c r="B1164" t="str">
        <f t="shared" si="18"/>
        <v>Tanya Gibson</v>
      </c>
      <c r="C1164" t="str">
        <f>TRIM(Table4[[#This Row],[Email2]])</f>
        <v>dgonzalez@yahoo.com</v>
      </c>
      <c r="D1164" t="s">
        <v>4451</v>
      </c>
      <c r="E1164" t="s">
        <v>4452</v>
      </c>
      <c r="F1164" t="str">
        <f>TRIM(PROPER(Table4[[#This Row],[Gender2]]))</f>
        <v>Female</v>
      </c>
      <c r="G1164" t="s">
        <v>17</v>
      </c>
      <c r="H1164" t="str">
        <f>TRIM(UPPER(Table4[[#This Row],[Country2]]))</f>
        <v>GERMANY</v>
      </c>
      <c r="I1164" t="s">
        <v>88</v>
      </c>
      <c r="J1164">
        <v>0</v>
      </c>
      <c r="K1164" s="1">
        <v>45268</v>
      </c>
      <c r="L1164" t="s">
        <v>74</v>
      </c>
      <c r="M1164" t="s">
        <v>36</v>
      </c>
      <c r="N1164">
        <v>27</v>
      </c>
      <c r="O1164" t="s">
        <v>63</v>
      </c>
      <c r="P1164" t="s">
        <v>22</v>
      </c>
      <c r="Q1164">
        <v>5</v>
      </c>
      <c r="R1164" s="1">
        <v>45268</v>
      </c>
    </row>
    <row r="1165" spans="1:18" x14ac:dyDescent="0.3">
      <c r="A1165" t="s">
        <v>4453</v>
      </c>
      <c r="B1165" t="str">
        <f t="shared" si="18"/>
        <v>James Wilson</v>
      </c>
      <c r="C1165" t="str">
        <f>TRIM(Table4[[#This Row],[Email2]])</f>
        <v>wardlaurie@williams.com</v>
      </c>
      <c r="D1165" t="s">
        <v>853</v>
      </c>
      <c r="E1165" t="s">
        <v>4454</v>
      </c>
      <c r="F1165" t="str">
        <f>TRIM(PROPER(Table4[[#This Row],[Gender2]]))</f>
        <v>Male</v>
      </c>
      <c r="G1165" t="s">
        <v>94</v>
      </c>
      <c r="H1165" t="str">
        <f>TRIM(UPPER(Table4[[#This Row],[Country2]]))</f>
        <v>USA</v>
      </c>
      <c r="I1165" t="s">
        <v>73</v>
      </c>
      <c r="J1165">
        <v>0</v>
      </c>
      <c r="K1165" s="1">
        <v>45633</v>
      </c>
      <c r="L1165" t="s">
        <v>29</v>
      </c>
      <c r="M1165" t="s">
        <v>30</v>
      </c>
      <c r="N1165" s="2">
        <v>0.1</v>
      </c>
      <c r="O1165">
        <v>1.5</v>
      </c>
      <c r="P1165" t="s">
        <v>22</v>
      </c>
      <c r="Q1165">
        <v>3</v>
      </c>
      <c r="R1165" t="s">
        <v>4455</v>
      </c>
    </row>
    <row r="1166" spans="1:18" x14ac:dyDescent="0.3">
      <c r="A1166" t="s">
        <v>4456</v>
      </c>
      <c r="B1166" t="str">
        <f t="shared" si="18"/>
        <v>Tammy Mcdaniel</v>
      </c>
      <c r="C1166" t="str">
        <f>TRIM(Table4[[#This Row],[Email2]])</f>
        <v>vanceashley@rodriguez.com</v>
      </c>
      <c r="D1166" t="s">
        <v>4457</v>
      </c>
      <c r="E1166" t="s">
        <v>4458</v>
      </c>
      <c r="F1166" t="str">
        <f>TRIM(PROPER(Table4[[#This Row],[Gender2]]))</f>
        <v>Male</v>
      </c>
      <c r="G1166" t="s">
        <v>27</v>
      </c>
      <c r="H1166" t="str">
        <f>TRIM(UPPER(Table4[[#This Row],[Country2]]))</f>
        <v>CANADA</v>
      </c>
      <c r="I1166" t="s">
        <v>43</v>
      </c>
      <c r="J1166">
        <v>0</v>
      </c>
      <c r="K1166" s="1">
        <v>44824</v>
      </c>
      <c r="L1166" t="s">
        <v>74</v>
      </c>
      <c r="M1166" t="s">
        <v>36</v>
      </c>
      <c r="N1166" s="2">
        <v>0.54</v>
      </c>
      <c r="O1166" t="s">
        <v>63</v>
      </c>
      <c r="P1166" t="s">
        <v>75</v>
      </c>
      <c r="Q1166">
        <v>2</v>
      </c>
      <c r="R1166" t="s">
        <v>4459</v>
      </c>
    </row>
    <row r="1167" spans="1:18" x14ac:dyDescent="0.3">
      <c r="A1167" s="3" t="s">
        <v>4460</v>
      </c>
      <c r="B1167" t="str">
        <f t="shared" si="18"/>
        <v>Laura Adams</v>
      </c>
      <c r="C1167" t="str">
        <f>TRIM(Table4[[#This Row],[Email2]])</f>
        <v>edwardspencer@yahoo.com</v>
      </c>
      <c r="D1167" t="s">
        <v>4461</v>
      </c>
      <c r="E1167" t="s">
        <v>4462</v>
      </c>
      <c r="F1167" t="str">
        <f>TRIM(PROPER(Table4[[#This Row],[Gender2]]))</f>
        <v>Male</v>
      </c>
      <c r="G1167" t="s">
        <v>27</v>
      </c>
      <c r="H1167" t="str">
        <f>TRIM(UPPER(Table4[[#This Row],[Country2]]))</f>
        <v>UK</v>
      </c>
      <c r="I1167" t="s">
        <v>50</v>
      </c>
      <c r="K1167" s="1">
        <v>45099</v>
      </c>
      <c r="L1167" t="s">
        <v>19</v>
      </c>
      <c r="M1167" t="s">
        <v>20</v>
      </c>
      <c r="N1167">
        <v>8</v>
      </c>
      <c r="O1167">
        <v>1.5</v>
      </c>
      <c r="P1167">
        <v>1</v>
      </c>
      <c r="Q1167">
        <v>6</v>
      </c>
      <c r="R1167" t="s">
        <v>4463</v>
      </c>
    </row>
    <row r="1168" spans="1:18" x14ac:dyDescent="0.3">
      <c r="A1168" t="s">
        <v>4464</v>
      </c>
      <c r="B1168" t="str">
        <f t="shared" si="18"/>
        <v>Joshua Smith</v>
      </c>
      <c r="C1168" t="str">
        <f>TRIM(Table4[[#This Row],[Email2]])</f>
        <v>duncanchristina@pacheco-martinez.com</v>
      </c>
      <c r="D1168" t="s">
        <v>4465</v>
      </c>
      <c r="E1168" t="s">
        <v>4466</v>
      </c>
      <c r="F1168" t="str">
        <f>TRIM(PROPER(Table4[[#This Row],[Gender2]]))</f>
        <v>Female</v>
      </c>
      <c r="G1168" t="s">
        <v>56</v>
      </c>
      <c r="H1168" t="str">
        <f>TRIM(UPPER(Table4[[#This Row],[Country2]]))</f>
        <v>UK</v>
      </c>
      <c r="I1168" t="s">
        <v>50</v>
      </c>
      <c r="J1168">
        <v>30</v>
      </c>
      <c r="K1168" s="1">
        <v>44999</v>
      </c>
      <c r="L1168" t="s">
        <v>68</v>
      </c>
      <c r="M1168" t="s">
        <v>30</v>
      </c>
      <c r="N1168" s="2">
        <v>0.35</v>
      </c>
      <c r="O1168" t="s">
        <v>63</v>
      </c>
      <c r="P1168" t="s">
        <v>31</v>
      </c>
      <c r="Q1168">
        <v>6</v>
      </c>
      <c r="R1168" t="s">
        <v>4467</v>
      </c>
    </row>
    <row r="1169" spans="1:18" x14ac:dyDescent="0.3">
      <c r="A1169" t="s">
        <v>4468</v>
      </c>
      <c r="B1169" t="str">
        <f t="shared" si="18"/>
        <v>Christopher Robinson</v>
      </c>
      <c r="C1169" t="str">
        <f>TRIM(Table4[[#This Row],[Email2]])</f>
        <v>allenkyle@valencia.com</v>
      </c>
      <c r="D1169" t="s">
        <v>4469</v>
      </c>
      <c r="E1169" t="s">
        <v>4470</v>
      </c>
      <c r="F1169" t="str">
        <f>TRIM(PROPER(Table4[[#This Row],[Gender2]]))</f>
        <v>F</v>
      </c>
      <c r="G1169" t="s">
        <v>42</v>
      </c>
      <c r="H1169" t="str">
        <f>TRIM(UPPER(Table4[[#This Row],[Country2]]))</f>
        <v>UK</v>
      </c>
      <c r="I1169" t="s">
        <v>134</v>
      </c>
      <c r="J1169">
        <v>0</v>
      </c>
      <c r="K1169" s="1">
        <v>45289</v>
      </c>
      <c r="L1169" t="s">
        <v>44</v>
      </c>
      <c r="M1169" t="s">
        <v>20</v>
      </c>
      <c r="N1169" s="2">
        <v>0.43</v>
      </c>
      <c r="O1169">
        <v>1.5</v>
      </c>
      <c r="P1169" t="s">
        <v>31</v>
      </c>
      <c r="Q1169">
        <v>2</v>
      </c>
      <c r="R1169" t="s">
        <v>4471</v>
      </c>
    </row>
    <row r="1170" spans="1:18" x14ac:dyDescent="0.3">
      <c r="A1170" t="s">
        <v>4472</v>
      </c>
      <c r="B1170" t="str">
        <f t="shared" si="18"/>
        <v>Chris Beasley</v>
      </c>
      <c r="C1170" t="str">
        <f>TRIM(Table4[[#This Row],[Email2]])</f>
        <v>weaverjoseph@hotmail.com</v>
      </c>
      <c r="D1170" t="s">
        <v>4473</v>
      </c>
      <c r="E1170" t="s">
        <v>4474</v>
      </c>
      <c r="F1170" t="str">
        <f>TRIM(PROPER(Table4[[#This Row],[Gender2]]))</f>
        <v>Female</v>
      </c>
      <c r="G1170" t="s">
        <v>118</v>
      </c>
      <c r="H1170" t="str">
        <f>TRIM(UPPER(Table4[[#This Row],[Country2]]))</f>
        <v>USA</v>
      </c>
      <c r="I1170" t="s">
        <v>73</v>
      </c>
      <c r="J1170">
        <v>41</v>
      </c>
      <c r="K1170" s="1">
        <v>44813</v>
      </c>
      <c r="L1170" t="s">
        <v>57</v>
      </c>
      <c r="M1170" t="s">
        <v>58</v>
      </c>
      <c r="N1170">
        <v>51</v>
      </c>
      <c r="O1170">
        <v>45</v>
      </c>
      <c r="P1170" t="s">
        <v>37</v>
      </c>
      <c r="Q1170">
        <v>2</v>
      </c>
      <c r="R1170" t="s">
        <v>1315</v>
      </c>
    </row>
    <row r="1171" spans="1:18" x14ac:dyDescent="0.3">
      <c r="A1171" t="s">
        <v>4475</v>
      </c>
      <c r="B1171" t="str">
        <f t="shared" si="18"/>
        <v>Alex Romero</v>
      </c>
      <c r="C1171" t="str">
        <f>TRIM(Table4[[#This Row],[Email2]])</f>
        <v>xobrien@gmail.com</v>
      </c>
      <c r="D1171" t="s">
        <v>4476</v>
      </c>
      <c r="E1171" t="s">
        <v>4477</v>
      </c>
      <c r="F1171" t="str">
        <f>TRIM(PROPER(Table4[[#This Row],[Gender2]]))</f>
        <v>Female</v>
      </c>
      <c r="G1171" t="s">
        <v>56</v>
      </c>
      <c r="H1171" t="str">
        <f>TRIM(UPPER(Table4[[#This Row],[Country2]]))</f>
        <v>INDIA</v>
      </c>
      <c r="I1171" t="s">
        <v>28</v>
      </c>
      <c r="K1171" s="1">
        <v>45421</v>
      </c>
      <c r="L1171" t="s">
        <v>68</v>
      </c>
      <c r="M1171" t="s">
        <v>30</v>
      </c>
      <c r="N1171" s="2">
        <v>0.25</v>
      </c>
      <c r="O1171">
        <v>2</v>
      </c>
      <c r="P1171" t="s">
        <v>37</v>
      </c>
      <c r="Q1171">
        <v>1</v>
      </c>
      <c r="R1171" t="s">
        <v>4478</v>
      </c>
    </row>
    <row r="1172" spans="1:18" x14ac:dyDescent="0.3">
      <c r="A1172" t="s">
        <v>4479</v>
      </c>
      <c r="B1172" t="str">
        <f t="shared" si="18"/>
        <v>Caroline Powell</v>
      </c>
      <c r="C1172" t="str">
        <f>TRIM(Table4[[#This Row],[Email2]])</f>
        <v>michael43@roberts.info</v>
      </c>
      <c r="D1172" t="s">
        <v>4480</v>
      </c>
      <c r="E1172" t="s">
        <v>4481</v>
      </c>
      <c r="F1172" t="str">
        <f>TRIM(PROPER(Table4[[#This Row],[Gender2]]))</f>
        <v>M</v>
      </c>
      <c r="G1172" t="s">
        <v>108</v>
      </c>
      <c r="H1172" t="str">
        <f>TRIM(UPPER(Table4[[#This Row],[Country2]]))</f>
        <v>UK</v>
      </c>
      <c r="I1172" t="s">
        <v>134</v>
      </c>
      <c r="J1172">
        <v>0</v>
      </c>
      <c r="K1172" s="1">
        <v>45750</v>
      </c>
      <c r="L1172" t="s">
        <v>293</v>
      </c>
      <c r="M1172" t="s">
        <v>20</v>
      </c>
      <c r="N1172" s="2">
        <v>0.12</v>
      </c>
      <c r="O1172">
        <v>1.5</v>
      </c>
      <c r="P1172">
        <v>0</v>
      </c>
      <c r="Q1172">
        <v>5</v>
      </c>
      <c r="R1172" t="s">
        <v>4482</v>
      </c>
    </row>
    <row r="1173" spans="1:18" x14ac:dyDescent="0.3">
      <c r="A1173" t="s">
        <v>4483</v>
      </c>
      <c r="B1173" t="str">
        <f t="shared" si="18"/>
        <v>Amy Marquez</v>
      </c>
      <c r="C1173" t="str">
        <f>TRIM(Table4[[#This Row],[Email2]])</f>
        <v>xarmstrong@smith-graham.info</v>
      </c>
      <c r="D1173" t="s">
        <v>4484</v>
      </c>
      <c r="E1173" t="s">
        <v>4485</v>
      </c>
      <c r="F1173" t="str">
        <f>TRIM(PROPER(Table4[[#This Row],[Gender2]]))</f>
        <v>Female</v>
      </c>
      <c r="G1173" t="s">
        <v>17</v>
      </c>
      <c r="H1173" t="str">
        <f>TRIM(UPPER(Table4[[#This Row],[Country2]]))</f>
        <v>INDIA</v>
      </c>
      <c r="I1173" t="s">
        <v>28</v>
      </c>
      <c r="J1173">
        <v>0</v>
      </c>
      <c r="K1173" s="1">
        <v>44695</v>
      </c>
      <c r="L1173" t="s">
        <v>35</v>
      </c>
      <c r="M1173" t="s">
        <v>36</v>
      </c>
      <c r="N1173" s="2">
        <v>0.39</v>
      </c>
      <c r="O1173" t="s">
        <v>45</v>
      </c>
      <c r="P1173" t="s">
        <v>22</v>
      </c>
      <c r="Q1173">
        <v>5</v>
      </c>
      <c r="R1173" s="1">
        <v>44695</v>
      </c>
    </row>
    <row r="1174" spans="1:18" x14ac:dyDescent="0.3">
      <c r="A1174" t="s">
        <v>4486</v>
      </c>
      <c r="B1174" t="str">
        <f t="shared" si="18"/>
        <v>Jacob Osborn</v>
      </c>
      <c r="C1174" t="str">
        <f>TRIM(Table4[[#This Row],[Email2]])</f>
        <v>garynash@hotmail.com</v>
      </c>
      <c r="D1174" t="s">
        <v>4487</v>
      </c>
      <c r="E1174" t="s">
        <v>4488</v>
      </c>
      <c r="F1174" t="str">
        <f>TRIM(PROPER(Table4[[#This Row],[Gender2]]))</f>
        <v>Female</v>
      </c>
      <c r="G1174" t="s">
        <v>118</v>
      </c>
      <c r="H1174" t="str">
        <f>TRIM(UPPER(Table4[[#This Row],[Country2]]))</f>
        <v>CANADA</v>
      </c>
      <c r="I1174" t="s">
        <v>43</v>
      </c>
      <c r="K1174" s="1">
        <v>45316</v>
      </c>
      <c r="L1174" t="s">
        <v>51</v>
      </c>
      <c r="M1174" t="s">
        <v>36</v>
      </c>
      <c r="N1174" s="2">
        <v>0.52</v>
      </c>
      <c r="O1174">
        <v>2</v>
      </c>
      <c r="P1174" t="s">
        <v>75</v>
      </c>
      <c r="Q1174">
        <v>1</v>
      </c>
      <c r="R1174" t="s">
        <v>4489</v>
      </c>
    </row>
    <row r="1175" spans="1:18" x14ac:dyDescent="0.3">
      <c r="A1175" t="s">
        <v>4490</v>
      </c>
      <c r="B1175" t="str">
        <f t="shared" si="18"/>
        <v>Veronica Diaz</v>
      </c>
      <c r="C1175" t="str">
        <f>TRIM(Table4[[#This Row],[Email2]])</f>
        <v>mannerik@dominguez.com</v>
      </c>
      <c r="D1175" t="s">
        <v>4491</v>
      </c>
      <c r="E1175" t="s">
        <v>4492</v>
      </c>
      <c r="F1175" t="str">
        <f>TRIM(PROPER(Table4[[#This Row],[Gender2]]))</f>
        <v>Female</v>
      </c>
      <c r="G1175" t="s">
        <v>56</v>
      </c>
      <c r="H1175" t="str">
        <f>TRIM(UPPER(Table4[[#This Row],[Country2]]))</f>
        <v>USA</v>
      </c>
      <c r="I1175" t="s">
        <v>73</v>
      </c>
      <c r="K1175" s="1">
        <v>45461</v>
      </c>
      <c r="L1175" t="s">
        <v>51</v>
      </c>
      <c r="M1175" t="s">
        <v>36</v>
      </c>
      <c r="N1175" s="2">
        <v>0.17</v>
      </c>
      <c r="O1175" t="s">
        <v>45</v>
      </c>
      <c r="P1175" t="s">
        <v>31</v>
      </c>
      <c r="Q1175">
        <v>5</v>
      </c>
      <c r="R1175" t="s">
        <v>4493</v>
      </c>
    </row>
    <row r="1176" spans="1:18" x14ac:dyDescent="0.3">
      <c r="A1176" t="s">
        <v>4494</v>
      </c>
      <c r="B1176" t="str">
        <f t="shared" si="18"/>
        <v>Seth Lopez</v>
      </c>
      <c r="C1176" t="str">
        <f>TRIM(Table4[[#This Row],[Email2]])</f>
        <v>garrett13@gmail.com</v>
      </c>
      <c r="D1176" t="s">
        <v>4495</v>
      </c>
      <c r="E1176" t="s">
        <v>4496</v>
      </c>
      <c r="F1176" t="str">
        <f>TRIM(PROPER(Table4[[#This Row],[Gender2]]))</f>
        <v>Female</v>
      </c>
      <c r="G1176" t="s">
        <v>17</v>
      </c>
      <c r="H1176" t="str">
        <f>TRIM(UPPER(Table4[[#This Row],[Country2]]))</f>
        <v>INDIA</v>
      </c>
      <c r="I1176" t="s">
        <v>95</v>
      </c>
      <c r="J1176">
        <v>0</v>
      </c>
      <c r="K1176" s="1">
        <v>45361</v>
      </c>
      <c r="L1176" t="s">
        <v>19</v>
      </c>
      <c r="M1176" t="s">
        <v>20</v>
      </c>
      <c r="N1176">
        <v>29</v>
      </c>
      <c r="O1176">
        <v>45</v>
      </c>
      <c r="P1176">
        <v>1</v>
      </c>
      <c r="Q1176">
        <v>1</v>
      </c>
      <c r="R1176" t="s">
        <v>4497</v>
      </c>
    </row>
    <row r="1177" spans="1:18" x14ac:dyDescent="0.3">
      <c r="A1177" t="s">
        <v>4498</v>
      </c>
      <c r="B1177" t="str">
        <f t="shared" si="18"/>
        <v>Tiffany David</v>
      </c>
      <c r="C1177" t="str">
        <f>TRIM(Table4[[#This Row],[Email2]])</f>
        <v>amy62@smith.org</v>
      </c>
      <c r="D1177" t="s">
        <v>4499</v>
      </c>
      <c r="E1177" t="s">
        <v>4500</v>
      </c>
      <c r="F1177" t="str">
        <f>TRIM(PROPER(Table4[[#This Row],[Gender2]]))</f>
        <v>Male</v>
      </c>
      <c r="G1177" t="s">
        <v>94</v>
      </c>
      <c r="H1177" t="str">
        <f>TRIM(UPPER(Table4[[#This Row],[Country2]]))</f>
        <v>UK</v>
      </c>
      <c r="I1177" t="s">
        <v>50</v>
      </c>
      <c r="J1177">
        <v>20</v>
      </c>
      <c r="K1177" s="1">
        <v>45622</v>
      </c>
      <c r="L1177" t="s">
        <v>35</v>
      </c>
      <c r="M1177" t="s">
        <v>36</v>
      </c>
      <c r="N1177" s="2">
        <v>0.53</v>
      </c>
      <c r="O1177">
        <v>1.5</v>
      </c>
      <c r="P1177">
        <v>1</v>
      </c>
      <c r="Q1177">
        <v>1</v>
      </c>
      <c r="R1177" t="s">
        <v>4501</v>
      </c>
    </row>
    <row r="1178" spans="1:18" x14ac:dyDescent="0.3">
      <c r="A1178" s="3" t="s">
        <v>4502</v>
      </c>
      <c r="B1178" t="str">
        <f t="shared" si="18"/>
        <v>Cassandra Martinez</v>
      </c>
      <c r="C1178" t="str">
        <f>TRIM(Table4[[#This Row],[Email2]])</f>
        <v>jennifer28@gmail.com</v>
      </c>
      <c r="D1178" t="s">
        <v>4503</v>
      </c>
      <c r="E1178" t="s">
        <v>4504</v>
      </c>
      <c r="F1178" t="str">
        <f>TRIM(PROPER(Table4[[#This Row],[Gender2]]))</f>
        <v>F</v>
      </c>
      <c r="G1178" t="s">
        <v>42</v>
      </c>
      <c r="H1178" t="str">
        <f>TRIM(UPPER(Table4[[#This Row],[Country2]]))</f>
        <v>USA</v>
      </c>
      <c r="I1178" t="s">
        <v>73</v>
      </c>
      <c r="J1178">
        <v>28</v>
      </c>
      <c r="K1178" s="1">
        <v>44777</v>
      </c>
      <c r="L1178" t="s">
        <v>19</v>
      </c>
      <c r="M1178" t="s">
        <v>20</v>
      </c>
      <c r="N1178" s="2">
        <v>0.46</v>
      </c>
      <c r="O1178">
        <v>1.5</v>
      </c>
      <c r="P1178">
        <v>1</v>
      </c>
      <c r="Q1178">
        <v>4</v>
      </c>
      <c r="R1178" t="s">
        <v>4505</v>
      </c>
    </row>
    <row r="1179" spans="1:18" x14ac:dyDescent="0.3">
      <c r="A1179" t="s">
        <v>4506</v>
      </c>
      <c r="B1179" t="str">
        <f t="shared" si="18"/>
        <v>Dominic Li</v>
      </c>
      <c r="C1179" t="str">
        <f>TRIM(Table4[[#This Row],[Email2]])</f>
        <v>dtaylor@moore-anderson.org</v>
      </c>
      <c r="D1179" t="s">
        <v>4507</v>
      </c>
      <c r="E1179" t="s">
        <v>4508</v>
      </c>
      <c r="F1179" t="str">
        <f>TRIM(PROPER(Table4[[#This Row],[Gender2]]))</f>
        <v>F</v>
      </c>
      <c r="G1179" t="s">
        <v>42</v>
      </c>
      <c r="H1179" t="str">
        <f>TRIM(UPPER(Table4[[#This Row],[Country2]]))</f>
        <v>US</v>
      </c>
      <c r="I1179" t="s">
        <v>18</v>
      </c>
      <c r="J1179">
        <v>0</v>
      </c>
      <c r="K1179" s="1">
        <v>45039</v>
      </c>
      <c r="L1179" t="s">
        <v>44</v>
      </c>
      <c r="M1179" t="s">
        <v>20</v>
      </c>
      <c r="N1179" s="2">
        <v>0.9</v>
      </c>
      <c r="O1179" t="s">
        <v>63</v>
      </c>
      <c r="P1179" t="s">
        <v>31</v>
      </c>
      <c r="Q1179">
        <v>2</v>
      </c>
      <c r="R1179" s="1">
        <v>45039</v>
      </c>
    </row>
    <row r="1180" spans="1:18" x14ac:dyDescent="0.3">
      <c r="A1180" t="s">
        <v>4509</v>
      </c>
      <c r="B1180" t="str">
        <f t="shared" si="18"/>
        <v>Christopher Rodriguez</v>
      </c>
      <c r="C1180" t="str">
        <f>TRIM(Table4[[#This Row],[Email2]])</f>
        <v>daniellewebster@mcgrath.com</v>
      </c>
      <c r="D1180" t="s">
        <v>4510</v>
      </c>
      <c r="E1180" t="s">
        <v>4511</v>
      </c>
      <c r="F1180" t="str">
        <f>TRIM(PROPER(Table4[[#This Row],[Gender2]]))</f>
        <v>F</v>
      </c>
      <c r="G1180" t="s">
        <v>42</v>
      </c>
      <c r="H1180" t="str">
        <f>TRIM(UPPER(Table4[[#This Row],[Country2]]))</f>
        <v>INDIA</v>
      </c>
      <c r="I1180" t="s">
        <v>95</v>
      </c>
      <c r="K1180" s="1">
        <v>45228</v>
      </c>
      <c r="L1180" t="s">
        <v>29</v>
      </c>
      <c r="M1180" t="s">
        <v>30</v>
      </c>
      <c r="N1180" s="2">
        <v>7.0000000000000007E-2</v>
      </c>
      <c r="O1180" t="s">
        <v>63</v>
      </c>
      <c r="P1180">
        <v>1</v>
      </c>
      <c r="Q1180">
        <v>4</v>
      </c>
      <c r="R1180" t="s">
        <v>4512</v>
      </c>
    </row>
    <row r="1181" spans="1:18" x14ac:dyDescent="0.3">
      <c r="A1181" t="s">
        <v>4513</v>
      </c>
      <c r="B1181" t="str">
        <f t="shared" si="18"/>
        <v>Jennifer Weaver</v>
      </c>
      <c r="C1181" t="str">
        <f>TRIM(Table4[[#This Row],[Email2]])</f>
        <v>hhayden@yahoo.com</v>
      </c>
      <c r="D1181" t="s">
        <v>4514</v>
      </c>
      <c r="E1181" t="s">
        <v>4515</v>
      </c>
      <c r="F1181" t="str">
        <f>TRIM(PROPER(Table4[[#This Row],[Gender2]]))</f>
        <v>Female</v>
      </c>
      <c r="G1181" t="s">
        <v>118</v>
      </c>
      <c r="H1181" t="str">
        <f>TRIM(UPPER(Table4[[#This Row],[Country2]]))</f>
        <v>INDIA</v>
      </c>
      <c r="I1181" t="s">
        <v>28</v>
      </c>
      <c r="K1181" s="1">
        <v>45104</v>
      </c>
      <c r="L1181" t="s">
        <v>113</v>
      </c>
      <c r="M1181" t="s">
        <v>58</v>
      </c>
      <c r="N1181" s="2">
        <v>0.15</v>
      </c>
      <c r="O1181">
        <v>2</v>
      </c>
      <c r="P1181">
        <v>0</v>
      </c>
      <c r="R1181" t="s">
        <v>4516</v>
      </c>
    </row>
    <row r="1182" spans="1:18" x14ac:dyDescent="0.3">
      <c r="A1182" t="s">
        <v>4517</v>
      </c>
      <c r="B1182" t="str">
        <f t="shared" si="18"/>
        <v>David Giles</v>
      </c>
      <c r="C1182" t="str">
        <f>TRIM(Table4[[#This Row],[Email2]])</f>
        <v>cmartinez@jones.com</v>
      </c>
      <c r="D1182" t="s">
        <v>4518</v>
      </c>
      <c r="E1182" t="s">
        <v>4519</v>
      </c>
      <c r="F1182" t="str">
        <f>TRIM(PROPER(Table4[[#This Row],[Gender2]]))</f>
        <v>M</v>
      </c>
      <c r="G1182" t="s">
        <v>108</v>
      </c>
      <c r="H1182" t="str">
        <f>TRIM(UPPER(Table4[[#This Row],[Country2]]))</f>
        <v>INDIA</v>
      </c>
      <c r="I1182" t="s">
        <v>28</v>
      </c>
      <c r="J1182">
        <v>25</v>
      </c>
      <c r="K1182" s="1">
        <v>45598</v>
      </c>
      <c r="L1182" t="s">
        <v>74</v>
      </c>
      <c r="M1182" t="s">
        <v>36</v>
      </c>
      <c r="N1182" s="2">
        <v>0.82</v>
      </c>
      <c r="O1182">
        <v>45</v>
      </c>
      <c r="P1182">
        <v>0</v>
      </c>
      <c r="Q1182">
        <v>5</v>
      </c>
      <c r="R1182" t="s">
        <v>1175</v>
      </c>
    </row>
    <row r="1183" spans="1:18" x14ac:dyDescent="0.3">
      <c r="A1183" t="s">
        <v>4520</v>
      </c>
      <c r="B1183" t="str">
        <f t="shared" si="18"/>
        <v>James Edwards</v>
      </c>
      <c r="C1183" t="str">
        <f>TRIM(Table4[[#This Row],[Email2]])</f>
        <v>lewiskimberly@cole.com</v>
      </c>
      <c r="D1183" t="s">
        <v>4521</v>
      </c>
      <c r="E1183" t="s">
        <v>4522</v>
      </c>
      <c r="F1183" t="str">
        <f>TRIM(PROPER(Table4[[#This Row],[Gender2]]))</f>
        <v>Female</v>
      </c>
      <c r="G1183" t="s">
        <v>17</v>
      </c>
      <c r="H1183" t="str">
        <f>TRIM(UPPER(Table4[[#This Row],[Country2]]))</f>
        <v>INDIA</v>
      </c>
      <c r="I1183" t="s">
        <v>28</v>
      </c>
      <c r="J1183">
        <v>31</v>
      </c>
      <c r="K1183" s="1">
        <v>44837</v>
      </c>
      <c r="L1183" t="s">
        <v>44</v>
      </c>
      <c r="M1183" t="s">
        <v>20</v>
      </c>
      <c r="N1183">
        <v>35</v>
      </c>
      <c r="O1183" t="s">
        <v>21</v>
      </c>
      <c r="P1183" t="s">
        <v>37</v>
      </c>
      <c r="Q1183">
        <v>1</v>
      </c>
      <c r="R1183" t="s">
        <v>4523</v>
      </c>
    </row>
    <row r="1184" spans="1:18" x14ac:dyDescent="0.3">
      <c r="A1184" s="3" t="s">
        <v>4524</v>
      </c>
      <c r="B1184" t="str">
        <f t="shared" si="18"/>
        <v>Steven Mckee</v>
      </c>
      <c r="C1184" t="str">
        <f>TRIM(Table4[[#This Row],[Email2]])</f>
        <v>tross@yahoo.com</v>
      </c>
      <c r="D1184" t="s">
        <v>4525</v>
      </c>
      <c r="E1184" t="s">
        <v>4526</v>
      </c>
      <c r="F1184" t="str">
        <f>TRIM(PROPER(Table4[[#This Row],[Gender2]]))</f>
        <v>Female</v>
      </c>
      <c r="G1184" t="s">
        <v>118</v>
      </c>
      <c r="H1184" t="str">
        <f>TRIM(UPPER(Table4[[#This Row],[Country2]]))</f>
        <v>GERMANY</v>
      </c>
      <c r="I1184" t="s">
        <v>88</v>
      </c>
      <c r="J1184">
        <v>0</v>
      </c>
      <c r="K1184" s="1">
        <v>45666</v>
      </c>
      <c r="L1184" t="s">
        <v>229</v>
      </c>
      <c r="M1184" t="s">
        <v>144</v>
      </c>
      <c r="N1184" s="2">
        <v>0.52</v>
      </c>
      <c r="O1184">
        <v>2</v>
      </c>
      <c r="P1184" t="s">
        <v>37</v>
      </c>
      <c r="Q1184">
        <v>4</v>
      </c>
      <c r="R1184" t="s">
        <v>4527</v>
      </c>
    </row>
    <row r="1185" spans="1:18" x14ac:dyDescent="0.3">
      <c r="A1185" t="s">
        <v>4528</v>
      </c>
      <c r="B1185" t="str">
        <f t="shared" si="18"/>
        <v>Anthony Gould</v>
      </c>
      <c r="C1185" t="str">
        <f>TRIM(Table4[[#This Row],[Email2]])</f>
        <v>invalid-email</v>
      </c>
      <c r="D1185" t="s">
        <v>4529</v>
      </c>
      <c r="E1185" t="s">
        <v>125</v>
      </c>
      <c r="F1185" t="str">
        <f>TRIM(PROPER(Table4[[#This Row],[Gender2]]))</f>
        <v>Female</v>
      </c>
      <c r="G1185" t="s">
        <v>118</v>
      </c>
      <c r="H1185" t="str">
        <f>TRIM(UPPER(Table4[[#This Row],[Country2]]))</f>
        <v>UK</v>
      </c>
      <c r="I1185" t="s">
        <v>50</v>
      </c>
      <c r="J1185">
        <v>19</v>
      </c>
      <c r="K1185" s="1">
        <v>45235</v>
      </c>
      <c r="L1185" t="s">
        <v>35</v>
      </c>
      <c r="M1185" t="s">
        <v>36</v>
      </c>
      <c r="N1185" s="2">
        <v>0.35</v>
      </c>
      <c r="O1185" t="s">
        <v>63</v>
      </c>
      <c r="P1185">
        <v>1</v>
      </c>
      <c r="Q1185">
        <v>4</v>
      </c>
      <c r="R1185" t="s">
        <v>4530</v>
      </c>
    </row>
    <row r="1186" spans="1:18" x14ac:dyDescent="0.3">
      <c r="A1186" t="s">
        <v>4531</v>
      </c>
      <c r="B1186" t="str">
        <f t="shared" si="18"/>
        <v>John Hughes</v>
      </c>
      <c r="C1186" t="str">
        <f>TRIM(Table4[[#This Row],[Email2]])</f>
        <v>georgemichael@hotmail.com</v>
      </c>
      <c r="D1186" t="s">
        <v>4532</v>
      </c>
      <c r="E1186" t="s">
        <v>4533</v>
      </c>
      <c r="F1186" t="str">
        <f>TRIM(PROPER(Table4[[#This Row],[Gender2]]))</f>
        <v>Male</v>
      </c>
      <c r="G1186" t="s">
        <v>94</v>
      </c>
      <c r="H1186" t="str">
        <f>TRIM(UPPER(Table4[[#This Row],[Country2]]))</f>
        <v>UK</v>
      </c>
      <c r="I1186" t="s">
        <v>134</v>
      </c>
      <c r="J1186">
        <v>0</v>
      </c>
      <c r="K1186" s="1">
        <v>45652</v>
      </c>
      <c r="L1186" t="s">
        <v>35</v>
      </c>
      <c r="M1186" t="s">
        <v>36</v>
      </c>
      <c r="N1186">
        <v>18</v>
      </c>
      <c r="O1186">
        <v>1.5</v>
      </c>
      <c r="P1186" t="s">
        <v>37</v>
      </c>
      <c r="Q1186">
        <v>3</v>
      </c>
      <c r="R1186" t="s">
        <v>4534</v>
      </c>
    </row>
    <row r="1187" spans="1:18" x14ac:dyDescent="0.3">
      <c r="A1187" t="s">
        <v>4535</v>
      </c>
      <c r="B1187" t="str">
        <f t="shared" si="18"/>
        <v>Karen Gomez</v>
      </c>
      <c r="C1187" t="str">
        <f>TRIM(Table4[[#This Row],[Email2]])</f>
        <v>sandra20@thomas.net</v>
      </c>
      <c r="D1187" t="s">
        <v>4536</v>
      </c>
      <c r="E1187" t="s">
        <v>4537</v>
      </c>
      <c r="F1187" t="str">
        <f>TRIM(PROPER(Table4[[#This Row],[Gender2]]))</f>
        <v>M</v>
      </c>
      <c r="G1187" t="s">
        <v>108</v>
      </c>
      <c r="H1187" t="str">
        <f>TRIM(UPPER(Table4[[#This Row],[Country2]]))</f>
        <v>UK</v>
      </c>
      <c r="I1187" t="s">
        <v>134</v>
      </c>
      <c r="K1187" s="1">
        <v>45514</v>
      </c>
      <c r="L1187" t="s">
        <v>51</v>
      </c>
      <c r="M1187" t="s">
        <v>36</v>
      </c>
      <c r="N1187" s="2">
        <v>0.35</v>
      </c>
      <c r="O1187" t="s">
        <v>63</v>
      </c>
      <c r="P1187" t="s">
        <v>75</v>
      </c>
      <c r="Q1187">
        <v>6</v>
      </c>
      <c r="R1187" t="s">
        <v>4538</v>
      </c>
    </row>
    <row r="1188" spans="1:18" x14ac:dyDescent="0.3">
      <c r="A1188" t="s">
        <v>4539</v>
      </c>
      <c r="B1188" t="str">
        <f t="shared" si="18"/>
        <v>Jacqueline West</v>
      </c>
      <c r="C1188" t="str">
        <f>TRIM(Table4[[#This Row],[Email2]])</f>
        <v>ureed@yahoo.com</v>
      </c>
      <c r="D1188" t="s">
        <v>4540</v>
      </c>
      <c r="E1188" t="s">
        <v>4541</v>
      </c>
      <c r="F1188" t="str">
        <f>TRIM(PROPER(Table4[[#This Row],[Gender2]]))</f>
        <v>Male</v>
      </c>
      <c r="G1188" t="s">
        <v>27</v>
      </c>
      <c r="H1188" t="str">
        <f>TRIM(UPPER(Table4[[#This Row],[Country2]]))</f>
        <v>IN</v>
      </c>
      <c r="I1188" t="s">
        <v>153</v>
      </c>
      <c r="K1188" s="1">
        <v>45076</v>
      </c>
      <c r="L1188" t="s">
        <v>143</v>
      </c>
      <c r="M1188" t="s">
        <v>144</v>
      </c>
      <c r="N1188" s="2">
        <v>0.7</v>
      </c>
      <c r="O1188" t="s">
        <v>63</v>
      </c>
      <c r="P1188" t="s">
        <v>31</v>
      </c>
      <c r="Q1188">
        <v>5</v>
      </c>
      <c r="R1188" t="s">
        <v>4542</v>
      </c>
    </row>
    <row r="1189" spans="1:18" x14ac:dyDescent="0.3">
      <c r="A1189" t="s">
        <v>4543</v>
      </c>
      <c r="B1189" t="str">
        <f t="shared" si="18"/>
        <v>Jeffrey Freeman</v>
      </c>
      <c r="C1189" t="str">
        <f>TRIM(Table4[[#This Row],[Email2]])</f>
        <v>lutzeric@rivera-klein.com</v>
      </c>
      <c r="D1189" t="s">
        <v>4544</v>
      </c>
      <c r="E1189" t="s">
        <v>4545</v>
      </c>
      <c r="F1189" t="str">
        <f>TRIM(PROPER(Table4[[#This Row],[Gender2]]))</f>
        <v>F</v>
      </c>
      <c r="G1189" t="s">
        <v>42</v>
      </c>
      <c r="H1189" t="str">
        <f>TRIM(UPPER(Table4[[#This Row],[Country2]]))</f>
        <v>INDIA</v>
      </c>
      <c r="I1189" t="s">
        <v>95</v>
      </c>
      <c r="J1189">
        <v>0</v>
      </c>
      <c r="K1189" s="1">
        <v>45229</v>
      </c>
      <c r="L1189" t="s">
        <v>68</v>
      </c>
      <c r="M1189" t="s">
        <v>30</v>
      </c>
      <c r="N1189" s="2">
        <v>0.13</v>
      </c>
      <c r="O1189">
        <v>1.5</v>
      </c>
      <c r="P1189">
        <v>1</v>
      </c>
      <c r="Q1189">
        <v>2</v>
      </c>
      <c r="R1189" t="s">
        <v>4546</v>
      </c>
    </row>
    <row r="1190" spans="1:18" x14ac:dyDescent="0.3">
      <c r="A1190" t="s">
        <v>4547</v>
      </c>
      <c r="B1190" t="str">
        <f t="shared" si="18"/>
        <v>James Foster</v>
      </c>
      <c r="C1190" t="str">
        <f>TRIM(Table4[[#This Row],[Email2]])</f>
        <v>turnerstephanie@barnes.biz</v>
      </c>
      <c r="D1190" t="s">
        <v>4548</v>
      </c>
      <c r="E1190" t="s">
        <v>4549</v>
      </c>
      <c r="F1190" t="str">
        <f>TRIM(PROPER(Table4[[#This Row],[Gender2]]))</f>
        <v>Male</v>
      </c>
      <c r="G1190" t="s">
        <v>87</v>
      </c>
      <c r="H1190" t="str">
        <f>TRIM(UPPER(Table4[[#This Row],[Country2]]))</f>
        <v>IN</v>
      </c>
      <c r="I1190" t="s">
        <v>153</v>
      </c>
      <c r="K1190" s="1">
        <v>44881</v>
      </c>
      <c r="L1190" t="s">
        <v>143</v>
      </c>
      <c r="M1190" t="s">
        <v>144</v>
      </c>
      <c r="N1190" s="2">
        <v>0.02</v>
      </c>
      <c r="O1190">
        <v>45</v>
      </c>
      <c r="P1190" t="s">
        <v>75</v>
      </c>
      <c r="Q1190">
        <v>3</v>
      </c>
      <c r="R1190" t="s">
        <v>4550</v>
      </c>
    </row>
    <row r="1191" spans="1:18" x14ac:dyDescent="0.3">
      <c r="A1191" t="s">
        <v>4551</v>
      </c>
      <c r="B1191" t="str">
        <f t="shared" si="18"/>
        <v>Christine Ritter Md</v>
      </c>
      <c r="C1191" t="str">
        <f>TRIM(Table4[[#This Row],[Email2]])</f>
        <v>jessica13@herman-martin.info</v>
      </c>
      <c r="D1191" t="s">
        <v>4552</v>
      </c>
      <c r="E1191" t="s">
        <v>4553</v>
      </c>
      <c r="F1191" t="str">
        <f>TRIM(PROPER(Table4[[#This Row],[Gender2]]))</f>
        <v>Female</v>
      </c>
      <c r="G1191" t="s">
        <v>56</v>
      </c>
      <c r="H1191" t="str">
        <f>TRIM(UPPER(Table4[[#This Row],[Country2]]))</f>
        <v>USA</v>
      </c>
      <c r="I1191" t="s">
        <v>73</v>
      </c>
      <c r="K1191" s="1">
        <v>44893</v>
      </c>
      <c r="L1191" t="s">
        <v>74</v>
      </c>
      <c r="M1191" t="s">
        <v>36</v>
      </c>
      <c r="N1191" s="2">
        <v>0.34</v>
      </c>
      <c r="O1191">
        <v>2</v>
      </c>
      <c r="P1191" t="s">
        <v>22</v>
      </c>
      <c r="Q1191">
        <v>5</v>
      </c>
      <c r="R1191" t="s">
        <v>4554</v>
      </c>
    </row>
    <row r="1192" spans="1:18" x14ac:dyDescent="0.3">
      <c r="A1192" t="s">
        <v>4555</v>
      </c>
      <c r="B1192" t="str">
        <f t="shared" si="18"/>
        <v>Lisa Krause</v>
      </c>
      <c r="C1192" t="str">
        <f>TRIM(Table4[[#This Row],[Email2]])</f>
        <v>barbara85@hotmail.com</v>
      </c>
      <c r="D1192" t="s">
        <v>4556</v>
      </c>
      <c r="E1192" t="s">
        <v>4557</v>
      </c>
      <c r="F1192" t="str">
        <f>TRIM(PROPER(Table4[[#This Row],[Gender2]]))</f>
        <v>Male</v>
      </c>
      <c r="G1192" t="s">
        <v>94</v>
      </c>
      <c r="H1192" t="str">
        <f>TRIM(UPPER(Table4[[#This Row],[Country2]]))</f>
        <v>USA</v>
      </c>
      <c r="I1192" t="s">
        <v>73</v>
      </c>
      <c r="J1192">
        <v>0</v>
      </c>
      <c r="K1192" s="1">
        <v>44835</v>
      </c>
      <c r="L1192" t="s">
        <v>35</v>
      </c>
      <c r="M1192" t="s">
        <v>36</v>
      </c>
      <c r="N1192" s="2">
        <v>0.3</v>
      </c>
      <c r="O1192">
        <v>2</v>
      </c>
      <c r="P1192" t="s">
        <v>22</v>
      </c>
      <c r="Q1192">
        <v>5</v>
      </c>
      <c r="R1192" t="s">
        <v>4558</v>
      </c>
    </row>
    <row r="1193" spans="1:18" x14ac:dyDescent="0.3">
      <c r="A1193" t="s">
        <v>4559</v>
      </c>
      <c r="B1193" t="str">
        <f t="shared" si="18"/>
        <v>Michelle Meyer</v>
      </c>
      <c r="C1193" t="str">
        <f>TRIM(Table4[[#This Row],[Email2]])</f>
        <v>jeremyjohnson@yahoo.com</v>
      </c>
      <c r="D1193" t="s">
        <v>4560</v>
      </c>
      <c r="E1193" t="s">
        <v>4561</v>
      </c>
      <c r="F1193" t="str">
        <f>TRIM(PROPER(Table4[[#This Row],[Gender2]]))</f>
        <v>Female</v>
      </c>
      <c r="G1193" t="s">
        <v>118</v>
      </c>
      <c r="H1193" t="str">
        <f>TRIM(UPPER(Table4[[#This Row],[Country2]]))</f>
        <v>UK</v>
      </c>
      <c r="I1193" t="s">
        <v>50</v>
      </c>
      <c r="J1193">
        <v>0</v>
      </c>
      <c r="K1193" s="1">
        <v>45690</v>
      </c>
      <c r="L1193" t="s">
        <v>154</v>
      </c>
      <c r="M1193" t="s">
        <v>58</v>
      </c>
      <c r="N1193" s="2">
        <v>0.94</v>
      </c>
      <c r="O1193" t="s">
        <v>63</v>
      </c>
      <c r="P1193" t="s">
        <v>31</v>
      </c>
      <c r="Q1193">
        <v>1</v>
      </c>
      <c r="R1193" t="s">
        <v>4562</v>
      </c>
    </row>
    <row r="1194" spans="1:18" x14ac:dyDescent="0.3">
      <c r="A1194" t="s">
        <v>4563</v>
      </c>
      <c r="B1194" t="str">
        <f t="shared" si="18"/>
        <v>Dr. Jared Crane Md</v>
      </c>
      <c r="C1194" t="str">
        <f>TRIM(Table4[[#This Row],[Email2]])</f>
        <v>hollowayangela@gmail.com</v>
      </c>
      <c r="D1194" t="s">
        <v>4564</v>
      </c>
      <c r="E1194" t="s">
        <v>4565</v>
      </c>
      <c r="F1194" t="str">
        <f>TRIM(PROPER(Table4[[#This Row],[Gender2]]))</f>
        <v>Female</v>
      </c>
      <c r="G1194" t="s">
        <v>118</v>
      </c>
      <c r="H1194" t="str">
        <f>TRIM(UPPER(Table4[[#This Row],[Country2]]))</f>
        <v>GERMANY</v>
      </c>
      <c r="I1194" t="s">
        <v>88</v>
      </c>
      <c r="K1194" s="1">
        <v>45080</v>
      </c>
      <c r="L1194" t="s">
        <v>19</v>
      </c>
      <c r="M1194" t="s">
        <v>20</v>
      </c>
      <c r="N1194">
        <v>52</v>
      </c>
      <c r="O1194">
        <v>1.5</v>
      </c>
      <c r="P1194">
        <v>1</v>
      </c>
      <c r="Q1194">
        <v>1</v>
      </c>
      <c r="R1194" t="s">
        <v>4566</v>
      </c>
    </row>
    <row r="1195" spans="1:18" x14ac:dyDescent="0.3">
      <c r="A1195" t="s">
        <v>4567</v>
      </c>
      <c r="B1195" t="str">
        <f t="shared" si="18"/>
        <v>Joshua Cox</v>
      </c>
      <c r="C1195" t="str">
        <f>TRIM(Table4[[#This Row],[Email2]])</f>
        <v>tknight@gmail.com</v>
      </c>
      <c r="D1195" t="s">
        <v>4568</v>
      </c>
      <c r="E1195" t="s">
        <v>4569</v>
      </c>
      <c r="F1195" t="str">
        <f>TRIM(PROPER(Table4[[#This Row],[Gender2]]))</f>
        <v>Male</v>
      </c>
      <c r="G1195" t="s">
        <v>27</v>
      </c>
      <c r="H1195" t="str">
        <f>TRIM(UPPER(Table4[[#This Row],[Country2]]))</f>
        <v>INDIA</v>
      </c>
      <c r="I1195" t="s">
        <v>95</v>
      </c>
      <c r="J1195">
        <v>0</v>
      </c>
      <c r="K1195" s="1">
        <v>45044</v>
      </c>
      <c r="L1195" t="s">
        <v>19</v>
      </c>
      <c r="M1195" t="s">
        <v>20</v>
      </c>
      <c r="N1195" s="2">
        <v>0.8</v>
      </c>
      <c r="O1195">
        <v>45</v>
      </c>
      <c r="P1195">
        <v>0</v>
      </c>
      <c r="Q1195">
        <v>6</v>
      </c>
      <c r="R1195" t="s">
        <v>4570</v>
      </c>
    </row>
    <row r="1196" spans="1:18" x14ac:dyDescent="0.3">
      <c r="A1196" t="s">
        <v>4571</v>
      </c>
      <c r="B1196" t="str">
        <f t="shared" si="18"/>
        <v>Andrea Edwards</v>
      </c>
      <c r="C1196" t="str">
        <f>TRIM(Table4[[#This Row],[Email2]])</f>
        <v>bsullivan@perry.com</v>
      </c>
      <c r="D1196" t="s">
        <v>4572</v>
      </c>
      <c r="E1196" t="s">
        <v>4573</v>
      </c>
      <c r="F1196" t="str">
        <f>TRIM(PROPER(Table4[[#This Row],[Gender2]]))</f>
        <v>Male</v>
      </c>
      <c r="G1196" t="s">
        <v>27</v>
      </c>
      <c r="H1196" t="str">
        <f>TRIM(UPPER(Table4[[#This Row],[Country2]]))</f>
        <v>INDIA</v>
      </c>
      <c r="I1196" t="s">
        <v>28</v>
      </c>
      <c r="J1196">
        <v>0</v>
      </c>
      <c r="K1196" s="1">
        <v>45034</v>
      </c>
      <c r="L1196" t="s">
        <v>293</v>
      </c>
      <c r="M1196" t="s">
        <v>20</v>
      </c>
      <c r="N1196">
        <v>12</v>
      </c>
      <c r="O1196" t="s">
        <v>63</v>
      </c>
      <c r="P1196" t="s">
        <v>31</v>
      </c>
      <c r="Q1196">
        <v>1</v>
      </c>
      <c r="R1196" t="s">
        <v>4574</v>
      </c>
    </row>
    <row r="1197" spans="1:18" x14ac:dyDescent="0.3">
      <c r="A1197" t="s">
        <v>4575</v>
      </c>
      <c r="B1197" t="str">
        <f t="shared" si="18"/>
        <v>Katherine Mullen</v>
      </c>
      <c r="C1197" t="str">
        <f>TRIM(Table4[[#This Row],[Email2]])</f>
        <v>pjordan@sanchez-ballard.com</v>
      </c>
      <c r="D1197" t="s">
        <v>4576</v>
      </c>
      <c r="E1197" t="s">
        <v>4577</v>
      </c>
      <c r="F1197" t="str">
        <f>TRIM(PROPER(Table4[[#This Row],[Gender2]]))</f>
        <v>M</v>
      </c>
      <c r="G1197" t="s">
        <v>108</v>
      </c>
      <c r="H1197" t="str">
        <f>TRIM(UPPER(Table4[[#This Row],[Country2]]))</f>
        <v>UK</v>
      </c>
      <c r="I1197" t="s">
        <v>50</v>
      </c>
      <c r="J1197">
        <v>0</v>
      </c>
      <c r="K1197" s="1">
        <v>45233</v>
      </c>
      <c r="L1197" t="s">
        <v>113</v>
      </c>
      <c r="M1197" t="s">
        <v>58</v>
      </c>
      <c r="N1197">
        <v>80</v>
      </c>
      <c r="O1197">
        <v>1.5</v>
      </c>
      <c r="P1197" t="s">
        <v>22</v>
      </c>
      <c r="Q1197">
        <v>5</v>
      </c>
      <c r="R1197" t="s">
        <v>4578</v>
      </c>
    </row>
    <row r="1198" spans="1:18" x14ac:dyDescent="0.3">
      <c r="A1198" t="s">
        <v>4579</v>
      </c>
      <c r="B1198" t="str">
        <f t="shared" si="18"/>
        <v>Ashlee Miller</v>
      </c>
      <c r="C1198" t="str">
        <f>TRIM(Table4[[#This Row],[Email2]])</f>
        <v>ambervasquez@michael.com</v>
      </c>
      <c r="D1198" t="s">
        <v>4580</v>
      </c>
      <c r="E1198" t="s">
        <v>4581</v>
      </c>
      <c r="F1198" t="str">
        <f>TRIM(PROPER(Table4[[#This Row],[Gender2]]))</f>
        <v>Male</v>
      </c>
      <c r="G1198" t="s">
        <v>94</v>
      </c>
      <c r="H1198" t="str">
        <f>TRIM(UPPER(Table4[[#This Row],[Country2]]))</f>
        <v>USA</v>
      </c>
      <c r="I1198" t="s">
        <v>73</v>
      </c>
      <c r="J1198">
        <v>0</v>
      </c>
      <c r="K1198" s="1">
        <v>44905</v>
      </c>
      <c r="L1198" t="s">
        <v>229</v>
      </c>
      <c r="M1198" t="s">
        <v>144</v>
      </c>
      <c r="N1198" s="2">
        <v>7.0000000000000007E-2</v>
      </c>
      <c r="O1198" t="s">
        <v>21</v>
      </c>
      <c r="P1198">
        <v>0</v>
      </c>
      <c r="R1198" t="s">
        <v>4582</v>
      </c>
    </row>
    <row r="1199" spans="1:18" x14ac:dyDescent="0.3">
      <c r="A1199" s="3" t="s">
        <v>4583</v>
      </c>
      <c r="B1199" t="str">
        <f t="shared" si="18"/>
        <v>William Richardson</v>
      </c>
      <c r="C1199" t="str">
        <f>TRIM(Table4[[#This Row],[Email2]])</f>
        <v>williamspatricia@yahoo.com</v>
      </c>
      <c r="D1199" t="s">
        <v>4584</v>
      </c>
      <c r="E1199" t="s">
        <v>4585</v>
      </c>
      <c r="F1199" t="str">
        <f>TRIM(PROPER(Table4[[#This Row],[Gender2]]))</f>
        <v>Male</v>
      </c>
      <c r="G1199" t="s">
        <v>94</v>
      </c>
      <c r="H1199" t="str">
        <f>TRIM(UPPER(Table4[[#This Row],[Country2]]))</f>
        <v>INDIA</v>
      </c>
      <c r="I1199" t="s">
        <v>95</v>
      </c>
      <c r="J1199">
        <v>0</v>
      </c>
      <c r="K1199" s="1">
        <v>44737</v>
      </c>
      <c r="L1199" t="s">
        <v>74</v>
      </c>
      <c r="M1199" t="s">
        <v>36</v>
      </c>
      <c r="N1199" s="2">
        <v>0.2</v>
      </c>
      <c r="O1199" t="s">
        <v>21</v>
      </c>
      <c r="P1199" t="s">
        <v>37</v>
      </c>
      <c r="Q1199">
        <v>4</v>
      </c>
      <c r="R1199" t="s">
        <v>4586</v>
      </c>
    </row>
    <row r="1200" spans="1:18" x14ac:dyDescent="0.3">
      <c r="A1200" t="s">
        <v>4587</v>
      </c>
      <c r="B1200" t="str">
        <f t="shared" si="18"/>
        <v>Lisa Underwood Md</v>
      </c>
      <c r="C1200" t="str">
        <f>TRIM(Table4[[#This Row],[Email2]])</f>
        <v>fholloway@adams.org</v>
      </c>
      <c r="D1200" t="s">
        <v>4588</v>
      </c>
      <c r="E1200" t="s">
        <v>4589</v>
      </c>
      <c r="F1200" t="str">
        <f>TRIM(PROPER(Table4[[#This Row],[Gender2]]))</f>
        <v>M</v>
      </c>
      <c r="G1200" t="s">
        <v>108</v>
      </c>
      <c r="H1200" t="str">
        <f>TRIM(UPPER(Table4[[#This Row],[Country2]]))</f>
        <v>CANADA</v>
      </c>
      <c r="I1200" t="s">
        <v>43</v>
      </c>
      <c r="J1200">
        <v>0</v>
      </c>
      <c r="K1200" s="1">
        <v>44813</v>
      </c>
      <c r="L1200" t="s">
        <v>19</v>
      </c>
      <c r="M1200" t="s">
        <v>20</v>
      </c>
      <c r="N1200" s="2">
        <v>0.53</v>
      </c>
      <c r="O1200" t="s">
        <v>21</v>
      </c>
      <c r="P1200">
        <v>0</v>
      </c>
      <c r="Q1200">
        <v>1</v>
      </c>
      <c r="R1200" t="s">
        <v>4590</v>
      </c>
    </row>
    <row r="1201" spans="1:18" x14ac:dyDescent="0.3">
      <c r="A1201" t="s">
        <v>4591</v>
      </c>
      <c r="B1201" t="str">
        <f t="shared" si="18"/>
        <v>Joel Phelps</v>
      </c>
      <c r="C1201" t="str">
        <f>TRIM(Table4[[#This Row],[Email2]])</f>
        <v>crawfordjeffrey@johnson-phelps.com</v>
      </c>
      <c r="D1201" t="s">
        <v>4592</v>
      </c>
      <c r="E1201" t="s">
        <v>4593</v>
      </c>
      <c r="F1201" t="str">
        <f>TRIM(PROPER(Table4[[#This Row],[Gender2]]))</f>
        <v>Female</v>
      </c>
      <c r="G1201" t="s">
        <v>118</v>
      </c>
      <c r="H1201" t="str">
        <f>TRIM(UPPER(Table4[[#This Row],[Country2]]))</f>
        <v>US</v>
      </c>
      <c r="I1201" t="s">
        <v>18</v>
      </c>
      <c r="J1201">
        <v>0</v>
      </c>
      <c r="K1201" s="1">
        <v>45475</v>
      </c>
      <c r="L1201" t="s">
        <v>29</v>
      </c>
      <c r="M1201" t="s">
        <v>30</v>
      </c>
      <c r="N1201" s="2">
        <v>0.76</v>
      </c>
      <c r="O1201" t="s">
        <v>63</v>
      </c>
      <c r="P1201" t="s">
        <v>37</v>
      </c>
      <c r="Q1201">
        <v>5</v>
      </c>
      <c r="R1201" t="s">
        <v>4594</v>
      </c>
    </row>
    <row r="1202" spans="1:18" x14ac:dyDescent="0.3">
      <c r="A1202" t="s">
        <v>4595</v>
      </c>
      <c r="B1202" t="str">
        <f t="shared" si="18"/>
        <v>Elizabeth Valdez</v>
      </c>
      <c r="C1202" t="str">
        <f>TRIM(Table4[[#This Row],[Email2]])</f>
        <v>invalid-email</v>
      </c>
      <c r="D1202" t="s">
        <v>4596</v>
      </c>
      <c r="E1202" t="s">
        <v>125</v>
      </c>
      <c r="F1202" t="str">
        <f>TRIM(PROPER(Table4[[#This Row],[Gender2]]))</f>
        <v>Male</v>
      </c>
      <c r="G1202" t="s">
        <v>87</v>
      </c>
      <c r="H1202" t="str">
        <f>TRIM(UPPER(Table4[[#This Row],[Country2]]))</f>
        <v>CANADA</v>
      </c>
      <c r="I1202" t="s">
        <v>43</v>
      </c>
      <c r="J1202">
        <v>0</v>
      </c>
      <c r="K1202" s="1">
        <v>45737</v>
      </c>
      <c r="L1202" t="s">
        <v>51</v>
      </c>
      <c r="M1202" t="s">
        <v>36</v>
      </c>
      <c r="N1202" s="2">
        <v>0.93</v>
      </c>
      <c r="O1202">
        <v>45</v>
      </c>
      <c r="P1202" t="s">
        <v>75</v>
      </c>
      <c r="Q1202">
        <v>6</v>
      </c>
      <c r="R1202" t="s">
        <v>4597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C116-D957-4C18-8A27-53771BEC8DA6}">
  <dimension ref="A1:R1201"/>
  <sheetViews>
    <sheetView tabSelected="1" topLeftCell="A1178" zoomScale="90" zoomScaleNormal="90" workbookViewId="0">
      <selection activeCell="A1195" sqref="A1195"/>
    </sheetView>
  </sheetViews>
  <sheetFormatPr defaultRowHeight="14.4" x14ac:dyDescent="0.3"/>
  <cols>
    <col min="1" max="1" width="37.33203125" bestFit="1" customWidth="1"/>
    <col min="2" max="2" width="25.44140625" bestFit="1" customWidth="1"/>
    <col min="3" max="3" width="38.44140625" bestFit="1" customWidth="1"/>
    <col min="7" max="7" width="15.6640625" bestFit="1" customWidth="1"/>
    <col min="8" max="8" width="28.33203125" bestFit="1" customWidth="1"/>
    <col min="9" max="9" width="17.44140625" bestFit="1" customWidth="1"/>
    <col min="10" max="10" width="11.6640625" style="5" bestFit="1" customWidth="1"/>
    <col min="11" max="11" width="15.77734375" bestFit="1" customWidth="1"/>
    <col min="13" max="13" width="15.6640625" bestFit="1" customWidth="1"/>
    <col min="14" max="14" width="83.88671875" bestFit="1" customWidth="1"/>
    <col min="15" max="15" width="23.5546875" bestFit="1" customWidth="1"/>
    <col min="16" max="16" width="19.88671875" bestFit="1" customWidth="1"/>
    <col min="17" max="17" width="19" style="5" bestFit="1" customWidth="1"/>
    <col min="18" max="18" width="18.77734375" bestFit="1" customWidth="1"/>
  </cols>
  <sheetData>
    <row r="1" spans="1:18" s="12" customFormat="1" ht="13.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9" t="s">
        <v>7</v>
      </c>
      <c r="I1" s="9" t="s">
        <v>8</v>
      </c>
      <c r="J1" s="13" t="s">
        <v>9</v>
      </c>
      <c r="K1" s="14" t="s">
        <v>10</v>
      </c>
      <c r="L1" s="9" t="s">
        <v>11</v>
      </c>
      <c r="M1" s="10" t="s">
        <v>12</v>
      </c>
      <c r="N1" s="16" t="s">
        <v>13</v>
      </c>
      <c r="O1" s="10" t="s">
        <v>5804</v>
      </c>
      <c r="P1" s="9" t="s">
        <v>5806</v>
      </c>
      <c r="Q1" s="14" t="s">
        <v>5808</v>
      </c>
      <c r="R1" s="9" t="s">
        <v>5807</v>
      </c>
    </row>
    <row r="2" spans="1:18" x14ac:dyDescent="0.3">
      <c r="A2" s="4" t="s">
        <v>14</v>
      </c>
      <c r="B2" s="4" t="s">
        <v>4604</v>
      </c>
      <c r="C2" s="4" t="s">
        <v>16</v>
      </c>
      <c r="D2" s="4" t="s">
        <v>17</v>
      </c>
      <c r="E2" s="4" t="s">
        <v>73</v>
      </c>
      <c r="F2" s="7">
        <v>19</v>
      </c>
      <c r="G2" s="1">
        <v>45651</v>
      </c>
      <c r="H2" s="4" t="s">
        <v>19</v>
      </c>
      <c r="I2" s="4" t="s">
        <v>20</v>
      </c>
      <c r="J2" s="15">
        <v>0.94</v>
      </c>
      <c r="K2" s="6">
        <v>1.5</v>
      </c>
      <c r="L2" s="4" t="s">
        <v>37</v>
      </c>
      <c r="M2" s="7">
        <v>1</v>
      </c>
      <c r="N2" s="17" t="s">
        <v>23</v>
      </c>
      <c r="O2" s="7">
        <f>LEN(N2)-LEN(SUBSTITUTE(N2,",",))+1</f>
        <v>5</v>
      </c>
      <c r="P2" s="4" t="str" cm="1">
        <f t="array" ref="P2">_xlfn.IFS(F2&gt;40,"Senior",F2&gt;30,"Mid Career",F2&gt;22,"Early Career",F2&gt;17,"Student",TRUE,"Unknown")</f>
        <v>Student</v>
      </c>
      <c r="Q2" s="5">
        <f>SUM((J2*100)+K2)</f>
        <v>95.5</v>
      </c>
      <c r="R2" s="4" t="str" cm="1">
        <f t="array" ref="R2">_xlfn.IFS(Q2&gt;15,"High",Q2&gt;=5,"Medium",Q2&lt;5,"Low")</f>
        <v>High</v>
      </c>
    </row>
    <row r="3" spans="1:18" x14ac:dyDescent="0.3">
      <c r="A3" s="4" t="s">
        <v>24</v>
      </c>
      <c r="B3" s="4" t="s">
        <v>4605</v>
      </c>
      <c r="C3" s="4" t="s">
        <v>26</v>
      </c>
      <c r="D3" s="4" t="s">
        <v>94</v>
      </c>
      <c r="E3" s="4" t="s">
        <v>5800</v>
      </c>
      <c r="F3" s="7">
        <v>42</v>
      </c>
      <c r="G3" s="1">
        <v>45529</v>
      </c>
      <c r="H3" s="4" t="s">
        <v>29</v>
      </c>
      <c r="I3" s="4" t="s">
        <v>30</v>
      </c>
      <c r="J3" s="15">
        <v>0.83</v>
      </c>
      <c r="K3" s="6">
        <v>0.75</v>
      </c>
      <c r="L3" s="4" t="s">
        <v>31</v>
      </c>
      <c r="M3" s="7">
        <v>1</v>
      </c>
      <c r="N3" s="17">
        <v>45529</v>
      </c>
      <c r="O3" s="7">
        <f t="shared" ref="O3:O66" si="0">LEN(N3)-LEN(SUBSTITUTE(N3,",",))+1</f>
        <v>1</v>
      </c>
      <c r="P3" s="4" t="str" cm="1">
        <f t="array" ref="P3">_xlfn.IFS(F3&gt;40,"Senior",F3&gt;30,"Mid Career",F3&gt;22,"Early Career",F3&gt;17,"Student",TRUE,"Unknown")</f>
        <v>Senior</v>
      </c>
      <c r="Q3" s="5">
        <f t="shared" ref="Q3:Q66" si="1">SUM((J3*100)+K3)</f>
        <v>83.75</v>
      </c>
      <c r="R3" s="4" t="str" cm="1">
        <f t="array" ref="R3">_xlfn.IFS(Q3&gt;15,"High",Q3&gt;=5,"Medium",Q3&lt;5,"Low")</f>
        <v>High</v>
      </c>
    </row>
    <row r="4" spans="1:18" x14ac:dyDescent="0.3">
      <c r="A4" s="4" t="s">
        <v>32</v>
      </c>
      <c r="B4" s="4" t="s">
        <v>4606</v>
      </c>
      <c r="C4" s="4" t="s">
        <v>34</v>
      </c>
      <c r="D4" s="4" t="s">
        <v>94</v>
      </c>
      <c r="E4" s="4" t="s">
        <v>5800</v>
      </c>
      <c r="F4" s="7">
        <v>32</v>
      </c>
      <c r="G4" s="1">
        <v>44802</v>
      </c>
      <c r="H4" s="4" t="s">
        <v>35</v>
      </c>
      <c r="I4" s="4" t="s">
        <v>36</v>
      </c>
      <c r="J4" s="15">
        <v>0.48</v>
      </c>
      <c r="K4" s="6">
        <v>2</v>
      </c>
      <c r="L4" s="4" t="s">
        <v>37</v>
      </c>
      <c r="M4" s="7">
        <v>1</v>
      </c>
      <c r="N4" s="17" t="s">
        <v>38</v>
      </c>
      <c r="O4" s="7">
        <f t="shared" si="0"/>
        <v>4</v>
      </c>
      <c r="P4" s="4" t="str" cm="1">
        <f t="array" ref="P4">_xlfn.IFS(F4&gt;40,"Senior",F4&gt;30,"Mid Career",F4&gt;22,"Early Career",F4&gt;17,"Student",TRUE,"Unknown")</f>
        <v>Mid Career</v>
      </c>
      <c r="Q4" s="5">
        <f t="shared" si="1"/>
        <v>50</v>
      </c>
      <c r="R4" s="4" t="str" cm="1">
        <f t="array" ref="R4">_xlfn.IFS(Q4&gt;15,"High",Q4&gt;=5,"Medium",Q4&lt;5,"Low")</f>
        <v>High</v>
      </c>
    </row>
    <row r="5" spans="1:18" x14ac:dyDescent="0.3">
      <c r="A5" s="4" t="s">
        <v>39</v>
      </c>
      <c r="B5" s="4" t="s">
        <v>4607</v>
      </c>
      <c r="C5" s="4" t="s">
        <v>41</v>
      </c>
      <c r="D5" s="4" t="s">
        <v>17</v>
      </c>
      <c r="E5" s="4" t="s">
        <v>5801</v>
      </c>
      <c r="F5" s="7">
        <v>20</v>
      </c>
      <c r="G5" s="1">
        <v>45113</v>
      </c>
      <c r="H5" s="4" t="s">
        <v>44</v>
      </c>
      <c r="I5" s="4" t="s">
        <v>20</v>
      </c>
      <c r="J5" s="15">
        <v>0.46</v>
      </c>
      <c r="K5" s="6">
        <v>1</v>
      </c>
      <c r="L5" s="4" t="s">
        <v>37</v>
      </c>
      <c r="M5" s="7">
        <v>5</v>
      </c>
      <c r="N5" s="17" t="s">
        <v>46</v>
      </c>
      <c r="O5" s="7">
        <f t="shared" si="0"/>
        <v>5</v>
      </c>
      <c r="P5" s="4" t="str" cm="1">
        <f t="array" ref="P5">_xlfn.IFS(F5&gt;40,"Senior",F5&gt;30,"Mid Career",F5&gt;22,"Early Career",F5&gt;17,"Student",TRUE,"Unknown")</f>
        <v>Student</v>
      </c>
      <c r="Q5" s="5">
        <f t="shared" si="1"/>
        <v>47</v>
      </c>
      <c r="R5" s="4" t="str" cm="1">
        <f t="array" ref="R5">_xlfn.IFS(Q5&gt;15,"High",Q5&gt;=5,"Medium",Q5&lt;5,"Low")</f>
        <v>High</v>
      </c>
    </row>
    <row r="6" spans="1:18" x14ac:dyDescent="0.3">
      <c r="A6" s="4" t="s">
        <v>47</v>
      </c>
      <c r="B6" s="4" t="s">
        <v>4608</v>
      </c>
      <c r="C6" s="4" t="s">
        <v>49</v>
      </c>
      <c r="D6" s="4" t="s">
        <v>17</v>
      </c>
      <c r="E6" s="4" t="s">
        <v>50</v>
      </c>
      <c r="F6" s="7">
        <v>32</v>
      </c>
      <c r="G6" s="1">
        <v>45362</v>
      </c>
      <c r="H6" s="4" t="s">
        <v>51</v>
      </c>
      <c r="I6" s="4" t="s">
        <v>36</v>
      </c>
      <c r="J6" s="15">
        <v>0.26</v>
      </c>
      <c r="K6" s="6">
        <v>1.5</v>
      </c>
      <c r="L6" s="4" t="s">
        <v>37</v>
      </c>
      <c r="M6" s="7">
        <v>1</v>
      </c>
      <c r="N6" s="17" t="s">
        <v>52</v>
      </c>
      <c r="O6" s="7">
        <f t="shared" si="0"/>
        <v>6</v>
      </c>
      <c r="P6" s="4" t="str" cm="1">
        <f t="array" ref="P6">_xlfn.IFS(F6&gt;40,"Senior",F6&gt;30,"Mid Career",F6&gt;22,"Early Career",F6&gt;17,"Student",TRUE,"Unknown")</f>
        <v>Mid Career</v>
      </c>
      <c r="Q6" s="5">
        <f t="shared" si="1"/>
        <v>27.5</v>
      </c>
      <c r="R6" s="4" t="str" cm="1">
        <f t="array" ref="R6">_xlfn.IFS(Q6&gt;15,"High",Q6&gt;=5,"Medium",Q6&lt;5,"Low")</f>
        <v>High</v>
      </c>
    </row>
    <row r="7" spans="1:18" x14ac:dyDescent="0.3">
      <c r="A7" s="4" t="s">
        <v>53</v>
      </c>
      <c r="B7" s="4" t="s">
        <v>4609</v>
      </c>
      <c r="C7" s="4" t="s">
        <v>55</v>
      </c>
      <c r="D7" s="4" t="s">
        <v>17</v>
      </c>
      <c r="E7" s="4" t="s">
        <v>73</v>
      </c>
      <c r="F7" s="7">
        <v>26</v>
      </c>
      <c r="G7" s="1">
        <v>44999</v>
      </c>
      <c r="H7" s="4" t="s">
        <v>57</v>
      </c>
      <c r="I7" s="4" t="s">
        <v>58</v>
      </c>
      <c r="J7" s="15">
        <v>0.98</v>
      </c>
      <c r="K7" s="6">
        <v>1</v>
      </c>
      <c r="L7" s="4" t="s">
        <v>31</v>
      </c>
      <c r="M7" s="7">
        <v>5</v>
      </c>
      <c r="N7" s="17" t="s">
        <v>59</v>
      </c>
      <c r="O7" s="7">
        <f t="shared" si="0"/>
        <v>4</v>
      </c>
      <c r="P7" s="4" t="str" cm="1">
        <f t="array" ref="P7">_xlfn.IFS(F7&gt;40,"Senior",F7&gt;30,"Mid Career",F7&gt;22,"Early Career",F7&gt;17,"Student",TRUE,"Unknown")</f>
        <v>Early Career</v>
      </c>
      <c r="Q7" s="5">
        <f t="shared" si="1"/>
        <v>99</v>
      </c>
      <c r="R7" s="4" t="str" cm="1">
        <f t="array" ref="R7">_xlfn.IFS(Q7&gt;15,"High",Q7&gt;=5,"Medium",Q7&lt;5,"Low")</f>
        <v>High</v>
      </c>
    </row>
    <row r="8" spans="1:18" x14ac:dyDescent="0.3">
      <c r="A8" s="4" t="s">
        <v>60</v>
      </c>
      <c r="B8" s="4" t="s">
        <v>4610</v>
      </c>
      <c r="C8" s="4" t="s">
        <v>62</v>
      </c>
      <c r="D8" s="4" t="s">
        <v>94</v>
      </c>
      <c r="E8" s="4" t="s">
        <v>73</v>
      </c>
      <c r="F8" s="7">
        <v>32</v>
      </c>
      <c r="G8" s="1">
        <v>45146</v>
      </c>
      <c r="H8" s="4" t="s">
        <v>35</v>
      </c>
      <c r="I8" s="4" t="s">
        <v>36</v>
      </c>
      <c r="J8" s="15">
        <v>0.82</v>
      </c>
      <c r="K8" s="6">
        <v>2</v>
      </c>
      <c r="L8" s="4" t="s">
        <v>37</v>
      </c>
      <c r="M8" s="7">
        <v>4</v>
      </c>
      <c r="N8" s="17" t="s">
        <v>64</v>
      </c>
      <c r="O8" s="7">
        <f t="shared" si="0"/>
        <v>8</v>
      </c>
      <c r="P8" s="4" t="str" cm="1">
        <f t="array" ref="P8">_xlfn.IFS(F8&gt;40,"Senior",F8&gt;30,"Mid Career",F8&gt;22,"Early Career",F8&gt;17,"Student",TRUE,"Unknown")</f>
        <v>Mid Career</v>
      </c>
      <c r="Q8" s="5">
        <f t="shared" si="1"/>
        <v>84</v>
      </c>
      <c r="R8" s="4" t="str" cm="1">
        <f t="array" ref="R8">_xlfn.IFS(Q8&gt;15,"High",Q8&gt;=5,"Medium",Q8&lt;5,"Low")</f>
        <v>High</v>
      </c>
    </row>
    <row r="9" spans="1:18" x14ac:dyDescent="0.3">
      <c r="A9" s="4" t="s">
        <v>65</v>
      </c>
      <c r="B9" s="4" t="s">
        <v>4611</v>
      </c>
      <c r="C9" s="4" t="s">
        <v>67</v>
      </c>
      <c r="D9" s="4" t="s">
        <v>17</v>
      </c>
      <c r="E9" s="4" t="s">
        <v>73</v>
      </c>
      <c r="F9" s="7">
        <v>32</v>
      </c>
      <c r="G9" s="1">
        <v>44872</v>
      </c>
      <c r="H9" s="4" t="s">
        <v>68</v>
      </c>
      <c r="I9" s="4" t="s">
        <v>30</v>
      </c>
      <c r="J9" s="15">
        <v>0.19</v>
      </c>
      <c r="K9" s="6">
        <v>1.5</v>
      </c>
      <c r="L9" s="4" t="s">
        <v>31</v>
      </c>
      <c r="M9" s="7">
        <v>1</v>
      </c>
      <c r="N9" s="17" t="s">
        <v>69</v>
      </c>
      <c r="O9" s="7">
        <f t="shared" si="0"/>
        <v>2</v>
      </c>
      <c r="P9" s="4" t="str" cm="1">
        <f t="array" ref="P9">_xlfn.IFS(F9&gt;40,"Senior",F9&gt;30,"Mid Career",F9&gt;22,"Early Career",F9&gt;17,"Student",TRUE,"Unknown")</f>
        <v>Mid Career</v>
      </c>
      <c r="Q9" s="5">
        <f t="shared" si="1"/>
        <v>20.5</v>
      </c>
      <c r="R9" s="4" t="str" cm="1">
        <f t="array" ref="R9">_xlfn.IFS(Q9&gt;15,"High",Q9&gt;=5,"Medium",Q9&lt;5,"Low")</f>
        <v>High</v>
      </c>
    </row>
    <row r="10" spans="1:18" x14ac:dyDescent="0.3">
      <c r="A10" s="4" t="s">
        <v>70</v>
      </c>
      <c r="B10" s="4" t="s">
        <v>4612</v>
      </c>
      <c r="C10" s="4" t="s">
        <v>72</v>
      </c>
      <c r="D10" s="4" t="s">
        <v>17</v>
      </c>
      <c r="E10" s="4" t="s">
        <v>73</v>
      </c>
      <c r="F10" s="7">
        <v>32</v>
      </c>
      <c r="G10" s="1">
        <v>45479</v>
      </c>
      <c r="H10" s="4" t="s">
        <v>74</v>
      </c>
      <c r="I10" s="4" t="s">
        <v>36</v>
      </c>
      <c r="J10" s="15">
        <v>0.87</v>
      </c>
      <c r="K10" s="6">
        <v>1</v>
      </c>
      <c r="L10" s="4" t="s">
        <v>31</v>
      </c>
      <c r="M10" s="7">
        <v>5</v>
      </c>
      <c r="N10" s="17">
        <v>45479</v>
      </c>
      <c r="O10" s="7">
        <f t="shared" si="0"/>
        <v>1</v>
      </c>
      <c r="P10" s="4" t="str" cm="1">
        <f t="array" ref="P10">_xlfn.IFS(F10&gt;40,"Senior",F10&gt;30,"Mid Career",F10&gt;22,"Early Career",F10&gt;17,"Student",TRUE,"Unknown")</f>
        <v>Mid Career</v>
      </c>
      <c r="Q10" s="5">
        <f t="shared" si="1"/>
        <v>88</v>
      </c>
      <c r="R10" s="4" t="str" cm="1">
        <f t="array" ref="R10">_xlfn.IFS(Q10&gt;15,"High",Q10&gt;=5,"Medium",Q10&lt;5,"Low")</f>
        <v>High</v>
      </c>
    </row>
    <row r="11" spans="1:18" x14ac:dyDescent="0.3">
      <c r="A11" s="4" t="s">
        <v>76</v>
      </c>
      <c r="B11" s="4" t="s">
        <v>4613</v>
      </c>
      <c r="C11" s="4" t="s">
        <v>78</v>
      </c>
      <c r="D11" s="4" t="s">
        <v>17</v>
      </c>
      <c r="E11" s="4" t="s">
        <v>50</v>
      </c>
      <c r="F11" s="7">
        <v>29</v>
      </c>
      <c r="G11" s="1">
        <v>44663</v>
      </c>
      <c r="H11" s="4" t="s">
        <v>74</v>
      </c>
      <c r="I11" s="4" t="s">
        <v>36</v>
      </c>
      <c r="J11" s="15">
        <v>0.8</v>
      </c>
      <c r="K11" s="6">
        <v>0.75</v>
      </c>
      <c r="L11" s="4" t="s">
        <v>31</v>
      </c>
      <c r="M11" s="7">
        <v>3</v>
      </c>
      <c r="N11" s="17" t="s">
        <v>79</v>
      </c>
      <c r="O11" s="7">
        <f t="shared" si="0"/>
        <v>3</v>
      </c>
      <c r="P11" s="4" t="str" cm="1">
        <f t="array" ref="P11">_xlfn.IFS(F11&gt;40,"Senior",F11&gt;30,"Mid Career",F11&gt;22,"Early Career",F11&gt;17,"Student",TRUE,"Unknown")</f>
        <v>Early Career</v>
      </c>
      <c r="Q11" s="5">
        <f t="shared" si="1"/>
        <v>80.75</v>
      </c>
      <c r="R11" s="4" t="str" cm="1">
        <f t="array" ref="R11">_xlfn.IFS(Q11&gt;15,"High",Q11&gt;=5,"Medium",Q11&lt;5,"Low")</f>
        <v>High</v>
      </c>
    </row>
    <row r="12" spans="1:18" x14ac:dyDescent="0.3">
      <c r="A12" s="4" t="s">
        <v>80</v>
      </c>
      <c r="B12" s="4" t="s">
        <v>4614</v>
      </c>
      <c r="C12" s="4" t="s">
        <v>82</v>
      </c>
      <c r="D12" s="4" t="s">
        <v>17</v>
      </c>
      <c r="E12" s="4" t="s">
        <v>73</v>
      </c>
      <c r="F12" s="7">
        <v>32</v>
      </c>
      <c r="G12" s="1">
        <v>45481</v>
      </c>
      <c r="H12" s="4" t="s">
        <v>44</v>
      </c>
      <c r="I12" s="4" t="s">
        <v>20</v>
      </c>
      <c r="J12" s="15">
        <v>0.46</v>
      </c>
      <c r="K12" s="5">
        <v>2</v>
      </c>
      <c r="L12" s="4" t="s">
        <v>31</v>
      </c>
      <c r="M12" s="8">
        <v>5</v>
      </c>
      <c r="N12" s="17" t="s">
        <v>83</v>
      </c>
      <c r="O12" s="7">
        <f t="shared" si="0"/>
        <v>6</v>
      </c>
      <c r="P12" s="4" t="str" cm="1">
        <f t="array" ref="P12">_xlfn.IFS(F12&gt;40,"Senior",F12&gt;30,"Mid Career",F12&gt;22,"Early Career",F12&gt;17,"Student",TRUE,"Unknown")</f>
        <v>Mid Career</v>
      </c>
      <c r="Q12" s="5">
        <f t="shared" si="1"/>
        <v>48</v>
      </c>
      <c r="R12" s="4" t="str" cm="1">
        <f t="array" ref="R12">_xlfn.IFS(Q12&gt;15,"High",Q12&gt;=5,"Medium",Q12&lt;5,"Low")</f>
        <v>High</v>
      </c>
    </row>
    <row r="13" spans="1:18" x14ac:dyDescent="0.3">
      <c r="A13" s="4" t="s">
        <v>84</v>
      </c>
      <c r="B13" s="4" t="s">
        <v>4615</v>
      </c>
      <c r="C13" s="4" t="s">
        <v>86</v>
      </c>
      <c r="D13" s="4" t="s">
        <v>94</v>
      </c>
      <c r="E13" s="4" t="s">
        <v>5802</v>
      </c>
      <c r="F13" s="7">
        <v>32</v>
      </c>
      <c r="G13" s="1">
        <v>44791</v>
      </c>
      <c r="H13" s="4" t="s">
        <v>89</v>
      </c>
      <c r="I13" s="4" t="s">
        <v>30</v>
      </c>
      <c r="J13" s="15">
        <v>0.7</v>
      </c>
      <c r="K13" s="5">
        <v>1</v>
      </c>
      <c r="L13" s="4" t="s">
        <v>37</v>
      </c>
      <c r="M13" s="8">
        <v>2</v>
      </c>
      <c r="N13" s="17" t="s">
        <v>90</v>
      </c>
      <c r="O13" s="7">
        <f t="shared" si="0"/>
        <v>3</v>
      </c>
      <c r="P13" s="4" t="str" cm="1">
        <f t="array" ref="P13">_xlfn.IFS(F13&gt;40,"Senior",F13&gt;30,"Mid Career",F13&gt;22,"Early Career",F13&gt;17,"Student",TRUE,"Unknown")</f>
        <v>Mid Career</v>
      </c>
      <c r="Q13" s="5">
        <f t="shared" si="1"/>
        <v>71</v>
      </c>
      <c r="R13" s="4" t="str" cm="1">
        <f t="array" ref="R13">_xlfn.IFS(Q13&gt;15,"High",Q13&gt;=5,"Medium",Q13&lt;5,"Low")</f>
        <v>High</v>
      </c>
    </row>
    <row r="14" spans="1:18" x14ac:dyDescent="0.3">
      <c r="A14" s="4" t="s">
        <v>91</v>
      </c>
      <c r="B14" s="4" t="s">
        <v>4616</v>
      </c>
      <c r="C14" s="4" t="s">
        <v>93</v>
      </c>
      <c r="D14" s="4" t="s">
        <v>94</v>
      </c>
      <c r="E14" s="4" t="s">
        <v>5800</v>
      </c>
      <c r="F14" s="7">
        <v>32</v>
      </c>
      <c r="G14" s="1">
        <v>44987</v>
      </c>
      <c r="H14" s="4" t="s">
        <v>51</v>
      </c>
      <c r="I14" s="4" t="s">
        <v>36</v>
      </c>
      <c r="J14" s="15">
        <v>0.56999999999999995</v>
      </c>
      <c r="K14" s="5">
        <v>2</v>
      </c>
      <c r="L14" s="4" t="s">
        <v>31</v>
      </c>
      <c r="M14" s="8">
        <v>1</v>
      </c>
      <c r="N14" s="17" t="s">
        <v>96</v>
      </c>
      <c r="O14" s="7">
        <f t="shared" si="0"/>
        <v>6</v>
      </c>
      <c r="P14" s="4" t="str" cm="1">
        <f t="array" ref="P14">_xlfn.IFS(F14&gt;40,"Senior",F14&gt;30,"Mid Career",F14&gt;22,"Early Career",F14&gt;17,"Student",TRUE,"Unknown")</f>
        <v>Mid Career</v>
      </c>
      <c r="Q14" s="5">
        <f t="shared" si="1"/>
        <v>58.999999999999993</v>
      </c>
      <c r="R14" s="4" t="str" cm="1">
        <f t="array" ref="R14">_xlfn.IFS(Q14&gt;15,"High",Q14&gt;=5,"Medium",Q14&lt;5,"Low")</f>
        <v>High</v>
      </c>
    </row>
    <row r="15" spans="1:18" x14ac:dyDescent="0.3">
      <c r="A15" s="4" t="s">
        <v>97</v>
      </c>
      <c r="B15" s="4" t="s">
        <v>4617</v>
      </c>
      <c r="C15" s="4" t="s">
        <v>99</v>
      </c>
      <c r="D15" s="4" t="s">
        <v>17</v>
      </c>
      <c r="E15" s="4" t="s">
        <v>5800</v>
      </c>
      <c r="F15" s="7">
        <v>32</v>
      </c>
      <c r="G15" s="1">
        <v>45043</v>
      </c>
      <c r="H15" s="4" t="s">
        <v>19</v>
      </c>
      <c r="I15" s="4" t="s">
        <v>20</v>
      </c>
      <c r="J15" s="15">
        <v>0.09</v>
      </c>
      <c r="K15" s="5">
        <v>1.5</v>
      </c>
      <c r="L15" s="4" t="s">
        <v>31</v>
      </c>
      <c r="M15" s="8">
        <v>5</v>
      </c>
      <c r="N15" s="17" t="s">
        <v>100</v>
      </c>
      <c r="O15" s="7">
        <f t="shared" si="0"/>
        <v>2</v>
      </c>
      <c r="P15" s="4" t="str" cm="1">
        <f t="array" ref="P15">_xlfn.IFS(F15&gt;40,"Senior",F15&gt;30,"Mid Career",F15&gt;22,"Early Career",F15&gt;17,"Student",TRUE,"Unknown")</f>
        <v>Mid Career</v>
      </c>
      <c r="Q15" s="5">
        <f t="shared" si="1"/>
        <v>10.5</v>
      </c>
      <c r="R15" s="4" t="str" cm="1">
        <f t="array" ref="R15">_xlfn.IFS(Q15&gt;15,"High",Q15&gt;=5,"Medium",Q15&lt;5,"Low")</f>
        <v>Medium</v>
      </c>
    </row>
    <row r="16" spans="1:18" x14ac:dyDescent="0.3">
      <c r="A16" s="4" t="s">
        <v>101</v>
      </c>
      <c r="B16" s="4" t="s">
        <v>4618</v>
      </c>
      <c r="C16" s="4" t="s">
        <v>103</v>
      </c>
      <c r="D16" s="4" t="s">
        <v>94</v>
      </c>
      <c r="E16" s="4" t="s">
        <v>73</v>
      </c>
      <c r="F16" s="7">
        <v>32</v>
      </c>
      <c r="G16" s="1">
        <v>44990</v>
      </c>
      <c r="H16" s="4" t="s">
        <v>68</v>
      </c>
      <c r="I16" s="4" t="s">
        <v>30</v>
      </c>
      <c r="J16" s="15">
        <v>0.24</v>
      </c>
      <c r="K16" s="5">
        <v>2</v>
      </c>
      <c r="L16" s="4" t="s">
        <v>37</v>
      </c>
      <c r="M16" s="8">
        <v>1</v>
      </c>
      <c r="N16" s="17" t="s">
        <v>104</v>
      </c>
      <c r="O16" s="7">
        <f t="shared" si="0"/>
        <v>4</v>
      </c>
      <c r="P16" s="4" t="str" cm="1">
        <f t="array" ref="P16">_xlfn.IFS(F16&gt;40,"Senior",F16&gt;30,"Mid Career",F16&gt;22,"Early Career",F16&gt;17,"Student",TRUE,"Unknown")</f>
        <v>Mid Career</v>
      </c>
      <c r="Q16" s="5">
        <f t="shared" si="1"/>
        <v>26</v>
      </c>
      <c r="R16" s="4" t="str" cm="1">
        <f t="array" ref="R16">_xlfn.IFS(Q16&gt;15,"High",Q16&gt;=5,"Medium",Q16&lt;5,"Low")</f>
        <v>High</v>
      </c>
    </row>
    <row r="17" spans="1:18" x14ac:dyDescent="0.3">
      <c r="A17" s="4" t="s">
        <v>105</v>
      </c>
      <c r="B17" s="4" t="s">
        <v>4619</v>
      </c>
      <c r="C17" s="4" t="s">
        <v>107</v>
      </c>
      <c r="D17" s="4" t="s">
        <v>94</v>
      </c>
      <c r="E17" s="4" t="s">
        <v>73</v>
      </c>
      <c r="F17" s="7">
        <v>32</v>
      </c>
      <c r="G17" s="1">
        <v>45327</v>
      </c>
      <c r="H17" s="4" t="s">
        <v>19</v>
      </c>
      <c r="I17" s="4" t="s">
        <v>20</v>
      </c>
      <c r="J17" s="15">
        <v>0.13</v>
      </c>
      <c r="K17" s="5">
        <v>1</v>
      </c>
      <c r="L17" s="4" t="s">
        <v>31</v>
      </c>
      <c r="M17" s="8">
        <v>2</v>
      </c>
      <c r="N17" s="17" t="s">
        <v>109</v>
      </c>
      <c r="O17" s="7">
        <f t="shared" si="0"/>
        <v>7</v>
      </c>
      <c r="P17" s="4" t="str" cm="1">
        <f t="array" ref="P17">_xlfn.IFS(F17&gt;40,"Senior",F17&gt;30,"Mid Career",F17&gt;22,"Early Career",F17&gt;17,"Student",TRUE,"Unknown")</f>
        <v>Mid Career</v>
      </c>
      <c r="Q17" s="5">
        <f t="shared" si="1"/>
        <v>14</v>
      </c>
      <c r="R17" s="4" t="str" cm="1">
        <f t="array" ref="R17">_xlfn.IFS(Q17&gt;15,"High",Q17&gt;=5,"Medium",Q17&lt;5,"Low")</f>
        <v>Medium</v>
      </c>
    </row>
    <row r="18" spans="1:18" x14ac:dyDescent="0.3">
      <c r="A18" s="4" t="s">
        <v>110</v>
      </c>
      <c r="B18" s="4" t="s">
        <v>4620</v>
      </c>
      <c r="C18" s="4" t="s">
        <v>112</v>
      </c>
      <c r="D18" s="4" t="s">
        <v>17</v>
      </c>
      <c r="E18" s="4" t="s">
        <v>50</v>
      </c>
      <c r="F18" s="7">
        <v>32</v>
      </c>
      <c r="G18" s="1">
        <v>45354</v>
      </c>
      <c r="H18" s="4" t="s">
        <v>113</v>
      </c>
      <c r="I18" s="4" t="s">
        <v>58</v>
      </c>
      <c r="J18" s="15">
        <v>0.69</v>
      </c>
      <c r="K18" s="5">
        <v>1.5</v>
      </c>
      <c r="L18" s="4" t="s">
        <v>37</v>
      </c>
      <c r="M18" s="8">
        <v>5</v>
      </c>
      <c r="N18" s="17" t="s">
        <v>114</v>
      </c>
      <c r="O18" s="7">
        <f t="shared" si="0"/>
        <v>2</v>
      </c>
      <c r="P18" s="4" t="str" cm="1">
        <f t="array" ref="P18">_xlfn.IFS(F18&gt;40,"Senior",F18&gt;30,"Mid Career",F18&gt;22,"Early Career",F18&gt;17,"Student",TRUE,"Unknown")</f>
        <v>Mid Career</v>
      </c>
      <c r="Q18" s="5">
        <f t="shared" si="1"/>
        <v>70.5</v>
      </c>
      <c r="R18" s="4" t="str" cm="1">
        <f t="array" ref="R18">_xlfn.IFS(Q18&gt;15,"High",Q18&gt;=5,"Medium",Q18&lt;5,"Low")</f>
        <v>High</v>
      </c>
    </row>
    <row r="19" spans="1:18" x14ac:dyDescent="0.3">
      <c r="A19" s="4" t="s">
        <v>115</v>
      </c>
      <c r="B19" s="4" t="s">
        <v>4621</v>
      </c>
      <c r="C19" s="4" t="s">
        <v>117</v>
      </c>
      <c r="D19" s="4" t="s">
        <v>17</v>
      </c>
      <c r="E19" s="4" t="s">
        <v>50</v>
      </c>
      <c r="F19" s="7">
        <v>32</v>
      </c>
      <c r="G19" s="1">
        <v>45289</v>
      </c>
      <c r="H19" s="4" t="s">
        <v>19</v>
      </c>
      <c r="I19" s="4" t="s">
        <v>20</v>
      </c>
      <c r="J19" s="15">
        <v>0.33</v>
      </c>
      <c r="K19" s="5">
        <v>1.5</v>
      </c>
      <c r="L19" s="4" t="s">
        <v>31</v>
      </c>
      <c r="M19" s="8">
        <v>5</v>
      </c>
      <c r="N19" s="17" t="s">
        <v>119</v>
      </c>
      <c r="O19" s="7">
        <f t="shared" si="0"/>
        <v>7</v>
      </c>
      <c r="P19" s="4" t="str" cm="1">
        <f t="array" ref="P19">_xlfn.IFS(F19&gt;40,"Senior",F19&gt;30,"Mid Career",F19&gt;22,"Early Career",F19&gt;17,"Student",TRUE,"Unknown")</f>
        <v>Mid Career</v>
      </c>
      <c r="Q19" s="5">
        <f t="shared" si="1"/>
        <v>34.5</v>
      </c>
      <c r="R19" s="4" t="str" cm="1">
        <f t="array" ref="R19">_xlfn.IFS(Q19&gt;15,"High",Q19&gt;=5,"Medium",Q19&lt;5,"Low")</f>
        <v>High</v>
      </c>
    </row>
    <row r="20" spans="1:18" x14ac:dyDescent="0.3">
      <c r="A20" s="4" t="s">
        <v>120</v>
      </c>
      <c r="B20" s="4" t="s">
        <v>4622</v>
      </c>
      <c r="C20" s="4" t="s">
        <v>122</v>
      </c>
      <c r="D20" s="4" t="s">
        <v>94</v>
      </c>
      <c r="E20" s="4" t="s">
        <v>5800</v>
      </c>
      <c r="F20" s="7">
        <v>34</v>
      </c>
      <c r="G20" s="1">
        <v>45740</v>
      </c>
      <c r="H20" s="4" t="s">
        <v>29</v>
      </c>
      <c r="I20" s="4" t="s">
        <v>30</v>
      </c>
      <c r="J20" s="15">
        <v>0.06</v>
      </c>
      <c r="K20" s="5">
        <v>1</v>
      </c>
      <c r="L20" s="4" t="s">
        <v>31</v>
      </c>
      <c r="M20" s="8">
        <v>5</v>
      </c>
      <c r="N20" s="17">
        <v>45740</v>
      </c>
      <c r="O20" s="7">
        <f t="shared" si="0"/>
        <v>1</v>
      </c>
      <c r="P20" s="4" t="str" cm="1">
        <f t="array" ref="P20">_xlfn.IFS(F20&gt;40,"Senior",F20&gt;30,"Mid Career",F20&gt;22,"Early Career",F20&gt;17,"Student",TRUE,"Unknown")</f>
        <v>Mid Career</v>
      </c>
      <c r="Q20" s="5">
        <f t="shared" si="1"/>
        <v>7</v>
      </c>
      <c r="R20" s="4" t="str" cm="1">
        <f t="array" ref="R20">_xlfn.IFS(Q20&gt;15,"High",Q20&gt;=5,"Medium",Q20&lt;5,"Low")</f>
        <v>Medium</v>
      </c>
    </row>
    <row r="21" spans="1:18" x14ac:dyDescent="0.3">
      <c r="A21" s="4" t="s">
        <v>123</v>
      </c>
      <c r="B21" s="4" t="s">
        <v>4623</v>
      </c>
      <c r="C21" s="4" t="s">
        <v>5805</v>
      </c>
      <c r="D21" s="4" t="s">
        <v>17</v>
      </c>
      <c r="E21" s="4" t="s">
        <v>73</v>
      </c>
      <c r="F21" s="7">
        <v>32</v>
      </c>
      <c r="G21" s="1">
        <v>44752</v>
      </c>
      <c r="H21" s="4" t="s">
        <v>89</v>
      </c>
      <c r="I21" s="4" t="s">
        <v>30</v>
      </c>
      <c r="J21" s="15">
        <v>0.72</v>
      </c>
      <c r="K21" s="5">
        <v>2</v>
      </c>
      <c r="L21" s="4" t="s">
        <v>31</v>
      </c>
      <c r="M21" s="8">
        <v>2</v>
      </c>
      <c r="N21" s="17" t="s">
        <v>126</v>
      </c>
      <c r="O21" s="7">
        <f t="shared" si="0"/>
        <v>4</v>
      </c>
      <c r="P21" s="4" t="str" cm="1">
        <f t="array" ref="P21">_xlfn.IFS(F21&gt;40,"Senior",F21&gt;30,"Mid Career",F21&gt;22,"Early Career",F21&gt;17,"Student",TRUE,"Unknown")</f>
        <v>Mid Career</v>
      </c>
      <c r="Q21" s="5">
        <f t="shared" si="1"/>
        <v>74</v>
      </c>
      <c r="R21" s="4" t="str" cm="1">
        <f t="array" ref="R21">_xlfn.IFS(Q21&gt;15,"High",Q21&gt;=5,"Medium",Q21&lt;5,"Low")</f>
        <v>High</v>
      </c>
    </row>
    <row r="22" spans="1:18" x14ac:dyDescent="0.3">
      <c r="A22" s="4" t="s">
        <v>127</v>
      </c>
      <c r="B22" s="4" t="s">
        <v>4624</v>
      </c>
      <c r="C22" s="4" t="s">
        <v>129</v>
      </c>
      <c r="D22" s="4" t="s">
        <v>17</v>
      </c>
      <c r="E22" s="4" t="s">
        <v>5800</v>
      </c>
      <c r="F22" s="7">
        <v>32</v>
      </c>
      <c r="G22" s="1">
        <v>44902</v>
      </c>
      <c r="H22" s="4" t="s">
        <v>35</v>
      </c>
      <c r="I22" s="4" t="s">
        <v>36</v>
      </c>
      <c r="J22" s="15">
        <v>0.16</v>
      </c>
      <c r="K22" s="5">
        <v>1.5</v>
      </c>
      <c r="L22" s="4" t="s">
        <v>31</v>
      </c>
      <c r="M22" s="8">
        <v>1</v>
      </c>
      <c r="N22" s="17" t="s">
        <v>130</v>
      </c>
      <c r="O22" s="7">
        <f t="shared" si="0"/>
        <v>6</v>
      </c>
      <c r="P22" s="4" t="str" cm="1">
        <f t="array" ref="P22">_xlfn.IFS(F22&gt;40,"Senior",F22&gt;30,"Mid Career",F22&gt;22,"Early Career",F22&gt;17,"Student",TRUE,"Unknown")</f>
        <v>Mid Career</v>
      </c>
      <c r="Q22" s="5">
        <f t="shared" si="1"/>
        <v>17.5</v>
      </c>
      <c r="R22" s="4" t="str" cm="1">
        <f t="array" ref="R22">_xlfn.IFS(Q22&gt;15,"High",Q22&gt;=5,"Medium",Q22&lt;5,"Low")</f>
        <v>High</v>
      </c>
    </row>
    <row r="23" spans="1:18" x14ac:dyDescent="0.3">
      <c r="A23" s="4" t="s">
        <v>131</v>
      </c>
      <c r="B23" s="4" t="s">
        <v>4625</v>
      </c>
      <c r="C23" s="4" t="s">
        <v>133</v>
      </c>
      <c r="D23" s="4" t="s">
        <v>94</v>
      </c>
      <c r="E23" s="4" t="s">
        <v>50</v>
      </c>
      <c r="F23" s="7">
        <v>32</v>
      </c>
      <c r="G23" s="1">
        <v>44785</v>
      </c>
      <c r="H23" s="4" t="s">
        <v>44</v>
      </c>
      <c r="I23" s="4" t="s">
        <v>20</v>
      </c>
      <c r="J23" s="15">
        <v>0.44</v>
      </c>
      <c r="K23" s="5">
        <v>0.75</v>
      </c>
      <c r="L23" s="4" t="s">
        <v>31</v>
      </c>
      <c r="M23" s="8">
        <v>1</v>
      </c>
      <c r="N23" s="17" t="s">
        <v>135</v>
      </c>
      <c r="O23" s="7">
        <f t="shared" si="0"/>
        <v>4</v>
      </c>
      <c r="P23" s="4" t="str" cm="1">
        <f t="array" ref="P23">_xlfn.IFS(F23&gt;40,"Senior",F23&gt;30,"Mid Career",F23&gt;22,"Early Career",F23&gt;17,"Student",TRUE,"Unknown")</f>
        <v>Mid Career</v>
      </c>
      <c r="Q23" s="5">
        <f t="shared" si="1"/>
        <v>44.75</v>
      </c>
      <c r="R23" s="4" t="str" cm="1">
        <f t="array" ref="R23">_xlfn.IFS(Q23&gt;15,"High",Q23&gt;=5,"Medium",Q23&lt;5,"Low")</f>
        <v>High</v>
      </c>
    </row>
    <row r="24" spans="1:18" x14ac:dyDescent="0.3">
      <c r="A24" s="4" t="s">
        <v>136</v>
      </c>
      <c r="B24" s="4" t="s">
        <v>4626</v>
      </c>
      <c r="C24" s="4" t="s">
        <v>138</v>
      </c>
      <c r="D24" s="4" t="s">
        <v>94</v>
      </c>
      <c r="E24" s="4" t="s">
        <v>5801</v>
      </c>
      <c r="F24" s="7">
        <v>32</v>
      </c>
      <c r="G24" s="1">
        <v>45124</v>
      </c>
      <c r="H24" s="4" t="s">
        <v>89</v>
      </c>
      <c r="I24" s="4" t="s">
        <v>30</v>
      </c>
      <c r="J24" s="15">
        <v>0.17</v>
      </c>
      <c r="K24" s="5">
        <v>1</v>
      </c>
      <c r="L24" s="4" t="s">
        <v>31</v>
      </c>
      <c r="M24" s="8">
        <v>3</v>
      </c>
      <c r="N24" s="17" t="s">
        <v>139</v>
      </c>
      <c r="O24" s="7">
        <f t="shared" si="0"/>
        <v>5</v>
      </c>
      <c r="P24" s="4" t="str" cm="1">
        <f t="array" ref="P24">_xlfn.IFS(F24&gt;40,"Senior",F24&gt;30,"Mid Career",F24&gt;22,"Early Career",F24&gt;17,"Student",TRUE,"Unknown")</f>
        <v>Mid Career</v>
      </c>
      <c r="Q24" s="5">
        <f t="shared" si="1"/>
        <v>18</v>
      </c>
      <c r="R24" s="4" t="str" cm="1">
        <f t="array" ref="R24">_xlfn.IFS(Q24&gt;15,"High",Q24&gt;=5,"Medium",Q24&lt;5,"Low")</f>
        <v>High</v>
      </c>
    </row>
    <row r="25" spans="1:18" x14ac:dyDescent="0.3">
      <c r="A25" s="4" t="s">
        <v>140</v>
      </c>
      <c r="B25" s="4" t="s">
        <v>4627</v>
      </c>
      <c r="C25" s="4" t="s">
        <v>142</v>
      </c>
      <c r="D25" s="4" t="s">
        <v>94</v>
      </c>
      <c r="E25" s="4" t="s">
        <v>5800</v>
      </c>
      <c r="F25" s="7">
        <v>28</v>
      </c>
      <c r="G25" s="1">
        <v>45232</v>
      </c>
      <c r="H25" s="4" t="s">
        <v>143</v>
      </c>
      <c r="I25" s="4" t="s">
        <v>144</v>
      </c>
      <c r="J25" s="15">
        <v>0.06</v>
      </c>
      <c r="K25" s="5">
        <v>0.75</v>
      </c>
      <c r="L25" s="4" t="s">
        <v>31</v>
      </c>
      <c r="M25" s="8">
        <v>1</v>
      </c>
      <c r="N25" s="17" t="s">
        <v>145</v>
      </c>
      <c r="O25" s="7">
        <f t="shared" si="0"/>
        <v>5</v>
      </c>
      <c r="P25" s="4" t="str" cm="1">
        <f t="array" ref="P25">_xlfn.IFS(F25&gt;40,"Senior",F25&gt;30,"Mid Career",F25&gt;22,"Early Career",F25&gt;17,"Student",TRUE,"Unknown")</f>
        <v>Early Career</v>
      </c>
      <c r="Q25" s="5">
        <f t="shared" si="1"/>
        <v>6.75</v>
      </c>
      <c r="R25" s="4" t="str" cm="1">
        <f t="array" ref="R25">_xlfn.IFS(Q25&gt;15,"High",Q25&gt;=5,"Medium",Q25&lt;5,"Low")</f>
        <v>Medium</v>
      </c>
    </row>
    <row r="26" spans="1:18" x14ac:dyDescent="0.3">
      <c r="A26" s="4" t="s">
        <v>146</v>
      </c>
      <c r="B26" s="4" t="s">
        <v>4628</v>
      </c>
      <c r="C26" s="4" t="s">
        <v>148</v>
      </c>
      <c r="D26" s="4" t="s">
        <v>94</v>
      </c>
      <c r="E26" s="4" t="s">
        <v>5800</v>
      </c>
      <c r="F26" s="7">
        <v>32</v>
      </c>
      <c r="G26" s="1">
        <v>44899</v>
      </c>
      <c r="H26" s="4" t="s">
        <v>143</v>
      </c>
      <c r="I26" s="4" t="s">
        <v>144</v>
      </c>
      <c r="J26" s="15">
        <v>0.71</v>
      </c>
      <c r="K26" s="5">
        <v>0.75</v>
      </c>
      <c r="L26" s="4" t="s">
        <v>37</v>
      </c>
      <c r="M26" s="8">
        <v>1</v>
      </c>
      <c r="N26" s="17" t="s">
        <v>149</v>
      </c>
      <c r="O26" s="7">
        <f t="shared" si="0"/>
        <v>8</v>
      </c>
      <c r="P26" s="4" t="str" cm="1">
        <f t="array" ref="P26">_xlfn.IFS(F26&gt;40,"Senior",F26&gt;30,"Mid Career",F26&gt;22,"Early Career",F26&gt;17,"Student",TRUE,"Unknown")</f>
        <v>Mid Career</v>
      </c>
      <c r="Q26" s="5">
        <f t="shared" si="1"/>
        <v>71.75</v>
      </c>
      <c r="R26" s="4" t="str" cm="1">
        <f t="array" ref="R26">_xlfn.IFS(Q26&gt;15,"High",Q26&gt;=5,"Medium",Q26&lt;5,"Low")</f>
        <v>High</v>
      </c>
    </row>
    <row r="27" spans="1:18" x14ac:dyDescent="0.3">
      <c r="A27" s="4" t="s">
        <v>150</v>
      </c>
      <c r="B27" s="4" t="s">
        <v>4629</v>
      </c>
      <c r="C27" s="4" t="s">
        <v>152</v>
      </c>
      <c r="D27" s="4" t="s">
        <v>17</v>
      </c>
      <c r="E27" s="4" t="s">
        <v>5800</v>
      </c>
      <c r="F27" s="7">
        <v>32</v>
      </c>
      <c r="G27" s="1">
        <v>45643</v>
      </c>
      <c r="H27" s="4" t="s">
        <v>154</v>
      </c>
      <c r="I27" s="4" t="s">
        <v>58</v>
      </c>
      <c r="J27" s="15">
        <v>0.05</v>
      </c>
      <c r="K27" s="5">
        <v>2</v>
      </c>
      <c r="L27" s="4" t="s">
        <v>37</v>
      </c>
      <c r="M27" s="8">
        <v>3</v>
      </c>
      <c r="N27" s="17">
        <v>45643</v>
      </c>
      <c r="O27" s="7">
        <f t="shared" si="0"/>
        <v>1</v>
      </c>
      <c r="P27" s="4" t="str" cm="1">
        <f t="array" ref="P27">_xlfn.IFS(F27&gt;40,"Senior",F27&gt;30,"Mid Career",F27&gt;22,"Early Career",F27&gt;17,"Student",TRUE,"Unknown")</f>
        <v>Mid Career</v>
      </c>
      <c r="Q27" s="5">
        <f t="shared" si="1"/>
        <v>7</v>
      </c>
      <c r="R27" s="4" t="str" cm="1">
        <f t="array" ref="R27">_xlfn.IFS(Q27&gt;15,"High",Q27&gt;=5,"Medium",Q27&lt;5,"Low")</f>
        <v>Medium</v>
      </c>
    </row>
    <row r="28" spans="1:18" x14ac:dyDescent="0.3">
      <c r="A28" s="4" t="s">
        <v>155</v>
      </c>
      <c r="B28" s="4" t="s">
        <v>4630</v>
      </c>
      <c r="C28" s="4" t="s">
        <v>157</v>
      </c>
      <c r="D28" s="4" t="s">
        <v>17</v>
      </c>
      <c r="E28" s="4" t="s">
        <v>73</v>
      </c>
      <c r="F28" s="7">
        <v>32</v>
      </c>
      <c r="G28" s="1">
        <v>45529</v>
      </c>
      <c r="H28" s="4" t="s">
        <v>29</v>
      </c>
      <c r="I28" s="4" t="s">
        <v>30</v>
      </c>
      <c r="J28" s="15">
        <v>0.22</v>
      </c>
      <c r="K28" s="5">
        <v>1.5</v>
      </c>
      <c r="L28" s="4" t="s">
        <v>37</v>
      </c>
      <c r="M28" s="8">
        <v>4</v>
      </c>
      <c r="N28" s="17" t="s">
        <v>158</v>
      </c>
      <c r="O28" s="7">
        <f t="shared" si="0"/>
        <v>3</v>
      </c>
      <c r="P28" s="4" t="str" cm="1">
        <f t="array" ref="P28">_xlfn.IFS(F28&gt;40,"Senior",F28&gt;30,"Mid Career",F28&gt;22,"Early Career",F28&gt;17,"Student",TRUE,"Unknown")</f>
        <v>Mid Career</v>
      </c>
      <c r="Q28" s="5">
        <f t="shared" si="1"/>
        <v>23.5</v>
      </c>
      <c r="R28" s="4" t="str" cm="1">
        <f t="array" ref="R28">_xlfn.IFS(Q28&gt;15,"High",Q28&gt;=5,"Medium",Q28&lt;5,"Low")</f>
        <v>High</v>
      </c>
    </row>
    <row r="29" spans="1:18" x14ac:dyDescent="0.3">
      <c r="A29" s="4" t="s">
        <v>159</v>
      </c>
      <c r="B29" s="4" t="s">
        <v>4631</v>
      </c>
      <c r="C29" s="4" t="s">
        <v>161</v>
      </c>
      <c r="D29" s="4" t="s">
        <v>17</v>
      </c>
      <c r="E29" s="4" t="s">
        <v>5801</v>
      </c>
      <c r="F29" s="7">
        <v>44</v>
      </c>
      <c r="G29" s="1">
        <v>44719</v>
      </c>
      <c r="H29" s="4" t="s">
        <v>35</v>
      </c>
      <c r="I29" s="4" t="s">
        <v>36</v>
      </c>
      <c r="J29" s="15">
        <v>0.6</v>
      </c>
      <c r="K29" s="5">
        <v>2</v>
      </c>
      <c r="L29" s="4" t="s">
        <v>37</v>
      </c>
      <c r="M29" s="8">
        <v>2</v>
      </c>
      <c r="N29" s="17" t="s">
        <v>162</v>
      </c>
      <c r="O29" s="7">
        <f t="shared" si="0"/>
        <v>2</v>
      </c>
      <c r="P29" s="4" t="str" cm="1">
        <f t="array" ref="P29">_xlfn.IFS(F29&gt;40,"Senior",F29&gt;30,"Mid Career",F29&gt;22,"Early Career",F29&gt;17,"Student",TRUE,"Unknown")</f>
        <v>Senior</v>
      </c>
      <c r="Q29" s="5">
        <f t="shared" si="1"/>
        <v>62</v>
      </c>
      <c r="R29" s="4" t="str" cm="1">
        <f t="array" ref="R29">_xlfn.IFS(Q29&gt;15,"High",Q29&gt;=5,"Medium",Q29&lt;5,"Low")</f>
        <v>High</v>
      </c>
    </row>
    <row r="30" spans="1:18" x14ac:dyDescent="0.3">
      <c r="A30" s="4" t="s">
        <v>163</v>
      </c>
      <c r="B30" s="4" t="s">
        <v>4632</v>
      </c>
      <c r="C30" s="4" t="s">
        <v>165</v>
      </c>
      <c r="D30" s="4" t="s">
        <v>17</v>
      </c>
      <c r="E30" s="4" t="s">
        <v>5800</v>
      </c>
      <c r="F30" s="7">
        <v>32</v>
      </c>
      <c r="G30" s="1">
        <v>44933</v>
      </c>
      <c r="H30" s="4" t="s">
        <v>166</v>
      </c>
      <c r="I30" s="4" t="s">
        <v>144</v>
      </c>
      <c r="J30" s="15">
        <v>0.98</v>
      </c>
      <c r="K30" s="5">
        <v>2</v>
      </c>
      <c r="L30" s="4" t="s">
        <v>31</v>
      </c>
      <c r="M30" s="8">
        <v>3</v>
      </c>
      <c r="N30" s="17" t="s">
        <v>167</v>
      </c>
      <c r="O30" s="7">
        <f t="shared" si="0"/>
        <v>6</v>
      </c>
      <c r="P30" s="4" t="str" cm="1">
        <f t="array" ref="P30">_xlfn.IFS(F30&gt;40,"Senior",F30&gt;30,"Mid Career",F30&gt;22,"Early Career",F30&gt;17,"Student",TRUE,"Unknown")</f>
        <v>Mid Career</v>
      </c>
      <c r="Q30" s="5">
        <f t="shared" si="1"/>
        <v>100</v>
      </c>
      <c r="R30" s="4" t="str" cm="1">
        <f t="array" ref="R30">_xlfn.IFS(Q30&gt;15,"High",Q30&gt;=5,"Medium",Q30&lt;5,"Low")</f>
        <v>High</v>
      </c>
    </row>
    <row r="31" spans="1:18" x14ac:dyDescent="0.3">
      <c r="A31" s="4" t="s">
        <v>168</v>
      </c>
      <c r="B31" s="4" t="s">
        <v>4633</v>
      </c>
      <c r="C31" s="4" t="s">
        <v>170</v>
      </c>
      <c r="D31" s="4" t="s">
        <v>94</v>
      </c>
      <c r="E31" s="4" t="s">
        <v>5802</v>
      </c>
      <c r="F31" s="7">
        <v>26</v>
      </c>
      <c r="G31" s="1">
        <v>45373</v>
      </c>
      <c r="H31" s="4" t="s">
        <v>19</v>
      </c>
      <c r="I31" s="4" t="s">
        <v>20</v>
      </c>
      <c r="J31" s="15">
        <v>0.4</v>
      </c>
      <c r="K31" s="5">
        <v>2</v>
      </c>
      <c r="L31" s="4" t="s">
        <v>31</v>
      </c>
      <c r="M31" s="8">
        <v>4</v>
      </c>
      <c r="N31" s="17" t="s">
        <v>171</v>
      </c>
      <c r="O31" s="7">
        <f t="shared" si="0"/>
        <v>7</v>
      </c>
      <c r="P31" s="4" t="str" cm="1">
        <f t="array" ref="P31">_xlfn.IFS(F31&gt;40,"Senior",F31&gt;30,"Mid Career",F31&gt;22,"Early Career",F31&gt;17,"Student",TRUE,"Unknown")</f>
        <v>Early Career</v>
      </c>
      <c r="Q31" s="5">
        <f t="shared" si="1"/>
        <v>42</v>
      </c>
      <c r="R31" s="4" t="str" cm="1">
        <f t="array" ref="R31">_xlfn.IFS(Q31&gt;15,"High",Q31&gt;=5,"Medium",Q31&lt;5,"Low")</f>
        <v>High</v>
      </c>
    </row>
    <row r="32" spans="1:18" x14ac:dyDescent="0.3">
      <c r="A32" s="4" t="s">
        <v>172</v>
      </c>
      <c r="B32" s="4" t="s">
        <v>4634</v>
      </c>
      <c r="C32" s="4" t="s">
        <v>174</v>
      </c>
      <c r="D32" s="4" t="s">
        <v>17</v>
      </c>
      <c r="E32" s="4" t="s">
        <v>5801</v>
      </c>
      <c r="F32" s="7">
        <v>32</v>
      </c>
      <c r="G32" s="1">
        <v>45654</v>
      </c>
      <c r="H32" s="4" t="s">
        <v>29</v>
      </c>
      <c r="I32" s="4" t="s">
        <v>30</v>
      </c>
      <c r="J32" s="15">
        <v>0.85</v>
      </c>
      <c r="K32" s="5">
        <v>2</v>
      </c>
      <c r="L32" s="4" t="s">
        <v>31</v>
      </c>
      <c r="M32" s="8">
        <v>3</v>
      </c>
      <c r="N32" s="17" t="s">
        <v>175</v>
      </c>
      <c r="O32" s="7">
        <f t="shared" si="0"/>
        <v>4</v>
      </c>
      <c r="P32" s="4" t="str" cm="1">
        <f t="array" ref="P32">_xlfn.IFS(F32&gt;40,"Senior",F32&gt;30,"Mid Career",F32&gt;22,"Early Career",F32&gt;17,"Student",TRUE,"Unknown")</f>
        <v>Mid Career</v>
      </c>
      <c r="Q32" s="5">
        <f t="shared" si="1"/>
        <v>87</v>
      </c>
      <c r="R32" s="4" t="str" cm="1">
        <f t="array" ref="R32">_xlfn.IFS(Q32&gt;15,"High",Q32&gt;=5,"Medium",Q32&lt;5,"Low")</f>
        <v>High</v>
      </c>
    </row>
    <row r="33" spans="1:18" x14ac:dyDescent="0.3">
      <c r="A33" s="4" t="s">
        <v>176</v>
      </c>
      <c r="B33" s="4" t="s">
        <v>4635</v>
      </c>
      <c r="C33" s="4" t="s">
        <v>178</v>
      </c>
      <c r="D33" s="4" t="s">
        <v>94</v>
      </c>
      <c r="E33" s="4" t="s">
        <v>5801</v>
      </c>
      <c r="F33" s="7">
        <v>32</v>
      </c>
      <c r="G33" s="1">
        <v>44826</v>
      </c>
      <c r="H33" s="4" t="s">
        <v>113</v>
      </c>
      <c r="I33" s="4" t="s">
        <v>58</v>
      </c>
      <c r="J33" s="15">
        <v>0.53</v>
      </c>
      <c r="K33" s="5">
        <v>0.75</v>
      </c>
      <c r="L33" s="4" t="s">
        <v>31</v>
      </c>
      <c r="M33" s="8">
        <v>1</v>
      </c>
      <c r="N33" s="17" t="s">
        <v>179</v>
      </c>
      <c r="O33" s="7">
        <f t="shared" si="0"/>
        <v>5</v>
      </c>
      <c r="P33" s="4" t="str" cm="1">
        <f t="array" ref="P33">_xlfn.IFS(F33&gt;40,"Senior",F33&gt;30,"Mid Career",F33&gt;22,"Early Career",F33&gt;17,"Student",TRUE,"Unknown")</f>
        <v>Mid Career</v>
      </c>
      <c r="Q33" s="5">
        <f t="shared" si="1"/>
        <v>53.75</v>
      </c>
      <c r="R33" s="4" t="str" cm="1">
        <f t="array" ref="R33">_xlfn.IFS(Q33&gt;15,"High",Q33&gt;=5,"Medium",Q33&lt;5,"Low")</f>
        <v>High</v>
      </c>
    </row>
    <row r="34" spans="1:18" x14ac:dyDescent="0.3">
      <c r="A34" s="4" t="s">
        <v>180</v>
      </c>
      <c r="B34" s="4" t="s">
        <v>4636</v>
      </c>
      <c r="C34" s="4" t="s">
        <v>182</v>
      </c>
      <c r="D34" s="4" t="s">
        <v>17</v>
      </c>
      <c r="E34" s="4" t="s">
        <v>50</v>
      </c>
      <c r="F34" s="7">
        <v>39</v>
      </c>
      <c r="G34" s="1">
        <v>45494</v>
      </c>
      <c r="H34" s="4" t="s">
        <v>35</v>
      </c>
      <c r="I34" s="4" t="s">
        <v>36</v>
      </c>
      <c r="J34" s="15">
        <v>0.41</v>
      </c>
      <c r="K34" s="5">
        <v>0.75</v>
      </c>
      <c r="L34" s="4" t="s">
        <v>37</v>
      </c>
      <c r="M34" s="8">
        <v>4</v>
      </c>
      <c r="N34" s="17" t="s">
        <v>183</v>
      </c>
      <c r="O34" s="7">
        <f t="shared" si="0"/>
        <v>7</v>
      </c>
      <c r="P34" s="4" t="str" cm="1">
        <f t="array" ref="P34">_xlfn.IFS(F34&gt;40,"Senior",F34&gt;30,"Mid Career",F34&gt;22,"Early Career",F34&gt;17,"Student",TRUE,"Unknown")</f>
        <v>Mid Career</v>
      </c>
      <c r="Q34" s="5">
        <f t="shared" si="1"/>
        <v>41.75</v>
      </c>
      <c r="R34" s="4" t="str" cm="1">
        <f t="array" ref="R34">_xlfn.IFS(Q34&gt;15,"High",Q34&gt;=5,"Medium",Q34&lt;5,"Low")</f>
        <v>High</v>
      </c>
    </row>
    <row r="35" spans="1:18" x14ac:dyDescent="0.3">
      <c r="A35" s="4" t="s">
        <v>184</v>
      </c>
      <c r="B35" s="4" t="s">
        <v>4637</v>
      </c>
      <c r="C35" s="4" t="s">
        <v>5805</v>
      </c>
      <c r="D35" s="4" t="s">
        <v>17</v>
      </c>
      <c r="E35" s="4" t="s">
        <v>50</v>
      </c>
      <c r="F35" s="7">
        <v>37</v>
      </c>
      <c r="G35" s="1">
        <v>45138</v>
      </c>
      <c r="H35" s="4" t="s">
        <v>68</v>
      </c>
      <c r="I35" s="4" t="s">
        <v>30</v>
      </c>
      <c r="J35" s="15">
        <v>0.28000000000000003</v>
      </c>
      <c r="K35" s="5">
        <v>1.5</v>
      </c>
      <c r="L35" s="4" t="s">
        <v>37</v>
      </c>
      <c r="M35" s="8">
        <v>5</v>
      </c>
      <c r="N35" s="17" t="s">
        <v>186</v>
      </c>
      <c r="O35" s="7">
        <f t="shared" si="0"/>
        <v>2</v>
      </c>
      <c r="P35" s="4" t="str" cm="1">
        <f t="array" ref="P35">_xlfn.IFS(F35&gt;40,"Senior",F35&gt;30,"Mid Career",F35&gt;22,"Early Career",F35&gt;17,"Student",TRUE,"Unknown")</f>
        <v>Mid Career</v>
      </c>
      <c r="Q35" s="5">
        <f t="shared" si="1"/>
        <v>29.500000000000004</v>
      </c>
      <c r="R35" s="4" t="str" cm="1">
        <f t="array" ref="R35">_xlfn.IFS(Q35&gt;15,"High",Q35&gt;=5,"Medium",Q35&lt;5,"Low")</f>
        <v>High</v>
      </c>
    </row>
    <row r="36" spans="1:18" x14ac:dyDescent="0.3">
      <c r="A36" s="4" t="s">
        <v>187</v>
      </c>
      <c r="B36" s="4" t="s">
        <v>4638</v>
      </c>
      <c r="C36" s="4" t="s">
        <v>189</v>
      </c>
      <c r="D36" s="4" t="s">
        <v>17</v>
      </c>
      <c r="E36" s="4" t="s">
        <v>73</v>
      </c>
      <c r="F36" s="7">
        <v>25</v>
      </c>
      <c r="G36" s="1">
        <v>45690</v>
      </c>
      <c r="H36" s="4" t="s">
        <v>89</v>
      </c>
      <c r="I36" s="4" t="s">
        <v>30</v>
      </c>
      <c r="J36" s="15">
        <v>0.18</v>
      </c>
      <c r="K36" s="5">
        <v>2</v>
      </c>
      <c r="L36" s="4" t="s">
        <v>37</v>
      </c>
      <c r="M36" s="8">
        <v>1</v>
      </c>
      <c r="N36" s="17" t="s">
        <v>190</v>
      </c>
      <c r="O36" s="7">
        <f t="shared" si="0"/>
        <v>7</v>
      </c>
      <c r="P36" s="4" t="str" cm="1">
        <f t="array" ref="P36">_xlfn.IFS(F36&gt;40,"Senior",F36&gt;30,"Mid Career",F36&gt;22,"Early Career",F36&gt;17,"Student",TRUE,"Unknown")</f>
        <v>Early Career</v>
      </c>
      <c r="Q36" s="5">
        <f t="shared" si="1"/>
        <v>20</v>
      </c>
      <c r="R36" s="4" t="str" cm="1">
        <f t="array" ref="R36">_xlfn.IFS(Q36&gt;15,"High",Q36&gt;=5,"Medium",Q36&lt;5,"Low")</f>
        <v>High</v>
      </c>
    </row>
    <row r="37" spans="1:18" x14ac:dyDescent="0.3">
      <c r="A37" s="4" t="s">
        <v>191</v>
      </c>
      <c r="B37" s="4" t="s">
        <v>4639</v>
      </c>
      <c r="C37" s="4" t="s">
        <v>193</v>
      </c>
      <c r="D37" s="4" t="s">
        <v>17</v>
      </c>
      <c r="E37" s="4" t="s">
        <v>50</v>
      </c>
      <c r="F37" s="7">
        <v>32</v>
      </c>
      <c r="G37" s="1">
        <v>45452</v>
      </c>
      <c r="H37" s="4" t="s">
        <v>68</v>
      </c>
      <c r="I37" s="4" t="s">
        <v>30</v>
      </c>
      <c r="J37" s="15">
        <v>0.15</v>
      </c>
      <c r="K37" s="5">
        <v>0.75</v>
      </c>
      <c r="L37" s="4" t="s">
        <v>37</v>
      </c>
      <c r="M37" s="8">
        <v>4</v>
      </c>
      <c r="N37" s="17">
        <v>45452</v>
      </c>
      <c r="O37" s="7">
        <f t="shared" si="0"/>
        <v>1</v>
      </c>
      <c r="P37" s="4" t="str" cm="1">
        <f t="array" ref="P37">_xlfn.IFS(F37&gt;40,"Senior",F37&gt;30,"Mid Career",F37&gt;22,"Early Career",F37&gt;17,"Student",TRUE,"Unknown")</f>
        <v>Mid Career</v>
      </c>
      <c r="Q37" s="5">
        <f t="shared" si="1"/>
        <v>15.75</v>
      </c>
      <c r="R37" s="4" t="str" cm="1">
        <f t="array" ref="R37">_xlfn.IFS(Q37&gt;15,"High",Q37&gt;=5,"Medium",Q37&lt;5,"Low")</f>
        <v>High</v>
      </c>
    </row>
    <row r="38" spans="1:18" x14ac:dyDescent="0.3">
      <c r="A38" s="4" t="s">
        <v>194</v>
      </c>
      <c r="B38" s="4" t="s">
        <v>4640</v>
      </c>
      <c r="C38" s="4" t="s">
        <v>196</v>
      </c>
      <c r="D38" s="4" t="s">
        <v>94</v>
      </c>
      <c r="E38" s="4" t="s">
        <v>5800</v>
      </c>
      <c r="F38" s="7">
        <v>32</v>
      </c>
      <c r="G38" s="1">
        <v>45140</v>
      </c>
      <c r="H38" s="4" t="s">
        <v>68</v>
      </c>
      <c r="I38" s="4" t="s">
        <v>30</v>
      </c>
      <c r="J38" s="15">
        <v>0.56999999999999995</v>
      </c>
      <c r="K38" s="5">
        <v>1</v>
      </c>
      <c r="L38" s="4" t="s">
        <v>37</v>
      </c>
      <c r="M38" s="8">
        <v>3</v>
      </c>
      <c r="N38" s="17" t="s">
        <v>197</v>
      </c>
      <c r="O38" s="7">
        <f t="shared" si="0"/>
        <v>3</v>
      </c>
      <c r="P38" s="4" t="str" cm="1">
        <f t="array" ref="P38">_xlfn.IFS(F38&gt;40,"Senior",F38&gt;30,"Mid Career",F38&gt;22,"Early Career",F38&gt;17,"Student",TRUE,"Unknown")</f>
        <v>Mid Career</v>
      </c>
      <c r="Q38" s="5">
        <f t="shared" si="1"/>
        <v>57.999999999999993</v>
      </c>
      <c r="R38" s="4" t="str" cm="1">
        <f t="array" ref="R38">_xlfn.IFS(Q38&gt;15,"High",Q38&gt;=5,"Medium",Q38&lt;5,"Low")</f>
        <v>High</v>
      </c>
    </row>
    <row r="39" spans="1:18" x14ac:dyDescent="0.3">
      <c r="A39" s="4" t="s">
        <v>198</v>
      </c>
      <c r="B39" s="4" t="s">
        <v>4641</v>
      </c>
      <c r="C39" s="4" t="s">
        <v>200</v>
      </c>
      <c r="D39" s="4" t="s">
        <v>94</v>
      </c>
      <c r="E39" s="4" t="s">
        <v>50</v>
      </c>
      <c r="F39" s="7">
        <v>40</v>
      </c>
      <c r="G39" s="1">
        <v>44887</v>
      </c>
      <c r="H39" s="4" t="s">
        <v>44</v>
      </c>
      <c r="I39" s="4" t="s">
        <v>20</v>
      </c>
      <c r="J39" s="15">
        <v>0.4</v>
      </c>
      <c r="K39" s="5">
        <v>1.5</v>
      </c>
      <c r="L39" s="4" t="s">
        <v>37</v>
      </c>
      <c r="M39" s="8">
        <v>5</v>
      </c>
      <c r="N39" s="17" t="s">
        <v>201</v>
      </c>
      <c r="O39" s="7">
        <f t="shared" si="0"/>
        <v>5</v>
      </c>
      <c r="P39" s="4" t="str" cm="1">
        <f t="array" ref="P39">_xlfn.IFS(F39&gt;40,"Senior",F39&gt;30,"Mid Career",F39&gt;22,"Early Career",F39&gt;17,"Student",TRUE,"Unknown")</f>
        <v>Mid Career</v>
      </c>
      <c r="Q39" s="5">
        <f t="shared" si="1"/>
        <v>41.5</v>
      </c>
      <c r="R39" s="4" t="str" cm="1">
        <f t="array" ref="R39">_xlfn.IFS(Q39&gt;15,"High",Q39&gt;=5,"Medium",Q39&lt;5,"Low")</f>
        <v>High</v>
      </c>
    </row>
    <row r="40" spans="1:18" x14ac:dyDescent="0.3">
      <c r="A40" s="4" t="s">
        <v>202</v>
      </c>
      <c r="B40" s="4" t="s">
        <v>4642</v>
      </c>
      <c r="C40" s="4" t="s">
        <v>204</v>
      </c>
      <c r="D40" s="4" t="s">
        <v>94</v>
      </c>
      <c r="E40" s="4" t="s">
        <v>73</v>
      </c>
      <c r="F40" s="7">
        <v>33</v>
      </c>
      <c r="G40" s="1">
        <v>45379</v>
      </c>
      <c r="H40" s="4" t="s">
        <v>74</v>
      </c>
      <c r="I40" s="4" t="s">
        <v>36</v>
      </c>
      <c r="J40" s="15">
        <v>0.53</v>
      </c>
      <c r="K40" s="5">
        <v>2</v>
      </c>
      <c r="L40" s="4" t="s">
        <v>31</v>
      </c>
      <c r="M40" s="8">
        <v>4</v>
      </c>
      <c r="N40" s="17" t="s">
        <v>205</v>
      </c>
      <c r="O40" s="7">
        <f t="shared" si="0"/>
        <v>8</v>
      </c>
      <c r="P40" s="4" t="str" cm="1">
        <f t="array" ref="P40">_xlfn.IFS(F40&gt;40,"Senior",F40&gt;30,"Mid Career",F40&gt;22,"Early Career",F40&gt;17,"Student",TRUE,"Unknown")</f>
        <v>Mid Career</v>
      </c>
      <c r="Q40" s="5">
        <f t="shared" si="1"/>
        <v>55</v>
      </c>
      <c r="R40" s="4" t="str" cm="1">
        <f t="array" ref="R40">_xlfn.IFS(Q40&gt;15,"High",Q40&gt;=5,"Medium",Q40&lt;5,"Low")</f>
        <v>High</v>
      </c>
    </row>
    <row r="41" spans="1:18" x14ac:dyDescent="0.3">
      <c r="A41" s="4" t="s">
        <v>206</v>
      </c>
      <c r="B41" s="4" t="s">
        <v>4643</v>
      </c>
      <c r="C41" s="4" t="s">
        <v>208</v>
      </c>
      <c r="D41" s="4" t="s">
        <v>94</v>
      </c>
      <c r="E41" s="4" t="s">
        <v>50</v>
      </c>
      <c r="F41" s="7">
        <v>32</v>
      </c>
      <c r="G41" s="1">
        <v>45320</v>
      </c>
      <c r="H41" s="4" t="s">
        <v>57</v>
      </c>
      <c r="I41" s="4" t="s">
        <v>58</v>
      </c>
      <c r="J41" s="15">
        <v>0.55000000000000004</v>
      </c>
      <c r="K41" s="5">
        <v>2</v>
      </c>
      <c r="L41" s="4" t="s">
        <v>31</v>
      </c>
      <c r="M41" s="8">
        <v>4</v>
      </c>
      <c r="N41" s="17" t="s">
        <v>209</v>
      </c>
      <c r="O41" s="7">
        <f t="shared" si="0"/>
        <v>4</v>
      </c>
      <c r="P41" s="4" t="str" cm="1">
        <f t="array" ref="P41">_xlfn.IFS(F41&gt;40,"Senior",F41&gt;30,"Mid Career",F41&gt;22,"Early Career",F41&gt;17,"Student",TRUE,"Unknown")</f>
        <v>Mid Career</v>
      </c>
      <c r="Q41" s="5">
        <f t="shared" si="1"/>
        <v>57.000000000000007</v>
      </c>
      <c r="R41" s="4" t="str" cm="1">
        <f t="array" ref="R41">_xlfn.IFS(Q41&gt;15,"High",Q41&gt;=5,"Medium",Q41&lt;5,"Low")</f>
        <v>High</v>
      </c>
    </row>
    <row r="42" spans="1:18" x14ac:dyDescent="0.3">
      <c r="A42" s="4" t="s">
        <v>210</v>
      </c>
      <c r="B42" s="4" t="s">
        <v>4644</v>
      </c>
      <c r="C42" s="4" t="s">
        <v>212</v>
      </c>
      <c r="D42" s="4" t="s">
        <v>17</v>
      </c>
      <c r="E42" s="4" t="s">
        <v>50</v>
      </c>
      <c r="F42" s="7">
        <v>32</v>
      </c>
      <c r="G42" s="1">
        <v>45410</v>
      </c>
      <c r="H42" s="4" t="s">
        <v>89</v>
      </c>
      <c r="I42" s="4" t="s">
        <v>30</v>
      </c>
      <c r="J42" s="15">
        <v>0.03</v>
      </c>
      <c r="K42" s="5">
        <v>0.75</v>
      </c>
      <c r="L42" s="4" t="s">
        <v>37</v>
      </c>
      <c r="M42" s="8">
        <v>1</v>
      </c>
      <c r="N42" s="17" t="s">
        <v>213</v>
      </c>
      <c r="O42" s="7">
        <f t="shared" si="0"/>
        <v>7</v>
      </c>
      <c r="P42" s="4" t="str" cm="1">
        <f t="array" ref="P42">_xlfn.IFS(F42&gt;40,"Senior",F42&gt;30,"Mid Career",F42&gt;22,"Early Career",F42&gt;17,"Student",TRUE,"Unknown")</f>
        <v>Mid Career</v>
      </c>
      <c r="Q42" s="5">
        <f t="shared" si="1"/>
        <v>3.75</v>
      </c>
      <c r="R42" s="4" t="str" cm="1">
        <f t="array" ref="R42">_xlfn.IFS(Q42&gt;15,"High",Q42&gt;=5,"Medium",Q42&lt;5,"Low")</f>
        <v>Low</v>
      </c>
    </row>
    <row r="43" spans="1:18" x14ac:dyDescent="0.3">
      <c r="A43" s="4" t="s">
        <v>214</v>
      </c>
      <c r="B43" s="4" t="s">
        <v>4645</v>
      </c>
      <c r="C43" s="4" t="s">
        <v>216</v>
      </c>
      <c r="D43" s="4" t="s">
        <v>94</v>
      </c>
      <c r="E43" s="4" t="s">
        <v>5800</v>
      </c>
      <c r="F43" s="7">
        <v>32</v>
      </c>
      <c r="G43" s="1">
        <v>44895</v>
      </c>
      <c r="H43" s="4" t="s">
        <v>57</v>
      </c>
      <c r="I43" s="4" t="s">
        <v>58</v>
      </c>
      <c r="J43" s="15">
        <v>0.53</v>
      </c>
      <c r="K43" s="5">
        <v>2</v>
      </c>
      <c r="L43" s="4" t="s">
        <v>37</v>
      </c>
      <c r="M43" s="8">
        <v>3</v>
      </c>
      <c r="N43" s="17" t="s">
        <v>217</v>
      </c>
      <c r="O43" s="7">
        <f t="shared" si="0"/>
        <v>6</v>
      </c>
      <c r="P43" s="4" t="str" cm="1">
        <f t="array" ref="P43">_xlfn.IFS(F43&gt;40,"Senior",F43&gt;30,"Mid Career",F43&gt;22,"Early Career",F43&gt;17,"Student",TRUE,"Unknown")</f>
        <v>Mid Career</v>
      </c>
      <c r="Q43" s="5">
        <f t="shared" si="1"/>
        <v>55</v>
      </c>
      <c r="R43" s="4" t="str" cm="1">
        <f t="array" ref="R43">_xlfn.IFS(Q43&gt;15,"High",Q43&gt;=5,"Medium",Q43&lt;5,"Low")</f>
        <v>High</v>
      </c>
    </row>
    <row r="44" spans="1:18" x14ac:dyDescent="0.3">
      <c r="A44" s="4" t="s">
        <v>218</v>
      </c>
      <c r="B44" s="4" t="s">
        <v>4646</v>
      </c>
      <c r="C44" s="4" t="s">
        <v>220</v>
      </c>
      <c r="D44" s="4" t="s">
        <v>17</v>
      </c>
      <c r="E44" s="4" t="s">
        <v>5802</v>
      </c>
      <c r="F44" s="7">
        <v>32</v>
      </c>
      <c r="G44" s="1">
        <v>45248</v>
      </c>
      <c r="H44" s="4" t="s">
        <v>19</v>
      </c>
      <c r="I44" s="4" t="s">
        <v>20</v>
      </c>
      <c r="J44" s="15">
        <v>0.79</v>
      </c>
      <c r="K44" s="5">
        <v>1.5</v>
      </c>
      <c r="L44" s="4" t="s">
        <v>31</v>
      </c>
      <c r="M44" s="8">
        <v>2</v>
      </c>
      <c r="N44" s="17" t="s">
        <v>221</v>
      </c>
      <c r="O44" s="7">
        <f t="shared" si="0"/>
        <v>4</v>
      </c>
      <c r="P44" s="4" t="str" cm="1">
        <f t="array" ref="P44">_xlfn.IFS(F44&gt;40,"Senior",F44&gt;30,"Mid Career",F44&gt;22,"Early Career",F44&gt;17,"Student",TRUE,"Unknown")</f>
        <v>Mid Career</v>
      </c>
      <c r="Q44" s="5">
        <f t="shared" si="1"/>
        <v>80.5</v>
      </c>
      <c r="R44" s="4" t="str" cm="1">
        <f t="array" ref="R44">_xlfn.IFS(Q44&gt;15,"High",Q44&gt;=5,"Medium",Q44&lt;5,"Low")</f>
        <v>High</v>
      </c>
    </row>
    <row r="45" spans="1:18" x14ac:dyDescent="0.3">
      <c r="A45" s="4" t="s">
        <v>222</v>
      </c>
      <c r="B45" s="4" t="s">
        <v>4647</v>
      </c>
      <c r="C45" s="4" t="s">
        <v>224</v>
      </c>
      <c r="D45" s="4" t="s">
        <v>94</v>
      </c>
      <c r="E45" s="4" t="s">
        <v>73</v>
      </c>
      <c r="F45" s="7">
        <v>40</v>
      </c>
      <c r="G45" s="1">
        <v>44703</v>
      </c>
      <c r="H45" s="4" t="s">
        <v>143</v>
      </c>
      <c r="I45" s="4" t="s">
        <v>144</v>
      </c>
      <c r="J45" s="15">
        <v>0.13</v>
      </c>
      <c r="K45" s="5">
        <v>1.5</v>
      </c>
      <c r="L45" s="4" t="s">
        <v>37</v>
      </c>
      <c r="M45" s="8">
        <v>5</v>
      </c>
      <c r="N45" s="17" t="s">
        <v>225</v>
      </c>
      <c r="O45" s="7">
        <f t="shared" si="0"/>
        <v>2</v>
      </c>
      <c r="P45" s="4" t="str" cm="1">
        <f t="array" ref="P45">_xlfn.IFS(F45&gt;40,"Senior",F45&gt;30,"Mid Career",F45&gt;22,"Early Career",F45&gt;17,"Student",TRUE,"Unknown")</f>
        <v>Mid Career</v>
      </c>
      <c r="Q45" s="5">
        <f t="shared" si="1"/>
        <v>14.5</v>
      </c>
      <c r="R45" s="4" t="str" cm="1">
        <f t="array" ref="R45">_xlfn.IFS(Q45&gt;15,"High",Q45&gt;=5,"Medium",Q45&lt;5,"Low")</f>
        <v>Medium</v>
      </c>
    </row>
    <row r="46" spans="1:18" x14ac:dyDescent="0.3">
      <c r="A46" s="4" t="s">
        <v>226</v>
      </c>
      <c r="B46" s="4" t="s">
        <v>4648</v>
      </c>
      <c r="C46" s="4" t="s">
        <v>228</v>
      </c>
      <c r="D46" s="4" t="s">
        <v>17</v>
      </c>
      <c r="E46" s="4" t="s">
        <v>5800</v>
      </c>
      <c r="F46" s="7">
        <v>32</v>
      </c>
      <c r="G46" s="1">
        <v>44940</v>
      </c>
      <c r="H46" s="4" t="s">
        <v>229</v>
      </c>
      <c r="I46" s="4" t="s">
        <v>144</v>
      </c>
      <c r="J46" s="15">
        <v>0.15</v>
      </c>
      <c r="K46" s="5">
        <v>1</v>
      </c>
      <c r="L46" s="4" t="s">
        <v>31</v>
      </c>
      <c r="M46" s="8">
        <v>5</v>
      </c>
      <c r="N46" s="17" t="s">
        <v>230</v>
      </c>
      <c r="O46" s="7">
        <f t="shared" si="0"/>
        <v>5</v>
      </c>
      <c r="P46" s="4" t="str" cm="1">
        <f t="array" ref="P46">_xlfn.IFS(F46&gt;40,"Senior",F46&gt;30,"Mid Career",F46&gt;22,"Early Career",F46&gt;17,"Student",TRUE,"Unknown")</f>
        <v>Mid Career</v>
      </c>
      <c r="Q46" s="5">
        <f t="shared" si="1"/>
        <v>16</v>
      </c>
      <c r="R46" s="4" t="str" cm="1">
        <f t="array" ref="R46">_xlfn.IFS(Q46&gt;15,"High",Q46&gt;=5,"Medium",Q46&lt;5,"Low")</f>
        <v>High</v>
      </c>
    </row>
    <row r="47" spans="1:18" x14ac:dyDescent="0.3">
      <c r="A47" s="4" t="s">
        <v>231</v>
      </c>
      <c r="B47" s="4" t="s">
        <v>4649</v>
      </c>
      <c r="C47" s="4" t="s">
        <v>233</v>
      </c>
      <c r="D47" s="4" t="s">
        <v>94</v>
      </c>
      <c r="E47" s="4" t="s">
        <v>73</v>
      </c>
      <c r="F47" s="7">
        <v>32</v>
      </c>
      <c r="G47" s="1">
        <v>45388</v>
      </c>
      <c r="H47" s="4" t="s">
        <v>35</v>
      </c>
      <c r="I47" s="4" t="s">
        <v>36</v>
      </c>
      <c r="J47" s="15">
        <v>0.46</v>
      </c>
      <c r="K47" s="5">
        <v>2</v>
      </c>
      <c r="L47" s="4" t="s">
        <v>37</v>
      </c>
      <c r="M47" s="8">
        <v>1</v>
      </c>
      <c r="N47" s="17" t="s">
        <v>234</v>
      </c>
      <c r="O47" s="7">
        <f t="shared" si="0"/>
        <v>7</v>
      </c>
      <c r="P47" s="4" t="str" cm="1">
        <f t="array" ref="P47">_xlfn.IFS(F47&gt;40,"Senior",F47&gt;30,"Mid Career",F47&gt;22,"Early Career",F47&gt;17,"Student",TRUE,"Unknown")</f>
        <v>Mid Career</v>
      </c>
      <c r="Q47" s="5">
        <f t="shared" si="1"/>
        <v>48</v>
      </c>
      <c r="R47" s="4" t="str" cm="1">
        <f t="array" ref="R47">_xlfn.IFS(Q47&gt;15,"High",Q47&gt;=5,"Medium",Q47&lt;5,"Low")</f>
        <v>High</v>
      </c>
    </row>
    <row r="48" spans="1:18" x14ac:dyDescent="0.3">
      <c r="A48" s="4" t="s">
        <v>235</v>
      </c>
      <c r="B48" s="4" t="s">
        <v>4650</v>
      </c>
      <c r="C48" s="4" t="s">
        <v>237</v>
      </c>
      <c r="D48" s="4" t="s">
        <v>17</v>
      </c>
      <c r="E48" s="4" t="s">
        <v>5801</v>
      </c>
      <c r="F48" s="7">
        <v>32</v>
      </c>
      <c r="G48" s="1">
        <v>45534</v>
      </c>
      <c r="H48" s="4" t="s">
        <v>74</v>
      </c>
      <c r="I48" s="4" t="s">
        <v>36</v>
      </c>
      <c r="J48" s="15">
        <v>0.93</v>
      </c>
      <c r="K48" s="5">
        <v>2</v>
      </c>
      <c r="L48" s="4" t="s">
        <v>31</v>
      </c>
      <c r="M48" s="8">
        <v>5</v>
      </c>
      <c r="N48" s="17" t="s">
        <v>238</v>
      </c>
      <c r="O48" s="7">
        <f t="shared" si="0"/>
        <v>8</v>
      </c>
      <c r="P48" s="4" t="str" cm="1">
        <f t="array" ref="P48">_xlfn.IFS(F48&gt;40,"Senior",F48&gt;30,"Mid Career",F48&gt;22,"Early Career",F48&gt;17,"Student",TRUE,"Unknown")</f>
        <v>Mid Career</v>
      </c>
      <c r="Q48" s="5">
        <f t="shared" si="1"/>
        <v>95</v>
      </c>
      <c r="R48" s="4" t="str" cm="1">
        <f t="array" ref="R48">_xlfn.IFS(Q48&gt;15,"High",Q48&gt;=5,"Medium",Q48&lt;5,"Low")</f>
        <v>High</v>
      </c>
    </row>
    <row r="49" spans="1:18" x14ac:dyDescent="0.3">
      <c r="A49" s="4" t="s">
        <v>239</v>
      </c>
      <c r="B49" s="4" t="s">
        <v>4651</v>
      </c>
      <c r="C49" s="4" t="s">
        <v>241</v>
      </c>
      <c r="D49" s="4" t="s">
        <v>94</v>
      </c>
      <c r="E49" s="4" t="s">
        <v>5800</v>
      </c>
      <c r="F49" s="7">
        <v>32</v>
      </c>
      <c r="G49" s="1">
        <v>45274</v>
      </c>
      <c r="H49" s="4" t="s">
        <v>29</v>
      </c>
      <c r="I49" s="4" t="s">
        <v>30</v>
      </c>
      <c r="J49" s="15">
        <v>0.41</v>
      </c>
      <c r="K49" s="5">
        <v>2</v>
      </c>
      <c r="L49" s="4" t="s">
        <v>31</v>
      </c>
      <c r="M49" s="8">
        <v>2</v>
      </c>
      <c r="N49" s="17" t="s">
        <v>242</v>
      </c>
      <c r="O49" s="7">
        <f t="shared" si="0"/>
        <v>7</v>
      </c>
      <c r="P49" s="4" t="str" cm="1">
        <f t="array" ref="P49">_xlfn.IFS(F49&gt;40,"Senior",F49&gt;30,"Mid Career",F49&gt;22,"Early Career",F49&gt;17,"Student",TRUE,"Unknown")</f>
        <v>Mid Career</v>
      </c>
      <c r="Q49" s="5">
        <f t="shared" si="1"/>
        <v>43</v>
      </c>
      <c r="R49" s="4" t="str" cm="1">
        <f t="array" ref="R49">_xlfn.IFS(Q49&gt;15,"High",Q49&gt;=5,"Medium",Q49&lt;5,"Low")</f>
        <v>High</v>
      </c>
    </row>
    <row r="50" spans="1:18" x14ac:dyDescent="0.3">
      <c r="A50" s="4" t="s">
        <v>243</v>
      </c>
      <c r="B50" s="4" t="s">
        <v>4652</v>
      </c>
      <c r="C50" s="4" t="s">
        <v>245</v>
      </c>
      <c r="D50" s="4" t="s">
        <v>17</v>
      </c>
      <c r="E50" s="4" t="s">
        <v>50</v>
      </c>
      <c r="F50" s="7">
        <v>32</v>
      </c>
      <c r="G50" s="1">
        <v>45197</v>
      </c>
      <c r="H50" s="4" t="s">
        <v>89</v>
      </c>
      <c r="I50" s="4" t="s">
        <v>30</v>
      </c>
      <c r="J50" s="15">
        <v>0.52</v>
      </c>
      <c r="K50" s="5">
        <v>1.5</v>
      </c>
      <c r="L50" s="4" t="s">
        <v>37</v>
      </c>
      <c r="M50" s="8">
        <v>4</v>
      </c>
      <c r="N50" s="17" t="s">
        <v>246</v>
      </c>
      <c r="O50" s="7">
        <f t="shared" si="0"/>
        <v>4</v>
      </c>
      <c r="P50" s="4" t="str" cm="1">
        <f t="array" ref="P50">_xlfn.IFS(F50&gt;40,"Senior",F50&gt;30,"Mid Career",F50&gt;22,"Early Career",F50&gt;17,"Student",TRUE,"Unknown")</f>
        <v>Mid Career</v>
      </c>
      <c r="Q50" s="5">
        <f t="shared" si="1"/>
        <v>53.5</v>
      </c>
      <c r="R50" s="4" t="str" cm="1">
        <f t="array" ref="R50">_xlfn.IFS(Q50&gt;15,"High",Q50&gt;=5,"Medium",Q50&lt;5,"Low")</f>
        <v>High</v>
      </c>
    </row>
    <row r="51" spans="1:18" x14ac:dyDescent="0.3">
      <c r="A51" s="4" t="s">
        <v>247</v>
      </c>
      <c r="B51" s="4" t="s">
        <v>4653</v>
      </c>
      <c r="C51" s="4" t="s">
        <v>249</v>
      </c>
      <c r="D51" s="4" t="s">
        <v>17</v>
      </c>
      <c r="E51" s="4" t="s">
        <v>5800</v>
      </c>
      <c r="F51" s="7">
        <v>32</v>
      </c>
      <c r="G51" s="1">
        <v>45372</v>
      </c>
      <c r="H51" s="4" t="s">
        <v>113</v>
      </c>
      <c r="I51" s="4" t="s">
        <v>58</v>
      </c>
      <c r="J51" s="15">
        <v>0.47</v>
      </c>
      <c r="K51" s="5">
        <v>2</v>
      </c>
      <c r="L51" s="4" t="s">
        <v>31</v>
      </c>
      <c r="M51" s="8">
        <v>4</v>
      </c>
      <c r="N51" s="17" t="s">
        <v>250</v>
      </c>
      <c r="O51" s="7">
        <f t="shared" si="0"/>
        <v>4</v>
      </c>
      <c r="P51" s="4" t="str" cm="1">
        <f t="array" ref="P51">_xlfn.IFS(F51&gt;40,"Senior",F51&gt;30,"Mid Career",F51&gt;22,"Early Career",F51&gt;17,"Student",TRUE,"Unknown")</f>
        <v>Mid Career</v>
      </c>
      <c r="Q51" s="5">
        <f t="shared" si="1"/>
        <v>49</v>
      </c>
      <c r="R51" s="4" t="str" cm="1">
        <f t="array" ref="R51">_xlfn.IFS(Q51&gt;15,"High",Q51&gt;=5,"Medium",Q51&lt;5,"Low")</f>
        <v>High</v>
      </c>
    </row>
    <row r="52" spans="1:18" x14ac:dyDescent="0.3">
      <c r="A52" s="4" t="s">
        <v>251</v>
      </c>
      <c r="B52" s="4" t="s">
        <v>4654</v>
      </c>
      <c r="C52" s="4" t="s">
        <v>253</v>
      </c>
      <c r="D52" s="4" t="s">
        <v>17</v>
      </c>
      <c r="E52" s="4" t="s">
        <v>5801</v>
      </c>
      <c r="F52" s="7">
        <v>32</v>
      </c>
      <c r="G52" s="1">
        <v>45074</v>
      </c>
      <c r="H52" s="4" t="s">
        <v>229</v>
      </c>
      <c r="I52" s="4" t="s">
        <v>144</v>
      </c>
      <c r="J52" s="15">
        <v>0.68</v>
      </c>
      <c r="K52" s="5">
        <v>2</v>
      </c>
      <c r="L52" s="4" t="s">
        <v>31</v>
      </c>
      <c r="M52" s="8">
        <v>5</v>
      </c>
      <c r="N52" s="17" t="s">
        <v>254</v>
      </c>
      <c r="O52" s="7">
        <f t="shared" si="0"/>
        <v>4</v>
      </c>
      <c r="P52" s="4" t="str" cm="1">
        <f t="array" ref="P52">_xlfn.IFS(F52&gt;40,"Senior",F52&gt;30,"Mid Career",F52&gt;22,"Early Career",F52&gt;17,"Student",TRUE,"Unknown")</f>
        <v>Mid Career</v>
      </c>
      <c r="Q52" s="5">
        <f t="shared" si="1"/>
        <v>70</v>
      </c>
      <c r="R52" s="4" t="str" cm="1">
        <f t="array" ref="R52">_xlfn.IFS(Q52&gt;15,"High",Q52&gt;=5,"Medium",Q52&lt;5,"Low")</f>
        <v>High</v>
      </c>
    </row>
    <row r="53" spans="1:18" x14ac:dyDescent="0.3">
      <c r="A53" s="4" t="s">
        <v>255</v>
      </c>
      <c r="B53" s="4" t="s">
        <v>4655</v>
      </c>
      <c r="C53" s="4" t="s">
        <v>257</v>
      </c>
      <c r="D53" s="4" t="s">
        <v>94</v>
      </c>
      <c r="E53" s="4" t="s">
        <v>5801</v>
      </c>
      <c r="F53" s="7">
        <v>19</v>
      </c>
      <c r="G53" s="1">
        <v>44940</v>
      </c>
      <c r="H53" s="4" t="s">
        <v>68</v>
      </c>
      <c r="I53" s="4" t="s">
        <v>30</v>
      </c>
      <c r="J53" s="15">
        <v>0.46</v>
      </c>
      <c r="K53" s="5">
        <v>1.5</v>
      </c>
      <c r="L53" s="4" t="s">
        <v>37</v>
      </c>
      <c r="M53" s="8">
        <v>2</v>
      </c>
      <c r="N53" s="17" t="s">
        <v>258</v>
      </c>
      <c r="O53" s="7">
        <f t="shared" si="0"/>
        <v>2</v>
      </c>
      <c r="P53" s="4" t="str" cm="1">
        <f t="array" ref="P53">_xlfn.IFS(F53&gt;40,"Senior",F53&gt;30,"Mid Career",F53&gt;22,"Early Career",F53&gt;17,"Student",TRUE,"Unknown")</f>
        <v>Student</v>
      </c>
      <c r="Q53" s="5">
        <f t="shared" si="1"/>
        <v>47.5</v>
      </c>
      <c r="R53" s="4" t="str" cm="1">
        <f t="array" ref="R53">_xlfn.IFS(Q53&gt;15,"High",Q53&gt;=5,"Medium",Q53&lt;5,"Low")</f>
        <v>High</v>
      </c>
    </row>
    <row r="54" spans="1:18" x14ac:dyDescent="0.3">
      <c r="A54" s="4" t="s">
        <v>259</v>
      </c>
      <c r="B54" s="4" t="s">
        <v>4656</v>
      </c>
      <c r="C54" s="4" t="s">
        <v>261</v>
      </c>
      <c r="D54" s="4" t="s">
        <v>94</v>
      </c>
      <c r="E54" s="4" t="s">
        <v>5800</v>
      </c>
      <c r="F54" s="7">
        <v>32</v>
      </c>
      <c r="G54" s="1">
        <v>45289</v>
      </c>
      <c r="H54" s="4" t="s">
        <v>143</v>
      </c>
      <c r="I54" s="4" t="s">
        <v>144</v>
      </c>
      <c r="J54" s="15">
        <v>0.73</v>
      </c>
      <c r="K54" s="5">
        <v>1.5</v>
      </c>
      <c r="L54" s="4" t="s">
        <v>31</v>
      </c>
      <c r="M54" s="8">
        <v>3</v>
      </c>
      <c r="N54" s="17" t="s">
        <v>262</v>
      </c>
      <c r="O54" s="7">
        <f t="shared" si="0"/>
        <v>8</v>
      </c>
      <c r="P54" s="4" t="str" cm="1">
        <f t="array" ref="P54">_xlfn.IFS(F54&gt;40,"Senior",F54&gt;30,"Mid Career",F54&gt;22,"Early Career",F54&gt;17,"Student",TRUE,"Unknown")</f>
        <v>Mid Career</v>
      </c>
      <c r="Q54" s="5">
        <f t="shared" si="1"/>
        <v>74.5</v>
      </c>
      <c r="R54" s="4" t="str" cm="1">
        <f t="array" ref="R54">_xlfn.IFS(Q54&gt;15,"High",Q54&gt;=5,"Medium",Q54&lt;5,"Low")</f>
        <v>High</v>
      </c>
    </row>
    <row r="55" spans="1:18" x14ac:dyDescent="0.3">
      <c r="A55" s="4" t="s">
        <v>263</v>
      </c>
      <c r="B55" s="4" t="s">
        <v>4657</v>
      </c>
      <c r="C55" s="4" t="s">
        <v>265</v>
      </c>
      <c r="D55" s="4" t="s">
        <v>94</v>
      </c>
      <c r="E55" s="4" t="s">
        <v>73</v>
      </c>
      <c r="F55" s="7">
        <v>25</v>
      </c>
      <c r="G55" s="1">
        <v>45393</v>
      </c>
      <c r="H55" s="4" t="s">
        <v>57</v>
      </c>
      <c r="I55" s="4" t="s">
        <v>58</v>
      </c>
      <c r="J55" s="15">
        <v>0.06</v>
      </c>
      <c r="K55" s="5">
        <v>0.75</v>
      </c>
      <c r="L55" s="4" t="s">
        <v>37</v>
      </c>
      <c r="M55" s="8">
        <v>2</v>
      </c>
      <c r="N55" s="17" t="s">
        <v>266</v>
      </c>
      <c r="O55" s="7">
        <f t="shared" si="0"/>
        <v>2</v>
      </c>
      <c r="P55" s="4" t="str" cm="1">
        <f t="array" ref="P55">_xlfn.IFS(F55&gt;40,"Senior",F55&gt;30,"Mid Career",F55&gt;22,"Early Career",F55&gt;17,"Student",TRUE,"Unknown")</f>
        <v>Early Career</v>
      </c>
      <c r="Q55" s="5">
        <f t="shared" si="1"/>
        <v>6.75</v>
      </c>
      <c r="R55" s="4" t="str" cm="1">
        <f t="array" ref="R55">_xlfn.IFS(Q55&gt;15,"High",Q55&gt;=5,"Medium",Q55&lt;5,"Low")</f>
        <v>Medium</v>
      </c>
    </row>
    <row r="56" spans="1:18" x14ac:dyDescent="0.3">
      <c r="A56" s="4" t="s">
        <v>267</v>
      </c>
      <c r="B56" s="4" t="s">
        <v>4658</v>
      </c>
      <c r="C56" s="4" t="s">
        <v>269</v>
      </c>
      <c r="D56" s="4" t="s">
        <v>94</v>
      </c>
      <c r="E56" s="4" t="s">
        <v>5800</v>
      </c>
      <c r="F56" s="7">
        <v>32</v>
      </c>
      <c r="G56" s="1">
        <v>45490</v>
      </c>
      <c r="H56" s="4" t="s">
        <v>29</v>
      </c>
      <c r="I56" s="4" t="s">
        <v>30</v>
      </c>
      <c r="J56" s="15">
        <v>0.56000000000000005</v>
      </c>
      <c r="K56" s="5">
        <v>0.75</v>
      </c>
      <c r="L56" s="4" t="s">
        <v>37</v>
      </c>
      <c r="M56" s="8">
        <v>3</v>
      </c>
      <c r="N56" s="17" t="s">
        <v>270</v>
      </c>
      <c r="O56" s="7">
        <f t="shared" si="0"/>
        <v>4</v>
      </c>
      <c r="P56" s="4" t="str" cm="1">
        <f t="array" ref="P56">_xlfn.IFS(F56&gt;40,"Senior",F56&gt;30,"Mid Career",F56&gt;22,"Early Career",F56&gt;17,"Student",TRUE,"Unknown")</f>
        <v>Mid Career</v>
      </c>
      <c r="Q56" s="5">
        <f t="shared" si="1"/>
        <v>56.750000000000007</v>
      </c>
      <c r="R56" s="4" t="str" cm="1">
        <f t="array" ref="R56">_xlfn.IFS(Q56&gt;15,"High",Q56&gt;=5,"Medium",Q56&lt;5,"Low")</f>
        <v>High</v>
      </c>
    </row>
    <row r="57" spans="1:18" x14ac:dyDescent="0.3">
      <c r="A57" s="4" t="s">
        <v>271</v>
      </c>
      <c r="B57" s="4" t="s">
        <v>4659</v>
      </c>
      <c r="C57" s="4" t="s">
        <v>273</v>
      </c>
      <c r="D57" s="4" t="s">
        <v>17</v>
      </c>
      <c r="E57" s="4" t="s">
        <v>5801</v>
      </c>
      <c r="F57" s="7">
        <v>19</v>
      </c>
      <c r="G57" s="1">
        <v>44936</v>
      </c>
      <c r="H57" s="4" t="s">
        <v>166</v>
      </c>
      <c r="I57" s="4" t="s">
        <v>144</v>
      </c>
      <c r="J57" s="15">
        <v>0.7</v>
      </c>
      <c r="K57" s="5">
        <v>1.5</v>
      </c>
      <c r="L57" s="4" t="s">
        <v>31</v>
      </c>
      <c r="M57" s="8">
        <v>1</v>
      </c>
      <c r="N57" s="17" t="s">
        <v>274</v>
      </c>
      <c r="O57" s="7">
        <f t="shared" si="0"/>
        <v>2</v>
      </c>
      <c r="P57" s="4" t="str" cm="1">
        <f t="array" ref="P57">_xlfn.IFS(F57&gt;40,"Senior",F57&gt;30,"Mid Career",F57&gt;22,"Early Career",F57&gt;17,"Student",TRUE,"Unknown")</f>
        <v>Student</v>
      </c>
      <c r="Q57" s="5">
        <f t="shared" si="1"/>
        <v>71.5</v>
      </c>
      <c r="R57" s="4" t="str" cm="1">
        <f t="array" ref="R57">_xlfn.IFS(Q57&gt;15,"High",Q57&gt;=5,"Medium",Q57&lt;5,"Low")</f>
        <v>High</v>
      </c>
    </row>
    <row r="58" spans="1:18" x14ac:dyDescent="0.3">
      <c r="A58" s="4" t="s">
        <v>275</v>
      </c>
      <c r="B58" s="4" t="s">
        <v>4660</v>
      </c>
      <c r="C58" s="4" t="s">
        <v>277</v>
      </c>
      <c r="D58" s="4" t="s">
        <v>94</v>
      </c>
      <c r="E58" s="4" t="s">
        <v>73</v>
      </c>
      <c r="F58" s="7">
        <v>35</v>
      </c>
      <c r="G58" s="1">
        <v>44677</v>
      </c>
      <c r="H58" s="4" t="s">
        <v>154</v>
      </c>
      <c r="I58" s="4" t="s">
        <v>58</v>
      </c>
      <c r="J58" s="15">
        <v>0.8</v>
      </c>
      <c r="K58" s="5">
        <v>2</v>
      </c>
      <c r="L58" s="4" t="s">
        <v>31</v>
      </c>
      <c r="M58" s="8">
        <v>5</v>
      </c>
      <c r="N58" s="17" t="s">
        <v>278</v>
      </c>
      <c r="O58" s="7">
        <f t="shared" si="0"/>
        <v>4</v>
      </c>
      <c r="P58" s="4" t="str" cm="1">
        <f t="array" ref="P58">_xlfn.IFS(F58&gt;40,"Senior",F58&gt;30,"Mid Career",F58&gt;22,"Early Career",F58&gt;17,"Student",TRUE,"Unknown")</f>
        <v>Mid Career</v>
      </c>
      <c r="Q58" s="5">
        <f t="shared" si="1"/>
        <v>82</v>
      </c>
      <c r="R58" s="4" t="str" cm="1">
        <f t="array" ref="R58">_xlfn.IFS(Q58&gt;15,"High",Q58&gt;=5,"Medium",Q58&lt;5,"Low")</f>
        <v>High</v>
      </c>
    </row>
    <row r="59" spans="1:18" x14ac:dyDescent="0.3">
      <c r="A59" s="4" t="s">
        <v>279</v>
      </c>
      <c r="B59" s="4" t="s">
        <v>4661</v>
      </c>
      <c r="C59" s="4" t="s">
        <v>281</v>
      </c>
      <c r="D59" s="4" t="s">
        <v>17</v>
      </c>
      <c r="E59" s="4" t="s">
        <v>73</v>
      </c>
      <c r="F59" s="7">
        <v>32</v>
      </c>
      <c r="G59" s="1">
        <v>45554</v>
      </c>
      <c r="H59" s="4" t="s">
        <v>229</v>
      </c>
      <c r="I59" s="4" t="s">
        <v>144</v>
      </c>
      <c r="J59" s="15">
        <v>0.76</v>
      </c>
      <c r="K59" s="5">
        <v>1.5</v>
      </c>
      <c r="L59" s="4" t="s">
        <v>37</v>
      </c>
      <c r="M59" s="8">
        <v>1</v>
      </c>
      <c r="N59" s="17">
        <v>45554</v>
      </c>
      <c r="O59" s="7">
        <f t="shared" si="0"/>
        <v>1</v>
      </c>
      <c r="P59" s="4" t="str" cm="1">
        <f t="array" ref="P59">_xlfn.IFS(F59&gt;40,"Senior",F59&gt;30,"Mid Career",F59&gt;22,"Early Career",F59&gt;17,"Student",TRUE,"Unknown")</f>
        <v>Mid Career</v>
      </c>
      <c r="Q59" s="5">
        <f t="shared" si="1"/>
        <v>77.5</v>
      </c>
      <c r="R59" s="4" t="str" cm="1">
        <f t="array" ref="R59">_xlfn.IFS(Q59&gt;15,"High",Q59&gt;=5,"Medium",Q59&lt;5,"Low")</f>
        <v>High</v>
      </c>
    </row>
    <row r="60" spans="1:18" x14ac:dyDescent="0.3">
      <c r="A60" s="4" t="s">
        <v>282</v>
      </c>
      <c r="B60" s="4" t="s">
        <v>4662</v>
      </c>
      <c r="C60" s="4" t="s">
        <v>284</v>
      </c>
      <c r="D60" s="4" t="s">
        <v>94</v>
      </c>
      <c r="E60" s="4" t="s">
        <v>73</v>
      </c>
      <c r="F60" s="7">
        <v>32</v>
      </c>
      <c r="G60" s="1">
        <v>45345</v>
      </c>
      <c r="H60" s="4" t="s">
        <v>74</v>
      </c>
      <c r="I60" s="4" t="s">
        <v>36</v>
      </c>
      <c r="J60" s="15">
        <v>0.05</v>
      </c>
      <c r="K60" s="5">
        <v>2</v>
      </c>
      <c r="L60" s="4" t="s">
        <v>31</v>
      </c>
      <c r="M60" s="8">
        <v>4</v>
      </c>
      <c r="N60" s="17" t="s">
        <v>285</v>
      </c>
      <c r="O60" s="7">
        <f t="shared" si="0"/>
        <v>8</v>
      </c>
      <c r="P60" s="4" t="str" cm="1">
        <f t="array" ref="P60">_xlfn.IFS(F60&gt;40,"Senior",F60&gt;30,"Mid Career",F60&gt;22,"Early Career",F60&gt;17,"Student",TRUE,"Unknown")</f>
        <v>Mid Career</v>
      </c>
      <c r="Q60" s="5">
        <f t="shared" si="1"/>
        <v>7</v>
      </c>
      <c r="R60" s="4" t="str" cm="1">
        <f t="array" ref="R60">_xlfn.IFS(Q60&gt;15,"High",Q60&gt;=5,"Medium",Q60&lt;5,"Low")</f>
        <v>Medium</v>
      </c>
    </row>
    <row r="61" spans="1:18" x14ac:dyDescent="0.3">
      <c r="A61" s="4" t="s">
        <v>286</v>
      </c>
      <c r="B61" s="4" t="s">
        <v>4663</v>
      </c>
      <c r="C61" s="4" t="s">
        <v>288</v>
      </c>
      <c r="D61" s="4" t="s">
        <v>94</v>
      </c>
      <c r="E61" s="4" t="s">
        <v>50</v>
      </c>
      <c r="F61" s="7">
        <v>32</v>
      </c>
      <c r="G61" s="1">
        <v>44774</v>
      </c>
      <c r="H61" s="4" t="s">
        <v>89</v>
      </c>
      <c r="I61" s="4" t="s">
        <v>30</v>
      </c>
      <c r="J61" s="15">
        <v>0.96</v>
      </c>
      <c r="K61" s="5">
        <v>0.75</v>
      </c>
      <c r="L61" s="4" t="s">
        <v>37</v>
      </c>
      <c r="M61" s="8">
        <v>2</v>
      </c>
      <c r="N61" s="17" t="s">
        <v>289</v>
      </c>
      <c r="O61" s="7">
        <f t="shared" si="0"/>
        <v>5</v>
      </c>
      <c r="P61" s="4" t="str" cm="1">
        <f t="array" ref="P61">_xlfn.IFS(F61&gt;40,"Senior",F61&gt;30,"Mid Career",F61&gt;22,"Early Career",F61&gt;17,"Student",TRUE,"Unknown")</f>
        <v>Mid Career</v>
      </c>
      <c r="Q61" s="5">
        <f t="shared" si="1"/>
        <v>96.75</v>
      </c>
      <c r="R61" s="4" t="str" cm="1">
        <f t="array" ref="R61">_xlfn.IFS(Q61&gt;15,"High",Q61&gt;=5,"Medium",Q61&lt;5,"Low")</f>
        <v>High</v>
      </c>
    </row>
    <row r="62" spans="1:18" x14ac:dyDescent="0.3">
      <c r="A62" s="4" t="s">
        <v>290</v>
      </c>
      <c r="B62" s="4" t="s">
        <v>4664</v>
      </c>
      <c r="C62" s="4" t="s">
        <v>292</v>
      </c>
      <c r="D62" s="4" t="s">
        <v>17</v>
      </c>
      <c r="E62" s="4" t="s">
        <v>5801</v>
      </c>
      <c r="F62" s="7">
        <v>32</v>
      </c>
      <c r="G62" s="1">
        <v>45020</v>
      </c>
      <c r="H62" s="4" t="s">
        <v>293</v>
      </c>
      <c r="I62" s="4" t="s">
        <v>20</v>
      </c>
      <c r="J62" s="15">
        <v>0.85</v>
      </c>
      <c r="K62" s="5">
        <v>2</v>
      </c>
      <c r="L62" s="4" t="s">
        <v>31</v>
      </c>
      <c r="M62" s="8">
        <v>1</v>
      </c>
      <c r="N62" s="17" t="s">
        <v>294</v>
      </c>
      <c r="O62" s="7">
        <f t="shared" si="0"/>
        <v>6</v>
      </c>
      <c r="P62" s="4" t="str" cm="1">
        <f t="array" ref="P62">_xlfn.IFS(F62&gt;40,"Senior",F62&gt;30,"Mid Career",F62&gt;22,"Early Career",F62&gt;17,"Student",TRUE,"Unknown")</f>
        <v>Mid Career</v>
      </c>
      <c r="Q62" s="5">
        <f t="shared" si="1"/>
        <v>87</v>
      </c>
      <c r="R62" s="4" t="str" cm="1">
        <f t="array" ref="R62">_xlfn.IFS(Q62&gt;15,"High",Q62&gt;=5,"Medium",Q62&lt;5,"Low")</f>
        <v>High</v>
      </c>
    </row>
    <row r="63" spans="1:18" x14ac:dyDescent="0.3">
      <c r="A63" s="4" t="s">
        <v>295</v>
      </c>
      <c r="B63" s="4" t="s">
        <v>4665</v>
      </c>
      <c r="C63" s="4" t="s">
        <v>297</v>
      </c>
      <c r="D63" s="4" t="s">
        <v>94</v>
      </c>
      <c r="E63" s="4" t="s">
        <v>5800</v>
      </c>
      <c r="F63" s="7">
        <v>32</v>
      </c>
      <c r="G63" s="1">
        <v>44878</v>
      </c>
      <c r="H63" s="4" t="s">
        <v>293</v>
      </c>
      <c r="I63" s="4" t="s">
        <v>20</v>
      </c>
      <c r="J63" s="15">
        <v>0.14000000000000001</v>
      </c>
      <c r="K63" s="5">
        <v>2</v>
      </c>
      <c r="L63" s="4" t="s">
        <v>31</v>
      </c>
      <c r="M63" s="8">
        <v>5</v>
      </c>
      <c r="N63" s="17" t="s">
        <v>298</v>
      </c>
      <c r="O63" s="7">
        <f t="shared" si="0"/>
        <v>2</v>
      </c>
      <c r="P63" s="4" t="str" cm="1">
        <f t="array" ref="P63">_xlfn.IFS(F63&gt;40,"Senior",F63&gt;30,"Mid Career",F63&gt;22,"Early Career",F63&gt;17,"Student",TRUE,"Unknown")</f>
        <v>Mid Career</v>
      </c>
      <c r="Q63" s="5">
        <f t="shared" si="1"/>
        <v>16</v>
      </c>
      <c r="R63" s="4" t="str" cm="1">
        <f t="array" ref="R63">_xlfn.IFS(Q63&gt;15,"High",Q63&gt;=5,"Medium",Q63&lt;5,"Low")</f>
        <v>High</v>
      </c>
    </row>
    <row r="64" spans="1:18" x14ac:dyDescent="0.3">
      <c r="A64" s="4" t="s">
        <v>299</v>
      </c>
      <c r="B64" s="4" t="s">
        <v>4666</v>
      </c>
      <c r="C64" s="4" t="s">
        <v>301</v>
      </c>
      <c r="D64" s="4" t="s">
        <v>94</v>
      </c>
      <c r="E64" s="4" t="s">
        <v>50</v>
      </c>
      <c r="F64" s="7">
        <v>32</v>
      </c>
      <c r="G64" s="1">
        <v>45744</v>
      </c>
      <c r="H64" s="4" t="s">
        <v>74</v>
      </c>
      <c r="I64" s="4" t="s">
        <v>36</v>
      </c>
      <c r="J64" s="15">
        <v>0.06</v>
      </c>
      <c r="K64" s="5">
        <v>1</v>
      </c>
      <c r="L64" s="4" t="s">
        <v>37</v>
      </c>
      <c r="M64" s="8">
        <v>2</v>
      </c>
      <c r="N64" s="17" t="s">
        <v>302</v>
      </c>
      <c r="O64" s="7">
        <f t="shared" si="0"/>
        <v>8</v>
      </c>
      <c r="P64" s="4" t="str" cm="1">
        <f t="array" ref="P64">_xlfn.IFS(F64&gt;40,"Senior",F64&gt;30,"Mid Career",F64&gt;22,"Early Career",F64&gt;17,"Student",TRUE,"Unknown")</f>
        <v>Mid Career</v>
      </c>
      <c r="Q64" s="5">
        <f t="shared" si="1"/>
        <v>7</v>
      </c>
      <c r="R64" s="4" t="str" cm="1">
        <f t="array" ref="R64">_xlfn.IFS(Q64&gt;15,"High",Q64&gt;=5,"Medium",Q64&lt;5,"Low")</f>
        <v>Medium</v>
      </c>
    </row>
    <row r="65" spans="1:18" x14ac:dyDescent="0.3">
      <c r="A65" s="4" t="s">
        <v>303</v>
      </c>
      <c r="B65" s="4" t="s">
        <v>4667</v>
      </c>
      <c r="C65" s="4" t="s">
        <v>305</v>
      </c>
      <c r="D65" s="4" t="s">
        <v>17</v>
      </c>
      <c r="E65" s="4" t="s">
        <v>50</v>
      </c>
      <c r="F65" s="7">
        <v>32</v>
      </c>
      <c r="G65" s="1">
        <v>45705</v>
      </c>
      <c r="H65" s="4" t="s">
        <v>89</v>
      </c>
      <c r="I65" s="4" t="s">
        <v>30</v>
      </c>
      <c r="J65" s="15">
        <v>0.7</v>
      </c>
      <c r="K65" s="5">
        <v>2</v>
      </c>
      <c r="L65" s="4" t="s">
        <v>37</v>
      </c>
      <c r="M65" s="8">
        <v>4</v>
      </c>
      <c r="N65" s="17" t="s">
        <v>306</v>
      </c>
      <c r="O65" s="7">
        <f t="shared" si="0"/>
        <v>3</v>
      </c>
      <c r="P65" s="4" t="str" cm="1">
        <f t="array" ref="P65">_xlfn.IFS(F65&gt;40,"Senior",F65&gt;30,"Mid Career",F65&gt;22,"Early Career",F65&gt;17,"Student",TRUE,"Unknown")</f>
        <v>Mid Career</v>
      </c>
      <c r="Q65" s="5">
        <f t="shared" si="1"/>
        <v>72</v>
      </c>
      <c r="R65" s="4" t="str" cm="1">
        <f t="array" ref="R65">_xlfn.IFS(Q65&gt;15,"High",Q65&gt;=5,"Medium",Q65&lt;5,"Low")</f>
        <v>High</v>
      </c>
    </row>
    <row r="66" spans="1:18" x14ac:dyDescent="0.3">
      <c r="A66" s="4" t="s">
        <v>307</v>
      </c>
      <c r="B66" s="4" t="s">
        <v>4668</v>
      </c>
      <c r="C66" s="4" t="s">
        <v>309</v>
      </c>
      <c r="D66" s="4" t="s">
        <v>17</v>
      </c>
      <c r="E66" s="4" t="s">
        <v>5800</v>
      </c>
      <c r="F66" s="7">
        <v>41</v>
      </c>
      <c r="G66" s="1">
        <v>45670</v>
      </c>
      <c r="H66" s="4" t="s">
        <v>74</v>
      </c>
      <c r="I66" s="4" t="s">
        <v>36</v>
      </c>
      <c r="J66" s="15">
        <v>0.6</v>
      </c>
      <c r="K66" s="5">
        <v>2</v>
      </c>
      <c r="L66" s="4" t="s">
        <v>31</v>
      </c>
      <c r="M66" s="8">
        <v>2</v>
      </c>
      <c r="N66" s="17" t="s">
        <v>310</v>
      </c>
      <c r="O66" s="7">
        <f t="shared" si="0"/>
        <v>5</v>
      </c>
      <c r="P66" s="4" t="str" cm="1">
        <f t="array" ref="P66">_xlfn.IFS(F66&gt;40,"Senior",F66&gt;30,"Mid Career",F66&gt;22,"Early Career",F66&gt;17,"Student",TRUE,"Unknown")</f>
        <v>Senior</v>
      </c>
      <c r="Q66" s="5">
        <f t="shared" si="1"/>
        <v>62</v>
      </c>
      <c r="R66" s="4" t="str" cm="1">
        <f t="array" ref="R66">_xlfn.IFS(Q66&gt;15,"High",Q66&gt;=5,"Medium",Q66&lt;5,"Low")</f>
        <v>High</v>
      </c>
    </row>
    <row r="67" spans="1:18" x14ac:dyDescent="0.3">
      <c r="A67" s="4" t="s">
        <v>311</v>
      </c>
      <c r="B67" s="4" t="s">
        <v>4669</v>
      </c>
      <c r="C67" s="4" t="s">
        <v>313</v>
      </c>
      <c r="D67" s="4" t="s">
        <v>17</v>
      </c>
      <c r="E67" s="4" t="s">
        <v>50</v>
      </c>
      <c r="F67" s="7">
        <v>32</v>
      </c>
      <c r="G67" s="1">
        <v>45170</v>
      </c>
      <c r="H67" s="4" t="s">
        <v>57</v>
      </c>
      <c r="I67" s="4" t="s">
        <v>58</v>
      </c>
      <c r="J67" s="15">
        <v>0.38</v>
      </c>
      <c r="K67" s="5">
        <v>1.5</v>
      </c>
      <c r="L67" s="4" t="s">
        <v>31</v>
      </c>
      <c r="M67" s="8">
        <v>5</v>
      </c>
      <c r="N67" s="17" t="s">
        <v>314</v>
      </c>
      <c r="O67" s="7">
        <f t="shared" ref="O67:O130" si="2">LEN(N67)-LEN(SUBSTITUTE(N67,",",))+1</f>
        <v>5</v>
      </c>
      <c r="P67" s="4" t="str" cm="1">
        <f t="array" ref="P67">_xlfn.IFS(F67&gt;40,"Senior",F67&gt;30,"Mid Career",F67&gt;22,"Early Career",F67&gt;17,"Student",TRUE,"Unknown")</f>
        <v>Mid Career</v>
      </c>
      <c r="Q67" s="5">
        <f t="shared" ref="Q67:Q130" si="3">SUM((J67*100)+K67)</f>
        <v>39.5</v>
      </c>
      <c r="R67" s="4" t="str" cm="1">
        <f t="array" ref="R67">_xlfn.IFS(Q67&gt;15,"High",Q67&gt;=5,"Medium",Q67&lt;5,"Low")</f>
        <v>High</v>
      </c>
    </row>
    <row r="68" spans="1:18" x14ac:dyDescent="0.3">
      <c r="A68" s="4" t="s">
        <v>315</v>
      </c>
      <c r="B68" s="4" t="s">
        <v>4670</v>
      </c>
      <c r="C68" s="4" t="s">
        <v>317</v>
      </c>
      <c r="D68" s="4" t="s">
        <v>94</v>
      </c>
      <c r="E68" s="4" t="s">
        <v>5800</v>
      </c>
      <c r="F68" s="7">
        <v>32</v>
      </c>
      <c r="G68" s="1">
        <v>44659</v>
      </c>
      <c r="H68" s="4" t="s">
        <v>29</v>
      </c>
      <c r="I68" s="4" t="s">
        <v>30</v>
      </c>
      <c r="J68" s="15">
        <v>0.24</v>
      </c>
      <c r="K68" s="5">
        <v>2</v>
      </c>
      <c r="L68" s="4" t="s">
        <v>37</v>
      </c>
      <c r="M68" s="8">
        <v>1</v>
      </c>
      <c r="N68" s="17" t="s">
        <v>318</v>
      </c>
      <c r="O68" s="7">
        <f t="shared" si="2"/>
        <v>7</v>
      </c>
      <c r="P68" s="4" t="str" cm="1">
        <f t="array" ref="P68">_xlfn.IFS(F68&gt;40,"Senior",F68&gt;30,"Mid Career",F68&gt;22,"Early Career",F68&gt;17,"Student",TRUE,"Unknown")</f>
        <v>Mid Career</v>
      </c>
      <c r="Q68" s="5">
        <f t="shared" si="3"/>
        <v>26</v>
      </c>
      <c r="R68" s="4" t="str" cm="1">
        <f t="array" ref="R68">_xlfn.IFS(Q68&gt;15,"High",Q68&gt;=5,"Medium",Q68&lt;5,"Low")</f>
        <v>High</v>
      </c>
    </row>
    <row r="69" spans="1:18" x14ac:dyDescent="0.3">
      <c r="A69" s="4" t="s">
        <v>319</v>
      </c>
      <c r="B69" s="4" t="s">
        <v>4671</v>
      </c>
      <c r="C69" s="4" t="s">
        <v>321</v>
      </c>
      <c r="D69" s="4" t="s">
        <v>17</v>
      </c>
      <c r="E69" s="4" t="s">
        <v>50</v>
      </c>
      <c r="F69" s="7">
        <v>32</v>
      </c>
      <c r="G69" s="1">
        <v>45511</v>
      </c>
      <c r="H69" s="4" t="s">
        <v>113</v>
      </c>
      <c r="I69" s="4" t="s">
        <v>58</v>
      </c>
      <c r="J69" s="15">
        <v>0.16</v>
      </c>
      <c r="K69" s="5">
        <v>2</v>
      </c>
      <c r="L69" s="4" t="s">
        <v>31</v>
      </c>
      <c r="M69" s="8">
        <v>5</v>
      </c>
      <c r="N69" s="17" t="s">
        <v>322</v>
      </c>
      <c r="O69" s="7">
        <f t="shared" si="2"/>
        <v>3</v>
      </c>
      <c r="P69" s="4" t="str" cm="1">
        <f t="array" ref="P69">_xlfn.IFS(F69&gt;40,"Senior",F69&gt;30,"Mid Career",F69&gt;22,"Early Career",F69&gt;17,"Student",TRUE,"Unknown")</f>
        <v>Mid Career</v>
      </c>
      <c r="Q69" s="5">
        <f t="shared" si="3"/>
        <v>18</v>
      </c>
      <c r="R69" s="4" t="str" cm="1">
        <f t="array" ref="R69">_xlfn.IFS(Q69&gt;15,"High",Q69&gt;=5,"Medium",Q69&lt;5,"Low")</f>
        <v>High</v>
      </c>
    </row>
    <row r="70" spans="1:18" x14ac:dyDescent="0.3">
      <c r="A70" s="4" t="s">
        <v>323</v>
      </c>
      <c r="B70" s="4" t="s">
        <v>4672</v>
      </c>
      <c r="C70" s="4" t="s">
        <v>325</v>
      </c>
      <c r="D70" s="4" t="s">
        <v>17</v>
      </c>
      <c r="E70" s="4" t="s">
        <v>5800</v>
      </c>
      <c r="F70" s="7">
        <v>32</v>
      </c>
      <c r="G70" s="1">
        <v>45374</v>
      </c>
      <c r="H70" s="4" t="s">
        <v>166</v>
      </c>
      <c r="I70" s="4" t="s">
        <v>144</v>
      </c>
      <c r="J70" s="15">
        <v>0.33</v>
      </c>
      <c r="K70" s="5">
        <v>1.5</v>
      </c>
      <c r="L70" s="4" t="s">
        <v>37</v>
      </c>
      <c r="M70" s="8">
        <v>3</v>
      </c>
      <c r="N70" s="17" t="s">
        <v>326</v>
      </c>
      <c r="O70" s="7">
        <f t="shared" si="2"/>
        <v>3</v>
      </c>
      <c r="P70" s="4" t="str" cm="1">
        <f t="array" ref="P70">_xlfn.IFS(F70&gt;40,"Senior",F70&gt;30,"Mid Career",F70&gt;22,"Early Career",F70&gt;17,"Student",TRUE,"Unknown")</f>
        <v>Mid Career</v>
      </c>
      <c r="Q70" s="5">
        <f t="shared" si="3"/>
        <v>34.5</v>
      </c>
      <c r="R70" s="4" t="str" cm="1">
        <f t="array" ref="R70">_xlfn.IFS(Q70&gt;15,"High",Q70&gt;=5,"Medium",Q70&lt;5,"Low")</f>
        <v>High</v>
      </c>
    </row>
    <row r="71" spans="1:18" x14ac:dyDescent="0.3">
      <c r="A71" s="4" t="s">
        <v>327</v>
      </c>
      <c r="B71" s="4" t="s">
        <v>4673</v>
      </c>
      <c r="C71" s="4" t="s">
        <v>329</v>
      </c>
      <c r="D71" s="4" t="s">
        <v>17</v>
      </c>
      <c r="E71" s="4" t="s">
        <v>73</v>
      </c>
      <c r="F71" s="7">
        <v>31</v>
      </c>
      <c r="G71" s="1">
        <v>45367</v>
      </c>
      <c r="H71" s="4" t="s">
        <v>74</v>
      </c>
      <c r="I71" s="4" t="s">
        <v>36</v>
      </c>
      <c r="J71" s="15">
        <v>0.08</v>
      </c>
      <c r="K71" s="5">
        <v>0.75</v>
      </c>
      <c r="L71" s="4" t="s">
        <v>37</v>
      </c>
      <c r="M71" s="8">
        <v>2</v>
      </c>
      <c r="N71" s="17" t="s">
        <v>330</v>
      </c>
      <c r="O71" s="7">
        <f t="shared" si="2"/>
        <v>8</v>
      </c>
      <c r="P71" s="4" t="str" cm="1">
        <f t="array" ref="P71">_xlfn.IFS(F71&gt;40,"Senior",F71&gt;30,"Mid Career",F71&gt;22,"Early Career",F71&gt;17,"Student",TRUE,"Unknown")</f>
        <v>Mid Career</v>
      </c>
      <c r="Q71" s="5">
        <f t="shared" si="3"/>
        <v>8.75</v>
      </c>
      <c r="R71" s="4" t="str" cm="1">
        <f t="array" ref="R71">_xlfn.IFS(Q71&gt;15,"High",Q71&gt;=5,"Medium",Q71&lt;5,"Low")</f>
        <v>Medium</v>
      </c>
    </row>
    <row r="72" spans="1:18" x14ac:dyDescent="0.3">
      <c r="A72" s="4" t="s">
        <v>331</v>
      </c>
      <c r="B72" s="4" t="s">
        <v>4674</v>
      </c>
      <c r="C72" s="4" t="s">
        <v>333</v>
      </c>
      <c r="D72" s="4" t="s">
        <v>17</v>
      </c>
      <c r="E72" s="4" t="s">
        <v>5800</v>
      </c>
      <c r="F72" s="7">
        <v>31</v>
      </c>
      <c r="G72" s="1">
        <v>45558</v>
      </c>
      <c r="H72" s="4" t="s">
        <v>293</v>
      </c>
      <c r="I72" s="4" t="s">
        <v>20</v>
      </c>
      <c r="J72" s="15">
        <v>0.03</v>
      </c>
      <c r="K72" s="5">
        <v>1</v>
      </c>
      <c r="L72" s="4" t="s">
        <v>37</v>
      </c>
      <c r="M72" s="8">
        <v>1</v>
      </c>
      <c r="N72" s="17" t="s">
        <v>334</v>
      </c>
      <c r="O72" s="7">
        <f t="shared" si="2"/>
        <v>3</v>
      </c>
      <c r="P72" s="4" t="str" cm="1">
        <f t="array" ref="P72">_xlfn.IFS(F72&gt;40,"Senior",F72&gt;30,"Mid Career",F72&gt;22,"Early Career",F72&gt;17,"Student",TRUE,"Unknown")</f>
        <v>Mid Career</v>
      </c>
      <c r="Q72" s="5">
        <f t="shared" si="3"/>
        <v>4</v>
      </c>
      <c r="R72" s="4" t="str" cm="1">
        <f t="array" ref="R72">_xlfn.IFS(Q72&gt;15,"High",Q72&gt;=5,"Medium",Q72&lt;5,"Low")</f>
        <v>Low</v>
      </c>
    </row>
    <row r="73" spans="1:18" x14ac:dyDescent="0.3">
      <c r="A73" s="4" t="s">
        <v>335</v>
      </c>
      <c r="B73" s="4" t="s">
        <v>4675</v>
      </c>
      <c r="C73" s="4" t="s">
        <v>337</v>
      </c>
      <c r="D73" s="4" t="s">
        <v>17</v>
      </c>
      <c r="E73" s="4" t="s">
        <v>50</v>
      </c>
      <c r="F73" s="7">
        <v>32</v>
      </c>
      <c r="G73" s="1">
        <v>45028</v>
      </c>
      <c r="H73" s="4" t="s">
        <v>29</v>
      </c>
      <c r="I73" s="4" t="s">
        <v>30</v>
      </c>
      <c r="J73" s="15">
        <v>0.78</v>
      </c>
      <c r="K73" s="5">
        <v>1.5</v>
      </c>
      <c r="L73" s="4" t="s">
        <v>37</v>
      </c>
      <c r="M73" s="8">
        <v>5</v>
      </c>
      <c r="N73" s="17" t="s">
        <v>338</v>
      </c>
      <c r="O73" s="7">
        <f t="shared" si="2"/>
        <v>3</v>
      </c>
      <c r="P73" s="4" t="str" cm="1">
        <f t="array" ref="P73">_xlfn.IFS(F73&gt;40,"Senior",F73&gt;30,"Mid Career",F73&gt;22,"Early Career",F73&gt;17,"Student",TRUE,"Unknown")</f>
        <v>Mid Career</v>
      </c>
      <c r="Q73" s="5">
        <f t="shared" si="3"/>
        <v>79.5</v>
      </c>
      <c r="R73" s="4" t="str" cm="1">
        <f t="array" ref="R73">_xlfn.IFS(Q73&gt;15,"High",Q73&gt;=5,"Medium",Q73&lt;5,"Low")</f>
        <v>High</v>
      </c>
    </row>
    <row r="74" spans="1:18" x14ac:dyDescent="0.3">
      <c r="A74" s="4" t="s">
        <v>339</v>
      </c>
      <c r="B74" s="4" t="s">
        <v>4676</v>
      </c>
      <c r="C74" s="4" t="s">
        <v>341</v>
      </c>
      <c r="D74" s="4" t="s">
        <v>17</v>
      </c>
      <c r="E74" s="4" t="s">
        <v>5801</v>
      </c>
      <c r="F74" s="7">
        <v>32</v>
      </c>
      <c r="G74" s="1">
        <v>44894</v>
      </c>
      <c r="H74" s="4" t="s">
        <v>74</v>
      </c>
      <c r="I74" s="4" t="s">
        <v>36</v>
      </c>
      <c r="J74" s="15">
        <v>0.86</v>
      </c>
      <c r="K74" s="5">
        <v>2</v>
      </c>
      <c r="L74" s="4" t="s">
        <v>37</v>
      </c>
      <c r="M74" s="8">
        <v>5</v>
      </c>
      <c r="N74" s="17">
        <v>44894</v>
      </c>
      <c r="O74" s="7">
        <f t="shared" si="2"/>
        <v>1</v>
      </c>
      <c r="P74" s="4" t="str" cm="1">
        <f t="array" ref="P74">_xlfn.IFS(F74&gt;40,"Senior",F74&gt;30,"Mid Career",F74&gt;22,"Early Career",F74&gt;17,"Student",TRUE,"Unknown")</f>
        <v>Mid Career</v>
      </c>
      <c r="Q74" s="5">
        <f t="shared" si="3"/>
        <v>88</v>
      </c>
      <c r="R74" s="4" t="str" cm="1">
        <f t="array" ref="R74">_xlfn.IFS(Q74&gt;15,"High",Q74&gt;=5,"Medium",Q74&lt;5,"Low")</f>
        <v>High</v>
      </c>
    </row>
    <row r="75" spans="1:18" x14ac:dyDescent="0.3">
      <c r="A75" s="4" t="s">
        <v>342</v>
      </c>
      <c r="B75" s="4" t="s">
        <v>4677</v>
      </c>
      <c r="C75" s="4" t="s">
        <v>344</v>
      </c>
      <c r="D75" s="4" t="s">
        <v>94</v>
      </c>
      <c r="E75" s="4" t="s">
        <v>5800</v>
      </c>
      <c r="F75" s="7">
        <v>32</v>
      </c>
      <c r="G75" s="1">
        <v>44881</v>
      </c>
      <c r="H75" s="4" t="s">
        <v>35</v>
      </c>
      <c r="I75" s="4" t="s">
        <v>36</v>
      </c>
      <c r="J75" s="15">
        <v>0.48</v>
      </c>
      <c r="K75" s="5">
        <v>2</v>
      </c>
      <c r="L75" s="4" t="s">
        <v>31</v>
      </c>
      <c r="M75" s="8">
        <v>5</v>
      </c>
      <c r="N75" s="17" t="s">
        <v>345</v>
      </c>
      <c r="O75" s="7">
        <f t="shared" si="2"/>
        <v>7</v>
      </c>
      <c r="P75" s="4" t="str" cm="1">
        <f t="array" ref="P75">_xlfn.IFS(F75&gt;40,"Senior",F75&gt;30,"Mid Career",F75&gt;22,"Early Career",F75&gt;17,"Student",TRUE,"Unknown")</f>
        <v>Mid Career</v>
      </c>
      <c r="Q75" s="5">
        <f t="shared" si="3"/>
        <v>50</v>
      </c>
      <c r="R75" s="4" t="str" cm="1">
        <f t="array" ref="R75">_xlfn.IFS(Q75&gt;15,"High",Q75&gt;=5,"Medium",Q75&lt;5,"Low")</f>
        <v>High</v>
      </c>
    </row>
    <row r="76" spans="1:18" x14ac:dyDescent="0.3">
      <c r="A76" s="4" t="s">
        <v>346</v>
      </c>
      <c r="B76" s="4" t="s">
        <v>4678</v>
      </c>
      <c r="C76" s="4" t="s">
        <v>348</v>
      </c>
      <c r="D76" s="4" t="s">
        <v>17</v>
      </c>
      <c r="E76" s="4" t="s">
        <v>5802</v>
      </c>
      <c r="F76" s="7">
        <v>38</v>
      </c>
      <c r="G76" s="1">
        <v>45486</v>
      </c>
      <c r="H76" s="4" t="s">
        <v>29</v>
      </c>
      <c r="I76" s="4" t="s">
        <v>30</v>
      </c>
      <c r="J76" s="15">
        <v>0.36</v>
      </c>
      <c r="K76" s="5">
        <v>0.75</v>
      </c>
      <c r="L76" s="4" t="s">
        <v>37</v>
      </c>
      <c r="M76" s="8">
        <v>5</v>
      </c>
      <c r="N76" s="17">
        <v>45486</v>
      </c>
      <c r="O76" s="7">
        <f t="shared" si="2"/>
        <v>1</v>
      </c>
      <c r="P76" s="4" t="str" cm="1">
        <f t="array" ref="P76">_xlfn.IFS(F76&gt;40,"Senior",F76&gt;30,"Mid Career",F76&gt;22,"Early Career",F76&gt;17,"Student",TRUE,"Unknown")</f>
        <v>Mid Career</v>
      </c>
      <c r="Q76" s="5">
        <f t="shared" si="3"/>
        <v>36.75</v>
      </c>
      <c r="R76" s="4" t="str" cm="1">
        <f t="array" ref="R76">_xlfn.IFS(Q76&gt;15,"High",Q76&gt;=5,"Medium",Q76&lt;5,"Low")</f>
        <v>High</v>
      </c>
    </row>
    <row r="77" spans="1:18" x14ac:dyDescent="0.3">
      <c r="A77" s="4" t="s">
        <v>349</v>
      </c>
      <c r="B77" s="4" t="s">
        <v>4679</v>
      </c>
      <c r="C77" s="4" t="s">
        <v>351</v>
      </c>
      <c r="D77" s="4" t="s">
        <v>94</v>
      </c>
      <c r="E77" s="4" t="s">
        <v>73</v>
      </c>
      <c r="F77" s="7">
        <v>32</v>
      </c>
      <c r="G77" s="1">
        <v>44810</v>
      </c>
      <c r="H77" s="4" t="s">
        <v>143</v>
      </c>
      <c r="I77" s="4" t="s">
        <v>144</v>
      </c>
      <c r="J77" s="15">
        <v>0.39</v>
      </c>
      <c r="K77" s="5">
        <v>1</v>
      </c>
      <c r="L77" s="4" t="s">
        <v>37</v>
      </c>
      <c r="M77" s="8">
        <v>5</v>
      </c>
      <c r="N77" s="17" t="s">
        <v>352</v>
      </c>
      <c r="O77" s="7">
        <f t="shared" si="2"/>
        <v>2</v>
      </c>
      <c r="P77" s="4" t="str" cm="1">
        <f t="array" ref="P77">_xlfn.IFS(F77&gt;40,"Senior",F77&gt;30,"Mid Career",F77&gt;22,"Early Career",F77&gt;17,"Student",TRUE,"Unknown")</f>
        <v>Mid Career</v>
      </c>
      <c r="Q77" s="5">
        <f t="shared" si="3"/>
        <v>40</v>
      </c>
      <c r="R77" s="4" t="str" cm="1">
        <f t="array" ref="R77">_xlfn.IFS(Q77&gt;15,"High",Q77&gt;=5,"Medium",Q77&lt;5,"Low")</f>
        <v>High</v>
      </c>
    </row>
    <row r="78" spans="1:18" x14ac:dyDescent="0.3">
      <c r="A78" s="4" t="s">
        <v>353</v>
      </c>
      <c r="B78" s="4" t="s">
        <v>4680</v>
      </c>
      <c r="C78" s="4" t="s">
        <v>355</v>
      </c>
      <c r="D78" s="4" t="s">
        <v>17</v>
      </c>
      <c r="E78" s="4" t="s">
        <v>5801</v>
      </c>
      <c r="F78" s="7">
        <v>32</v>
      </c>
      <c r="G78" s="1">
        <v>45298</v>
      </c>
      <c r="H78" s="4" t="s">
        <v>229</v>
      </c>
      <c r="I78" s="4" t="s">
        <v>144</v>
      </c>
      <c r="J78" s="15">
        <v>0.34</v>
      </c>
      <c r="K78" s="5">
        <v>0.75</v>
      </c>
      <c r="L78" s="4" t="s">
        <v>37</v>
      </c>
      <c r="M78" s="8">
        <v>5</v>
      </c>
      <c r="N78" s="17" t="s">
        <v>356</v>
      </c>
      <c r="O78" s="7">
        <f t="shared" si="2"/>
        <v>6</v>
      </c>
      <c r="P78" s="4" t="str" cm="1">
        <f t="array" ref="P78">_xlfn.IFS(F78&gt;40,"Senior",F78&gt;30,"Mid Career",F78&gt;22,"Early Career",F78&gt;17,"Student",TRUE,"Unknown")</f>
        <v>Mid Career</v>
      </c>
      <c r="Q78" s="5">
        <f t="shared" si="3"/>
        <v>34.75</v>
      </c>
      <c r="R78" s="4" t="str" cm="1">
        <f t="array" ref="R78">_xlfn.IFS(Q78&gt;15,"High",Q78&gt;=5,"Medium",Q78&lt;5,"Low")</f>
        <v>High</v>
      </c>
    </row>
    <row r="79" spans="1:18" x14ac:dyDescent="0.3">
      <c r="A79" s="4" t="s">
        <v>357</v>
      </c>
      <c r="B79" s="4" t="s">
        <v>4681</v>
      </c>
      <c r="C79" s="4" t="s">
        <v>359</v>
      </c>
      <c r="D79" s="4" t="s">
        <v>94</v>
      </c>
      <c r="E79" s="4" t="s">
        <v>5800</v>
      </c>
      <c r="F79" s="7">
        <v>32</v>
      </c>
      <c r="G79" s="1">
        <v>45054</v>
      </c>
      <c r="H79" s="4" t="s">
        <v>19</v>
      </c>
      <c r="I79" s="4" t="s">
        <v>20</v>
      </c>
      <c r="J79" s="15">
        <v>0.5</v>
      </c>
      <c r="K79" s="5">
        <v>1</v>
      </c>
      <c r="L79" s="4" t="s">
        <v>31</v>
      </c>
      <c r="M79" s="8">
        <v>5</v>
      </c>
      <c r="N79" s="17" t="s">
        <v>360</v>
      </c>
      <c r="O79" s="7">
        <f t="shared" si="2"/>
        <v>4</v>
      </c>
      <c r="P79" s="4" t="str" cm="1">
        <f t="array" ref="P79">_xlfn.IFS(F79&gt;40,"Senior",F79&gt;30,"Mid Career",F79&gt;22,"Early Career",F79&gt;17,"Student",TRUE,"Unknown")</f>
        <v>Mid Career</v>
      </c>
      <c r="Q79" s="5">
        <f t="shared" si="3"/>
        <v>51</v>
      </c>
      <c r="R79" s="4" t="str" cm="1">
        <f t="array" ref="R79">_xlfn.IFS(Q79&gt;15,"High",Q79&gt;=5,"Medium",Q79&lt;5,"Low")</f>
        <v>High</v>
      </c>
    </row>
    <row r="80" spans="1:18" x14ac:dyDescent="0.3">
      <c r="A80" s="4" t="s">
        <v>361</v>
      </c>
      <c r="B80" s="4" t="s">
        <v>4682</v>
      </c>
      <c r="C80" s="4" t="s">
        <v>5805</v>
      </c>
      <c r="D80" s="4" t="s">
        <v>17</v>
      </c>
      <c r="E80" s="4" t="s">
        <v>5802</v>
      </c>
      <c r="F80" s="7">
        <v>38</v>
      </c>
      <c r="G80" s="1">
        <v>45367</v>
      </c>
      <c r="H80" s="4" t="s">
        <v>74</v>
      </c>
      <c r="I80" s="4" t="s">
        <v>36</v>
      </c>
      <c r="J80" s="15">
        <v>0.13</v>
      </c>
      <c r="K80" s="5">
        <v>1</v>
      </c>
      <c r="L80" s="4" t="s">
        <v>37</v>
      </c>
      <c r="M80" s="8">
        <v>1</v>
      </c>
      <c r="N80" s="17" t="s">
        <v>363</v>
      </c>
      <c r="O80" s="7">
        <f t="shared" si="2"/>
        <v>7</v>
      </c>
      <c r="P80" s="4" t="str" cm="1">
        <f t="array" ref="P80">_xlfn.IFS(F80&gt;40,"Senior",F80&gt;30,"Mid Career",F80&gt;22,"Early Career",F80&gt;17,"Student",TRUE,"Unknown")</f>
        <v>Mid Career</v>
      </c>
      <c r="Q80" s="5">
        <f t="shared" si="3"/>
        <v>14</v>
      </c>
      <c r="R80" s="4" t="str" cm="1">
        <f t="array" ref="R80">_xlfn.IFS(Q80&gt;15,"High",Q80&gt;=5,"Medium",Q80&lt;5,"Low")</f>
        <v>Medium</v>
      </c>
    </row>
    <row r="81" spans="1:18" x14ac:dyDescent="0.3">
      <c r="A81" s="4" t="s">
        <v>364</v>
      </c>
      <c r="B81" s="4" t="s">
        <v>4683</v>
      </c>
      <c r="C81" s="4" t="s">
        <v>366</v>
      </c>
      <c r="D81" s="4" t="s">
        <v>17</v>
      </c>
      <c r="E81" s="4" t="s">
        <v>5800</v>
      </c>
      <c r="F81" s="7">
        <v>32</v>
      </c>
      <c r="G81" s="1">
        <v>45546</v>
      </c>
      <c r="H81" s="4" t="s">
        <v>74</v>
      </c>
      <c r="I81" s="4" t="s">
        <v>36</v>
      </c>
      <c r="J81" s="15">
        <v>0.04</v>
      </c>
      <c r="K81" s="5">
        <v>1.5</v>
      </c>
      <c r="L81" s="4" t="s">
        <v>37</v>
      </c>
      <c r="M81" s="8">
        <v>3</v>
      </c>
      <c r="N81" s="17" t="s">
        <v>367</v>
      </c>
      <c r="O81" s="7">
        <f t="shared" si="2"/>
        <v>7</v>
      </c>
      <c r="P81" s="4" t="str" cm="1">
        <f t="array" ref="P81">_xlfn.IFS(F81&gt;40,"Senior",F81&gt;30,"Mid Career",F81&gt;22,"Early Career",F81&gt;17,"Student",TRUE,"Unknown")</f>
        <v>Mid Career</v>
      </c>
      <c r="Q81" s="5">
        <f t="shared" si="3"/>
        <v>5.5</v>
      </c>
      <c r="R81" s="4" t="str" cm="1">
        <f t="array" ref="R81">_xlfn.IFS(Q81&gt;15,"High",Q81&gt;=5,"Medium",Q81&lt;5,"Low")</f>
        <v>Medium</v>
      </c>
    </row>
    <row r="82" spans="1:18" x14ac:dyDescent="0.3">
      <c r="A82" s="4" t="s">
        <v>368</v>
      </c>
      <c r="B82" s="4" t="s">
        <v>4684</v>
      </c>
      <c r="C82" s="4" t="s">
        <v>370</v>
      </c>
      <c r="D82" s="4" t="s">
        <v>94</v>
      </c>
      <c r="E82" s="4" t="s">
        <v>5800</v>
      </c>
      <c r="F82" s="7">
        <v>32</v>
      </c>
      <c r="G82" s="1">
        <v>45429</v>
      </c>
      <c r="H82" s="4" t="s">
        <v>68</v>
      </c>
      <c r="I82" s="4" t="s">
        <v>30</v>
      </c>
      <c r="J82" s="15">
        <v>0.62</v>
      </c>
      <c r="K82" s="5">
        <v>2</v>
      </c>
      <c r="L82" s="4" t="s">
        <v>37</v>
      </c>
      <c r="M82" s="8">
        <v>5</v>
      </c>
      <c r="N82" s="17" t="s">
        <v>371</v>
      </c>
      <c r="O82" s="7">
        <f t="shared" si="2"/>
        <v>3</v>
      </c>
      <c r="P82" s="4" t="str" cm="1">
        <f t="array" ref="P82">_xlfn.IFS(F82&gt;40,"Senior",F82&gt;30,"Mid Career",F82&gt;22,"Early Career",F82&gt;17,"Student",TRUE,"Unknown")</f>
        <v>Mid Career</v>
      </c>
      <c r="Q82" s="5">
        <f t="shared" si="3"/>
        <v>64</v>
      </c>
      <c r="R82" s="4" t="str" cm="1">
        <f t="array" ref="R82">_xlfn.IFS(Q82&gt;15,"High",Q82&gt;=5,"Medium",Q82&lt;5,"Low")</f>
        <v>High</v>
      </c>
    </row>
    <row r="83" spans="1:18" x14ac:dyDescent="0.3">
      <c r="A83" s="4" t="s">
        <v>372</v>
      </c>
      <c r="B83" s="4" t="s">
        <v>4685</v>
      </c>
      <c r="C83" s="4" t="s">
        <v>374</v>
      </c>
      <c r="D83" s="4" t="s">
        <v>17</v>
      </c>
      <c r="E83" s="4" t="s">
        <v>50</v>
      </c>
      <c r="F83" s="7">
        <v>32</v>
      </c>
      <c r="G83" s="1">
        <v>45632</v>
      </c>
      <c r="H83" s="4" t="s">
        <v>35</v>
      </c>
      <c r="I83" s="4" t="s">
        <v>36</v>
      </c>
      <c r="J83" s="15">
        <v>0.82</v>
      </c>
      <c r="K83" s="5">
        <v>0.75</v>
      </c>
      <c r="L83" s="4" t="s">
        <v>37</v>
      </c>
      <c r="M83" s="8">
        <v>3</v>
      </c>
      <c r="N83" s="17" t="s">
        <v>375</v>
      </c>
      <c r="O83" s="7">
        <f t="shared" si="2"/>
        <v>6</v>
      </c>
      <c r="P83" s="4" t="str" cm="1">
        <f t="array" ref="P83">_xlfn.IFS(F83&gt;40,"Senior",F83&gt;30,"Mid Career",F83&gt;22,"Early Career",F83&gt;17,"Student",TRUE,"Unknown")</f>
        <v>Mid Career</v>
      </c>
      <c r="Q83" s="5">
        <f t="shared" si="3"/>
        <v>82.75</v>
      </c>
      <c r="R83" s="4" t="str" cm="1">
        <f t="array" ref="R83">_xlfn.IFS(Q83&gt;15,"High",Q83&gt;=5,"Medium",Q83&lt;5,"Low")</f>
        <v>High</v>
      </c>
    </row>
    <row r="84" spans="1:18" x14ac:dyDescent="0.3">
      <c r="A84" s="4" t="s">
        <v>376</v>
      </c>
      <c r="B84" s="4" t="s">
        <v>4686</v>
      </c>
      <c r="C84" s="4" t="s">
        <v>378</v>
      </c>
      <c r="D84" s="4" t="s">
        <v>17</v>
      </c>
      <c r="E84" s="4" t="s">
        <v>5802</v>
      </c>
      <c r="F84" s="7">
        <v>44</v>
      </c>
      <c r="G84" s="1">
        <v>45482</v>
      </c>
      <c r="H84" s="4" t="s">
        <v>89</v>
      </c>
      <c r="I84" s="4" t="s">
        <v>30</v>
      </c>
      <c r="J84" s="15">
        <v>0.16</v>
      </c>
      <c r="K84" s="5">
        <v>2</v>
      </c>
      <c r="L84" s="4" t="s">
        <v>37</v>
      </c>
      <c r="M84" s="8">
        <v>5</v>
      </c>
      <c r="N84" s="17">
        <v>45482</v>
      </c>
      <c r="O84" s="7">
        <f t="shared" si="2"/>
        <v>1</v>
      </c>
      <c r="P84" s="4" t="str" cm="1">
        <f t="array" ref="P84">_xlfn.IFS(F84&gt;40,"Senior",F84&gt;30,"Mid Career",F84&gt;22,"Early Career",F84&gt;17,"Student",TRUE,"Unknown")</f>
        <v>Senior</v>
      </c>
      <c r="Q84" s="5">
        <f t="shared" si="3"/>
        <v>18</v>
      </c>
      <c r="R84" s="4" t="str" cm="1">
        <f t="array" ref="R84">_xlfn.IFS(Q84&gt;15,"High",Q84&gt;=5,"Medium",Q84&lt;5,"Low")</f>
        <v>High</v>
      </c>
    </row>
    <row r="85" spans="1:18" x14ac:dyDescent="0.3">
      <c r="A85" s="4" t="s">
        <v>379</v>
      </c>
      <c r="B85" s="4" t="s">
        <v>4687</v>
      </c>
      <c r="C85" s="4" t="s">
        <v>381</v>
      </c>
      <c r="D85" s="4" t="s">
        <v>94</v>
      </c>
      <c r="E85" s="4" t="s">
        <v>50</v>
      </c>
      <c r="F85" s="7">
        <v>32</v>
      </c>
      <c r="G85" s="1">
        <v>45008</v>
      </c>
      <c r="H85" s="4" t="s">
        <v>89</v>
      </c>
      <c r="I85" s="4" t="s">
        <v>30</v>
      </c>
      <c r="J85" s="15">
        <v>0.69</v>
      </c>
      <c r="K85" s="5">
        <v>1.5</v>
      </c>
      <c r="L85" s="4" t="s">
        <v>37</v>
      </c>
      <c r="M85" s="8">
        <v>3</v>
      </c>
      <c r="N85" s="17" t="s">
        <v>382</v>
      </c>
      <c r="O85" s="7">
        <f t="shared" si="2"/>
        <v>5</v>
      </c>
      <c r="P85" s="4" t="str" cm="1">
        <f t="array" ref="P85">_xlfn.IFS(F85&gt;40,"Senior",F85&gt;30,"Mid Career",F85&gt;22,"Early Career",F85&gt;17,"Student",TRUE,"Unknown")</f>
        <v>Mid Career</v>
      </c>
      <c r="Q85" s="5">
        <f t="shared" si="3"/>
        <v>70.5</v>
      </c>
      <c r="R85" s="4" t="str" cm="1">
        <f t="array" ref="R85">_xlfn.IFS(Q85&gt;15,"High",Q85&gt;=5,"Medium",Q85&lt;5,"Low")</f>
        <v>High</v>
      </c>
    </row>
    <row r="86" spans="1:18" x14ac:dyDescent="0.3">
      <c r="A86" s="4" t="s">
        <v>383</v>
      </c>
      <c r="B86" s="4" t="s">
        <v>4688</v>
      </c>
      <c r="C86" s="4" t="s">
        <v>385</v>
      </c>
      <c r="D86" s="4" t="s">
        <v>17</v>
      </c>
      <c r="E86" s="4" t="s">
        <v>50</v>
      </c>
      <c r="F86" s="7">
        <v>32</v>
      </c>
      <c r="G86" s="1">
        <v>44849</v>
      </c>
      <c r="H86" s="4" t="s">
        <v>68</v>
      </c>
      <c r="I86" s="4" t="s">
        <v>30</v>
      </c>
      <c r="J86" s="15">
        <v>0.16</v>
      </c>
      <c r="K86" s="5">
        <v>1.5</v>
      </c>
      <c r="L86" s="4" t="s">
        <v>31</v>
      </c>
      <c r="M86" s="8">
        <v>1</v>
      </c>
      <c r="N86" s="17">
        <v>44849</v>
      </c>
      <c r="O86" s="7">
        <f t="shared" si="2"/>
        <v>1</v>
      </c>
      <c r="P86" s="4" t="str" cm="1">
        <f t="array" ref="P86">_xlfn.IFS(F86&gt;40,"Senior",F86&gt;30,"Mid Career",F86&gt;22,"Early Career",F86&gt;17,"Student",TRUE,"Unknown")</f>
        <v>Mid Career</v>
      </c>
      <c r="Q86" s="5">
        <f t="shared" si="3"/>
        <v>17.5</v>
      </c>
      <c r="R86" s="4" t="str" cm="1">
        <f t="array" ref="R86">_xlfn.IFS(Q86&gt;15,"High",Q86&gt;=5,"Medium",Q86&lt;5,"Low")</f>
        <v>High</v>
      </c>
    </row>
    <row r="87" spans="1:18" x14ac:dyDescent="0.3">
      <c r="A87" s="4" t="s">
        <v>386</v>
      </c>
      <c r="B87" s="4" t="s">
        <v>4689</v>
      </c>
      <c r="C87" s="4" t="s">
        <v>388</v>
      </c>
      <c r="D87" s="4" t="s">
        <v>94</v>
      </c>
      <c r="E87" s="4" t="s">
        <v>5800</v>
      </c>
      <c r="F87" s="7">
        <v>32</v>
      </c>
      <c r="G87" s="1">
        <v>45530</v>
      </c>
      <c r="H87" s="4" t="s">
        <v>113</v>
      </c>
      <c r="I87" s="4" t="s">
        <v>58</v>
      </c>
      <c r="J87" s="15">
        <v>0.01</v>
      </c>
      <c r="K87" s="5">
        <v>0.75</v>
      </c>
      <c r="L87" s="4" t="s">
        <v>31</v>
      </c>
      <c r="M87" s="8">
        <v>5</v>
      </c>
      <c r="N87" s="17" t="s">
        <v>389</v>
      </c>
      <c r="O87" s="7">
        <f t="shared" si="2"/>
        <v>4</v>
      </c>
      <c r="P87" s="4" t="str" cm="1">
        <f t="array" ref="P87">_xlfn.IFS(F87&gt;40,"Senior",F87&gt;30,"Mid Career",F87&gt;22,"Early Career",F87&gt;17,"Student",TRUE,"Unknown")</f>
        <v>Mid Career</v>
      </c>
      <c r="Q87" s="5">
        <f t="shared" si="3"/>
        <v>1.75</v>
      </c>
      <c r="R87" s="4" t="str" cm="1">
        <f t="array" ref="R87">_xlfn.IFS(Q87&gt;15,"High",Q87&gt;=5,"Medium",Q87&lt;5,"Low")</f>
        <v>Low</v>
      </c>
    </row>
    <row r="88" spans="1:18" x14ac:dyDescent="0.3">
      <c r="A88" s="4" t="s">
        <v>390</v>
      </c>
      <c r="B88" s="4" t="s">
        <v>4690</v>
      </c>
      <c r="C88" s="4" t="s">
        <v>392</v>
      </c>
      <c r="D88" s="4" t="s">
        <v>17</v>
      </c>
      <c r="E88" s="4" t="s">
        <v>73</v>
      </c>
      <c r="F88" s="7">
        <v>32</v>
      </c>
      <c r="G88" s="1">
        <v>45130</v>
      </c>
      <c r="H88" s="4" t="s">
        <v>113</v>
      </c>
      <c r="I88" s="4" t="s">
        <v>58</v>
      </c>
      <c r="J88" s="15">
        <v>0.41</v>
      </c>
      <c r="K88" s="5">
        <v>1.5</v>
      </c>
      <c r="L88" s="4" t="s">
        <v>31</v>
      </c>
      <c r="M88" s="8">
        <v>5</v>
      </c>
      <c r="N88" s="17" t="s">
        <v>393</v>
      </c>
      <c r="O88" s="7">
        <f t="shared" si="2"/>
        <v>8</v>
      </c>
      <c r="P88" s="4" t="str" cm="1">
        <f t="array" ref="P88">_xlfn.IFS(F88&gt;40,"Senior",F88&gt;30,"Mid Career",F88&gt;22,"Early Career",F88&gt;17,"Student",TRUE,"Unknown")</f>
        <v>Mid Career</v>
      </c>
      <c r="Q88" s="5">
        <f t="shared" si="3"/>
        <v>42.5</v>
      </c>
      <c r="R88" s="4" t="str" cm="1">
        <f t="array" ref="R88">_xlfn.IFS(Q88&gt;15,"High",Q88&gt;=5,"Medium",Q88&lt;5,"Low")</f>
        <v>High</v>
      </c>
    </row>
    <row r="89" spans="1:18" x14ac:dyDescent="0.3">
      <c r="A89" s="4" t="s">
        <v>394</v>
      </c>
      <c r="B89" s="4" t="s">
        <v>4691</v>
      </c>
      <c r="C89" s="4" t="s">
        <v>396</v>
      </c>
      <c r="D89" s="4" t="s">
        <v>17</v>
      </c>
      <c r="E89" s="4" t="s">
        <v>73</v>
      </c>
      <c r="F89" s="7">
        <v>32</v>
      </c>
      <c r="G89" s="1">
        <v>45302</v>
      </c>
      <c r="H89" s="4" t="s">
        <v>68</v>
      </c>
      <c r="I89" s="4" t="s">
        <v>30</v>
      </c>
      <c r="J89" s="15">
        <v>0.83</v>
      </c>
      <c r="K89" s="5">
        <v>1</v>
      </c>
      <c r="L89" s="4" t="s">
        <v>37</v>
      </c>
      <c r="M89" s="8">
        <v>1</v>
      </c>
      <c r="N89" s="17" t="s">
        <v>397</v>
      </c>
      <c r="O89" s="7">
        <f t="shared" si="2"/>
        <v>2</v>
      </c>
      <c r="P89" s="4" t="str" cm="1">
        <f t="array" ref="P89">_xlfn.IFS(F89&gt;40,"Senior",F89&gt;30,"Mid Career",F89&gt;22,"Early Career",F89&gt;17,"Student",TRUE,"Unknown")</f>
        <v>Mid Career</v>
      </c>
      <c r="Q89" s="5">
        <f t="shared" si="3"/>
        <v>84</v>
      </c>
      <c r="R89" s="4" t="str" cm="1">
        <f t="array" ref="R89">_xlfn.IFS(Q89&gt;15,"High",Q89&gt;=5,"Medium",Q89&lt;5,"Low")</f>
        <v>High</v>
      </c>
    </row>
    <row r="90" spans="1:18" x14ac:dyDescent="0.3">
      <c r="A90" s="4" t="s">
        <v>398</v>
      </c>
      <c r="B90" s="4" t="s">
        <v>4692</v>
      </c>
      <c r="C90" s="4" t="s">
        <v>400</v>
      </c>
      <c r="D90" s="4" t="s">
        <v>17</v>
      </c>
      <c r="E90" s="4" t="s">
        <v>73</v>
      </c>
      <c r="F90" s="7">
        <v>20</v>
      </c>
      <c r="G90" s="1">
        <v>44812</v>
      </c>
      <c r="H90" s="4" t="s">
        <v>57</v>
      </c>
      <c r="I90" s="4" t="s">
        <v>58</v>
      </c>
      <c r="J90" s="15">
        <v>0.85</v>
      </c>
      <c r="K90" s="5">
        <v>2</v>
      </c>
      <c r="L90" s="4" t="s">
        <v>31</v>
      </c>
      <c r="M90" s="8">
        <v>3</v>
      </c>
      <c r="N90" s="17" t="s">
        <v>401</v>
      </c>
      <c r="O90" s="7">
        <f t="shared" si="2"/>
        <v>2</v>
      </c>
      <c r="P90" s="4" t="str" cm="1">
        <f t="array" ref="P90">_xlfn.IFS(F90&gt;40,"Senior",F90&gt;30,"Mid Career",F90&gt;22,"Early Career",F90&gt;17,"Student",TRUE,"Unknown")</f>
        <v>Student</v>
      </c>
      <c r="Q90" s="5">
        <f t="shared" si="3"/>
        <v>87</v>
      </c>
      <c r="R90" s="4" t="str" cm="1">
        <f t="array" ref="R90">_xlfn.IFS(Q90&gt;15,"High",Q90&gt;=5,"Medium",Q90&lt;5,"Low")</f>
        <v>High</v>
      </c>
    </row>
    <row r="91" spans="1:18" x14ac:dyDescent="0.3">
      <c r="A91" s="4" t="s">
        <v>402</v>
      </c>
      <c r="B91" s="4" t="s">
        <v>4693</v>
      </c>
      <c r="C91" s="4" t="s">
        <v>404</v>
      </c>
      <c r="D91" s="4" t="s">
        <v>94</v>
      </c>
      <c r="E91" s="4" t="s">
        <v>5800</v>
      </c>
      <c r="F91" s="7">
        <v>32</v>
      </c>
      <c r="G91" s="1">
        <v>44800</v>
      </c>
      <c r="H91" s="4" t="s">
        <v>35</v>
      </c>
      <c r="I91" s="4" t="s">
        <v>36</v>
      </c>
      <c r="J91" s="15">
        <v>0.71</v>
      </c>
      <c r="K91" s="5">
        <v>0.75</v>
      </c>
      <c r="L91" s="4" t="s">
        <v>31</v>
      </c>
      <c r="M91" s="8">
        <v>3</v>
      </c>
      <c r="N91" s="17">
        <v>44800</v>
      </c>
      <c r="O91" s="7">
        <f t="shared" si="2"/>
        <v>1</v>
      </c>
      <c r="P91" s="4" t="str" cm="1">
        <f t="array" ref="P91">_xlfn.IFS(F91&gt;40,"Senior",F91&gt;30,"Mid Career",F91&gt;22,"Early Career",F91&gt;17,"Student",TRUE,"Unknown")</f>
        <v>Mid Career</v>
      </c>
      <c r="Q91" s="5">
        <f t="shared" si="3"/>
        <v>71.75</v>
      </c>
      <c r="R91" s="4" t="str" cm="1">
        <f t="array" ref="R91">_xlfn.IFS(Q91&gt;15,"High",Q91&gt;=5,"Medium",Q91&lt;5,"Low")</f>
        <v>High</v>
      </c>
    </row>
    <row r="92" spans="1:18" x14ac:dyDescent="0.3">
      <c r="A92" s="4" t="s">
        <v>405</v>
      </c>
      <c r="B92" s="4" t="s">
        <v>4694</v>
      </c>
      <c r="C92" s="4" t="s">
        <v>407</v>
      </c>
      <c r="D92" s="4" t="s">
        <v>17</v>
      </c>
      <c r="E92" s="4" t="s">
        <v>73</v>
      </c>
      <c r="F92" s="7">
        <v>32</v>
      </c>
      <c r="G92" s="1">
        <v>44887</v>
      </c>
      <c r="H92" s="4" t="s">
        <v>29</v>
      </c>
      <c r="I92" s="4" t="s">
        <v>30</v>
      </c>
      <c r="J92" s="15">
        <v>0.28000000000000003</v>
      </c>
      <c r="K92" s="5">
        <v>1.5</v>
      </c>
      <c r="L92" s="4" t="s">
        <v>37</v>
      </c>
      <c r="M92" s="8">
        <v>5</v>
      </c>
      <c r="N92" s="17" t="s">
        <v>408</v>
      </c>
      <c r="O92" s="7">
        <f t="shared" si="2"/>
        <v>4</v>
      </c>
      <c r="P92" s="4" t="str" cm="1">
        <f t="array" ref="P92">_xlfn.IFS(F92&gt;40,"Senior",F92&gt;30,"Mid Career",F92&gt;22,"Early Career",F92&gt;17,"Student",TRUE,"Unknown")</f>
        <v>Mid Career</v>
      </c>
      <c r="Q92" s="5">
        <f t="shared" si="3"/>
        <v>29.500000000000004</v>
      </c>
      <c r="R92" s="4" t="str" cm="1">
        <f t="array" ref="R92">_xlfn.IFS(Q92&gt;15,"High",Q92&gt;=5,"Medium",Q92&lt;5,"Low")</f>
        <v>High</v>
      </c>
    </row>
    <row r="93" spans="1:18" x14ac:dyDescent="0.3">
      <c r="A93" s="4" t="s">
        <v>409</v>
      </c>
      <c r="B93" s="4" t="s">
        <v>4695</v>
      </c>
      <c r="C93" s="4" t="s">
        <v>411</v>
      </c>
      <c r="D93" s="4" t="s">
        <v>94</v>
      </c>
      <c r="E93" s="4" t="s">
        <v>5800</v>
      </c>
      <c r="F93" s="7">
        <v>29</v>
      </c>
      <c r="G93" s="1">
        <v>44681</v>
      </c>
      <c r="H93" s="4" t="s">
        <v>29</v>
      </c>
      <c r="I93" s="4" t="s">
        <v>30</v>
      </c>
      <c r="J93" s="15">
        <v>0.88</v>
      </c>
      <c r="K93" s="5">
        <v>0.75</v>
      </c>
      <c r="L93" s="4" t="s">
        <v>37</v>
      </c>
      <c r="M93" s="8">
        <v>3</v>
      </c>
      <c r="N93" s="17">
        <v>44681</v>
      </c>
      <c r="O93" s="7">
        <f t="shared" si="2"/>
        <v>1</v>
      </c>
      <c r="P93" s="4" t="str" cm="1">
        <f t="array" ref="P93">_xlfn.IFS(F93&gt;40,"Senior",F93&gt;30,"Mid Career",F93&gt;22,"Early Career",F93&gt;17,"Student",TRUE,"Unknown")</f>
        <v>Early Career</v>
      </c>
      <c r="Q93" s="5">
        <f t="shared" si="3"/>
        <v>88.75</v>
      </c>
      <c r="R93" s="4" t="str" cm="1">
        <f t="array" ref="R93">_xlfn.IFS(Q93&gt;15,"High",Q93&gt;=5,"Medium",Q93&lt;5,"Low")</f>
        <v>High</v>
      </c>
    </row>
    <row r="94" spans="1:18" x14ac:dyDescent="0.3">
      <c r="A94" s="4" t="s">
        <v>412</v>
      </c>
      <c r="B94" s="4" t="s">
        <v>4696</v>
      </c>
      <c r="C94" s="4" t="s">
        <v>414</v>
      </c>
      <c r="D94" s="4" t="s">
        <v>94</v>
      </c>
      <c r="E94" s="4" t="s">
        <v>73</v>
      </c>
      <c r="F94" s="7">
        <v>32</v>
      </c>
      <c r="G94" s="1">
        <v>45580</v>
      </c>
      <c r="H94" s="4" t="s">
        <v>29</v>
      </c>
      <c r="I94" s="4" t="s">
        <v>30</v>
      </c>
      <c r="J94" s="15">
        <v>0.81</v>
      </c>
      <c r="K94" s="5">
        <v>1.5</v>
      </c>
      <c r="L94" s="4" t="s">
        <v>31</v>
      </c>
      <c r="M94" s="8">
        <v>1</v>
      </c>
      <c r="N94" s="17" t="s">
        <v>415</v>
      </c>
      <c r="O94" s="7">
        <f t="shared" si="2"/>
        <v>7</v>
      </c>
      <c r="P94" s="4" t="str" cm="1">
        <f t="array" ref="P94">_xlfn.IFS(F94&gt;40,"Senior",F94&gt;30,"Mid Career",F94&gt;22,"Early Career",F94&gt;17,"Student",TRUE,"Unknown")</f>
        <v>Mid Career</v>
      </c>
      <c r="Q94" s="5">
        <f t="shared" si="3"/>
        <v>82.5</v>
      </c>
      <c r="R94" s="4" t="str" cm="1">
        <f t="array" ref="R94">_xlfn.IFS(Q94&gt;15,"High",Q94&gt;=5,"Medium",Q94&lt;5,"Low")</f>
        <v>High</v>
      </c>
    </row>
    <row r="95" spans="1:18" x14ac:dyDescent="0.3">
      <c r="A95" s="4" t="s">
        <v>416</v>
      </c>
      <c r="B95" s="4" t="s">
        <v>4697</v>
      </c>
      <c r="C95" s="4" t="s">
        <v>418</v>
      </c>
      <c r="D95" s="4" t="s">
        <v>17</v>
      </c>
      <c r="E95" s="4" t="s">
        <v>73</v>
      </c>
      <c r="F95" s="7">
        <v>32</v>
      </c>
      <c r="G95" s="1">
        <v>45402</v>
      </c>
      <c r="H95" s="4" t="s">
        <v>74</v>
      </c>
      <c r="I95" s="4" t="s">
        <v>36</v>
      </c>
      <c r="J95" s="15">
        <v>0.96</v>
      </c>
      <c r="K95" s="5">
        <v>1.5</v>
      </c>
      <c r="L95" s="4" t="s">
        <v>31</v>
      </c>
      <c r="M95" s="8">
        <v>5</v>
      </c>
      <c r="N95" s="17" t="s">
        <v>419</v>
      </c>
      <c r="O95" s="7">
        <f t="shared" si="2"/>
        <v>2</v>
      </c>
      <c r="P95" s="4" t="str" cm="1">
        <f t="array" ref="P95">_xlfn.IFS(F95&gt;40,"Senior",F95&gt;30,"Mid Career",F95&gt;22,"Early Career",F95&gt;17,"Student",TRUE,"Unknown")</f>
        <v>Mid Career</v>
      </c>
      <c r="Q95" s="5">
        <f t="shared" si="3"/>
        <v>97.5</v>
      </c>
      <c r="R95" s="4" t="str" cm="1">
        <f t="array" ref="R95">_xlfn.IFS(Q95&gt;15,"High",Q95&gt;=5,"Medium",Q95&lt;5,"Low")</f>
        <v>High</v>
      </c>
    </row>
    <row r="96" spans="1:18" x14ac:dyDescent="0.3">
      <c r="A96" s="4" t="s">
        <v>420</v>
      </c>
      <c r="B96" s="4" t="s">
        <v>4698</v>
      </c>
      <c r="C96" s="4" t="s">
        <v>422</v>
      </c>
      <c r="D96" s="4" t="s">
        <v>94</v>
      </c>
      <c r="E96" s="4" t="s">
        <v>5800</v>
      </c>
      <c r="F96" s="7">
        <v>32</v>
      </c>
      <c r="G96" s="1">
        <v>45249</v>
      </c>
      <c r="H96" s="4" t="s">
        <v>143</v>
      </c>
      <c r="I96" s="4" t="s">
        <v>144</v>
      </c>
      <c r="J96" s="15">
        <v>0.36</v>
      </c>
      <c r="K96" s="5">
        <v>2</v>
      </c>
      <c r="L96" s="4" t="s">
        <v>31</v>
      </c>
      <c r="M96" s="8">
        <v>1</v>
      </c>
      <c r="N96" s="17" t="s">
        <v>423</v>
      </c>
      <c r="O96" s="7">
        <f t="shared" si="2"/>
        <v>2</v>
      </c>
      <c r="P96" s="4" t="str" cm="1">
        <f t="array" ref="P96">_xlfn.IFS(F96&gt;40,"Senior",F96&gt;30,"Mid Career",F96&gt;22,"Early Career",F96&gt;17,"Student",TRUE,"Unknown")</f>
        <v>Mid Career</v>
      </c>
      <c r="Q96" s="5">
        <f t="shared" si="3"/>
        <v>38</v>
      </c>
      <c r="R96" s="4" t="str" cm="1">
        <f t="array" ref="R96">_xlfn.IFS(Q96&gt;15,"High",Q96&gt;=5,"Medium",Q96&lt;5,"Low")</f>
        <v>High</v>
      </c>
    </row>
    <row r="97" spans="1:18" x14ac:dyDescent="0.3">
      <c r="A97" s="4" t="s">
        <v>424</v>
      </c>
      <c r="B97" s="4" t="s">
        <v>4699</v>
      </c>
      <c r="C97" s="4" t="s">
        <v>426</v>
      </c>
      <c r="D97" s="4" t="s">
        <v>17</v>
      </c>
      <c r="E97" s="4" t="s">
        <v>73</v>
      </c>
      <c r="F97" s="7">
        <v>23</v>
      </c>
      <c r="G97" s="1">
        <v>44805</v>
      </c>
      <c r="H97" s="4" t="s">
        <v>19</v>
      </c>
      <c r="I97" s="4" t="s">
        <v>20</v>
      </c>
      <c r="J97" s="15">
        <v>0.97</v>
      </c>
      <c r="K97" s="5">
        <v>1.5</v>
      </c>
      <c r="L97" s="4" t="s">
        <v>37</v>
      </c>
      <c r="M97" s="8">
        <v>3</v>
      </c>
      <c r="N97" s="17" t="s">
        <v>427</v>
      </c>
      <c r="O97" s="7">
        <f t="shared" si="2"/>
        <v>5</v>
      </c>
      <c r="P97" s="4" t="str" cm="1">
        <f t="array" ref="P97">_xlfn.IFS(F97&gt;40,"Senior",F97&gt;30,"Mid Career",F97&gt;22,"Early Career",F97&gt;17,"Student",TRUE,"Unknown")</f>
        <v>Early Career</v>
      </c>
      <c r="Q97" s="5">
        <f t="shared" si="3"/>
        <v>98.5</v>
      </c>
      <c r="R97" s="4" t="str" cm="1">
        <f t="array" ref="R97">_xlfn.IFS(Q97&gt;15,"High",Q97&gt;=5,"Medium",Q97&lt;5,"Low")</f>
        <v>High</v>
      </c>
    </row>
    <row r="98" spans="1:18" x14ac:dyDescent="0.3">
      <c r="A98" s="4" t="s">
        <v>428</v>
      </c>
      <c r="B98" s="4" t="s">
        <v>4700</v>
      </c>
      <c r="C98" s="4" t="s">
        <v>430</v>
      </c>
      <c r="D98" s="4" t="s">
        <v>17</v>
      </c>
      <c r="E98" s="4" t="s">
        <v>5800</v>
      </c>
      <c r="F98" s="7">
        <v>32</v>
      </c>
      <c r="G98" s="1">
        <v>44808</v>
      </c>
      <c r="H98" s="4" t="s">
        <v>143</v>
      </c>
      <c r="I98" s="4" t="s">
        <v>144</v>
      </c>
      <c r="J98" s="15">
        <v>0.94</v>
      </c>
      <c r="K98" s="5">
        <v>1.5</v>
      </c>
      <c r="L98" s="4" t="s">
        <v>37</v>
      </c>
      <c r="M98" s="8">
        <v>1</v>
      </c>
      <c r="N98" s="17" t="s">
        <v>431</v>
      </c>
      <c r="O98" s="7">
        <f t="shared" si="2"/>
        <v>6</v>
      </c>
      <c r="P98" s="4" t="str" cm="1">
        <f t="array" ref="P98">_xlfn.IFS(F98&gt;40,"Senior",F98&gt;30,"Mid Career",F98&gt;22,"Early Career",F98&gt;17,"Student",TRUE,"Unknown")</f>
        <v>Mid Career</v>
      </c>
      <c r="Q98" s="5">
        <f t="shared" si="3"/>
        <v>95.5</v>
      </c>
      <c r="R98" s="4" t="str" cm="1">
        <f t="array" ref="R98">_xlfn.IFS(Q98&gt;15,"High",Q98&gt;=5,"Medium",Q98&lt;5,"Low")</f>
        <v>High</v>
      </c>
    </row>
    <row r="99" spans="1:18" x14ac:dyDescent="0.3">
      <c r="A99" s="4" t="s">
        <v>432</v>
      </c>
      <c r="B99" s="4" t="s">
        <v>4701</v>
      </c>
      <c r="C99" s="4" t="s">
        <v>434</v>
      </c>
      <c r="D99" s="4" t="s">
        <v>17</v>
      </c>
      <c r="E99" s="4" t="s">
        <v>73</v>
      </c>
      <c r="F99" s="7">
        <v>31</v>
      </c>
      <c r="G99" s="1">
        <v>44737</v>
      </c>
      <c r="H99" s="4" t="s">
        <v>57</v>
      </c>
      <c r="I99" s="4" t="s">
        <v>58</v>
      </c>
      <c r="J99" s="15">
        <v>0.41</v>
      </c>
      <c r="K99" s="5">
        <v>2</v>
      </c>
      <c r="L99" s="4" t="s">
        <v>31</v>
      </c>
      <c r="M99" s="8">
        <v>2</v>
      </c>
      <c r="N99" s="17" t="s">
        <v>435</v>
      </c>
      <c r="O99" s="7">
        <f t="shared" si="2"/>
        <v>2</v>
      </c>
      <c r="P99" s="4" t="str" cm="1">
        <f t="array" ref="P99">_xlfn.IFS(F99&gt;40,"Senior",F99&gt;30,"Mid Career",F99&gt;22,"Early Career",F99&gt;17,"Student",TRUE,"Unknown")</f>
        <v>Mid Career</v>
      </c>
      <c r="Q99" s="5">
        <f t="shared" si="3"/>
        <v>43</v>
      </c>
      <c r="R99" s="4" t="str" cm="1">
        <f t="array" ref="R99">_xlfn.IFS(Q99&gt;15,"High",Q99&gt;=5,"Medium",Q99&lt;5,"Low")</f>
        <v>High</v>
      </c>
    </row>
    <row r="100" spans="1:18" x14ac:dyDescent="0.3">
      <c r="A100" s="4" t="s">
        <v>436</v>
      </c>
      <c r="B100" s="4" t="s">
        <v>4702</v>
      </c>
      <c r="C100" s="4" t="s">
        <v>438</v>
      </c>
      <c r="D100" s="4" t="s">
        <v>17</v>
      </c>
      <c r="E100" s="4" t="s">
        <v>5800</v>
      </c>
      <c r="F100" s="7">
        <v>38</v>
      </c>
      <c r="G100" s="1">
        <v>45228</v>
      </c>
      <c r="H100" s="4" t="s">
        <v>113</v>
      </c>
      <c r="I100" s="4" t="s">
        <v>58</v>
      </c>
      <c r="J100" s="15">
        <v>0.95</v>
      </c>
      <c r="K100" s="5">
        <v>2</v>
      </c>
      <c r="L100" s="4" t="s">
        <v>37</v>
      </c>
      <c r="M100" s="8">
        <v>3</v>
      </c>
      <c r="N100" s="17" t="s">
        <v>439</v>
      </c>
      <c r="O100" s="7">
        <f t="shared" si="2"/>
        <v>2</v>
      </c>
      <c r="P100" s="4" t="str" cm="1">
        <f t="array" ref="P100">_xlfn.IFS(F100&gt;40,"Senior",F100&gt;30,"Mid Career",F100&gt;22,"Early Career",F100&gt;17,"Student",TRUE,"Unknown")</f>
        <v>Mid Career</v>
      </c>
      <c r="Q100" s="5">
        <f t="shared" si="3"/>
        <v>97</v>
      </c>
      <c r="R100" s="4" t="str" cm="1">
        <f t="array" ref="R100">_xlfn.IFS(Q100&gt;15,"High",Q100&gt;=5,"Medium",Q100&lt;5,"Low")</f>
        <v>High</v>
      </c>
    </row>
    <row r="101" spans="1:18" x14ac:dyDescent="0.3">
      <c r="A101" s="4" t="s">
        <v>440</v>
      </c>
      <c r="B101" s="4" t="s">
        <v>4703</v>
      </c>
      <c r="C101" s="4" t="s">
        <v>442</v>
      </c>
      <c r="D101" s="4" t="s">
        <v>17</v>
      </c>
      <c r="E101" s="4" t="s">
        <v>50</v>
      </c>
      <c r="F101" s="7">
        <v>32</v>
      </c>
      <c r="G101" s="1">
        <v>45537</v>
      </c>
      <c r="H101" s="4" t="s">
        <v>51</v>
      </c>
      <c r="I101" s="4" t="s">
        <v>36</v>
      </c>
      <c r="J101" s="15">
        <v>0.32</v>
      </c>
      <c r="K101" s="5">
        <v>1.5</v>
      </c>
      <c r="L101" s="4" t="s">
        <v>31</v>
      </c>
      <c r="M101" s="8">
        <v>2</v>
      </c>
      <c r="N101" s="17" t="s">
        <v>443</v>
      </c>
      <c r="O101" s="7">
        <f t="shared" si="2"/>
        <v>3</v>
      </c>
      <c r="P101" s="4" t="str" cm="1">
        <f t="array" ref="P101">_xlfn.IFS(F101&gt;40,"Senior",F101&gt;30,"Mid Career",F101&gt;22,"Early Career",F101&gt;17,"Student",TRUE,"Unknown")</f>
        <v>Mid Career</v>
      </c>
      <c r="Q101" s="5">
        <f t="shared" si="3"/>
        <v>33.5</v>
      </c>
      <c r="R101" s="4" t="str" cm="1">
        <f t="array" ref="R101">_xlfn.IFS(Q101&gt;15,"High",Q101&gt;=5,"Medium",Q101&lt;5,"Low")</f>
        <v>High</v>
      </c>
    </row>
    <row r="102" spans="1:18" x14ac:dyDescent="0.3">
      <c r="A102" s="4" t="s">
        <v>444</v>
      </c>
      <c r="B102" s="4" t="s">
        <v>4704</v>
      </c>
      <c r="C102" s="4" t="s">
        <v>446</v>
      </c>
      <c r="D102" s="4" t="s">
        <v>94</v>
      </c>
      <c r="E102" s="4" t="s">
        <v>5800</v>
      </c>
      <c r="F102" s="7">
        <v>32</v>
      </c>
      <c r="G102" s="1">
        <v>45539</v>
      </c>
      <c r="H102" s="4" t="s">
        <v>68</v>
      </c>
      <c r="I102" s="4" t="s">
        <v>30</v>
      </c>
      <c r="J102" s="15">
        <v>0.56000000000000005</v>
      </c>
      <c r="K102" s="5">
        <v>1</v>
      </c>
      <c r="L102" s="4" t="s">
        <v>37</v>
      </c>
      <c r="M102" s="8">
        <v>1</v>
      </c>
      <c r="N102" s="17" t="s">
        <v>447</v>
      </c>
      <c r="O102" s="7">
        <f t="shared" si="2"/>
        <v>6</v>
      </c>
      <c r="P102" s="4" t="str" cm="1">
        <f t="array" ref="P102">_xlfn.IFS(F102&gt;40,"Senior",F102&gt;30,"Mid Career",F102&gt;22,"Early Career",F102&gt;17,"Student",TRUE,"Unknown")</f>
        <v>Mid Career</v>
      </c>
      <c r="Q102" s="5">
        <f t="shared" si="3"/>
        <v>57.000000000000007</v>
      </c>
      <c r="R102" s="4" t="str" cm="1">
        <f t="array" ref="R102">_xlfn.IFS(Q102&gt;15,"High",Q102&gt;=5,"Medium",Q102&lt;5,"Low")</f>
        <v>High</v>
      </c>
    </row>
    <row r="103" spans="1:18" x14ac:dyDescent="0.3">
      <c r="A103" s="4" t="s">
        <v>448</v>
      </c>
      <c r="B103" s="4" t="s">
        <v>4705</v>
      </c>
      <c r="C103" s="4" t="s">
        <v>450</v>
      </c>
      <c r="D103" s="4" t="s">
        <v>94</v>
      </c>
      <c r="E103" s="4" t="s">
        <v>50</v>
      </c>
      <c r="F103" s="7">
        <v>32</v>
      </c>
      <c r="G103" s="1">
        <v>45194</v>
      </c>
      <c r="H103" s="4" t="s">
        <v>154</v>
      </c>
      <c r="I103" s="4" t="s">
        <v>58</v>
      </c>
      <c r="J103" s="15">
        <v>0.09</v>
      </c>
      <c r="K103" s="5">
        <v>2</v>
      </c>
      <c r="L103" s="4" t="s">
        <v>37</v>
      </c>
      <c r="M103" s="8">
        <v>1</v>
      </c>
      <c r="N103" s="17">
        <v>45194</v>
      </c>
      <c r="O103" s="7">
        <f t="shared" si="2"/>
        <v>1</v>
      </c>
      <c r="P103" s="4" t="str" cm="1">
        <f t="array" ref="P103">_xlfn.IFS(F103&gt;40,"Senior",F103&gt;30,"Mid Career",F103&gt;22,"Early Career",F103&gt;17,"Student",TRUE,"Unknown")</f>
        <v>Mid Career</v>
      </c>
      <c r="Q103" s="5">
        <f t="shared" si="3"/>
        <v>11</v>
      </c>
      <c r="R103" s="4" t="str" cm="1">
        <f t="array" ref="R103">_xlfn.IFS(Q103&gt;15,"High",Q103&gt;=5,"Medium",Q103&lt;5,"Low")</f>
        <v>Medium</v>
      </c>
    </row>
    <row r="104" spans="1:18" x14ac:dyDescent="0.3">
      <c r="A104" s="4" t="s">
        <v>451</v>
      </c>
      <c r="B104" s="4" t="s">
        <v>4706</v>
      </c>
      <c r="C104" s="4" t="s">
        <v>453</v>
      </c>
      <c r="D104" s="4" t="s">
        <v>17</v>
      </c>
      <c r="E104" s="4" t="s">
        <v>73</v>
      </c>
      <c r="F104" s="7">
        <v>32</v>
      </c>
      <c r="G104" s="1">
        <v>45054</v>
      </c>
      <c r="H104" s="4" t="s">
        <v>293</v>
      </c>
      <c r="I104" s="4" t="s">
        <v>20</v>
      </c>
      <c r="J104" s="15">
        <v>0.64</v>
      </c>
      <c r="K104" s="5">
        <v>2</v>
      </c>
      <c r="L104" s="4" t="s">
        <v>37</v>
      </c>
      <c r="M104" s="8">
        <v>2</v>
      </c>
      <c r="N104" s="17" t="s">
        <v>360</v>
      </c>
      <c r="O104" s="7">
        <f t="shared" si="2"/>
        <v>4</v>
      </c>
      <c r="P104" s="4" t="str" cm="1">
        <f t="array" ref="P104">_xlfn.IFS(F104&gt;40,"Senior",F104&gt;30,"Mid Career",F104&gt;22,"Early Career",F104&gt;17,"Student",TRUE,"Unknown")</f>
        <v>Mid Career</v>
      </c>
      <c r="Q104" s="5">
        <f t="shared" si="3"/>
        <v>66</v>
      </c>
      <c r="R104" s="4" t="str" cm="1">
        <f t="array" ref="R104">_xlfn.IFS(Q104&gt;15,"High",Q104&gt;=5,"Medium",Q104&lt;5,"Low")</f>
        <v>High</v>
      </c>
    </row>
    <row r="105" spans="1:18" x14ac:dyDescent="0.3">
      <c r="A105" s="4" t="s">
        <v>454</v>
      </c>
      <c r="B105" s="4" t="s">
        <v>4707</v>
      </c>
      <c r="C105" s="4" t="s">
        <v>456</v>
      </c>
      <c r="D105" s="4" t="s">
        <v>94</v>
      </c>
      <c r="E105" s="4" t="s">
        <v>5800</v>
      </c>
      <c r="F105" s="7">
        <v>32</v>
      </c>
      <c r="G105" s="1">
        <v>45552</v>
      </c>
      <c r="H105" s="4" t="s">
        <v>57</v>
      </c>
      <c r="I105" s="4" t="s">
        <v>58</v>
      </c>
      <c r="J105" s="15">
        <v>0.36</v>
      </c>
      <c r="K105" s="5">
        <v>2</v>
      </c>
      <c r="L105" s="4" t="s">
        <v>37</v>
      </c>
      <c r="M105" s="8">
        <v>4</v>
      </c>
      <c r="N105" s="17" t="s">
        <v>457</v>
      </c>
      <c r="O105" s="7">
        <f t="shared" si="2"/>
        <v>3</v>
      </c>
      <c r="P105" s="4" t="str" cm="1">
        <f t="array" ref="P105">_xlfn.IFS(F105&gt;40,"Senior",F105&gt;30,"Mid Career",F105&gt;22,"Early Career",F105&gt;17,"Student",TRUE,"Unknown")</f>
        <v>Mid Career</v>
      </c>
      <c r="Q105" s="5">
        <f t="shared" si="3"/>
        <v>38</v>
      </c>
      <c r="R105" s="4" t="str" cm="1">
        <f t="array" ref="R105">_xlfn.IFS(Q105&gt;15,"High",Q105&gt;=5,"Medium",Q105&lt;5,"Low")</f>
        <v>High</v>
      </c>
    </row>
    <row r="106" spans="1:18" x14ac:dyDescent="0.3">
      <c r="A106" s="4" t="s">
        <v>458</v>
      </c>
      <c r="B106" s="4" t="s">
        <v>4708</v>
      </c>
      <c r="C106" s="4" t="s">
        <v>460</v>
      </c>
      <c r="D106" s="4" t="s">
        <v>94</v>
      </c>
      <c r="E106" s="4" t="s">
        <v>5800</v>
      </c>
      <c r="F106" s="7">
        <v>32</v>
      </c>
      <c r="G106" s="1">
        <v>45220</v>
      </c>
      <c r="H106" s="4" t="s">
        <v>57</v>
      </c>
      <c r="I106" s="4" t="s">
        <v>58</v>
      </c>
      <c r="J106" s="15">
        <v>0.77</v>
      </c>
      <c r="K106" s="5">
        <v>1</v>
      </c>
      <c r="L106" s="4" t="s">
        <v>37</v>
      </c>
      <c r="M106" s="8">
        <v>5</v>
      </c>
      <c r="N106" s="17" t="s">
        <v>461</v>
      </c>
      <c r="O106" s="7">
        <f t="shared" si="2"/>
        <v>5</v>
      </c>
      <c r="P106" s="4" t="str" cm="1">
        <f t="array" ref="P106">_xlfn.IFS(F106&gt;40,"Senior",F106&gt;30,"Mid Career",F106&gt;22,"Early Career",F106&gt;17,"Student",TRUE,"Unknown")</f>
        <v>Mid Career</v>
      </c>
      <c r="Q106" s="5">
        <f t="shared" si="3"/>
        <v>78</v>
      </c>
      <c r="R106" s="4" t="str" cm="1">
        <f t="array" ref="R106">_xlfn.IFS(Q106&gt;15,"High",Q106&gt;=5,"Medium",Q106&lt;5,"Low")</f>
        <v>High</v>
      </c>
    </row>
    <row r="107" spans="1:18" x14ac:dyDescent="0.3">
      <c r="A107" s="4" t="s">
        <v>462</v>
      </c>
      <c r="B107" s="4" t="s">
        <v>4709</v>
      </c>
      <c r="C107" s="4" t="s">
        <v>464</v>
      </c>
      <c r="D107" s="4" t="s">
        <v>17</v>
      </c>
      <c r="E107" s="4" t="s">
        <v>73</v>
      </c>
      <c r="F107" s="7">
        <v>32</v>
      </c>
      <c r="G107" s="1">
        <v>44776</v>
      </c>
      <c r="H107" s="4" t="s">
        <v>143</v>
      </c>
      <c r="I107" s="4" t="s">
        <v>144</v>
      </c>
      <c r="J107" s="15">
        <v>0.82</v>
      </c>
      <c r="K107" s="5">
        <v>2</v>
      </c>
      <c r="L107" s="4" t="s">
        <v>31</v>
      </c>
      <c r="M107" s="8">
        <v>5</v>
      </c>
      <c r="N107" s="17" t="s">
        <v>465</v>
      </c>
      <c r="O107" s="7">
        <f t="shared" si="2"/>
        <v>2</v>
      </c>
      <c r="P107" s="4" t="str" cm="1">
        <f t="array" ref="P107">_xlfn.IFS(F107&gt;40,"Senior",F107&gt;30,"Mid Career",F107&gt;22,"Early Career",F107&gt;17,"Student",TRUE,"Unknown")</f>
        <v>Mid Career</v>
      </c>
      <c r="Q107" s="5">
        <f t="shared" si="3"/>
        <v>84</v>
      </c>
      <c r="R107" s="4" t="str" cm="1">
        <f t="array" ref="R107">_xlfn.IFS(Q107&gt;15,"High",Q107&gt;=5,"Medium",Q107&lt;5,"Low")</f>
        <v>High</v>
      </c>
    </row>
    <row r="108" spans="1:18" x14ac:dyDescent="0.3">
      <c r="A108" s="4" t="s">
        <v>466</v>
      </c>
      <c r="B108" s="4" t="s">
        <v>4710</v>
      </c>
      <c r="C108" s="4" t="s">
        <v>468</v>
      </c>
      <c r="D108" s="4" t="s">
        <v>17</v>
      </c>
      <c r="E108" s="4" t="s">
        <v>5800</v>
      </c>
      <c r="F108" s="7">
        <v>32</v>
      </c>
      <c r="G108" s="1">
        <v>44933</v>
      </c>
      <c r="H108" s="4" t="s">
        <v>229</v>
      </c>
      <c r="I108" s="4" t="s">
        <v>144</v>
      </c>
      <c r="J108" s="15">
        <v>0.17</v>
      </c>
      <c r="K108" s="5">
        <v>2</v>
      </c>
      <c r="L108" s="4" t="s">
        <v>31</v>
      </c>
      <c r="M108" s="8">
        <v>2</v>
      </c>
      <c r="N108" s="17" t="s">
        <v>167</v>
      </c>
      <c r="O108" s="7">
        <f t="shared" si="2"/>
        <v>6</v>
      </c>
      <c r="P108" s="4" t="str" cm="1">
        <f t="array" ref="P108">_xlfn.IFS(F108&gt;40,"Senior",F108&gt;30,"Mid Career",F108&gt;22,"Early Career",F108&gt;17,"Student",TRUE,"Unknown")</f>
        <v>Mid Career</v>
      </c>
      <c r="Q108" s="5">
        <f t="shared" si="3"/>
        <v>19</v>
      </c>
      <c r="R108" s="4" t="str" cm="1">
        <f t="array" ref="R108">_xlfn.IFS(Q108&gt;15,"High",Q108&gt;=5,"Medium",Q108&lt;5,"Low")</f>
        <v>High</v>
      </c>
    </row>
    <row r="109" spans="1:18" x14ac:dyDescent="0.3">
      <c r="A109" s="4" t="s">
        <v>469</v>
      </c>
      <c r="B109" s="4" t="s">
        <v>4711</v>
      </c>
      <c r="C109" s="4" t="s">
        <v>471</v>
      </c>
      <c r="D109" s="4" t="s">
        <v>94</v>
      </c>
      <c r="E109" s="4" t="s">
        <v>50</v>
      </c>
      <c r="F109" s="7">
        <v>32</v>
      </c>
      <c r="G109" s="1">
        <v>45638</v>
      </c>
      <c r="H109" s="4" t="s">
        <v>44</v>
      </c>
      <c r="I109" s="4" t="s">
        <v>20</v>
      </c>
      <c r="J109" s="15">
        <v>0.48</v>
      </c>
      <c r="K109" s="5">
        <v>0.75</v>
      </c>
      <c r="L109" s="4" t="s">
        <v>37</v>
      </c>
      <c r="M109" s="8">
        <v>2</v>
      </c>
      <c r="N109" s="17" t="s">
        <v>472</v>
      </c>
      <c r="O109" s="7">
        <f t="shared" si="2"/>
        <v>6</v>
      </c>
      <c r="P109" s="4" t="str" cm="1">
        <f t="array" ref="P109">_xlfn.IFS(F109&gt;40,"Senior",F109&gt;30,"Mid Career",F109&gt;22,"Early Career",F109&gt;17,"Student",TRUE,"Unknown")</f>
        <v>Mid Career</v>
      </c>
      <c r="Q109" s="5">
        <f t="shared" si="3"/>
        <v>48.75</v>
      </c>
      <c r="R109" s="4" t="str" cm="1">
        <f t="array" ref="R109">_xlfn.IFS(Q109&gt;15,"High",Q109&gt;=5,"Medium",Q109&lt;5,"Low")</f>
        <v>High</v>
      </c>
    </row>
    <row r="110" spans="1:18" x14ac:dyDescent="0.3">
      <c r="A110" s="4" t="s">
        <v>473</v>
      </c>
      <c r="B110" s="4" t="s">
        <v>4712</v>
      </c>
      <c r="C110" s="4" t="s">
        <v>475</v>
      </c>
      <c r="D110" s="4" t="s">
        <v>17</v>
      </c>
      <c r="E110" s="4" t="s">
        <v>5802</v>
      </c>
      <c r="F110" s="7">
        <v>32</v>
      </c>
      <c r="G110" s="1">
        <v>45659</v>
      </c>
      <c r="H110" s="4" t="s">
        <v>166</v>
      </c>
      <c r="I110" s="4" t="s">
        <v>144</v>
      </c>
      <c r="J110" s="15">
        <v>0.28999999999999998</v>
      </c>
      <c r="K110" s="5">
        <v>1</v>
      </c>
      <c r="L110" s="4" t="s">
        <v>37</v>
      </c>
      <c r="M110" s="8">
        <v>5</v>
      </c>
      <c r="N110" s="17" t="s">
        <v>476</v>
      </c>
      <c r="O110" s="7">
        <f t="shared" si="2"/>
        <v>5</v>
      </c>
      <c r="P110" s="4" t="str" cm="1">
        <f t="array" ref="P110">_xlfn.IFS(F110&gt;40,"Senior",F110&gt;30,"Mid Career",F110&gt;22,"Early Career",F110&gt;17,"Student",TRUE,"Unknown")</f>
        <v>Mid Career</v>
      </c>
      <c r="Q110" s="5">
        <f t="shared" si="3"/>
        <v>29.999999999999996</v>
      </c>
      <c r="R110" s="4" t="str" cm="1">
        <f t="array" ref="R110">_xlfn.IFS(Q110&gt;15,"High",Q110&gt;=5,"Medium",Q110&lt;5,"Low")</f>
        <v>High</v>
      </c>
    </row>
    <row r="111" spans="1:18" x14ac:dyDescent="0.3">
      <c r="A111" s="4" t="s">
        <v>477</v>
      </c>
      <c r="B111" s="4" t="s">
        <v>4713</v>
      </c>
      <c r="C111" s="4" t="s">
        <v>479</v>
      </c>
      <c r="D111" s="4" t="s">
        <v>94</v>
      </c>
      <c r="E111" s="4" t="s">
        <v>5800</v>
      </c>
      <c r="F111" s="7">
        <v>32</v>
      </c>
      <c r="G111" s="1">
        <v>45357</v>
      </c>
      <c r="H111" s="4" t="s">
        <v>57</v>
      </c>
      <c r="I111" s="4" t="s">
        <v>58</v>
      </c>
      <c r="J111" s="15">
        <v>0.2</v>
      </c>
      <c r="K111" s="5">
        <v>0.75</v>
      </c>
      <c r="L111" s="4" t="s">
        <v>31</v>
      </c>
      <c r="M111" s="8">
        <v>5</v>
      </c>
      <c r="N111" s="17" t="s">
        <v>480</v>
      </c>
      <c r="O111" s="7">
        <f t="shared" si="2"/>
        <v>7</v>
      </c>
      <c r="P111" s="4" t="str" cm="1">
        <f t="array" ref="P111">_xlfn.IFS(F111&gt;40,"Senior",F111&gt;30,"Mid Career",F111&gt;22,"Early Career",F111&gt;17,"Student",TRUE,"Unknown")</f>
        <v>Mid Career</v>
      </c>
      <c r="Q111" s="5">
        <f t="shared" si="3"/>
        <v>20.75</v>
      </c>
      <c r="R111" s="4" t="str" cm="1">
        <f t="array" ref="R111">_xlfn.IFS(Q111&gt;15,"High",Q111&gt;=5,"Medium",Q111&lt;5,"Low")</f>
        <v>High</v>
      </c>
    </row>
    <row r="112" spans="1:18" x14ac:dyDescent="0.3">
      <c r="A112" s="4" t="s">
        <v>481</v>
      </c>
      <c r="B112" s="4" t="s">
        <v>4714</v>
      </c>
      <c r="C112" s="4" t="s">
        <v>483</v>
      </c>
      <c r="D112" s="4" t="s">
        <v>94</v>
      </c>
      <c r="E112" s="4" t="s">
        <v>73</v>
      </c>
      <c r="F112" s="7">
        <v>32</v>
      </c>
      <c r="G112" s="1">
        <v>45237</v>
      </c>
      <c r="H112" s="4" t="s">
        <v>44</v>
      </c>
      <c r="I112" s="4" t="s">
        <v>20</v>
      </c>
      <c r="J112" s="15">
        <v>0.2</v>
      </c>
      <c r="K112" s="5">
        <v>2</v>
      </c>
      <c r="L112" s="4" t="s">
        <v>31</v>
      </c>
      <c r="M112" s="8">
        <v>3</v>
      </c>
      <c r="N112" s="17" t="s">
        <v>484</v>
      </c>
      <c r="O112" s="7">
        <f t="shared" si="2"/>
        <v>2</v>
      </c>
      <c r="P112" s="4" t="str" cm="1">
        <f t="array" ref="P112">_xlfn.IFS(F112&gt;40,"Senior",F112&gt;30,"Mid Career",F112&gt;22,"Early Career",F112&gt;17,"Student",TRUE,"Unknown")</f>
        <v>Mid Career</v>
      </c>
      <c r="Q112" s="5">
        <f t="shared" si="3"/>
        <v>22</v>
      </c>
      <c r="R112" s="4" t="str" cm="1">
        <f t="array" ref="R112">_xlfn.IFS(Q112&gt;15,"High",Q112&gt;=5,"Medium",Q112&lt;5,"Low")</f>
        <v>High</v>
      </c>
    </row>
    <row r="113" spans="1:18" x14ac:dyDescent="0.3">
      <c r="A113" s="4" t="s">
        <v>485</v>
      </c>
      <c r="B113" s="4" t="s">
        <v>4715</v>
      </c>
      <c r="C113" s="4" t="s">
        <v>5805</v>
      </c>
      <c r="D113" s="4" t="s">
        <v>17</v>
      </c>
      <c r="E113" s="4" t="s">
        <v>5800</v>
      </c>
      <c r="F113" s="7">
        <v>43</v>
      </c>
      <c r="G113" s="1">
        <v>45099</v>
      </c>
      <c r="H113" s="4" t="s">
        <v>154</v>
      </c>
      <c r="I113" s="4" t="s">
        <v>58</v>
      </c>
      <c r="J113" s="15">
        <v>0.49</v>
      </c>
      <c r="K113" s="5">
        <v>0.75</v>
      </c>
      <c r="L113" s="4" t="s">
        <v>31</v>
      </c>
      <c r="M113" s="8">
        <v>1</v>
      </c>
      <c r="N113" s="17" t="s">
        <v>487</v>
      </c>
      <c r="O113" s="7">
        <f t="shared" si="2"/>
        <v>7</v>
      </c>
      <c r="P113" s="4" t="str" cm="1">
        <f t="array" ref="P113">_xlfn.IFS(F113&gt;40,"Senior",F113&gt;30,"Mid Career",F113&gt;22,"Early Career",F113&gt;17,"Student",TRUE,"Unknown")</f>
        <v>Senior</v>
      </c>
      <c r="Q113" s="5">
        <f t="shared" si="3"/>
        <v>49.75</v>
      </c>
      <c r="R113" s="4" t="str" cm="1">
        <f t="array" ref="R113">_xlfn.IFS(Q113&gt;15,"High",Q113&gt;=5,"Medium",Q113&lt;5,"Low")</f>
        <v>High</v>
      </c>
    </row>
    <row r="114" spans="1:18" x14ac:dyDescent="0.3">
      <c r="A114" s="4" t="s">
        <v>488</v>
      </c>
      <c r="B114" s="4" t="s">
        <v>4716</v>
      </c>
      <c r="C114" s="4" t="s">
        <v>5805</v>
      </c>
      <c r="D114" s="4" t="s">
        <v>17</v>
      </c>
      <c r="E114" s="4" t="s">
        <v>50</v>
      </c>
      <c r="F114" s="7">
        <v>32</v>
      </c>
      <c r="G114" s="1">
        <v>44784</v>
      </c>
      <c r="H114" s="4" t="s">
        <v>113</v>
      </c>
      <c r="I114" s="4" t="s">
        <v>58</v>
      </c>
      <c r="J114" s="15">
        <v>0.78</v>
      </c>
      <c r="K114" s="5">
        <v>1</v>
      </c>
      <c r="L114" s="4" t="s">
        <v>37</v>
      </c>
      <c r="M114" s="8">
        <v>1</v>
      </c>
      <c r="N114" s="17" t="s">
        <v>490</v>
      </c>
      <c r="O114" s="7">
        <f t="shared" si="2"/>
        <v>3</v>
      </c>
      <c r="P114" s="4" t="str" cm="1">
        <f t="array" ref="P114">_xlfn.IFS(F114&gt;40,"Senior",F114&gt;30,"Mid Career",F114&gt;22,"Early Career",F114&gt;17,"Student",TRUE,"Unknown")</f>
        <v>Mid Career</v>
      </c>
      <c r="Q114" s="5">
        <f t="shared" si="3"/>
        <v>79</v>
      </c>
      <c r="R114" s="4" t="str" cm="1">
        <f t="array" ref="R114">_xlfn.IFS(Q114&gt;15,"High",Q114&gt;=5,"Medium",Q114&lt;5,"Low")</f>
        <v>High</v>
      </c>
    </row>
    <row r="115" spans="1:18" x14ac:dyDescent="0.3">
      <c r="A115" s="4" t="s">
        <v>491</v>
      </c>
      <c r="B115" s="4" t="s">
        <v>4717</v>
      </c>
      <c r="C115" s="4" t="s">
        <v>493</v>
      </c>
      <c r="D115" s="4" t="s">
        <v>17</v>
      </c>
      <c r="E115" s="4" t="s">
        <v>73</v>
      </c>
      <c r="F115" s="7">
        <v>32</v>
      </c>
      <c r="G115" s="1">
        <v>45266</v>
      </c>
      <c r="H115" s="4" t="s">
        <v>293</v>
      </c>
      <c r="I115" s="4" t="s">
        <v>20</v>
      </c>
      <c r="J115" s="15">
        <v>0.3</v>
      </c>
      <c r="K115" s="5">
        <v>2</v>
      </c>
      <c r="L115" s="4" t="s">
        <v>31</v>
      </c>
      <c r="M115" s="8">
        <v>4</v>
      </c>
      <c r="N115" s="17" t="s">
        <v>494</v>
      </c>
      <c r="O115" s="7">
        <f t="shared" si="2"/>
        <v>4</v>
      </c>
      <c r="P115" s="4" t="str" cm="1">
        <f t="array" ref="P115">_xlfn.IFS(F115&gt;40,"Senior",F115&gt;30,"Mid Career",F115&gt;22,"Early Career",F115&gt;17,"Student",TRUE,"Unknown")</f>
        <v>Mid Career</v>
      </c>
      <c r="Q115" s="5">
        <f t="shared" si="3"/>
        <v>32</v>
      </c>
      <c r="R115" s="4" t="str" cm="1">
        <f t="array" ref="R115">_xlfn.IFS(Q115&gt;15,"High",Q115&gt;=5,"Medium",Q115&lt;5,"Low")</f>
        <v>High</v>
      </c>
    </row>
    <row r="116" spans="1:18" x14ac:dyDescent="0.3">
      <c r="A116" s="4" t="s">
        <v>495</v>
      </c>
      <c r="B116" s="4" t="s">
        <v>4718</v>
      </c>
      <c r="C116" s="4" t="s">
        <v>497</v>
      </c>
      <c r="D116" s="4" t="s">
        <v>94</v>
      </c>
      <c r="E116" s="4" t="s">
        <v>50</v>
      </c>
      <c r="F116" s="7">
        <v>32</v>
      </c>
      <c r="G116" s="1">
        <v>45722</v>
      </c>
      <c r="H116" s="4" t="s">
        <v>29</v>
      </c>
      <c r="I116" s="4" t="s">
        <v>30</v>
      </c>
      <c r="J116" s="15">
        <v>0.54</v>
      </c>
      <c r="K116" s="5">
        <v>1</v>
      </c>
      <c r="L116" s="4" t="s">
        <v>31</v>
      </c>
      <c r="M116" s="8">
        <v>1</v>
      </c>
      <c r="N116" s="17" t="s">
        <v>498</v>
      </c>
      <c r="O116" s="7">
        <f t="shared" si="2"/>
        <v>4</v>
      </c>
      <c r="P116" s="4" t="str" cm="1">
        <f t="array" ref="P116">_xlfn.IFS(F116&gt;40,"Senior",F116&gt;30,"Mid Career",F116&gt;22,"Early Career",F116&gt;17,"Student",TRUE,"Unknown")</f>
        <v>Mid Career</v>
      </c>
      <c r="Q116" s="5">
        <f t="shared" si="3"/>
        <v>55</v>
      </c>
      <c r="R116" s="4" t="str" cm="1">
        <f t="array" ref="R116">_xlfn.IFS(Q116&gt;15,"High",Q116&gt;=5,"Medium",Q116&lt;5,"Low")</f>
        <v>High</v>
      </c>
    </row>
    <row r="117" spans="1:18" x14ac:dyDescent="0.3">
      <c r="A117" s="4" t="s">
        <v>499</v>
      </c>
      <c r="B117" s="4" t="s">
        <v>4719</v>
      </c>
      <c r="C117" s="4" t="s">
        <v>501</v>
      </c>
      <c r="D117" s="4" t="s">
        <v>94</v>
      </c>
      <c r="E117" s="4" t="s">
        <v>5800</v>
      </c>
      <c r="F117" s="7">
        <v>43</v>
      </c>
      <c r="G117" s="1">
        <v>44956</v>
      </c>
      <c r="H117" s="4" t="s">
        <v>44</v>
      </c>
      <c r="I117" s="4" t="s">
        <v>20</v>
      </c>
      <c r="J117" s="15">
        <v>0.05</v>
      </c>
      <c r="K117" s="5">
        <v>2</v>
      </c>
      <c r="L117" s="4" t="s">
        <v>37</v>
      </c>
      <c r="M117" s="8">
        <v>1</v>
      </c>
      <c r="N117" s="17">
        <v>44956</v>
      </c>
      <c r="O117" s="7">
        <f t="shared" si="2"/>
        <v>1</v>
      </c>
      <c r="P117" s="4" t="str" cm="1">
        <f t="array" ref="P117">_xlfn.IFS(F117&gt;40,"Senior",F117&gt;30,"Mid Career",F117&gt;22,"Early Career",F117&gt;17,"Student",TRUE,"Unknown")</f>
        <v>Senior</v>
      </c>
      <c r="Q117" s="5">
        <f t="shared" si="3"/>
        <v>7</v>
      </c>
      <c r="R117" s="4" t="str" cm="1">
        <f t="array" ref="R117">_xlfn.IFS(Q117&gt;15,"High",Q117&gt;=5,"Medium",Q117&lt;5,"Low")</f>
        <v>Medium</v>
      </c>
    </row>
    <row r="118" spans="1:18" x14ac:dyDescent="0.3">
      <c r="A118" s="4" t="s">
        <v>502</v>
      </c>
      <c r="B118" s="4" t="s">
        <v>4720</v>
      </c>
      <c r="C118" s="4" t="s">
        <v>504</v>
      </c>
      <c r="D118" s="4" t="s">
        <v>17</v>
      </c>
      <c r="E118" s="4" t="s">
        <v>50</v>
      </c>
      <c r="F118" s="7">
        <v>38</v>
      </c>
      <c r="G118" s="1">
        <v>44915</v>
      </c>
      <c r="H118" s="4" t="s">
        <v>44</v>
      </c>
      <c r="I118" s="4" t="s">
        <v>20</v>
      </c>
      <c r="J118" s="15">
        <v>0.69</v>
      </c>
      <c r="K118" s="5">
        <v>1.5</v>
      </c>
      <c r="L118" s="4" t="s">
        <v>31</v>
      </c>
      <c r="M118" s="8">
        <v>3</v>
      </c>
      <c r="N118" s="17" t="s">
        <v>505</v>
      </c>
      <c r="O118" s="7">
        <f t="shared" si="2"/>
        <v>6</v>
      </c>
      <c r="P118" s="4" t="str" cm="1">
        <f t="array" ref="P118">_xlfn.IFS(F118&gt;40,"Senior",F118&gt;30,"Mid Career",F118&gt;22,"Early Career",F118&gt;17,"Student",TRUE,"Unknown")</f>
        <v>Mid Career</v>
      </c>
      <c r="Q118" s="5">
        <f t="shared" si="3"/>
        <v>70.5</v>
      </c>
      <c r="R118" s="4" t="str" cm="1">
        <f t="array" ref="R118">_xlfn.IFS(Q118&gt;15,"High",Q118&gt;=5,"Medium",Q118&lt;5,"Low")</f>
        <v>High</v>
      </c>
    </row>
    <row r="119" spans="1:18" x14ac:dyDescent="0.3">
      <c r="A119" s="4" t="s">
        <v>506</v>
      </c>
      <c r="B119" s="4" t="s">
        <v>4721</v>
      </c>
      <c r="C119" s="4" t="s">
        <v>508</v>
      </c>
      <c r="D119" s="4" t="s">
        <v>94</v>
      </c>
      <c r="E119" s="4" t="s">
        <v>5800</v>
      </c>
      <c r="F119" s="7">
        <v>32</v>
      </c>
      <c r="G119" s="1">
        <v>45386</v>
      </c>
      <c r="H119" s="4" t="s">
        <v>154</v>
      </c>
      <c r="I119" s="4" t="s">
        <v>58</v>
      </c>
      <c r="J119" s="15">
        <v>0.25</v>
      </c>
      <c r="K119" s="5">
        <v>1.5</v>
      </c>
      <c r="L119" s="4" t="s">
        <v>37</v>
      </c>
      <c r="M119" s="8">
        <v>1</v>
      </c>
      <c r="N119" s="17" t="s">
        <v>509</v>
      </c>
      <c r="O119" s="7">
        <f t="shared" si="2"/>
        <v>5</v>
      </c>
      <c r="P119" s="4" t="str" cm="1">
        <f t="array" ref="P119">_xlfn.IFS(F119&gt;40,"Senior",F119&gt;30,"Mid Career",F119&gt;22,"Early Career",F119&gt;17,"Student",TRUE,"Unknown")</f>
        <v>Mid Career</v>
      </c>
      <c r="Q119" s="5">
        <f t="shared" si="3"/>
        <v>26.5</v>
      </c>
      <c r="R119" s="4" t="str" cm="1">
        <f t="array" ref="R119">_xlfn.IFS(Q119&gt;15,"High",Q119&gt;=5,"Medium",Q119&lt;5,"Low")</f>
        <v>High</v>
      </c>
    </row>
    <row r="120" spans="1:18" x14ac:dyDescent="0.3">
      <c r="A120" s="4" t="s">
        <v>510</v>
      </c>
      <c r="B120" s="4" t="s">
        <v>4722</v>
      </c>
      <c r="C120" s="4" t="s">
        <v>512</v>
      </c>
      <c r="D120" s="4" t="s">
        <v>94</v>
      </c>
      <c r="E120" s="4" t="s">
        <v>50</v>
      </c>
      <c r="F120" s="7">
        <v>32</v>
      </c>
      <c r="G120" s="1">
        <v>44968</v>
      </c>
      <c r="H120" s="4" t="s">
        <v>166</v>
      </c>
      <c r="I120" s="4" t="s">
        <v>144</v>
      </c>
      <c r="J120" s="15">
        <v>0.42</v>
      </c>
      <c r="K120" s="5">
        <v>1.5</v>
      </c>
      <c r="L120" s="4" t="s">
        <v>37</v>
      </c>
      <c r="M120" s="8">
        <v>3</v>
      </c>
      <c r="N120" s="17" t="s">
        <v>513</v>
      </c>
      <c r="O120" s="7">
        <f t="shared" si="2"/>
        <v>6</v>
      </c>
      <c r="P120" s="4" t="str" cm="1">
        <f t="array" ref="P120">_xlfn.IFS(F120&gt;40,"Senior",F120&gt;30,"Mid Career",F120&gt;22,"Early Career",F120&gt;17,"Student",TRUE,"Unknown")</f>
        <v>Mid Career</v>
      </c>
      <c r="Q120" s="5">
        <f t="shared" si="3"/>
        <v>43.5</v>
      </c>
      <c r="R120" s="4" t="str" cm="1">
        <f t="array" ref="R120">_xlfn.IFS(Q120&gt;15,"High",Q120&gt;=5,"Medium",Q120&lt;5,"Low")</f>
        <v>High</v>
      </c>
    </row>
    <row r="121" spans="1:18" x14ac:dyDescent="0.3">
      <c r="A121" s="4" t="s">
        <v>514</v>
      </c>
      <c r="B121" s="4" t="s">
        <v>4723</v>
      </c>
      <c r="C121" s="4" t="s">
        <v>516</v>
      </c>
      <c r="D121" s="4" t="s">
        <v>94</v>
      </c>
      <c r="E121" s="4" t="s">
        <v>5800</v>
      </c>
      <c r="F121" s="7">
        <v>21</v>
      </c>
      <c r="G121" s="1">
        <v>44800</v>
      </c>
      <c r="H121" s="4" t="s">
        <v>57</v>
      </c>
      <c r="I121" s="4" t="s">
        <v>58</v>
      </c>
      <c r="J121" s="15">
        <v>0.1</v>
      </c>
      <c r="K121" s="5">
        <v>1.5</v>
      </c>
      <c r="L121" s="4" t="s">
        <v>31</v>
      </c>
      <c r="M121" s="8">
        <v>4</v>
      </c>
      <c r="N121" s="17" t="s">
        <v>517</v>
      </c>
      <c r="O121" s="7">
        <f t="shared" si="2"/>
        <v>5</v>
      </c>
      <c r="P121" s="4" t="str" cm="1">
        <f t="array" ref="P121">_xlfn.IFS(F121&gt;40,"Senior",F121&gt;30,"Mid Career",F121&gt;22,"Early Career",F121&gt;17,"Student",TRUE,"Unknown")</f>
        <v>Student</v>
      </c>
      <c r="Q121" s="5">
        <f t="shared" si="3"/>
        <v>11.5</v>
      </c>
      <c r="R121" s="4" t="str" cm="1">
        <f t="array" ref="R121">_xlfn.IFS(Q121&gt;15,"High",Q121&gt;=5,"Medium",Q121&lt;5,"Low")</f>
        <v>Medium</v>
      </c>
    </row>
    <row r="122" spans="1:18" x14ac:dyDescent="0.3">
      <c r="A122" s="4" t="s">
        <v>518</v>
      </c>
      <c r="B122" s="4" t="s">
        <v>4724</v>
      </c>
      <c r="C122" s="4" t="s">
        <v>520</v>
      </c>
      <c r="D122" s="4" t="s">
        <v>17</v>
      </c>
      <c r="E122" s="4" t="s">
        <v>73</v>
      </c>
      <c r="F122" s="7">
        <v>32</v>
      </c>
      <c r="G122" s="1">
        <v>45153</v>
      </c>
      <c r="H122" s="4" t="s">
        <v>51</v>
      </c>
      <c r="I122" s="4" t="s">
        <v>36</v>
      </c>
      <c r="J122" s="15">
        <v>0.44</v>
      </c>
      <c r="K122" s="5">
        <v>1.5</v>
      </c>
      <c r="L122" s="4" t="s">
        <v>31</v>
      </c>
      <c r="M122" s="8">
        <v>4</v>
      </c>
      <c r="N122" s="17" t="s">
        <v>521</v>
      </c>
      <c r="O122" s="7">
        <f t="shared" si="2"/>
        <v>7</v>
      </c>
      <c r="P122" s="4" t="str" cm="1">
        <f t="array" ref="P122">_xlfn.IFS(F122&gt;40,"Senior",F122&gt;30,"Mid Career",F122&gt;22,"Early Career",F122&gt;17,"Student",TRUE,"Unknown")</f>
        <v>Mid Career</v>
      </c>
      <c r="Q122" s="5">
        <f t="shared" si="3"/>
        <v>45.5</v>
      </c>
      <c r="R122" s="4" t="str" cm="1">
        <f t="array" ref="R122">_xlfn.IFS(Q122&gt;15,"High",Q122&gt;=5,"Medium",Q122&lt;5,"Low")</f>
        <v>High</v>
      </c>
    </row>
    <row r="123" spans="1:18" x14ac:dyDescent="0.3">
      <c r="A123" s="4" t="s">
        <v>522</v>
      </c>
      <c r="B123" s="4" t="s">
        <v>4725</v>
      </c>
      <c r="C123" s="4" t="s">
        <v>5805</v>
      </c>
      <c r="D123" s="4" t="s">
        <v>17</v>
      </c>
      <c r="E123" s="4" t="s">
        <v>5800</v>
      </c>
      <c r="F123" s="7">
        <v>22</v>
      </c>
      <c r="G123" s="1">
        <v>45386</v>
      </c>
      <c r="H123" s="4" t="s">
        <v>44</v>
      </c>
      <c r="I123" s="4" t="s">
        <v>20</v>
      </c>
      <c r="J123" s="15">
        <v>0.95</v>
      </c>
      <c r="K123" s="5">
        <v>2</v>
      </c>
      <c r="L123" s="4" t="s">
        <v>37</v>
      </c>
      <c r="M123" s="8">
        <v>1</v>
      </c>
      <c r="N123" s="17" t="s">
        <v>524</v>
      </c>
      <c r="O123" s="7">
        <f t="shared" si="2"/>
        <v>7</v>
      </c>
      <c r="P123" s="4" t="str" cm="1">
        <f t="array" ref="P123">_xlfn.IFS(F123&gt;40,"Senior",F123&gt;30,"Mid Career",F123&gt;22,"Early Career",F123&gt;17,"Student",TRUE,"Unknown")</f>
        <v>Student</v>
      </c>
      <c r="Q123" s="5">
        <f t="shared" si="3"/>
        <v>97</v>
      </c>
      <c r="R123" s="4" t="str" cm="1">
        <f t="array" ref="R123">_xlfn.IFS(Q123&gt;15,"High",Q123&gt;=5,"Medium",Q123&lt;5,"Low")</f>
        <v>High</v>
      </c>
    </row>
    <row r="124" spans="1:18" x14ac:dyDescent="0.3">
      <c r="A124" s="4" t="s">
        <v>525</v>
      </c>
      <c r="B124" s="4" t="s">
        <v>4726</v>
      </c>
      <c r="C124" s="4" t="s">
        <v>527</v>
      </c>
      <c r="D124" s="4" t="s">
        <v>17</v>
      </c>
      <c r="E124" s="4" t="s">
        <v>73</v>
      </c>
      <c r="F124" s="7">
        <v>36</v>
      </c>
      <c r="G124" s="1">
        <v>45510</v>
      </c>
      <c r="H124" s="4" t="s">
        <v>51</v>
      </c>
      <c r="I124" s="4" t="s">
        <v>36</v>
      </c>
      <c r="J124" s="15">
        <v>0.19</v>
      </c>
      <c r="K124" s="5">
        <v>0.75</v>
      </c>
      <c r="L124" s="4" t="s">
        <v>37</v>
      </c>
      <c r="M124" s="8">
        <v>1</v>
      </c>
      <c r="N124" s="17" t="s">
        <v>528</v>
      </c>
      <c r="O124" s="7">
        <f t="shared" si="2"/>
        <v>7</v>
      </c>
      <c r="P124" s="4" t="str" cm="1">
        <f t="array" ref="P124">_xlfn.IFS(F124&gt;40,"Senior",F124&gt;30,"Mid Career",F124&gt;22,"Early Career",F124&gt;17,"Student",TRUE,"Unknown")</f>
        <v>Mid Career</v>
      </c>
      <c r="Q124" s="5">
        <f t="shared" si="3"/>
        <v>19.75</v>
      </c>
      <c r="R124" s="4" t="str" cm="1">
        <f t="array" ref="R124">_xlfn.IFS(Q124&gt;15,"High",Q124&gt;=5,"Medium",Q124&lt;5,"Low")</f>
        <v>High</v>
      </c>
    </row>
    <row r="125" spans="1:18" x14ac:dyDescent="0.3">
      <c r="A125" s="4" t="s">
        <v>529</v>
      </c>
      <c r="B125" s="4" t="s">
        <v>4727</v>
      </c>
      <c r="C125" s="4" t="s">
        <v>531</v>
      </c>
      <c r="D125" s="4" t="s">
        <v>17</v>
      </c>
      <c r="E125" s="4" t="s">
        <v>5801</v>
      </c>
      <c r="F125" s="7">
        <v>32</v>
      </c>
      <c r="G125" s="1">
        <v>45490</v>
      </c>
      <c r="H125" s="4" t="s">
        <v>74</v>
      </c>
      <c r="I125" s="4" t="s">
        <v>36</v>
      </c>
      <c r="J125" s="15">
        <v>0.03</v>
      </c>
      <c r="K125" s="5">
        <v>1.5</v>
      </c>
      <c r="L125" s="4" t="s">
        <v>37</v>
      </c>
      <c r="M125" s="8">
        <v>1</v>
      </c>
      <c r="N125" s="17" t="s">
        <v>532</v>
      </c>
      <c r="O125" s="7">
        <f t="shared" si="2"/>
        <v>5</v>
      </c>
      <c r="P125" s="4" t="str" cm="1">
        <f t="array" ref="P125">_xlfn.IFS(F125&gt;40,"Senior",F125&gt;30,"Mid Career",F125&gt;22,"Early Career",F125&gt;17,"Student",TRUE,"Unknown")</f>
        <v>Mid Career</v>
      </c>
      <c r="Q125" s="5">
        <f t="shared" si="3"/>
        <v>4.5</v>
      </c>
      <c r="R125" s="4" t="str" cm="1">
        <f t="array" ref="R125">_xlfn.IFS(Q125&gt;15,"High",Q125&gt;=5,"Medium",Q125&lt;5,"Low")</f>
        <v>Low</v>
      </c>
    </row>
    <row r="126" spans="1:18" x14ac:dyDescent="0.3">
      <c r="A126" s="4" t="s">
        <v>533</v>
      </c>
      <c r="B126" s="4" t="s">
        <v>4728</v>
      </c>
      <c r="C126" s="4" t="s">
        <v>535</v>
      </c>
      <c r="D126" s="4" t="s">
        <v>17</v>
      </c>
      <c r="E126" s="4" t="s">
        <v>5800</v>
      </c>
      <c r="F126" s="7">
        <v>32</v>
      </c>
      <c r="G126" s="1">
        <v>44790</v>
      </c>
      <c r="H126" s="4" t="s">
        <v>68</v>
      </c>
      <c r="I126" s="4" t="s">
        <v>30</v>
      </c>
      <c r="J126" s="15">
        <v>0.09</v>
      </c>
      <c r="K126" s="5">
        <v>1.5</v>
      </c>
      <c r="L126" s="4" t="s">
        <v>31</v>
      </c>
      <c r="M126" s="8">
        <v>4</v>
      </c>
      <c r="N126" s="17" t="s">
        <v>536</v>
      </c>
      <c r="O126" s="7">
        <f t="shared" si="2"/>
        <v>8</v>
      </c>
      <c r="P126" s="4" t="str" cm="1">
        <f t="array" ref="P126">_xlfn.IFS(F126&gt;40,"Senior",F126&gt;30,"Mid Career",F126&gt;22,"Early Career",F126&gt;17,"Student",TRUE,"Unknown")</f>
        <v>Mid Career</v>
      </c>
      <c r="Q126" s="5">
        <f t="shared" si="3"/>
        <v>10.5</v>
      </c>
      <c r="R126" s="4" t="str" cm="1">
        <f t="array" ref="R126">_xlfn.IFS(Q126&gt;15,"High",Q126&gt;=5,"Medium",Q126&lt;5,"Low")</f>
        <v>Medium</v>
      </c>
    </row>
    <row r="127" spans="1:18" x14ac:dyDescent="0.3">
      <c r="A127" s="4" t="s">
        <v>537</v>
      </c>
      <c r="B127" s="4" t="s">
        <v>4729</v>
      </c>
      <c r="C127" s="4" t="s">
        <v>539</v>
      </c>
      <c r="D127" s="4" t="s">
        <v>17</v>
      </c>
      <c r="E127" s="4" t="s">
        <v>73</v>
      </c>
      <c r="F127" s="7">
        <v>24</v>
      </c>
      <c r="G127" s="1">
        <v>44762</v>
      </c>
      <c r="H127" s="4" t="s">
        <v>68</v>
      </c>
      <c r="I127" s="4" t="s">
        <v>30</v>
      </c>
      <c r="J127" s="15">
        <v>0.89</v>
      </c>
      <c r="K127" s="5">
        <v>1.5</v>
      </c>
      <c r="L127" s="4" t="s">
        <v>37</v>
      </c>
      <c r="M127" s="8">
        <v>1</v>
      </c>
      <c r="N127" s="17" t="s">
        <v>540</v>
      </c>
      <c r="O127" s="7">
        <f t="shared" si="2"/>
        <v>5</v>
      </c>
      <c r="P127" s="4" t="str" cm="1">
        <f t="array" ref="P127">_xlfn.IFS(F127&gt;40,"Senior",F127&gt;30,"Mid Career",F127&gt;22,"Early Career",F127&gt;17,"Student",TRUE,"Unknown")</f>
        <v>Early Career</v>
      </c>
      <c r="Q127" s="5">
        <f t="shared" si="3"/>
        <v>90.5</v>
      </c>
      <c r="R127" s="4" t="str" cm="1">
        <f t="array" ref="R127">_xlfn.IFS(Q127&gt;15,"High",Q127&gt;=5,"Medium",Q127&lt;5,"Low")</f>
        <v>High</v>
      </c>
    </row>
    <row r="128" spans="1:18" x14ac:dyDescent="0.3">
      <c r="A128" s="4" t="s">
        <v>541</v>
      </c>
      <c r="B128" s="4" t="s">
        <v>4730</v>
      </c>
      <c r="C128" s="4" t="s">
        <v>543</v>
      </c>
      <c r="D128" s="4" t="s">
        <v>94</v>
      </c>
      <c r="E128" s="4" t="s">
        <v>73</v>
      </c>
      <c r="F128" s="7">
        <v>32</v>
      </c>
      <c r="G128" s="1">
        <v>44929</v>
      </c>
      <c r="H128" s="4" t="s">
        <v>293</v>
      </c>
      <c r="I128" s="4" t="s">
        <v>20</v>
      </c>
      <c r="J128" s="15">
        <v>0.7</v>
      </c>
      <c r="K128" s="5">
        <v>2</v>
      </c>
      <c r="L128" s="4" t="s">
        <v>37</v>
      </c>
      <c r="M128" s="8">
        <v>2</v>
      </c>
      <c r="N128" s="17" t="s">
        <v>544</v>
      </c>
      <c r="O128" s="7">
        <f t="shared" si="2"/>
        <v>6</v>
      </c>
      <c r="P128" s="4" t="str" cm="1">
        <f t="array" ref="P128">_xlfn.IFS(F128&gt;40,"Senior",F128&gt;30,"Mid Career",F128&gt;22,"Early Career",F128&gt;17,"Student",TRUE,"Unknown")</f>
        <v>Mid Career</v>
      </c>
      <c r="Q128" s="5">
        <f t="shared" si="3"/>
        <v>72</v>
      </c>
      <c r="R128" s="4" t="str" cm="1">
        <f t="array" ref="R128">_xlfn.IFS(Q128&gt;15,"High",Q128&gt;=5,"Medium",Q128&lt;5,"Low")</f>
        <v>High</v>
      </c>
    </row>
    <row r="129" spans="1:18" x14ac:dyDescent="0.3">
      <c r="A129" s="4" t="s">
        <v>545</v>
      </c>
      <c r="B129" s="4" t="s">
        <v>4731</v>
      </c>
      <c r="C129" s="4" t="s">
        <v>547</v>
      </c>
      <c r="D129" s="4" t="s">
        <v>17</v>
      </c>
      <c r="E129" s="4" t="s">
        <v>50</v>
      </c>
      <c r="F129" s="7">
        <v>32</v>
      </c>
      <c r="G129" s="1">
        <v>44723</v>
      </c>
      <c r="H129" s="4" t="s">
        <v>113</v>
      </c>
      <c r="I129" s="4" t="s">
        <v>58</v>
      </c>
      <c r="J129" s="15">
        <v>0.82</v>
      </c>
      <c r="K129" s="5">
        <v>1.5</v>
      </c>
      <c r="L129" s="4" t="s">
        <v>37</v>
      </c>
      <c r="M129" s="8">
        <v>1</v>
      </c>
      <c r="N129" s="17" t="s">
        <v>548</v>
      </c>
      <c r="O129" s="7">
        <f t="shared" si="2"/>
        <v>2</v>
      </c>
      <c r="P129" s="4" t="str" cm="1">
        <f t="array" ref="P129">_xlfn.IFS(F129&gt;40,"Senior",F129&gt;30,"Mid Career",F129&gt;22,"Early Career",F129&gt;17,"Student",TRUE,"Unknown")</f>
        <v>Mid Career</v>
      </c>
      <c r="Q129" s="5">
        <f t="shared" si="3"/>
        <v>83.5</v>
      </c>
      <c r="R129" s="4" t="str" cm="1">
        <f t="array" ref="R129">_xlfn.IFS(Q129&gt;15,"High",Q129&gt;=5,"Medium",Q129&lt;5,"Low")</f>
        <v>High</v>
      </c>
    </row>
    <row r="130" spans="1:18" x14ac:dyDescent="0.3">
      <c r="A130" s="4" t="s">
        <v>549</v>
      </c>
      <c r="B130" s="4" t="s">
        <v>4732</v>
      </c>
      <c r="C130" s="4" t="s">
        <v>551</v>
      </c>
      <c r="D130" s="4" t="s">
        <v>17</v>
      </c>
      <c r="E130" s="4" t="s">
        <v>5800</v>
      </c>
      <c r="F130" s="7">
        <v>32</v>
      </c>
      <c r="G130" s="1">
        <v>44851</v>
      </c>
      <c r="H130" s="4" t="s">
        <v>166</v>
      </c>
      <c r="I130" s="4" t="s">
        <v>144</v>
      </c>
      <c r="J130" s="15">
        <v>0.38</v>
      </c>
      <c r="K130" s="5">
        <v>1.5</v>
      </c>
      <c r="L130" s="4" t="s">
        <v>31</v>
      </c>
      <c r="M130" s="8">
        <v>2</v>
      </c>
      <c r="N130" s="17">
        <v>44851</v>
      </c>
      <c r="O130" s="7">
        <f t="shared" si="2"/>
        <v>1</v>
      </c>
      <c r="P130" s="4" t="str" cm="1">
        <f t="array" ref="P130">_xlfn.IFS(F130&gt;40,"Senior",F130&gt;30,"Mid Career",F130&gt;22,"Early Career",F130&gt;17,"Student",TRUE,"Unknown")</f>
        <v>Mid Career</v>
      </c>
      <c r="Q130" s="5">
        <f t="shared" si="3"/>
        <v>39.5</v>
      </c>
      <c r="R130" s="4" t="str" cm="1">
        <f t="array" ref="R130">_xlfn.IFS(Q130&gt;15,"High",Q130&gt;=5,"Medium",Q130&lt;5,"Low")</f>
        <v>High</v>
      </c>
    </row>
    <row r="131" spans="1:18" x14ac:dyDescent="0.3">
      <c r="A131" s="4" t="s">
        <v>552</v>
      </c>
      <c r="B131" s="4" t="s">
        <v>4733</v>
      </c>
      <c r="C131" s="4" t="s">
        <v>554</v>
      </c>
      <c r="D131" s="4" t="s">
        <v>94</v>
      </c>
      <c r="E131" s="4" t="s">
        <v>50</v>
      </c>
      <c r="F131" s="7">
        <v>32</v>
      </c>
      <c r="G131" s="1">
        <v>45072</v>
      </c>
      <c r="H131" s="4" t="s">
        <v>143</v>
      </c>
      <c r="I131" s="4" t="s">
        <v>144</v>
      </c>
      <c r="J131" s="15">
        <v>0.78</v>
      </c>
      <c r="K131" s="5">
        <v>1.5</v>
      </c>
      <c r="L131" s="4" t="s">
        <v>31</v>
      </c>
      <c r="M131" s="8">
        <v>5</v>
      </c>
      <c r="N131" s="17" t="s">
        <v>555</v>
      </c>
      <c r="O131" s="7">
        <f t="shared" ref="O131:O194" si="4">LEN(N131)-LEN(SUBSTITUTE(N131,",",))+1</f>
        <v>5</v>
      </c>
      <c r="P131" s="4" t="str" cm="1">
        <f t="array" ref="P131">_xlfn.IFS(F131&gt;40,"Senior",F131&gt;30,"Mid Career",F131&gt;22,"Early Career",F131&gt;17,"Student",TRUE,"Unknown")</f>
        <v>Mid Career</v>
      </c>
      <c r="Q131" s="5">
        <f t="shared" ref="Q131:Q194" si="5">SUM((J131*100)+K131)</f>
        <v>79.5</v>
      </c>
      <c r="R131" s="4" t="str" cm="1">
        <f t="array" ref="R131">_xlfn.IFS(Q131&gt;15,"High",Q131&gt;=5,"Medium",Q131&lt;5,"Low")</f>
        <v>High</v>
      </c>
    </row>
    <row r="132" spans="1:18" x14ac:dyDescent="0.3">
      <c r="A132" s="4" t="s">
        <v>556</v>
      </c>
      <c r="B132" s="4" t="s">
        <v>4734</v>
      </c>
      <c r="C132" s="4" t="s">
        <v>558</v>
      </c>
      <c r="D132" s="4" t="s">
        <v>94</v>
      </c>
      <c r="E132" s="4" t="s">
        <v>5800</v>
      </c>
      <c r="F132" s="7">
        <v>32</v>
      </c>
      <c r="G132" s="1">
        <v>45350</v>
      </c>
      <c r="H132" s="4" t="s">
        <v>74</v>
      </c>
      <c r="I132" s="4" t="s">
        <v>36</v>
      </c>
      <c r="J132" s="15">
        <v>0.82</v>
      </c>
      <c r="K132" s="5">
        <v>1.5</v>
      </c>
      <c r="L132" s="4" t="s">
        <v>37</v>
      </c>
      <c r="M132" s="8">
        <v>5</v>
      </c>
      <c r="N132" s="17">
        <v>45350</v>
      </c>
      <c r="O132" s="7">
        <f t="shared" si="4"/>
        <v>1</v>
      </c>
      <c r="P132" s="4" t="str" cm="1">
        <f t="array" ref="P132">_xlfn.IFS(F132&gt;40,"Senior",F132&gt;30,"Mid Career",F132&gt;22,"Early Career",F132&gt;17,"Student",TRUE,"Unknown")</f>
        <v>Mid Career</v>
      </c>
      <c r="Q132" s="5">
        <f t="shared" si="5"/>
        <v>83.5</v>
      </c>
      <c r="R132" s="4" t="str" cm="1">
        <f t="array" ref="R132">_xlfn.IFS(Q132&gt;15,"High",Q132&gt;=5,"Medium",Q132&lt;5,"Low")</f>
        <v>High</v>
      </c>
    </row>
    <row r="133" spans="1:18" x14ac:dyDescent="0.3">
      <c r="A133" s="4" t="s">
        <v>559</v>
      </c>
      <c r="B133" s="4" t="s">
        <v>4735</v>
      </c>
      <c r="C133" s="4" t="s">
        <v>561</v>
      </c>
      <c r="D133" s="4" t="s">
        <v>94</v>
      </c>
      <c r="E133" s="4" t="s">
        <v>50</v>
      </c>
      <c r="F133" s="7">
        <v>32</v>
      </c>
      <c r="G133" s="1">
        <v>44774</v>
      </c>
      <c r="H133" s="4" t="s">
        <v>51</v>
      </c>
      <c r="I133" s="4" t="s">
        <v>36</v>
      </c>
      <c r="J133" s="15">
        <v>0.57999999999999996</v>
      </c>
      <c r="K133" s="5">
        <v>1</v>
      </c>
      <c r="L133" s="4" t="s">
        <v>37</v>
      </c>
      <c r="M133" s="8">
        <v>1</v>
      </c>
      <c r="N133" s="17" t="s">
        <v>562</v>
      </c>
      <c r="O133" s="7">
        <f t="shared" si="4"/>
        <v>4</v>
      </c>
      <c r="P133" s="4" t="str" cm="1">
        <f t="array" ref="P133">_xlfn.IFS(F133&gt;40,"Senior",F133&gt;30,"Mid Career",F133&gt;22,"Early Career",F133&gt;17,"Student",TRUE,"Unknown")</f>
        <v>Mid Career</v>
      </c>
      <c r="Q133" s="5">
        <f t="shared" si="5"/>
        <v>58.999999999999993</v>
      </c>
      <c r="R133" s="4" t="str" cm="1">
        <f t="array" ref="R133">_xlfn.IFS(Q133&gt;15,"High",Q133&gt;=5,"Medium",Q133&lt;5,"Low")</f>
        <v>High</v>
      </c>
    </row>
    <row r="134" spans="1:18" x14ac:dyDescent="0.3">
      <c r="A134" s="4" t="s">
        <v>563</v>
      </c>
      <c r="B134" s="4" t="s">
        <v>4736</v>
      </c>
      <c r="C134" s="4" t="s">
        <v>565</v>
      </c>
      <c r="D134" s="4" t="s">
        <v>17</v>
      </c>
      <c r="E134" s="4" t="s">
        <v>5800</v>
      </c>
      <c r="F134" s="7">
        <v>32</v>
      </c>
      <c r="G134" s="1">
        <v>45220</v>
      </c>
      <c r="H134" s="4" t="s">
        <v>74</v>
      </c>
      <c r="I134" s="4" t="s">
        <v>36</v>
      </c>
      <c r="J134" s="15">
        <v>0.44</v>
      </c>
      <c r="K134" s="5">
        <v>1</v>
      </c>
      <c r="L134" s="4" t="s">
        <v>37</v>
      </c>
      <c r="M134" s="8">
        <v>4</v>
      </c>
      <c r="N134" s="17" t="s">
        <v>566</v>
      </c>
      <c r="O134" s="7">
        <f t="shared" si="4"/>
        <v>6</v>
      </c>
      <c r="P134" s="4" t="str" cm="1">
        <f t="array" ref="P134">_xlfn.IFS(F134&gt;40,"Senior",F134&gt;30,"Mid Career",F134&gt;22,"Early Career",F134&gt;17,"Student",TRUE,"Unknown")</f>
        <v>Mid Career</v>
      </c>
      <c r="Q134" s="5">
        <f t="shared" si="5"/>
        <v>45</v>
      </c>
      <c r="R134" s="4" t="str" cm="1">
        <f t="array" ref="R134">_xlfn.IFS(Q134&gt;15,"High",Q134&gt;=5,"Medium",Q134&lt;5,"Low")</f>
        <v>High</v>
      </c>
    </row>
    <row r="135" spans="1:18" x14ac:dyDescent="0.3">
      <c r="A135" s="4" t="s">
        <v>567</v>
      </c>
      <c r="B135" s="4" t="s">
        <v>4737</v>
      </c>
      <c r="C135" s="4" t="s">
        <v>569</v>
      </c>
      <c r="D135" s="4" t="s">
        <v>94</v>
      </c>
      <c r="E135" s="4" t="s">
        <v>5800</v>
      </c>
      <c r="F135" s="7">
        <v>32</v>
      </c>
      <c r="G135" s="1">
        <v>45480</v>
      </c>
      <c r="H135" s="4" t="s">
        <v>229</v>
      </c>
      <c r="I135" s="4" t="s">
        <v>144</v>
      </c>
      <c r="J135" s="15">
        <v>0.49</v>
      </c>
      <c r="K135" s="5">
        <v>1.5</v>
      </c>
      <c r="L135" s="4" t="s">
        <v>37</v>
      </c>
      <c r="M135" s="8">
        <v>5</v>
      </c>
      <c r="N135" s="17" t="s">
        <v>570</v>
      </c>
      <c r="O135" s="7">
        <f t="shared" si="4"/>
        <v>2</v>
      </c>
      <c r="P135" s="4" t="str" cm="1">
        <f t="array" ref="P135">_xlfn.IFS(F135&gt;40,"Senior",F135&gt;30,"Mid Career",F135&gt;22,"Early Career",F135&gt;17,"Student",TRUE,"Unknown")</f>
        <v>Mid Career</v>
      </c>
      <c r="Q135" s="5">
        <f t="shared" si="5"/>
        <v>50.5</v>
      </c>
      <c r="R135" s="4" t="str" cm="1">
        <f t="array" ref="R135">_xlfn.IFS(Q135&gt;15,"High",Q135&gt;=5,"Medium",Q135&lt;5,"Low")</f>
        <v>High</v>
      </c>
    </row>
    <row r="136" spans="1:18" x14ac:dyDescent="0.3">
      <c r="A136" s="4" t="s">
        <v>571</v>
      </c>
      <c r="B136" s="4" t="s">
        <v>4738</v>
      </c>
      <c r="C136" s="4" t="s">
        <v>573</v>
      </c>
      <c r="D136" s="4" t="s">
        <v>17</v>
      </c>
      <c r="E136" s="4" t="s">
        <v>5802</v>
      </c>
      <c r="F136" s="7">
        <v>32</v>
      </c>
      <c r="G136" s="1">
        <v>44991</v>
      </c>
      <c r="H136" s="4" t="s">
        <v>113</v>
      </c>
      <c r="I136" s="4" t="s">
        <v>58</v>
      </c>
      <c r="J136" s="15">
        <v>0.63</v>
      </c>
      <c r="K136" s="5">
        <v>2</v>
      </c>
      <c r="L136" s="4" t="s">
        <v>31</v>
      </c>
      <c r="M136" s="8">
        <v>1</v>
      </c>
      <c r="N136" s="17" t="s">
        <v>574</v>
      </c>
      <c r="O136" s="7">
        <f t="shared" si="4"/>
        <v>8</v>
      </c>
      <c r="P136" s="4" t="str" cm="1">
        <f t="array" ref="P136">_xlfn.IFS(F136&gt;40,"Senior",F136&gt;30,"Mid Career",F136&gt;22,"Early Career",F136&gt;17,"Student",TRUE,"Unknown")</f>
        <v>Mid Career</v>
      </c>
      <c r="Q136" s="5">
        <f t="shared" si="5"/>
        <v>65</v>
      </c>
      <c r="R136" s="4" t="str" cm="1">
        <f t="array" ref="R136">_xlfn.IFS(Q136&gt;15,"High",Q136&gt;=5,"Medium",Q136&lt;5,"Low")</f>
        <v>High</v>
      </c>
    </row>
    <row r="137" spans="1:18" x14ac:dyDescent="0.3">
      <c r="A137" s="4" t="s">
        <v>575</v>
      </c>
      <c r="B137" s="4" t="s">
        <v>4739</v>
      </c>
      <c r="C137" s="4" t="s">
        <v>577</v>
      </c>
      <c r="D137" s="4" t="s">
        <v>17</v>
      </c>
      <c r="E137" s="4" t="s">
        <v>73</v>
      </c>
      <c r="F137" s="7">
        <v>29</v>
      </c>
      <c r="G137" s="1">
        <v>45695</v>
      </c>
      <c r="H137" s="4" t="s">
        <v>51</v>
      </c>
      <c r="I137" s="4" t="s">
        <v>36</v>
      </c>
      <c r="J137" s="15">
        <v>0.13</v>
      </c>
      <c r="K137" s="5">
        <v>2</v>
      </c>
      <c r="L137" s="4" t="s">
        <v>31</v>
      </c>
      <c r="M137" s="8">
        <v>4</v>
      </c>
      <c r="N137" s="17" t="s">
        <v>578</v>
      </c>
      <c r="O137" s="7">
        <f t="shared" si="4"/>
        <v>8</v>
      </c>
      <c r="P137" s="4" t="str" cm="1">
        <f t="array" ref="P137">_xlfn.IFS(F137&gt;40,"Senior",F137&gt;30,"Mid Career",F137&gt;22,"Early Career",F137&gt;17,"Student",TRUE,"Unknown")</f>
        <v>Early Career</v>
      </c>
      <c r="Q137" s="5">
        <f t="shared" si="5"/>
        <v>15</v>
      </c>
      <c r="R137" s="4" t="str" cm="1">
        <f t="array" ref="R137">_xlfn.IFS(Q137&gt;15,"High",Q137&gt;=5,"Medium",Q137&lt;5,"Low")</f>
        <v>Medium</v>
      </c>
    </row>
    <row r="138" spans="1:18" x14ac:dyDescent="0.3">
      <c r="A138" s="4" t="s">
        <v>579</v>
      </c>
      <c r="B138" s="4" t="s">
        <v>4740</v>
      </c>
      <c r="C138" s="4" t="s">
        <v>581</v>
      </c>
      <c r="D138" s="4" t="s">
        <v>17</v>
      </c>
      <c r="E138" s="4" t="s">
        <v>50</v>
      </c>
      <c r="F138" s="7">
        <v>32</v>
      </c>
      <c r="G138" s="1">
        <v>45218</v>
      </c>
      <c r="H138" s="4" t="s">
        <v>89</v>
      </c>
      <c r="I138" s="4" t="s">
        <v>30</v>
      </c>
      <c r="J138" s="15">
        <v>0.49</v>
      </c>
      <c r="K138" s="5">
        <v>0.75</v>
      </c>
      <c r="L138" s="4" t="s">
        <v>31</v>
      </c>
      <c r="M138" s="8">
        <v>5</v>
      </c>
      <c r="N138" s="17" t="s">
        <v>582</v>
      </c>
      <c r="O138" s="7">
        <f t="shared" si="4"/>
        <v>6</v>
      </c>
      <c r="P138" s="4" t="str" cm="1">
        <f t="array" ref="P138">_xlfn.IFS(F138&gt;40,"Senior",F138&gt;30,"Mid Career",F138&gt;22,"Early Career",F138&gt;17,"Student",TRUE,"Unknown")</f>
        <v>Mid Career</v>
      </c>
      <c r="Q138" s="5">
        <f t="shared" si="5"/>
        <v>49.75</v>
      </c>
      <c r="R138" s="4" t="str" cm="1">
        <f t="array" ref="R138">_xlfn.IFS(Q138&gt;15,"High",Q138&gt;=5,"Medium",Q138&lt;5,"Low")</f>
        <v>High</v>
      </c>
    </row>
    <row r="139" spans="1:18" x14ac:dyDescent="0.3">
      <c r="A139" s="4" t="s">
        <v>583</v>
      </c>
      <c r="B139" s="4" t="s">
        <v>4741</v>
      </c>
      <c r="C139" s="4" t="s">
        <v>5805</v>
      </c>
      <c r="D139" s="4" t="s">
        <v>17</v>
      </c>
      <c r="E139" s="4" t="s">
        <v>50</v>
      </c>
      <c r="F139" s="7">
        <v>32</v>
      </c>
      <c r="G139" s="1">
        <v>44772</v>
      </c>
      <c r="H139" s="4" t="s">
        <v>68</v>
      </c>
      <c r="I139" s="4" t="s">
        <v>30</v>
      </c>
      <c r="J139" s="15">
        <v>0.51</v>
      </c>
      <c r="K139" s="5">
        <v>1.5</v>
      </c>
      <c r="L139" s="4" t="s">
        <v>31</v>
      </c>
      <c r="M139" s="8">
        <v>5</v>
      </c>
      <c r="N139" s="17" t="s">
        <v>585</v>
      </c>
      <c r="O139" s="7">
        <f t="shared" si="4"/>
        <v>3</v>
      </c>
      <c r="P139" s="4" t="str" cm="1">
        <f t="array" ref="P139">_xlfn.IFS(F139&gt;40,"Senior",F139&gt;30,"Mid Career",F139&gt;22,"Early Career",F139&gt;17,"Student",TRUE,"Unknown")</f>
        <v>Mid Career</v>
      </c>
      <c r="Q139" s="5">
        <f t="shared" si="5"/>
        <v>52.5</v>
      </c>
      <c r="R139" s="4" t="str" cm="1">
        <f t="array" ref="R139">_xlfn.IFS(Q139&gt;15,"High",Q139&gt;=5,"Medium",Q139&lt;5,"Low")</f>
        <v>High</v>
      </c>
    </row>
    <row r="140" spans="1:18" x14ac:dyDescent="0.3">
      <c r="A140" s="4" t="s">
        <v>586</v>
      </c>
      <c r="B140" s="4" t="s">
        <v>4742</v>
      </c>
      <c r="C140" s="4" t="s">
        <v>588</v>
      </c>
      <c r="D140" s="4" t="s">
        <v>17</v>
      </c>
      <c r="E140" s="4" t="s">
        <v>5801</v>
      </c>
      <c r="F140" s="7">
        <v>33</v>
      </c>
      <c r="G140" s="1">
        <v>44857</v>
      </c>
      <c r="H140" s="4" t="s">
        <v>166</v>
      </c>
      <c r="I140" s="4" t="s">
        <v>144</v>
      </c>
      <c r="J140" s="15">
        <v>0.78</v>
      </c>
      <c r="K140" s="5">
        <v>1.5</v>
      </c>
      <c r="L140" s="4" t="s">
        <v>37</v>
      </c>
      <c r="M140" s="8">
        <v>1</v>
      </c>
      <c r="N140" s="17" t="s">
        <v>589</v>
      </c>
      <c r="O140" s="7">
        <f t="shared" si="4"/>
        <v>6</v>
      </c>
      <c r="P140" s="4" t="str" cm="1">
        <f t="array" ref="P140">_xlfn.IFS(F140&gt;40,"Senior",F140&gt;30,"Mid Career",F140&gt;22,"Early Career",F140&gt;17,"Student",TRUE,"Unknown")</f>
        <v>Mid Career</v>
      </c>
      <c r="Q140" s="5">
        <f t="shared" si="5"/>
        <v>79.5</v>
      </c>
      <c r="R140" s="4" t="str" cm="1">
        <f t="array" ref="R140">_xlfn.IFS(Q140&gt;15,"High",Q140&gt;=5,"Medium",Q140&lt;5,"Low")</f>
        <v>High</v>
      </c>
    </row>
    <row r="141" spans="1:18" x14ac:dyDescent="0.3">
      <c r="A141" s="4" t="s">
        <v>590</v>
      </c>
      <c r="B141" s="4" t="s">
        <v>4743</v>
      </c>
      <c r="C141" s="4" t="s">
        <v>592</v>
      </c>
      <c r="D141" s="4" t="s">
        <v>17</v>
      </c>
      <c r="E141" s="4" t="s">
        <v>5800</v>
      </c>
      <c r="F141" s="7">
        <v>32</v>
      </c>
      <c r="G141" s="1">
        <v>44913</v>
      </c>
      <c r="H141" s="4" t="s">
        <v>293</v>
      </c>
      <c r="I141" s="4" t="s">
        <v>20</v>
      </c>
      <c r="J141" s="15">
        <v>0.8</v>
      </c>
      <c r="K141" s="5">
        <v>1</v>
      </c>
      <c r="L141" s="4" t="s">
        <v>37</v>
      </c>
      <c r="M141" s="8">
        <v>1</v>
      </c>
      <c r="N141" s="17" t="s">
        <v>593</v>
      </c>
      <c r="O141" s="7">
        <f t="shared" si="4"/>
        <v>5</v>
      </c>
      <c r="P141" s="4" t="str" cm="1">
        <f t="array" ref="P141">_xlfn.IFS(F141&gt;40,"Senior",F141&gt;30,"Mid Career",F141&gt;22,"Early Career",F141&gt;17,"Student",TRUE,"Unknown")</f>
        <v>Mid Career</v>
      </c>
      <c r="Q141" s="5">
        <f t="shared" si="5"/>
        <v>81</v>
      </c>
      <c r="R141" s="4" t="str" cm="1">
        <f t="array" ref="R141">_xlfn.IFS(Q141&gt;15,"High",Q141&gt;=5,"Medium",Q141&lt;5,"Low")</f>
        <v>High</v>
      </c>
    </row>
    <row r="142" spans="1:18" x14ac:dyDescent="0.3">
      <c r="A142" s="4" t="s">
        <v>594</v>
      </c>
      <c r="B142" s="4" t="s">
        <v>4744</v>
      </c>
      <c r="C142" s="4" t="s">
        <v>5805</v>
      </c>
      <c r="D142" s="4" t="s">
        <v>17</v>
      </c>
      <c r="E142" s="4" t="s">
        <v>73</v>
      </c>
      <c r="F142" s="7">
        <v>32</v>
      </c>
      <c r="G142" s="1">
        <v>45084</v>
      </c>
      <c r="H142" s="4" t="s">
        <v>68</v>
      </c>
      <c r="I142" s="4" t="s">
        <v>30</v>
      </c>
      <c r="J142" s="15">
        <v>0.73</v>
      </c>
      <c r="K142" s="5">
        <v>1</v>
      </c>
      <c r="L142" s="4" t="s">
        <v>37</v>
      </c>
      <c r="M142" s="8">
        <v>1</v>
      </c>
      <c r="N142" s="17" t="s">
        <v>596</v>
      </c>
      <c r="O142" s="7">
        <f t="shared" si="4"/>
        <v>3</v>
      </c>
      <c r="P142" s="4" t="str" cm="1">
        <f t="array" ref="P142">_xlfn.IFS(F142&gt;40,"Senior",F142&gt;30,"Mid Career",F142&gt;22,"Early Career",F142&gt;17,"Student",TRUE,"Unknown")</f>
        <v>Mid Career</v>
      </c>
      <c r="Q142" s="5">
        <f t="shared" si="5"/>
        <v>74</v>
      </c>
      <c r="R142" s="4" t="str" cm="1">
        <f t="array" ref="R142">_xlfn.IFS(Q142&gt;15,"High",Q142&gt;=5,"Medium",Q142&lt;5,"Low")</f>
        <v>High</v>
      </c>
    </row>
    <row r="143" spans="1:18" x14ac:dyDescent="0.3">
      <c r="A143" s="4" t="s">
        <v>597</v>
      </c>
      <c r="B143" s="4" t="s">
        <v>4745</v>
      </c>
      <c r="C143" s="4" t="s">
        <v>599</v>
      </c>
      <c r="D143" s="4" t="s">
        <v>17</v>
      </c>
      <c r="E143" s="4" t="s">
        <v>5800</v>
      </c>
      <c r="F143" s="7">
        <v>32</v>
      </c>
      <c r="G143" s="1">
        <v>45560</v>
      </c>
      <c r="H143" s="4" t="s">
        <v>29</v>
      </c>
      <c r="I143" s="4" t="s">
        <v>30</v>
      </c>
      <c r="J143" s="15">
        <v>0.9</v>
      </c>
      <c r="K143" s="5">
        <v>1</v>
      </c>
      <c r="L143" s="4" t="s">
        <v>37</v>
      </c>
      <c r="M143" s="8">
        <v>2</v>
      </c>
      <c r="N143" s="17" t="s">
        <v>600</v>
      </c>
      <c r="O143" s="7">
        <f t="shared" si="4"/>
        <v>8</v>
      </c>
      <c r="P143" s="4" t="str" cm="1">
        <f t="array" ref="P143">_xlfn.IFS(F143&gt;40,"Senior",F143&gt;30,"Mid Career",F143&gt;22,"Early Career",F143&gt;17,"Student",TRUE,"Unknown")</f>
        <v>Mid Career</v>
      </c>
      <c r="Q143" s="5">
        <f t="shared" si="5"/>
        <v>91</v>
      </c>
      <c r="R143" s="4" t="str" cm="1">
        <f t="array" ref="R143">_xlfn.IFS(Q143&gt;15,"High",Q143&gt;=5,"Medium",Q143&lt;5,"Low")</f>
        <v>High</v>
      </c>
    </row>
    <row r="144" spans="1:18" x14ac:dyDescent="0.3">
      <c r="A144" s="4" t="s">
        <v>601</v>
      </c>
      <c r="B144" s="4" t="s">
        <v>4746</v>
      </c>
      <c r="C144" s="4" t="s">
        <v>603</v>
      </c>
      <c r="D144" s="4" t="s">
        <v>17</v>
      </c>
      <c r="E144" s="4" t="s">
        <v>5802</v>
      </c>
      <c r="F144" s="7">
        <v>32</v>
      </c>
      <c r="G144" s="1">
        <v>45650</v>
      </c>
      <c r="H144" s="4" t="s">
        <v>68</v>
      </c>
      <c r="I144" s="4" t="s">
        <v>30</v>
      </c>
      <c r="J144" s="15">
        <v>0.92</v>
      </c>
      <c r="K144" s="5">
        <v>1</v>
      </c>
      <c r="L144" s="4" t="s">
        <v>37</v>
      </c>
      <c r="M144" s="8">
        <v>1</v>
      </c>
      <c r="N144" s="17" t="s">
        <v>604</v>
      </c>
      <c r="O144" s="7">
        <f t="shared" si="4"/>
        <v>6</v>
      </c>
      <c r="P144" s="4" t="str" cm="1">
        <f t="array" ref="P144">_xlfn.IFS(F144&gt;40,"Senior",F144&gt;30,"Mid Career",F144&gt;22,"Early Career",F144&gt;17,"Student",TRUE,"Unknown")</f>
        <v>Mid Career</v>
      </c>
      <c r="Q144" s="5">
        <f t="shared" si="5"/>
        <v>93</v>
      </c>
      <c r="R144" s="4" t="str" cm="1">
        <f t="array" ref="R144">_xlfn.IFS(Q144&gt;15,"High",Q144&gt;=5,"Medium",Q144&lt;5,"Low")</f>
        <v>High</v>
      </c>
    </row>
    <row r="145" spans="1:18" x14ac:dyDescent="0.3">
      <c r="A145" s="4" t="s">
        <v>605</v>
      </c>
      <c r="B145" s="4" t="s">
        <v>4747</v>
      </c>
      <c r="C145" s="4" t="s">
        <v>607</v>
      </c>
      <c r="D145" s="4" t="s">
        <v>94</v>
      </c>
      <c r="E145" s="4" t="s">
        <v>5801</v>
      </c>
      <c r="F145" s="7">
        <v>32</v>
      </c>
      <c r="G145" s="1">
        <v>45186</v>
      </c>
      <c r="H145" s="4" t="s">
        <v>51</v>
      </c>
      <c r="I145" s="4" t="s">
        <v>36</v>
      </c>
      <c r="J145" s="15">
        <v>0.4</v>
      </c>
      <c r="K145" s="5">
        <v>1</v>
      </c>
      <c r="L145" s="4" t="s">
        <v>37</v>
      </c>
      <c r="M145" s="8">
        <v>4</v>
      </c>
      <c r="N145" s="17" t="s">
        <v>608</v>
      </c>
      <c r="O145" s="7">
        <f t="shared" si="4"/>
        <v>4</v>
      </c>
      <c r="P145" s="4" t="str" cm="1">
        <f t="array" ref="P145">_xlfn.IFS(F145&gt;40,"Senior",F145&gt;30,"Mid Career",F145&gt;22,"Early Career",F145&gt;17,"Student",TRUE,"Unknown")</f>
        <v>Mid Career</v>
      </c>
      <c r="Q145" s="5">
        <f t="shared" si="5"/>
        <v>41</v>
      </c>
      <c r="R145" s="4" t="str" cm="1">
        <f t="array" ref="R145">_xlfn.IFS(Q145&gt;15,"High",Q145&gt;=5,"Medium",Q145&lt;5,"Low")</f>
        <v>High</v>
      </c>
    </row>
    <row r="146" spans="1:18" x14ac:dyDescent="0.3">
      <c r="A146" s="4" t="s">
        <v>609</v>
      </c>
      <c r="B146" s="4" t="s">
        <v>4748</v>
      </c>
      <c r="C146" s="4" t="s">
        <v>611</v>
      </c>
      <c r="D146" s="4" t="s">
        <v>94</v>
      </c>
      <c r="E146" s="4" t="s">
        <v>50</v>
      </c>
      <c r="F146" s="7">
        <v>24</v>
      </c>
      <c r="G146" s="1">
        <v>45153</v>
      </c>
      <c r="H146" s="4" t="s">
        <v>57</v>
      </c>
      <c r="I146" s="4" t="s">
        <v>58</v>
      </c>
      <c r="J146" s="15">
        <v>0.91</v>
      </c>
      <c r="K146" s="5">
        <v>2</v>
      </c>
      <c r="L146" s="4" t="s">
        <v>31</v>
      </c>
      <c r="M146" s="8">
        <v>1</v>
      </c>
      <c r="N146" s="17" t="s">
        <v>612</v>
      </c>
      <c r="O146" s="7">
        <f t="shared" si="4"/>
        <v>3</v>
      </c>
      <c r="P146" s="4" t="str" cm="1">
        <f t="array" ref="P146">_xlfn.IFS(F146&gt;40,"Senior",F146&gt;30,"Mid Career",F146&gt;22,"Early Career",F146&gt;17,"Student",TRUE,"Unknown")</f>
        <v>Early Career</v>
      </c>
      <c r="Q146" s="5">
        <f t="shared" si="5"/>
        <v>93</v>
      </c>
      <c r="R146" s="4" t="str" cm="1">
        <f t="array" ref="R146">_xlfn.IFS(Q146&gt;15,"High",Q146&gt;=5,"Medium",Q146&lt;5,"Low")</f>
        <v>High</v>
      </c>
    </row>
    <row r="147" spans="1:18" x14ac:dyDescent="0.3">
      <c r="A147" s="4" t="s">
        <v>613</v>
      </c>
      <c r="B147" s="4" t="s">
        <v>4749</v>
      </c>
      <c r="C147" s="4" t="s">
        <v>615</v>
      </c>
      <c r="D147" s="4" t="s">
        <v>17</v>
      </c>
      <c r="E147" s="4" t="s">
        <v>5802</v>
      </c>
      <c r="F147" s="7">
        <v>19</v>
      </c>
      <c r="G147" s="1">
        <v>45555</v>
      </c>
      <c r="H147" s="4" t="s">
        <v>29</v>
      </c>
      <c r="I147" s="4" t="s">
        <v>30</v>
      </c>
      <c r="J147" s="15">
        <v>0.94</v>
      </c>
      <c r="K147" s="5">
        <v>1.5</v>
      </c>
      <c r="L147" s="4" t="s">
        <v>37</v>
      </c>
      <c r="M147" s="8">
        <v>5</v>
      </c>
      <c r="N147" s="17" t="s">
        <v>616</v>
      </c>
      <c r="O147" s="7">
        <f t="shared" si="4"/>
        <v>5</v>
      </c>
      <c r="P147" s="4" t="str" cm="1">
        <f t="array" ref="P147">_xlfn.IFS(F147&gt;40,"Senior",F147&gt;30,"Mid Career",F147&gt;22,"Early Career",F147&gt;17,"Student",TRUE,"Unknown")</f>
        <v>Student</v>
      </c>
      <c r="Q147" s="5">
        <f t="shared" si="5"/>
        <v>95.5</v>
      </c>
      <c r="R147" s="4" t="str" cm="1">
        <f t="array" ref="R147">_xlfn.IFS(Q147&gt;15,"High",Q147&gt;=5,"Medium",Q147&lt;5,"Low")</f>
        <v>High</v>
      </c>
    </row>
    <row r="148" spans="1:18" x14ac:dyDescent="0.3">
      <c r="A148" s="4" t="s">
        <v>617</v>
      </c>
      <c r="B148" s="4" t="s">
        <v>4750</v>
      </c>
      <c r="C148" s="4" t="s">
        <v>619</v>
      </c>
      <c r="D148" s="4" t="s">
        <v>17</v>
      </c>
      <c r="E148" s="4" t="s">
        <v>50</v>
      </c>
      <c r="F148" s="7">
        <v>38</v>
      </c>
      <c r="G148" s="1">
        <v>45368</v>
      </c>
      <c r="H148" s="4" t="s">
        <v>154</v>
      </c>
      <c r="I148" s="4" t="s">
        <v>58</v>
      </c>
      <c r="J148" s="15">
        <v>0.2</v>
      </c>
      <c r="K148" s="5">
        <v>1.5</v>
      </c>
      <c r="L148" s="4" t="s">
        <v>31</v>
      </c>
      <c r="M148" s="8">
        <v>4</v>
      </c>
      <c r="N148" s="17" t="s">
        <v>620</v>
      </c>
      <c r="O148" s="7">
        <f t="shared" si="4"/>
        <v>3</v>
      </c>
      <c r="P148" s="4" t="str" cm="1">
        <f t="array" ref="P148">_xlfn.IFS(F148&gt;40,"Senior",F148&gt;30,"Mid Career",F148&gt;22,"Early Career",F148&gt;17,"Student",TRUE,"Unknown")</f>
        <v>Mid Career</v>
      </c>
      <c r="Q148" s="5">
        <f t="shared" si="5"/>
        <v>21.5</v>
      </c>
      <c r="R148" s="4" t="str" cm="1">
        <f t="array" ref="R148">_xlfn.IFS(Q148&gt;15,"High",Q148&gt;=5,"Medium",Q148&lt;5,"Low")</f>
        <v>High</v>
      </c>
    </row>
    <row r="149" spans="1:18" x14ac:dyDescent="0.3">
      <c r="A149" s="4" t="s">
        <v>621</v>
      </c>
      <c r="B149" s="4" t="s">
        <v>4751</v>
      </c>
      <c r="C149" s="4" t="s">
        <v>623</v>
      </c>
      <c r="D149" s="4" t="s">
        <v>94</v>
      </c>
      <c r="E149" s="4" t="s">
        <v>50</v>
      </c>
      <c r="F149" s="7">
        <v>31</v>
      </c>
      <c r="G149" s="1">
        <v>45068</v>
      </c>
      <c r="H149" s="4" t="s">
        <v>51</v>
      </c>
      <c r="I149" s="4" t="s">
        <v>36</v>
      </c>
      <c r="J149" s="15">
        <v>0.28999999999999998</v>
      </c>
      <c r="K149" s="5">
        <v>1.5</v>
      </c>
      <c r="L149" s="4" t="s">
        <v>31</v>
      </c>
      <c r="M149" s="8">
        <v>5</v>
      </c>
      <c r="N149" s="17">
        <v>45068</v>
      </c>
      <c r="O149" s="7">
        <f t="shared" si="4"/>
        <v>1</v>
      </c>
      <c r="P149" s="4" t="str" cm="1">
        <f t="array" ref="P149">_xlfn.IFS(F149&gt;40,"Senior",F149&gt;30,"Mid Career",F149&gt;22,"Early Career",F149&gt;17,"Student",TRUE,"Unknown")</f>
        <v>Mid Career</v>
      </c>
      <c r="Q149" s="5">
        <f t="shared" si="5"/>
        <v>30.499999999999996</v>
      </c>
      <c r="R149" s="4" t="str" cm="1">
        <f t="array" ref="R149">_xlfn.IFS(Q149&gt;15,"High",Q149&gt;=5,"Medium",Q149&lt;5,"Low")</f>
        <v>High</v>
      </c>
    </row>
    <row r="150" spans="1:18" x14ac:dyDescent="0.3">
      <c r="A150" s="4" t="s">
        <v>624</v>
      </c>
      <c r="B150" s="4" t="s">
        <v>4752</v>
      </c>
      <c r="C150" s="4" t="s">
        <v>626</v>
      </c>
      <c r="D150" s="4" t="s">
        <v>17</v>
      </c>
      <c r="E150" s="4" t="s">
        <v>5800</v>
      </c>
      <c r="F150" s="7">
        <v>32</v>
      </c>
      <c r="G150" s="1">
        <v>45714</v>
      </c>
      <c r="H150" s="4" t="s">
        <v>57</v>
      </c>
      <c r="I150" s="4" t="s">
        <v>58</v>
      </c>
      <c r="J150" s="15">
        <v>0.37</v>
      </c>
      <c r="K150" s="5">
        <v>1</v>
      </c>
      <c r="L150" s="4" t="s">
        <v>31</v>
      </c>
      <c r="M150" s="8">
        <v>1</v>
      </c>
      <c r="N150" s="17" t="s">
        <v>627</v>
      </c>
      <c r="O150" s="7">
        <f t="shared" si="4"/>
        <v>3</v>
      </c>
      <c r="P150" s="4" t="str" cm="1">
        <f t="array" ref="P150">_xlfn.IFS(F150&gt;40,"Senior",F150&gt;30,"Mid Career",F150&gt;22,"Early Career",F150&gt;17,"Student",TRUE,"Unknown")</f>
        <v>Mid Career</v>
      </c>
      <c r="Q150" s="5">
        <f t="shared" si="5"/>
        <v>38</v>
      </c>
      <c r="R150" s="4" t="str" cm="1">
        <f t="array" ref="R150">_xlfn.IFS(Q150&gt;15,"High",Q150&gt;=5,"Medium",Q150&lt;5,"Low")</f>
        <v>High</v>
      </c>
    </row>
    <row r="151" spans="1:18" x14ac:dyDescent="0.3">
      <c r="A151" s="4" t="s">
        <v>628</v>
      </c>
      <c r="B151" s="4" t="s">
        <v>4753</v>
      </c>
      <c r="C151" s="4" t="s">
        <v>630</v>
      </c>
      <c r="D151" s="4" t="s">
        <v>17</v>
      </c>
      <c r="E151" s="4" t="s">
        <v>5801</v>
      </c>
      <c r="F151" s="7">
        <v>40</v>
      </c>
      <c r="G151" s="1">
        <v>44720</v>
      </c>
      <c r="H151" s="4" t="s">
        <v>68</v>
      </c>
      <c r="I151" s="4" t="s">
        <v>30</v>
      </c>
      <c r="J151" s="15">
        <v>0.24</v>
      </c>
      <c r="K151" s="5">
        <v>0.75</v>
      </c>
      <c r="L151" s="4" t="s">
        <v>31</v>
      </c>
      <c r="M151" s="8">
        <v>5</v>
      </c>
      <c r="N151" s="17" t="s">
        <v>631</v>
      </c>
      <c r="O151" s="7">
        <f t="shared" si="4"/>
        <v>3</v>
      </c>
      <c r="P151" s="4" t="str" cm="1">
        <f t="array" ref="P151">_xlfn.IFS(F151&gt;40,"Senior",F151&gt;30,"Mid Career",F151&gt;22,"Early Career",F151&gt;17,"Student",TRUE,"Unknown")</f>
        <v>Mid Career</v>
      </c>
      <c r="Q151" s="5">
        <f t="shared" si="5"/>
        <v>24.75</v>
      </c>
      <c r="R151" s="4" t="str" cm="1">
        <f t="array" ref="R151">_xlfn.IFS(Q151&gt;15,"High",Q151&gt;=5,"Medium",Q151&lt;5,"Low")</f>
        <v>High</v>
      </c>
    </row>
    <row r="152" spans="1:18" x14ac:dyDescent="0.3">
      <c r="A152" s="4" t="s">
        <v>632</v>
      </c>
      <c r="B152" s="4" t="s">
        <v>4754</v>
      </c>
      <c r="C152" s="4" t="s">
        <v>634</v>
      </c>
      <c r="D152" s="4" t="s">
        <v>17</v>
      </c>
      <c r="E152" s="4" t="s">
        <v>73</v>
      </c>
      <c r="F152" s="7">
        <v>39</v>
      </c>
      <c r="G152" s="1">
        <v>45580</v>
      </c>
      <c r="H152" s="4" t="s">
        <v>74</v>
      </c>
      <c r="I152" s="4" t="s">
        <v>36</v>
      </c>
      <c r="J152" s="15">
        <v>0.81</v>
      </c>
      <c r="K152" s="5">
        <v>1.5</v>
      </c>
      <c r="L152" s="4" t="s">
        <v>37</v>
      </c>
      <c r="M152" s="8">
        <v>4</v>
      </c>
      <c r="N152" s="17" t="s">
        <v>635</v>
      </c>
      <c r="O152" s="7">
        <f t="shared" si="4"/>
        <v>4</v>
      </c>
      <c r="P152" s="4" t="str" cm="1">
        <f t="array" ref="P152">_xlfn.IFS(F152&gt;40,"Senior",F152&gt;30,"Mid Career",F152&gt;22,"Early Career",F152&gt;17,"Student",TRUE,"Unknown")</f>
        <v>Mid Career</v>
      </c>
      <c r="Q152" s="5">
        <f t="shared" si="5"/>
        <v>82.5</v>
      </c>
      <c r="R152" s="4" t="str" cm="1">
        <f t="array" ref="R152">_xlfn.IFS(Q152&gt;15,"High",Q152&gt;=5,"Medium",Q152&lt;5,"Low")</f>
        <v>High</v>
      </c>
    </row>
    <row r="153" spans="1:18" x14ac:dyDescent="0.3">
      <c r="A153" s="4" t="s">
        <v>636</v>
      </c>
      <c r="B153" s="4" t="s">
        <v>4755</v>
      </c>
      <c r="C153" s="4" t="s">
        <v>638</v>
      </c>
      <c r="D153" s="4" t="s">
        <v>94</v>
      </c>
      <c r="E153" s="4" t="s">
        <v>5800</v>
      </c>
      <c r="F153" s="7">
        <v>32</v>
      </c>
      <c r="G153" s="1">
        <v>45585</v>
      </c>
      <c r="H153" s="4" t="s">
        <v>57</v>
      </c>
      <c r="I153" s="4" t="s">
        <v>58</v>
      </c>
      <c r="J153" s="15">
        <v>0.3</v>
      </c>
      <c r="K153" s="5">
        <v>1.5</v>
      </c>
      <c r="L153" s="4" t="s">
        <v>37</v>
      </c>
      <c r="M153" s="8">
        <v>4</v>
      </c>
      <c r="N153" s="17" t="s">
        <v>639</v>
      </c>
      <c r="O153" s="7">
        <f t="shared" si="4"/>
        <v>4</v>
      </c>
      <c r="P153" s="4" t="str" cm="1">
        <f t="array" ref="P153">_xlfn.IFS(F153&gt;40,"Senior",F153&gt;30,"Mid Career",F153&gt;22,"Early Career",F153&gt;17,"Student",TRUE,"Unknown")</f>
        <v>Mid Career</v>
      </c>
      <c r="Q153" s="5">
        <f t="shared" si="5"/>
        <v>31.5</v>
      </c>
      <c r="R153" s="4" t="str" cm="1">
        <f t="array" ref="R153">_xlfn.IFS(Q153&gt;15,"High",Q153&gt;=5,"Medium",Q153&lt;5,"Low")</f>
        <v>High</v>
      </c>
    </row>
    <row r="154" spans="1:18" x14ac:dyDescent="0.3">
      <c r="A154" s="4" t="s">
        <v>640</v>
      </c>
      <c r="B154" s="4" t="s">
        <v>4756</v>
      </c>
      <c r="C154" s="4" t="s">
        <v>642</v>
      </c>
      <c r="D154" s="4" t="s">
        <v>94</v>
      </c>
      <c r="E154" s="4" t="s">
        <v>73</v>
      </c>
      <c r="F154" s="7">
        <v>32</v>
      </c>
      <c r="G154" s="1">
        <v>44707</v>
      </c>
      <c r="H154" s="4" t="s">
        <v>44</v>
      </c>
      <c r="I154" s="4" t="s">
        <v>20</v>
      </c>
      <c r="J154" s="15">
        <v>0.51</v>
      </c>
      <c r="K154" s="5">
        <v>2</v>
      </c>
      <c r="L154" s="4" t="s">
        <v>37</v>
      </c>
      <c r="M154" s="8">
        <v>1</v>
      </c>
      <c r="N154" s="17" t="s">
        <v>643</v>
      </c>
      <c r="O154" s="7">
        <f t="shared" si="4"/>
        <v>2</v>
      </c>
      <c r="P154" s="4" t="str" cm="1">
        <f t="array" ref="P154">_xlfn.IFS(F154&gt;40,"Senior",F154&gt;30,"Mid Career",F154&gt;22,"Early Career",F154&gt;17,"Student",TRUE,"Unknown")</f>
        <v>Mid Career</v>
      </c>
      <c r="Q154" s="5">
        <f t="shared" si="5"/>
        <v>53</v>
      </c>
      <c r="R154" s="4" t="str" cm="1">
        <f t="array" ref="R154">_xlfn.IFS(Q154&gt;15,"High",Q154&gt;=5,"Medium",Q154&lt;5,"Low")</f>
        <v>High</v>
      </c>
    </row>
    <row r="155" spans="1:18" x14ac:dyDescent="0.3">
      <c r="A155" s="4" t="s">
        <v>644</v>
      </c>
      <c r="B155" s="4" t="s">
        <v>4757</v>
      </c>
      <c r="C155" s="4" t="s">
        <v>646</v>
      </c>
      <c r="D155" s="4" t="s">
        <v>17</v>
      </c>
      <c r="E155" s="4" t="s">
        <v>5800</v>
      </c>
      <c r="F155" s="7">
        <v>32</v>
      </c>
      <c r="G155" s="1">
        <v>44754</v>
      </c>
      <c r="H155" s="4" t="s">
        <v>229</v>
      </c>
      <c r="I155" s="4" t="s">
        <v>144</v>
      </c>
      <c r="J155" s="15">
        <v>0.77</v>
      </c>
      <c r="K155" s="5">
        <v>1.5</v>
      </c>
      <c r="L155" s="4" t="s">
        <v>37</v>
      </c>
      <c r="M155" s="8">
        <v>3</v>
      </c>
      <c r="N155" s="17" t="s">
        <v>647</v>
      </c>
      <c r="O155" s="7">
        <f t="shared" si="4"/>
        <v>8</v>
      </c>
      <c r="P155" s="4" t="str" cm="1">
        <f t="array" ref="P155">_xlfn.IFS(F155&gt;40,"Senior",F155&gt;30,"Mid Career",F155&gt;22,"Early Career",F155&gt;17,"Student",TRUE,"Unknown")</f>
        <v>Mid Career</v>
      </c>
      <c r="Q155" s="5">
        <f t="shared" si="5"/>
        <v>78.5</v>
      </c>
      <c r="R155" s="4" t="str" cm="1">
        <f t="array" ref="R155">_xlfn.IFS(Q155&gt;15,"High",Q155&gt;=5,"Medium",Q155&lt;5,"Low")</f>
        <v>High</v>
      </c>
    </row>
    <row r="156" spans="1:18" x14ac:dyDescent="0.3">
      <c r="A156" s="4" t="s">
        <v>648</v>
      </c>
      <c r="B156" s="4" t="s">
        <v>4758</v>
      </c>
      <c r="C156" s="4" t="s">
        <v>650</v>
      </c>
      <c r="D156" s="4" t="s">
        <v>17</v>
      </c>
      <c r="E156" s="4" t="s">
        <v>5800</v>
      </c>
      <c r="F156" s="7">
        <v>22</v>
      </c>
      <c r="G156" s="1">
        <v>45506</v>
      </c>
      <c r="H156" s="4" t="s">
        <v>89</v>
      </c>
      <c r="I156" s="4" t="s">
        <v>30</v>
      </c>
      <c r="J156" s="15">
        <v>0.09</v>
      </c>
      <c r="K156" s="5">
        <v>0.75</v>
      </c>
      <c r="L156" s="4" t="s">
        <v>31</v>
      </c>
      <c r="M156" s="8">
        <v>5</v>
      </c>
      <c r="N156" s="17" t="s">
        <v>651</v>
      </c>
      <c r="O156" s="7">
        <f t="shared" si="4"/>
        <v>8</v>
      </c>
      <c r="P156" s="4" t="str" cm="1">
        <f t="array" ref="P156">_xlfn.IFS(F156&gt;40,"Senior",F156&gt;30,"Mid Career",F156&gt;22,"Early Career",F156&gt;17,"Student",TRUE,"Unknown")</f>
        <v>Student</v>
      </c>
      <c r="Q156" s="5">
        <f t="shared" si="5"/>
        <v>9.75</v>
      </c>
      <c r="R156" s="4" t="str" cm="1">
        <f t="array" ref="R156">_xlfn.IFS(Q156&gt;15,"High",Q156&gt;=5,"Medium",Q156&lt;5,"Low")</f>
        <v>Medium</v>
      </c>
    </row>
    <row r="157" spans="1:18" x14ac:dyDescent="0.3">
      <c r="A157" s="4" t="s">
        <v>652</v>
      </c>
      <c r="B157" s="4" t="s">
        <v>4759</v>
      </c>
      <c r="C157" s="4" t="s">
        <v>654</v>
      </c>
      <c r="D157" s="4" t="s">
        <v>94</v>
      </c>
      <c r="E157" s="4" t="s">
        <v>5800</v>
      </c>
      <c r="F157" s="7">
        <v>32</v>
      </c>
      <c r="G157" s="1">
        <v>45007</v>
      </c>
      <c r="H157" s="4" t="s">
        <v>154</v>
      </c>
      <c r="I157" s="4" t="s">
        <v>58</v>
      </c>
      <c r="J157" s="15">
        <v>0.11</v>
      </c>
      <c r="K157" s="5">
        <v>1</v>
      </c>
      <c r="L157" s="4" t="s">
        <v>31</v>
      </c>
      <c r="M157" s="8">
        <v>5</v>
      </c>
      <c r="N157" s="17" t="s">
        <v>655</v>
      </c>
      <c r="O157" s="7">
        <f t="shared" si="4"/>
        <v>4</v>
      </c>
      <c r="P157" s="4" t="str" cm="1">
        <f t="array" ref="P157">_xlfn.IFS(F157&gt;40,"Senior",F157&gt;30,"Mid Career",F157&gt;22,"Early Career",F157&gt;17,"Student",TRUE,"Unknown")</f>
        <v>Mid Career</v>
      </c>
      <c r="Q157" s="5">
        <f t="shared" si="5"/>
        <v>12</v>
      </c>
      <c r="R157" s="4" t="str" cm="1">
        <f t="array" ref="R157">_xlfn.IFS(Q157&gt;15,"High",Q157&gt;=5,"Medium",Q157&lt;5,"Low")</f>
        <v>Medium</v>
      </c>
    </row>
    <row r="158" spans="1:18" x14ac:dyDescent="0.3">
      <c r="A158" s="4" t="s">
        <v>656</v>
      </c>
      <c r="B158" s="4" t="s">
        <v>4760</v>
      </c>
      <c r="C158" s="4" t="s">
        <v>658</v>
      </c>
      <c r="D158" s="4" t="s">
        <v>17</v>
      </c>
      <c r="E158" s="4" t="s">
        <v>5800</v>
      </c>
      <c r="F158" s="7">
        <v>32</v>
      </c>
      <c r="G158" s="1">
        <v>44847</v>
      </c>
      <c r="H158" s="4" t="s">
        <v>113</v>
      </c>
      <c r="I158" s="4" t="s">
        <v>58</v>
      </c>
      <c r="J158" s="15">
        <v>0.32</v>
      </c>
      <c r="K158" s="5">
        <v>1</v>
      </c>
      <c r="L158" s="4" t="s">
        <v>31</v>
      </c>
      <c r="M158" s="8">
        <v>5</v>
      </c>
      <c r="N158" s="17" t="s">
        <v>659</v>
      </c>
      <c r="O158" s="7">
        <f t="shared" si="4"/>
        <v>5</v>
      </c>
      <c r="P158" s="4" t="str" cm="1">
        <f t="array" ref="P158">_xlfn.IFS(F158&gt;40,"Senior",F158&gt;30,"Mid Career",F158&gt;22,"Early Career",F158&gt;17,"Student",TRUE,"Unknown")</f>
        <v>Mid Career</v>
      </c>
      <c r="Q158" s="5">
        <f t="shared" si="5"/>
        <v>33</v>
      </c>
      <c r="R158" s="4" t="str" cm="1">
        <f t="array" ref="R158">_xlfn.IFS(Q158&gt;15,"High",Q158&gt;=5,"Medium",Q158&lt;5,"Low")</f>
        <v>High</v>
      </c>
    </row>
    <row r="159" spans="1:18" x14ac:dyDescent="0.3">
      <c r="A159" s="4" t="s">
        <v>660</v>
      </c>
      <c r="B159" s="4" t="s">
        <v>4761</v>
      </c>
      <c r="C159" s="4" t="s">
        <v>662</v>
      </c>
      <c r="D159" s="4" t="s">
        <v>94</v>
      </c>
      <c r="E159" s="4" t="s">
        <v>5800</v>
      </c>
      <c r="F159" s="7">
        <v>32</v>
      </c>
      <c r="G159" s="1">
        <v>44971</v>
      </c>
      <c r="H159" s="4" t="s">
        <v>19</v>
      </c>
      <c r="I159" s="4" t="s">
        <v>20</v>
      </c>
      <c r="J159" s="15">
        <v>0.23</v>
      </c>
      <c r="K159" s="5">
        <v>1.5</v>
      </c>
      <c r="L159" s="4" t="s">
        <v>37</v>
      </c>
      <c r="M159" s="8">
        <v>5</v>
      </c>
      <c r="N159" s="17" t="s">
        <v>663</v>
      </c>
      <c r="O159" s="7">
        <f t="shared" si="4"/>
        <v>8</v>
      </c>
      <c r="P159" s="4" t="str" cm="1">
        <f t="array" ref="P159">_xlfn.IFS(F159&gt;40,"Senior",F159&gt;30,"Mid Career",F159&gt;22,"Early Career",F159&gt;17,"Student",TRUE,"Unknown")</f>
        <v>Mid Career</v>
      </c>
      <c r="Q159" s="5">
        <f t="shared" si="5"/>
        <v>24.5</v>
      </c>
      <c r="R159" s="4" t="str" cm="1">
        <f t="array" ref="R159">_xlfn.IFS(Q159&gt;15,"High",Q159&gt;=5,"Medium",Q159&lt;5,"Low")</f>
        <v>High</v>
      </c>
    </row>
    <row r="160" spans="1:18" x14ac:dyDescent="0.3">
      <c r="A160" s="4" t="s">
        <v>664</v>
      </c>
      <c r="B160" s="4" t="s">
        <v>4762</v>
      </c>
      <c r="C160" s="4" t="s">
        <v>666</v>
      </c>
      <c r="D160" s="4" t="s">
        <v>94</v>
      </c>
      <c r="E160" s="4" t="s">
        <v>5802</v>
      </c>
      <c r="F160" s="7">
        <v>44</v>
      </c>
      <c r="G160" s="1">
        <v>45300</v>
      </c>
      <c r="H160" s="4" t="s">
        <v>154</v>
      </c>
      <c r="I160" s="4" t="s">
        <v>58</v>
      </c>
      <c r="J160" s="15">
        <v>0.15</v>
      </c>
      <c r="K160" s="5">
        <v>1</v>
      </c>
      <c r="L160" s="4" t="s">
        <v>31</v>
      </c>
      <c r="M160" s="8">
        <v>2</v>
      </c>
      <c r="N160" s="17" t="s">
        <v>667</v>
      </c>
      <c r="O160" s="7">
        <f t="shared" si="4"/>
        <v>3</v>
      </c>
      <c r="P160" s="4" t="str" cm="1">
        <f t="array" ref="P160">_xlfn.IFS(F160&gt;40,"Senior",F160&gt;30,"Mid Career",F160&gt;22,"Early Career",F160&gt;17,"Student",TRUE,"Unknown")</f>
        <v>Senior</v>
      </c>
      <c r="Q160" s="5">
        <f t="shared" si="5"/>
        <v>16</v>
      </c>
      <c r="R160" s="4" t="str" cm="1">
        <f t="array" ref="R160">_xlfn.IFS(Q160&gt;15,"High",Q160&gt;=5,"Medium",Q160&lt;5,"Low")</f>
        <v>High</v>
      </c>
    </row>
    <row r="161" spans="1:18" x14ac:dyDescent="0.3">
      <c r="A161" s="4" t="s">
        <v>668</v>
      </c>
      <c r="B161" s="4" t="s">
        <v>4763</v>
      </c>
      <c r="C161" s="4" t="s">
        <v>670</v>
      </c>
      <c r="D161" s="4" t="s">
        <v>17</v>
      </c>
      <c r="E161" s="4" t="s">
        <v>73</v>
      </c>
      <c r="F161" s="7">
        <v>32</v>
      </c>
      <c r="G161" s="1">
        <v>45156</v>
      </c>
      <c r="H161" s="4" t="s">
        <v>113</v>
      </c>
      <c r="I161" s="4" t="s">
        <v>58</v>
      </c>
      <c r="J161" s="15">
        <v>0.28999999999999998</v>
      </c>
      <c r="K161" s="5">
        <v>0.75</v>
      </c>
      <c r="L161" s="4" t="s">
        <v>31</v>
      </c>
      <c r="M161" s="8">
        <v>2</v>
      </c>
      <c r="N161" s="17" t="s">
        <v>671</v>
      </c>
      <c r="O161" s="7">
        <f t="shared" si="4"/>
        <v>7</v>
      </c>
      <c r="P161" s="4" t="str" cm="1">
        <f t="array" ref="P161">_xlfn.IFS(F161&gt;40,"Senior",F161&gt;30,"Mid Career",F161&gt;22,"Early Career",F161&gt;17,"Student",TRUE,"Unknown")</f>
        <v>Mid Career</v>
      </c>
      <c r="Q161" s="5">
        <f t="shared" si="5"/>
        <v>29.749999999999996</v>
      </c>
      <c r="R161" s="4" t="str" cm="1">
        <f t="array" ref="R161">_xlfn.IFS(Q161&gt;15,"High",Q161&gt;=5,"Medium",Q161&lt;5,"Low")</f>
        <v>High</v>
      </c>
    </row>
    <row r="162" spans="1:18" x14ac:dyDescent="0.3">
      <c r="A162" s="4" t="s">
        <v>672</v>
      </c>
      <c r="B162" s="4" t="s">
        <v>4764</v>
      </c>
      <c r="C162" s="4" t="s">
        <v>674</v>
      </c>
      <c r="D162" s="4" t="s">
        <v>17</v>
      </c>
      <c r="E162" s="4" t="s">
        <v>5800</v>
      </c>
      <c r="F162" s="7">
        <v>32</v>
      </c>
      <c r="G162" s="1">
        <v>44947</v>
      </c>
      <c r="H162" s="4" t="s">
        <v>229</v>
      </c>
      <c r="I162" s="4" t="s">
        <v>144</v>
      </c>
      <c r="J162" s="15">
        <v>0.56999999999999995</v>
      </c>
      <c r="K162" s="5">
        <v>1.5</v>
      </c>
      <c r="L162" s="4" t="s">
        <v>37</v>
      </c>
      <c r="M162" s="8">
        <v>5</v>
      </c>
      <c r="N162" s="17" t="s">
        <v>675</v>
      </c>
      <c r="O162" s="7">
        <f t="shared" si="4"/>
        <v>2</v>
      </c>
      <c r="P162" s="4" t="str" cm="1">
        <f t="array" ref="P162">_xlfn.IFS(F162&gt;40,"Senior",F162&gt;30,"Mid Career",F162&gt;22,"Early Career",F162&gt;17,"Student",TRUE,"Unknown")</f>
        <v>Mid Career</v>
      </c>
      <c r="Q162" s="5">
        <f t="shared" si="5"/>
        <v>58.499999999999993</v>
      </c>
      <c r="R162" s="4" t="str" cm="1">
        <f t="array" ref="R162">_xlfn.IFS(Q162&gt;15,"High",Q162&gt;=5,"Medium",Q162&lt;5,"Low")</f>
        <v>High</v>
      </c>
    </row>
    <row r="163" spans="1:18" x14ac:dyDescent="0.3">
      <c r="A163" s="4" t="s">
        <v>676</v>
      </c>
      <c r="B163" s="4" t="s">
        <v>4765</v>
      </c>
      <c r="C163" s="4" t="s">
        <v>678</v>
      </c>
      <c r="D163" s="4" t="s">
        <v>17</v>
      </c>
      <c r="E163" s="4" t="s">
        <v>5802</v>
      </c>
      <c r="F163" s="7">
        <v>27</v>
      </c>
      <c r="G163" s="1">
        <v>45385</v>
      </c>
      <c r="H163" s="4" t="s">
        <v>19</v>
      </c>
      <c r="I163" s="4" t="s">
        <v>20</v>
      </c>
      <c r="J163" s="15">
        <v>0.93</v>
      </c>
      <c r="K163" s="5">
        <v>1.5</v>
      </c>
      <c r="L163" s="4" t="s">
        <v>31</v>
      </c>
      <c r="M163" s="8">
        <v>5</v>
      </c>
      <c r="N163" s="17" t="s">
        <v>679</v>
      </c>
      <c r="O163" s="7">
        <f t="shared" si="4"/>
        <v>5</v>
      </c>
      <c r="P163" s="4" t="str" cm="1">
        <f t="array" ref="P163">_xlfn.IFS(F163&gt;40,"Senior",F163&gt;30,"Mid Career",F163&gt;22,"Early Career",F163&gt;17,"Student",TRUE,"Unknown")</f>
        <v>Early Career</v>
      </c>
      <c r="Q163" s="5">
        <f t="shared" si="5"/>
        <v>94.5</v>
      </c>
      <c r="R163" s="4" t="str" cm="1">
        <f t="array" ref="R163">_xlfn.IFS(Q163&gt;15,"High",Q163&gt;=5,"Medium",Q163&lt;5,"Low")</f>
        <v>High</v>
      </c>
    </row>
    <row r="164" spans="1:18" x14ac:dyDescent="0.3">
      <c r="A164" s="4" t="s">
        <v>680</v>
      </c>
      <c r="B164" s="4" t="s">
        <v>4766</v>
      </c>
      <c r="C164" s="4" t="s">
        <v>682</v>
      </c>
      <c r="D164" s="4" t="s">
        <v>94</v>
      </c>
      <c r="E164" s="4" t="s">
        <v>5800</v>
      </c>
      <c r="F164" s="7">
        <v>33</v>
      </c>
      <c r="G164" s="1">
        <v>45322</v>
      </c>
      <c r="H164" s="4" t="s">
        <v>166</v>
      </c>
      <c r="I164" s="4" t="s">
        <v>144</v>
      </c>
      <c r="J164" s="15">
        <v>0.75</v>
      </c>
      <c r="K164" s="5">
        <v>2</v>
      </c>
      <c r="L164" s="4" t="s">
        <v>37</v>
      </c>
      <c r="M164" s="8">
        <v>1</v>
      </c>
      <c r="N164" s="17" t="s">
        <v>683</v>
      </c>
      <c r="O164" s="7">
        <f t="shared" si="4"/>
        <v>5</v>
      </c>
      <c r="P164" s="4" t="str" cm="1">
        <f t="array" ref="P164">_xlfn.IFS(F164&gt;40,"Senior",F164&gt;30,"Mid Career",F164&gt;22,"Early Career",F164&gt;17,"Student",TRUE,"Unknown")</f>
        <v>Mid Career</v>
      </c>
      <c r="Q164" s="5">
        <f t="shared" si="5"/>
        <v>77</v>
      </c>
      <c r="R164" s="4" t="str" cm="1">
        <f t="array" ref="R164">_xlfn.IFS(Q164&gt;15,"High",Q164&gt;=5,"Medium",Q164&lt;5,"Low")</f>
        <v>High</v>
      </c>
    </row>
    <row r="165" spans="1:18" x14ac:dyDescent="0.3">
      <c r="A165" s="4" t="s">
        <v>684</v>
      </c>
      <c r="B165" s="4" t="s">
        <v>4767</v>
      </c>
      <c r="C165" s="4" t="s">
        <v>686</v>
      </c>
      <c r="D165" s="4" t="s">
        <v>17</v>
      </c>
      <c r="E165" s="4" t="s">
        <v>5802</v>
      </c>
      <c r="F165" s="7">
        <v>45</v>
      </c>
      <c r="G165" s="1">
        <v>45072</v>
      </c>
      <c r="H165" s="4" t="s">
        <v>113</v>
      </c>
      <c r="I165" s="4" t="s">
        <v>58</v>
      </c>
      <c r="J165" s="15">
        <v>0.19</v>
      </c>
      <c r="K165" s="5">
        <v>1</v>
      </c>
      <c r="L165" s="4" t="s">
        <v>37</v>
      </c>
      <c r="M165" s="8">
        <v>3</v>
      </c>
      <c r="N165" s="17" t="s">
        <v>687</v>
      </c>
      <c r="O165" s="7">
        <f t="shared" si="4"/>
        <v>6</v>
      </c>
      <c r="P165" s="4" t="str" cm="1">
        <f t="array" ref="P165">_xlfn.IFS(F165&gt;40,"Senior",F165&gt;30,"Mid Career",F165&gt;22,"Early Career",F165&gt;17,"Student",TRUE,"Unknown")</f>
        <v>Senior</v>
      </c>
      <c r="Q165" s="5">
        <f t="shared" si="5"/>
        <v>20</v>
      </c>
      <c r="R165" s="4" t="str" cm="1">
        <f t="array" ref="R165">_xlfn.IFS(Q165&gt;15,"High",Q165&gt;=5,"Medium",Q165&lt;5,"Low")</f>
        <v>High</v>
      </c>
    </row>
    <row r="166" spans="1:18" x14ac:dyDescent="0.3">
      <c r="A166" s="4" t="s">
        <v>688</v>
      </c>
      <c r="B166" s="4" t="s">
        <v>4768</v>
      </c>
      <c r="C166" s="4" t="s">
        <v>690</v>
      </c>
      <c r="D166" s="4" t="s">
        <v>94</v>
      </c>
      <c r="E166" s="4" t="s">
        <v>5802</v>
      </c>
      <c r="F166" s="7">
        <v>32</v>
      </c>
      <c r="G166" s="1">
        <v>45730</v>
      </c>
      <c r="H166" s="4" t="s">
        <v>166</v>
      </c>
      <c r="I166" s="4" t="s">
        <v>144</v>
      </c>
      <c r="J166" s="15">
        <v>0.53</v>
      </c>
      <c r="K166" s="5">
        <v>0.75</v>
      </c>
      <c r="L166" s="4" t="s">
        <v>37</v>
      </c>
      <c r="M166" s="8">
        <v>5</v>
      </c>
      <c r="N166" s="17">
        <v>45730</v>
      </c>
      <c r="O166" s="7">
        <f t="shared" si="4"/>
        <v>1</v>
      </c>
      <c r="P166" s="4" t="str" cm="1">
        <f t="array" ref="P166">_xlfn.IFS(F166&gt;40,"Senior",F166&gt;30,"Mid Career",F166&gt;22,"Early Career",F166&gt;17,"Student",TRUE,"Unknown")</f>
        <v>Mid Career</v>
      </c>
      <c r="Q166" s="5">
        <f t="shared" si="5"/>
        <v>53.75</v>
      </c>
      <c r="R166" s="4" t="str" cm="1">
        <f t="array" ref="R166">_xlfn.IFS(Q166&gt;15,"High",Q166&gt;=5,"Medium",Q166&lt;5,"Low")</f>
        <v>High</v>
      </c>
    </row>
    <row r="167" spans="1:18" x14ac:dyDescent="0.3">
      <c r="A167" s="4" t="s">
        <v>691</v>
      </c>
      <c r="B167" s="4" t="s">
        <v>4769</v>
      </c>
      <c r="C167" s="4" t="s">
        <v>693</v>
      </c>
      <c r="D167" s="4" t="s">
        <v>17</v>
      </c>
      <c r="E167" s="4" t="s">
        <v>5800</v>
      </c>
      <c r="F167" s="7">
        <v>32</v>
      </c>
      <c r="G167" s="1">
        <v>45689</v>
      </c>
      <c r="H167" s="4" t="s">
        <v>35</v>
      </c>
      <c r="I167" s="4" t="s">
        <v>36</v>
      </c>
      <c r="J167" s="15">
        <v>0.86</v>
      </c>
      <c r="K167" s="5">
        <v>1.5</v>
      </c>
      <c r="L167" s="4" t="s">
        <v>31</v>
      </c>
      <c r="M167" s="8">
        <v>5</v>
      </c>
      <c r="N167" s="17" t="s">
        <v>694</v>
      </c>
      <c r="O167" s="7">
        <f t="shared" si="4"/>
        <v>4</v>
      </c>
      <c r="P167" s="4" t="str" cm="1">
        <f t="array" ref="P167">_xlfn.IFS(F167&gt;40,"Senior",F167&gt;30,"Mid Career",F167&gt;22,"Early Career",F167&gt;17,"Student",TRUE,"Unknown")</f>
        <v>Mid Career</v>
      </c>
      <c r="Q167" s="5">
        <f t="shared" si="5"/>
        <v>87.5</v>
      </c>
      <c r="R167" s="4" t="str" cm="1">
        <f t="array" ref="R167">_xlfn.IFS(Q167&gt;15,"High",Q167&gt;=5,"Medium",Q167&lt;5,"Low")</f>
        <v>High</v>
      </c>
    </row>
    <row r="168" spans="1:18" x14ac:dyDescent="0.3">
      <c r="A168" s="4" t="s">
        <v>695</v>
      </c>
      <c r="B168" s="4" t="s">
        <v>4770</v>
      </c>
      <c r="C168" s="4" t="s">
        <v>697</v>
      </c>
      <c r="D168" s="4" t="s">
        <v>17</v>
      </c>
      <c r="E168" s="4" t="s">
        <v>5802</v>
      </c>
      <c r="F168" s="7">
        <v>30</v>
      </c>
      <c r="G168" s="1">
        <v>45508</v>
      </c>
      <c r="H168" s="4" t="s">
        <v>35</v>
      </c>
      <c r="I168" s="4" t="s">
        <v>36</v>
      </c>
      <c r="J168" s="15">
        <v>0.15</v>
      </c>
      <c r="K168" s="5">
        <v>1.5</v>
      </c>
      <c r="L168" s="4" t="s">
        <v>31</v>
      </c>
      <c r="M168" s="8">
        <v>1</v>
      </c>
      <c r="N168" s="17" t="s">
        <v>698</v>
      </c>
      <c r="O168" s="7">
        <f t="shared" si="4"/>
        <v>4</v>
      </c>
      <c r="P168" s="4" t="str" cm="1">
        <f t="array" ref="P168">_xlfn.IFS(F168&gt;40,"Senior",F168&gt;30,"Mid Career",F168&gt;22,"Early Career",F168&gt;17,"Student",TRUE,"Unknown")</f>
        <v>Early Career</v>
      </c>
      <c r="Q168" s="5">
        <f t="shared" si="5"/>
        <v>16.5</v>
      </c>
      <c r="R168" s="4" t="str" cm="1">
        <f t="array" ref="R168">_xlfn.IFS(Q168&gt;15,"High",Q168&gt;=5,"Medium",Q168&lt;5,"Low")</f>
        <v>High</v>
      </c>
    </row>
    <row r="169" spans="1:18" x14ac:dyDescent="0.3">
      <c r="A169" s="4" t="s">
        <v>699</v>
      </c>
      <c r="B169" s="4" t="s">
        <v>4771</v>
      </c>
      <c r="C169" s="4" t="s">
        <v>701</v>
      </c>
      <c r="D169" s="4" t="s">
        <v>17</v>
      </c>
      <c r="E169" s="4" t="s">
        <v>5800</v>
      </c>
      <c r="F169" s="7">
        <v>32</v>
      </c>
      <c r="G169" s="1">
        <v>44799</v>
      </c>
      <c r="H169" s="4" t="s">
        <v>57</v>
      </c>
      <c r="I169" s="4" t="s">
        <v>58</v>
      </c>
      <c r="J169" s="15">
        <v>0.65</v>
      </c>
      <c r="K169" s="5">
        <v>2</v>
      </c>
      <c r="L169" s="4" t="s">
        <v>31</v>
      </c>
      <c r="M169" s="8">
        <v>4</v>
      </c>
      <c r="N169" s="17" t="s">
        <v>702</v>
      </c>
      <c r="O169" s="7">
        <f t="shared" si="4"/>
        <v>6</v>
      </c>
      <c r="P169" s="4" t="str" cm="1">
        <f t="array" ref="P169">_xlfn.IFS(F169&gt;40,"Senior",F169&gt;30,"Mid Career",F169&gt;22,"Early Career",F169&gt;17,"Student",TRUE,"Unknown")</f>
        <v>Mid Career</v>
      </c>
      <c r="Q169" s="5">
        <f t="shared" si="5"/>
        <v>67</v>
      </c>
      <c r="R169" s="4" t="str" cm="1">
        <f t="array" ref="R169">_xlfn.IFS(Q169&gt;15,"High",Q169&gt;=5,"Medium",Q169&lt;5,"Low")</f>
        <v>High</v>
      </c>
    </row>
    <row r="170" spans="1:18" x14ac:dyDescent="0.3">
      <c r="A170" s="4" t="s">
        <v>703</v>
      </c>
      <c r="B170" s="4" t="s">
        <v>4772</v>
      </c>
      <c r="C170" s="4" t="s">
        <v>705</v>
      </c>
      <c r="D170" s="4" t="s">
        <v>17</v>
      </c>
      <c r="E170" s="4" t="s">
        <v>5800</v>
      </c>
      <c r="F170" s="7">
        <v>32</v>
      </c>
      <c r="G170" s="1">
        <v>45556</v>
      </c>
      <c r="H170" s="4" t="s">
        <v>89</v>
      </c>
      <c r="I170" s="4" t="s">
        <v>30</v>
      </c>
      <c r="J170" s="15">
        <v>0.74</v>
      </c>
      <c r="K170" s="5">
        <v>1.5</v>
      </c>
      <c r="L170" s="4" t="s">
        <v>37</v>
      </c>
      <c r="M170" s="8">
        <v>5</v>
      </c>
      <c r="N170" s="17" t="s">
        <v>706</v>
      </c>
      <c r="O170" s="7">
        <f t="shared" si="4"/>
        <v>3</v>
      </c>
      <c r="P170" s="4" t="str" cm="1">
        <f t="array" ref="P170">_xlfn.IFS(F170&gt;40,"Senior",F170&gt;30,"Mid Career",F170&gt;22,"Early Career",F170&gt;17,"Student",TRUE,"Unknown")</f>
        <v>Mid Career</v>
      </c>
      <c r="Q170" s="5">
        <f t="shared" si="5"/>
        <v>75.5</v>
      </c>
      <c r="R170" s="4" t="str" cm="1">
        <f t="array" ref="R170">_xlfn.IFS(Q170&gt;15,"High",Q170&gt;=5,"Medium",Q170&lt;5,"Low")</f>
        <v>High</v>
      </c>
    </row>
    <row r="171" spans="1:18" x14ac:dyDescent="0.3">
      <c r="A171" s="4" t="s">
        <v>707</v>
      </c>
      <c r="B171" s="4" t="s">
        <v>4773</v>
      </c>
      <c r="C171" s="4" t="s">
        <v>709</v>
      </c>
      <c r="D171" s="4" t="s">
        <v>94</v>
      </c>
      <c r="E171" s="4" t="s">
        <v>5800</v>
      </c>
      <c r="F171" s="7">
        <v>23</v>
      </c>
      <c r="G171" s="1">
        <v>45239</v>
      </c>
      <c r="H171" s="4" t="s">
        <v>113</v>
      </c>
      <c r="I171" s="4" t="s">
        <v>58</v>
      </c>
      <c r="J171" s="15">
        <v>0.62</v>
      </c>
      <c r="K171" s="5">
        <v>2</v>
      </c>
      <c r="L171" s="4" t="s">
        <v>37</v>
      </c>
      <c r="M171" s="8">
        <v>1</v>
      </c>
      <c r="N171" s="17" t="s">
        <v>710</v>
      </c>
      <c r="O171" s="7">
        <f t="shared" si="4"/>
        <v>6</v>
      </c>
      <c r="P171" s="4" t="str" cm="1">
        <f t="array" ref="P171">_xlfn.IFS(F171&gt;40,"Senior",F171&gt;30,"Mid Career",F171&gt;22,"Early Career",F171&gt;17,"Student",TRUE,"Unknown")</f>
        <v>Early Career</v>
      </c>
      <c r="Q171" s="5">
        <f t="shared" si="5"/>
        <v>64</v>
      </c>
      <c r="R171" s="4" t="str" cm="1">
        <f t="array" ref="R171">_xlfn.IFS(Q171&gt;15,"High",Q171&gt;=5,"Medium",Q171&lt;5,"Low")</f>
        <v>High</v>
      </c>
    </row>
    <row r="172" spans="1:18" x14ac:dyDescent="0.3">
      <c r="A172" s="4" t="s">
        <v>711</v>
      </c>
      <c r="B172" s="4" t="s">
        <v>4774</v>
      </c>
      <c r="C172" s="4" t="s">
        <v>713</v>
      </c>
      <c r="D172" s="4" t="s">
        <v>94</v>
      </c>
      <c r="E172" s="4" t="s">
        <v>50</v>
      </c>
      <c r="F172" s="7">
        <v>32</v>
      </c>
      <c r="G172" s="1">
        <v>45121</v>
      </c>
      <c r="H172" s="4" t="s">
        <v>143</v>
      </c>
      <c r="I172" s="4" t="s">
        <v>144</v>
      </c>
      <c r="J172" s="15">
        <v>0.09</v>
      </c>
      <c r="K172" s="5">
        <v>0.75</v>
      </c>
      <c r="L172" s="4" t="s">
        <v>37</v>
      </c>
      <c r="M172" s="8">
        <v>5</v>
      </c>
      <c r="N172" s="17">
        <v>45121</v>
      </c>
      <c r="O172" s="7">
        <f t="shared" si="4"/>
        <v>1</v>
      </c>
      <c r="P172" s="4" t="str" cm="1">
        <f t="array" ref="P172">_xlfn.IFS(F172&gt;40,"Senior",F172&gt;30,"Mid Career",F172&gt;22,"Early Career",F172&gt;17,"Student",TRUE,"Unknown")</f>
        <v>Mid Career</v>
      </c>
      <c r="Q172" s="5">
        <f t="shared" si="5"/>
        <v>9.75</v>
      </c>
      <c r="R172" s="4" t="str" cm="1">
        <f t="array" ref="R172">_xlfn.IFS(Q172&gt;15,"High",Q172&gt;=5,"Medium",Q172&lt;5,"Low")</f>
        <v>Medium</v>
      </c>
    </row>
    <row r="173" spans="1:18" x14ac:dyDescent="0.3">
      <c r="A173" s="4" t="s">
        <v>714</v>
      </c>
      <c r="B173" s="4" t="s">
        <v>4775</v>
      </c>
      <c r="C173" s="4" t="s">
        <v>716</v>
      </c>
      <c r="D173" s="4" t="s">
        <v>17</v>
      </c>
      <c r="E173" s="4" t="s">
        <v>50</v>
      </c>
      <c r="F173" s="7">
        <v>18</v>
      </c>
      <c r="G173" s="1">
        <v>45683</v>
      </c>
      <c r="H173" s="4" t="s">
        <v>229</v>
      </c>
      <c r="I173" s="4" t="s">
        <v>144</v>
      </c>
      <c r="J173" s="15">
        <v>7.0000000000000007E-2</v>
      </c>
      <c r="K173" s="5">
        <v>0.75</v>
      </c>
      <c r="L173" s="4" t="s">
        <v>37</v>
      </c>
      <c r="M173" s="8">
        <v>5</v>
      </c>
      <c r="N173" s="17" t="s">
        <v>717</v>
      </c>
      <c r="O173" s="7">
        <f t="shared" si="4"/>
        <v>4</v>
      </c>
      <c r="P173" s="4" t="str" cm="1">
        <f t="array" ref="P173">_xlfn.IFS(F173&gt;40,"Senior",F173&gt;30,"Mid Career",F173&gt;22,"Early Career",F173&gt;17,"Student",TRUE,"Unknown")</f>
        <v>Student</v>
      </c>
      <c r="Q173" s="5">
        <f t="shared" si="5"/>
        <v>7.7500000000000009</v>
      </c>
      <c r="R173" s="4" t="str" cm="1">
        <f t="array" ref="R173">_xlfn.IFS(Q173&gt;15,"High",Q173&gt;=5,"Medium",Q173&lt;5,"Low")</f>
        <v>Medium</v>
      </c>
    </row>
    <row r="174" spans="1:18" x14ac:dyDescent="0.3">
      <c r="A174" s="4" t="s">
        <v>718</v>
      </c>
      <c r="B174" s="4" t="s">
        <v>4776</v>
      </c>
      <c r="C174" s="4" t="s">
        <v>720</v>
      </c>
      <c r="D174" s="4" t="s">
        <v>94</v>
      </c>
      <c r="E174" s="4" t="s">
        <v>73</v>
      </c>
      <c r="F174" s="7">
        <v>32</v>
      </c>
      <c r="G174" s="1">
        <v>45339</v>
      </c>
      <c r="H174" s="4" t="s">
        <v>19</v>
      </c>
      <c r="I174" s="4" t="s">
        <v>20</v>
      </c>
      <c r="J174" s="15">
        <v>0.02</v>
      </c>
      <c r="K174" s="5">
        <v>0.75</v>
      </c>
      <c r="L174" s="4" t="s">
        <v>37</v>
      </c>
      <c r="M174" s="8">
        <v>5</v>
      </c>
      <c r="N174" s="17" t="s">
        <v>721</v>
      </c>
      <c r="O174" s="7">
        <f t="shared" si="4"/>
        <v>5</v>
      </c>
      <c r="P174" s="4" t="str" cm="1">
        <f t="array" ref="P174">_xlfn.IFS(F174&gt;40,"Senior",F174&gt;30,"Mid Career",F174&gt;22,"Early Career",F174&gt;17,"Student",TRUE,"Unknown")</f>
        <v>Mid Career</v>
      </c>
      <c r="Q174" s="5">
        <f t="shared" si="5"/>
        <v>2.75</v>
      </c>
      <c r="R174" s="4" t="str" cm="1">
        <f t="array" ref="R174">_xlfn.IFS(Q174&gt;15,"High",Q174&gt;=5,"Medium",Q174&lt;5,"Low")</f>
        <v>Low</v>
      </c>
    </row>
    <row r="175" spans="1:18" x14ac:dyDescent="0.3">
      <c r="A175" s="4" t="s">
        <v>722</v>
      </c>
      <c r="B175" s="4" t="s">
        <v>4777</v>
      </c>
      <c r="C175" s="4" t="s">
        <v>724</v>
      </c>
      <c r="D175" s="4" t="s">
        <v>17</v>
      </c>
      <c r="E175" s="4" t="s">
        <v>5802</v>
      </c>
      <c r="F175" s="7">
        <v>32</v>
      </c>
      <c r="G175" s="1">
        <v>45555</v>
      </c>
      <c r="H175" s="4" t="s">
        <v>29</v>
      </c>
      <c r="I175" s="4" t="s">
        <v>30</v>
      </c>
      <c r="J175" s="15">
        <v>0.5</v>
      </c>
      <c r="K175" s="5">
        <v>2</v>
      </c>
      <c r="L175" s="4" t="s">
        <v>31</v>
      </c>
      <c r="M175" s="8">
        <v>1</v>
      </c>
      <c r="N175" s="17" t="s">
        <v>616</v>
      </c>
      <c r="O175" s="7">
        <f t="shared" si="4"/>
        <v>5</v>
      </c>
      <c r="P175" s="4" t="str" cm="1">
        <f t="array" ref="P175">_xlfn.IFS(F175&gt;40,"Senior",F175&gt;30,"Mid Career",F175&gt;22,"Early Career",F175&gt;17,"Student",TRUE,"Unknown")</f>
        <v>Mid Career</v>
      </c>
      <c r="Q175" s="5">
        <f t="shared" si="5"/>
        <v>52</v>
      </c>
      <c r="R175" s="4" t="str" cm="1">
        <f t="array" ref="R175">_xlfn.IFS(Q175&gt;15,"High",Q175&gt;=5,"Medium",Q175&lt;5,"Low")</f>
        <v>High</v>
      </c>
    </row>
    <row r="176" spans="1:18" x14ac:dyDescent="0.3">
      <c r="A176" s="4" t="s">
        <v>725</v>
      </c>
      <c r="B176" s="4" t="s">
        <v>4778</v>
      </c>
      <c r="C176" s="4" t="s">
        <v>727</v>
      </c>
      <c r="D176" s="4" t="s">
        <v>17</v>
      </c>
      <c r="E176" s="4" t="s">
        <v>50</v>
      </c>
      <c r="F176" s="7">
        <v>32</v>
      </c>
      <c r="G176" s="1">
        <v>45521</v>
      </c>
      <c r="H176" s="4" t="s">
        <v>19</v>
      </c>
      <c r="I176" s="4" t="s">
        <v>20</v>
      </c>
      <c r="J176" s="15">
        <v>0.6</v>
      </c>
      <c r="K176" s="5">
        <v>2</v>
      </c>
      <c r="L176" s="4" t="s">
        <v>31</v>
      </c>
      <c r="M176" s="8">
        <v>1</v>
      </c>
      <c r="N176" s="17" t="s">
        <v>728</v>
      </c>
      <c r="O176" s="7">
        <f t="shared" si="4"/>
        <v>7</v>
      </c>
      <c r="P176" s="4" t="str" cm="1">
        <f t="array" ref="P176">_xlfn.IFS(F176&gt;40,"Senior",F176&gt;30,"Mid Career",F176&gt;22,"Early Career",F176&gt;17,"Student",TRUE,"Unknown")</f>
        <v>Mid Career</v>
      </c>
      <c r="Q176" s="5">
        <f t="shared" si="5"/>
        <v>62</v>
      </c>
      <c r="R176" s="4" t="str" cm="1">
        <f t="array" ref="R176">_xlfn.IFS(Q176&gt;15,"High",Q176&gt;=5,"Medium",Q176&lt;5,"Low")</f>
        <v>High</v>
      </c>
    </row>
    <row r="177" spans="1:18" x14ac:dyDescent="0.3">
      <c r="A177" s="4" t="s">
        <v>729</v>
      </c>
      <c r="B177" s="4" t="s">
        <v>4779</v>
      </c>
      <c r="C177" s="4" t="s">
        <v>5805</v>
      </c>
      <c r="D177" s="4" t="s">
        <v>17</v>
      </c>
      <c r="E177" s="4" t="s">
        <v>5801</v>
      </c>
      <c r="F177" s="7">
        <v>32</v>
      </c>
      <c r="G177" s="1">
        <v>44943</v>
      </c>
      <c r="H177" s="4" t="s">
        <v>89</v>
      </c>
      <c r="I177" s="4" t="s">
        <v>30</v>
      </c>
      <c r="J177" s="15">
        <v>0.88</v>
      </c>
      <c r="K177" s="5">
        <v>1.5</v>
      </c>
      <c r="L177" s="4" t="s">
        <v>37</v>
      </c>
      <c r="M177" s="8">
        <v>5</v>
      </c>
      <c r="N177" s="17">
        <v>44943</v>
      </c>
      <c r="O177" s="7">
        <f t="shared" si="4"/>
        <v>1</v>
      </c>
      <c r="P177" s="4" t="str" cm="1">
        <f t="array" ref="P177">_xlfn.IFS(F177&gt;40,"Senior",F177&gt;30,"Mid Career",F177&gt;22,"Early Career",F177&gt;17,"Student",TRUE,"Unknown")</f>
        <v>Mid Career</v>
      </c>
      <c r="Q177" s="5">
        <f t="shared" si="5"/>
        <v>89.5</v>
      </c>
      <c r="R177" s="4" t="str" cm="1">
        <f t="array" ref="R177">_xlfn.IFS(Q177&gt;15,"High",Q177&gt;=5,"Medium",Q177&lt;5,"Low")</f>
        <v>High</v>
      </c>
    </row>
    <row r="178" spans="1:18" x14ac:dyDescent="0.3">
      <c r="A178" s="4" t="s">
        <v>731</v>
      </c>
      <c r="B178" s="4" t="s">
        <v>4780</v>
      </c>
      <c r="C178" s="4" t="s">
        <v>733</v>
      </c>
      <c r="D178" s="4" t="s">
        <v>94</v>
      </c>
      <c r="E178" s="4" t="s">
        <v>5802</v>
      </c>
      <c r="F178" s="7">
        <v>32</v>
      </c>
      <c r="G178" s="1">
        <v>45377</v>
      </c>
      <c r="H178" s="4" t="s">
        <v>35</v>
      </c>
      <c r="I178" s="4" t="s">
        <v>36</v>
      </c>
      <c r="J178" s="15">
        <v>0.91</v>
      </c>
      <c r="K178" s="5">
        <v>0.75</v>
      </c>
      <c r="L178" s="4" t="s">
        <v>31</v>
      </c>
      <c r="M178" s="8">
        <v>5</v>
      </c>
      <c r="N178" s="17" t="s">
        <v>734</v>
      </c>
      <c r="O178" s="7">
        <f t="shared" si="4"/>
        <v>4</v>
      </c>
      <c r="P178" s="4" t="str" cm="1">
        <f t="array" ref="P178">_xlfn.IFS(F178&gt;40,"Senior",F178&gt;30,"Mid Career",F178&gt;22,"Early Career",F178&gt;17,"Student",TRUE,"Unknown")</f>
        <v>Mid Career</v>
      </c>
      <c r="Q178" s="5">
        <f t="shared" si="5"/>
        <v>91.75</v>
      </c>
      <c r="R178" s="4" t="str" cm="1">
        <f t="array" ref="R178">_xlfn.IFS(Q178&gt;15,"High",Q178&gt;=5,"Medium",Q178&lt;5,"Low")</f>
        <v>High</v>
      </c>
    </row>
    <row r="179" spans="1:18" x14ac:dyDescent="0.3">
      <c r="A179" s="4" t="s">
        <v>735</v>
      </c>
      <c r="B179" s="4" t="s">
        <v>4781</v>
      </c>
      <c r="C179" s="4" t="s">
        <v>737</v>
      </c>
      <c r="D179" s="4" t="s">
        <v>94</v>
      </c>
      <c r="E179" s="4" t="s">
        <v>5802</v>
      </c>
      <c r="F179" s="7">
        <v>44</v>
      </c>
      <c r="G179" s="1">
        <v>44738</v>
      </c>
      <c r="H179" s="4" t="s">
        <v>51</v>
      </c>
      <c r="I179" s="4" t="s">
        <v>36</v>
      </c>
      <c r="J179" s="15">
        <v>0.64</v>
      </c>
      <c r="K179" s="5">
        <v>1</v>
      </c>
      <c r="L179" s="4" t="s">
        <v>31</v>
      </c>
      <c r="M179" s="8">
        <v>1</v>
      </c>
      <c r="N179" s="17" t="s">
        <v>738</v>
      </c>
      <c r="O179" s="7">
        <f t="shared" si="4"/>
        <v>3</v>
      </c>
      <c r="P179" s="4" t="str" cm="1">
        <f t="array" ref="P179">_xlfn.IFS(F179&gt;40,"Senior",F179&gt;30,"Mid Career",F179&gt;22,"Early Career",F179&gt;17,"Student",TRUE,"Unknown")</f>
        <v>Senior</v>
      </c>
      <c r="Q179" s="5">
        <f t="shared" si="5"/>
        <v>65</v>
      </c>
      <c r="R179" s="4" t="str" cm="1">
        <f t="array" ref="R179">_xlfn.IFS(Q179&gt;15,"High",Q179&gt;=5,"Medium",Q179&lt;5,"Low")</f>
        <v>High</v>
      </c>
    </row>
    <row r="180" spans="1:18" x14ac:dyDescent="0.3">
      <c r="A180" s="4" t="s">
        <v>739</v>
      </c>
      <c r="B180" s="4" t="s">
        <v>4782</v>
      </c>
      <c r="C180" s="4" t="s">
        <v>741</v>
      </c>
      <c r="D180" s="4" t="s">
        <v>94</v>
      </c>
      <c r="E180" s="4" t="s">
        <v>73</v>
      </c>
      <c r="F180" s="7">
        <v>32</v>
      </c>
      <c r="G180" s="1">
        <v>44840</v>
      </c>
      <c r="H180" s="4" t="s">
        <v>68</v>
      </c>
      <c r="I180" s="4" t="s">
        <v>30</v>
      </c>
      <c r="J180" s="15">
        <v>0.01</v>
      </c>
      <c r="K180" s="5">
        <v>1.5</v>
      </c>
      <c r="L180" s="4" t="s">
        <v>37</v>
      </c>
      <c r="M180" s="8">
        <v>4</v>
      </c>
      <c r="N180" s="17" t="s">
        <v>742</v>
      </c>
      <c r="O180" s="7">
        <f t="shared" si="4"/>
        <v>6</v>
      </c>
      <c r="P180" s="4" t="str" cm="1">
        <f t="array" ref="P180">_xlfn.IFS(F180&gt;40,"Senior",F180&gt;30,"Mid Career",F180&gt;22,"Early Career",F180&gt;17,"Student",TRUE,"Unknown")</f>
        <v>Mid Career</v>
      </c>
      <c r="Q180" s="5">
        <f t="shared" si="5"/>
        <v>2.5</v>
      </c>
      <c r="R180" s="4" t="str" cm="1">
        <f t="array" ref="R180">_xlfn.IFS(Q180&gt;15,"High",Q180&gt;=5,"Medium",Q180&lt;5,"Low")</f>
        <v>Low</v>
      </c>
    </row>
    <row r="181" spans="1:18" x14ac:dyDescent="0.3">
      <c r="A181" s="4" t="s">
        <v>743</v>
      </c>
      <c r="B181" s="4" t="s">
        <v>4783</v>
      </c>
      <c r="C181" s="4" t="s">
        <v>745</v>
      </c>
      <c r="D181" s="4" t="s">
        <v>94</v>
      </c>
      <c r="E181" s="4" t="s">
        <v>73</v>
      </c>
      <c r="F181" s="7">
        <v>32</v>
      </c>
      <c r="G181" s="1">
        <v>45382</v>
      </c>
      <c r="H181" s="4" t="s">
        <v>44</v>
      </c>
      <c r="I181" s="4" t="s">
        <v>20</v>
      </c>
      <c r="J181" s="15">
        <v>0.1</v>
      </c>
      <c r="K181" s="5">
        <v>1.5</v>
      </c>
      <c r="L181" s="4" t="s">
        <v>31</v>
      </c>
      <c r="M181" s="8">
        <v>3</v>
      </c>
      <c r="N181" s="17" t="s">
        <v>746</v>
      </c>
      <c r="O181" s="7">
        <f t="shared" si="4"/>
        <v>5</v>
      </c>
      <c r="P181" s="4" t="str" cm="1">
        <f t="array" ref="P181">_xlfn.IFS(F181&gt;40,"Senior",F181&gt;30,"Mid Career",F181&gt;22,"Early Career",F181&gt;17,"Student",TRUE,"Unknown")</f>
        <v>Mid Career</v>
      </c>
      <c r="Q181" s="5">
        <f t="shared" si="5"/>
        <v>11.5</v>
      </c>
      <c r="R181" s="4" t="str" cm="1">
        <f t="array" ref="R181">_xlfn.IFS(Q181&gt;15,"High",Q181&gt;=5,"Medium",Q181&lt;5,"Low")</f>
        <v>Medium</v>
      </c>
    </row>
    <row r="182" spans="1:18" x14ac:dyDescent="0.3">
      <c r="A182" s="4" t="s">
        <v>747</v>
      </c>
      <c r="B182" s="4" t="s">
        <v>4784</v>
      </c>
      <c r="C182" s="4" t="s">
        <v>749</v>
      </c>
      <c r="D182" s="4" t="s">
        <v>94</v>
      </c>
      <c r="E182" s="4" t="s">
        <v>73</v>
      </c>
      <c r="F182" s="7">
        <v>18</v>
      </c>
      <c r="G182" s="1">
        <v>45531</v>
      </c>
      <c r="H182" s="4" t="s">
        <v>51</v>
      </c>
      <c r="I182" s="4" t="s">
        <v>36</v>
      </c>
      <c r="J182" s="15">
        <v>0.11</v>
      </c>
      <c r="K182" s="5">
        <v>2</v>
      </c>
      <c r="L182" s="4" t="s">
        <v>31</v>
      </c>
      <c r="M182" s="8">
        <v>2</v>
      </c>
      <c r="N182" s="17" t="s">
        <v>750</v>
      </c>
      <c r="O182" s="7">
        <f t="shared" si="4"/>
        <v>6</v>
      </c>
      <c r="P182" s="4" t="str" cm="1">
        <f t="array" ref="P182">_xlfn.IFS(F182&gt;40,"Senior",F182&gt;30,"Mid Career",F182&gt;22,"Early Career",F182&gt;17,"Student",TRUE,"Unknown")</f>
        <v>Student</v>
      </c>
      <c r="Q182" s="5">
        <f t="shared" si="5"/>
        <v>13</v>
      </c>
      <c r="R182" s="4" t="str" cm="1">
        <f t="array" ref="R182">_xlfn.IFS(Q182&gt;15,"High",Q182&gt;=5,"Medium",Q182&lt;5,"Low")</f>
        <v>Medium</v>
      </c>
    </row>
    <row r="183" spans="1:18" x14ac:dyDescent="0.3">
      <c r="A183" s="4" t="s">
        <v>751</v>
      </c>
      <c r="B183" s="4" t="s">
        <v>4785</v>
      </c>
      <c r="C183" s="4" t="s">
        <v>753</v>
      </c>
      <c r="D183" s="4" t="s">
        <v>17</v>
      </c>
      <c r="E183" s="4" t="s">
        <v>5800</v>
      </c>
      <c r="F183" s="7">
        <v>32</v>
      </c>
      <c r="G183" s="1">
        <v>45543</v>
      </c>
      <c r="H183" s="4" t="s">
        <v>29</v>
      </c>
      <c r="I183" s="4" t="s">
        <v>30</v>
      </c>
      <c r="J183" s="15">
        <v>0.52</v>
      </c>
      <c r="K183" s="5">
        <v>2</v>
      </c>
      <c r="L183" s="4" t="s">
        <v>37</v>
      </c>
      <c r="M183" s="8">
        <v>4</v>
      </c>
      <c r="N183" s="17" t="s">
        <v>754</v>
      </c>
      <c r="O183" s="7">
        <f t="shared" si="4"/>
        <v>6</v>
      </c>
      <c r="P183" s="4" t="str" cm="1">
        <f t="array" ref="P183">_xlfn.IFS(F183&gt;40,"Senior",F183&gt;30,"Mid Career",F183&gt;22,"Early Career",F183&gt;17,"Student",TRUE,"Unknown")</f>
        <v>Mid Career</v>
      </c>
      <c r="Q183" s="5">
        <f t="shared" si="5"/>
        <v>54</v>
      </c>
      <c r="R183" s="4" t="str" cm="1">
        <f t="array" ref="R183">_xlfn.IFS(Q183&gt;15,"High",Q183&gt;=5,"Medium",Q183&lt;5,"Low")</f>
        <v>High</v>
      </c>
    </row>
    <row r="184" spans="1:18" x14ac:dyDescent="0.3">
      <c r="A184" s="4" t="s">
        <v>755</v>
      </c>
      <c r="B184" s="4" t="s">
        <v>4786</v>
      </c>
      <c r="C184" s="4" t="s">
        <v>757</v>
      </c>
      <c r="D184" s="4" t="s">
        <v>17</v>
      </c>
      <c r="E184" s="4" t="s">
        <v>5800</v>
      </c>
      <c r="F184" s="7">
        <v>26</v>
      </c>
      <c r="G184" s="1">
        <v>44920</v>
      </c>
      <c r="H184" s="4" t="s">
        <v>51</v>
      </c>
      <c r="I184" s="4" t="s">
        <v>36</v>
      </c>
      <c r="J184" s="15">
        <v>0.21</v>
      </c>
      <c r="K184" s="5">
        <v>2</v>
      </c>
      <c r="L184" s="4" t="s">
        <v>37</v>
      </c>
      <c r="M184" s="8">
        <v>4</v>
      </c>
      <c r="N184" s="17" t="s">
        <v>758</v>
      </c>
      <c r="O184" s="7">
        <f t="shared" si="4"/>
        <v>5</v>
      </c>
      <c r="P184" s="4" t="str" cm="1">
        <f t="array" ref="P184">_xlfn.IFS(F184&gt;40,"Senior",F184&gt;30,"Mid Career",F184&gt;22,"Early Career",F184&gt;17,"Student",TRUE,"Unknown")</f>
        <v>Early Career</v>
      </c>
      <c r="Q184" s="5">
        <f t="shared" si="5"/>
        <v>23</v>
      </c>
      <c r="R184" s="4" t="str" cm="1">
        <f t="array" ref="R184">_xlfn.IFS(Q184&gt;15,"High",Q184&gt;=5,"Medium",Q184&lt;5,"Low")</f>
        <v>High</v>
      </c>
    </row>
    <row r="185" spans="1:18" x14ac:dyDescent="0.3">
      <c r="A185" s="4" t="s">
        <v>759</v>
      </c>
      <c r="B185" s="4" t="s">
        <v>4787</v>
      </c>
      <c r="C185" s="4" t="s">
        <v>761</v>
      </c>
      <c r="D185" s="4" t="s">
        <v>94</v>
      </c>
      <c r="E185" s="4" t="s">
        <v>5800</v>
      </c>
      <c r="F185" s="7">
        <v>32</v>
      </c>
      <c r="G185" s="1">
        <v>44763</v>
      </c>
      <c r="H185" s="4" t="s">
        <v>29</v>
      </c>
      <c r="I185" s="4" t="s">
        <v>30</v>
      </c>
      <c r="J185" s="15">
        <v>0.38</v>
      </c>
      <c r="K185" s="5">
        <v>2</v>
      </c>
      <c r="L185" s="4" t="s">
        <v>37</v>
      </c>
      <c r="M185" s="8">
        <v>1</v>
      </c>
      <c r="N185" s="17" t="s">
        <v>762</v>
      </c>
      <c r="O185" s="7">
        <f t="shared" si="4"/>
        <v>4</v>
      </c>
      <c r="P185" s="4" t="str" cm="1">
        <f t="array" ref="P185">_xlfn.IFS(F185&gt;40,"Senior",F185&gt;30,"Mid Career",F185&gt;22,"Early Career",F185&gt;17,"Student",TRUE,"Unknown")</f>
        <v>Mid Career</v>
      </c>
      <c r="Q185" s="5">
        <f t="shared" si="5"/>
        <v>40</v>
      </c>
      <c r="R185" s="4" t="str" cm="1">
        <f t="array" ref="R185">_xlfn.IFS(Q185&gt;15,"High",Q185&gt;=5,"Medium",Q185&lt;5,"Low")</f>
        <v>High</v>
      </c>
    </row>
    <row r="186" spans="1:18" x14ac:dyDescent="0.3">
      <c r="A186" s="4" t="s">
        <v>763</v>
      </c>
      <c r="B186" s="4" t="s">
        <v>4788</v>
      </c>
      <c r="C186" s="4" t="s">
        <v>765</v>
      </c>
      <c r="D186" s="4" t="s">
        <v>94</v>
      </c>
      <c r="E186" s="4" t="s">
        <v>5800</v>
      </c>
      <c r="F186" s="7">
        <v>32</v>
      </c>
      <c r="G186" s="1">
        <v>45296</v>
      </c>
      <c r="H186" s="4" t="s">
        <v>89</v>
      </c>
      <c r="I186" s="4" t="s">
        <v>30</v>
      </c>
      <c r="J186" s="15">
        <v>0.88</v>
      </c>
      <c r="K186" s="5">
        <v>2</v>
      </c>
      <c r="L186" s="4" t="s">
        <v>37</v>
      </c>
      <c r="M186" s="8">
        <v>2</v>
      </c>
      <c r="N186" s="17" t="s">
        <v>766</v>
      </c>
      <c r="O186" s="7">
        <f t="shared" si="4"/>
        <v>5</v>
      </c>
      <c r="P186" s="4" t="str" cm="1">
        <f t="array" ref="P186">_xlfn.IFS(F186&gt;40,"Senior",F186&gt;30,"Mid Career",F186&gt;22,"Early Career",F186&gt;17,"Student",TRUE,"Unknown")</f>
        <v>Mid Career</v>
      </c>
      <c r="Q186" s="5">
        <f t="shared" si="5"/>
        <v>90</v>
      </c>
      <c r="R186" s="4" t="str" cm="1">
        <f t="array" ref="R186">_xlfn.IFS(Q186&gt;15,"High",Q186&gt;=5,"Medium",Q186&lt;5,"Low")</f>
        <v>High</v>
      </c>
    </row>
    <row r="187" spans="1:18" x14ac:dyDescent="0.3">
      <c r="A187" s="4" t="s">
        <v>767</v>
      </c>
      <c r="B187" s="4" t="s">
        <v>4789</v>
      </c>
      <c r="C187" s="4" t="s">
        <v>769</v>
      </c>
      <c r="D187" s="4" t="s">
        <v>17</v>
      </c>
      <c r="E187" s="4" t="s">
        <v>5800</v>
      </c>
      <c r="F187" s="7">
        <v>32</v>
      </c>
      <c r="G187" s="1">
        <v>45032</v>
      </c>
      <c r="H187" s="4" t="s">
        <v>89</v>
      </c>
      <c r="I187" s="4" t="s">
        <v>30</v>
      </c>
      <c r="J187" s="15">
        <v>0.01</v>
      </c>
      <c r="K187" s="5">
        <v>2</v>
      </c>
      <c r="L187" s="4" t="s">
        <v>31</v>
      </c>
      <c r="M187" s="8">
        <v>4</v>
      </c>
      <c r="N187" s="17" t="s">
        <v>770</v>
      </c>
      <c r="O187" s="7">
        <f t="shared" si="4"/>
        <v>6</v>
      </c>
      <c r="P187" s="4" t="str" cm="1">
        <f t="array" ref="P187">_xlfn.IFS(F187&gt;40,"Senior",F187&gt;30,"Mid Career",F187&gt;22,"Early Career",F187&gt;17,"Student",TRUE,"Unknown")</f>
        <v>Mid Career</v>
      </c>
      <c r="Q187" s="5">
        <f t="shared" si="5"/>
        <v>3</v>
      </c>
      <c r="R187" s="4" t="str" cm="1">
        <f t="array" ref="R187">_xlfn.IFS(Q187&gt;15,"High",Q187&gt;=5,"Medium",Q187&lt;5,"Low")</f>
        <v>Low</v>
      </c>
    </row>
    <row r="188" spans="1:18" x14ac:dyDescent="0.3">
      <c r="A188" s="4" t="s">
        <v>771</v>
      </c>
      <c r="B188" s="4" t="s">
        <v>4790</v>
      </c>
      <c r="C188" s="4" t="s">
        <v>773</v>
      </c>
      <c r="D188" s="4" t="s">
        <v>94</v>
      </c>
      <c r="E188" s="4" t="s">
        <v>50</v>
      </c>
      <c r="F188" s="7">
        <v>32</v>
      </c>
      <c r="G188" s="1">
        <v>45008</v>
      </c>
      <c r="H188" s="4" t="s">
        <v>113</v>
      </c>
      <c r="I188" s="4" t="s">
        <v>58</v>
      </c>
      <c r="J188" s="15">
        <v>0.88</v>
      </c>
      <c r="K188" s="5">
        <v>2</v>
      </c>
      <c r="L188" s="4" t="s">
        <v>31</v>
      </c>
      <c r="M188" s="8">
        <v>1</v>
      </c>
      <c r="N188" s="17" t="s">
        <v>774</v>
      </c>
      <c r="O188" s="7">
        <f t="shared" si="4"/>
        <v>4</v>
      </c>
      <c r="P188" s="4" t="str" cm="1">
        <f t="array" ref="P188">_xlfn.IFS(F188&gt;40,"Senior",F188&gt;30,"Mid Career",F188&gt;22,"Early Career",F188&gt;17,"Student",TRUE,"Unknown")</f>
        <v>Mid Career</v>
      </c>
      <c r="Q188" s="5">
        <f t="shared" si="5"/>
        <v>90</v>
      </c>
      <c r="R188" s="4" t="str" cm="1">
        <f t="array" ref="R188">_xlfn.IFS(Q188&gt;15,"High",Q188&gt;=5,"Medium",Q188&lt;5,"Low")</f>
        <v>High</v>
      </c>
    </row>
    <row r="189" spans="1:18" x14ac:dyDescent="0.3">
      <c r="A189" s="4" t="s">
        <v>775</v>
      </c>
      <c r="B189" s="4" t="s">
        <v>4791</v>
      </c>
      <c r="C189" s="4" t="s">
        <v>777</v>
      </c>
      <c r="D189" s="4" t="s">
        <v>94</v>
      </c>
      <c r="E189" s="4" t="s">
        <v>5800</v>
      </c>
      <c r="F189" s="7">
        <v>32</v>
      </c>
      <c r="G189" s="1">
        <v>44786</v>
      </c>
      <c r="H189" s="4" t="s">
        <v>143</v>
      </c>
      <c r="I189" s="4" t="s">
        <v>144</v>
      </c>
      <c r="J189" s="15">
        <v>0.76</v>
      </c>
      <c r="K189" s="5">
        <v>2</v>
      </c>
      <c r="L189" s="4" t="s">
        <v>31</v>
      </c>
      <c r="M189" s="8">
        <v>4</v>
      </c>
      <c r="N189" s="17" t="s">
        <v>778</v>
      </c>
      <c r="O189" s="7">
        <f t="shared" si="4"/>
        <v>7</v>
      </c>
      <c r="P189" s="4" t="str" cm="1">
        <f t="array" ref="P189">_xlfn.IFS(F189&gt;40,"Senior",F189&gt;30,"Mid Career",F189&gt;22,"Early Career",F189&gt;17,"Student",TRUE,"Unknown")</f>
        <v>Mid Career</v>
      </c>
      <c r="Q189" s="5">
        <f t="shared" si="5"/>
        <v>78</v>
      </c>
      <c r="R189" s="4" t="str" cm="1">
        <f t="array" ref="R189">_xlfn.IFS(Q189&gt;15,"High",Q189&gt;=5,"Medium",Q189&lt;5,"Low")</f>
        <v>High</v>
      </c>
    </row>
    <row r="190" spans="1:18" x14ac:dyDescent="0.3">
      <c r="A190" s="4" t="s">
        <v>779</v>
      </c>
      <c r="B190" s="4" t="s">
        <v>4792</v>
      </c>
      <c r="C190" s="4" t="s">
        <v>781</v>
      </c>
      <c r="D190" s="4" t="s">
        <v>94</v>
      </c>
      <c r="E190" s="4" t="s">
        <v>73</v>
      </c>
      <c r="F190" s="7">
        <v>32</v>
      </c>
      <c r="G190" s="1">
        <v>45721</v>
      </c>
      <c r="H190" s="4" t="s">
        <v>29</v>
      </c>
      <c r="I190" s="4" t="s">
        <v>30</v>
      </c>
      <c r="J190" s="15">
        <v>0.84</v>
      </c>
      <c r="K190" s="5">
        <v>1.5</v>
      </c>
      <c r="L190" s="4" t="s">
        <v>37</v>
      </c>
      <c r="M190" s="8">
        <v>1</v>
      </c>
      <c r="N190" s="17" t="s">
        <v>782</v>
      </c>
      <c r="O190" s="7">
        <f t="shared" si="4"/>
        <v>2</v>
      </c>
      <c r="P190" s="4" t="str" cm="1">
        <f t="array" ref="P190">_xlfn.IFS(F190&gt;40,"Senior",F190&gt;30,"Mid Career",F190&gt;22,"Early Career",F190&gt;17,"Student",TRUE,"Unknown")</f>
        <v>Mid Career</v>
      </c>
      <c r="Q190" s="5">
        <f t="shared" si="5"/>
        <v>85.5</v>
      </c>
      <c r="R190" s="4" t="str" cm="1">
        <f t="array" ref="R190">_xlfn.IFS(Q190&gt;15,"High",Q190&gt;=5,"Medium",Q190&lt;5,"Low")</f>
        <v>High</v>
      </c>
    </row>
    <row r="191" spans="1:18" x14ac:dyDescent="0.3">
      <c r="A191" s="4" t="s">
        <v>783</v>
      </c>
      <c r="B191" s="4" t="s">
        <v>4793</v>
      </c>
      <c r="C191" s="4" t="s">
        <v>785</v>
      </c>
      <c r="D191" s="4" t="s">
        <v>17</v>
      </c>
      <c r="E191" s="4" t="s">
        <v>50</v>
      </c>
      <c r="F191" s="7">
        <v>32</v>
      </c>
      <c r="G191" s="1">
        <v>45276</v>
      </c>
      <c r="H191" s="4" t="s">
        <v>19</v>
      </c>
      <c r="I191" s="4" t="s">
        <v>20</v>
      </c>
      <c r="J191" s="15">
        <v>0.95</v>
      </c>
      <c r="K191" s="5">
        <v>2</v>
      </c>
      <c r="L191" s="4" t="s">
        <v>37</v>
      </c>
      <c r="M191" s="8">
        <v>5</v>
      </c>
      <c r="N191" s="17" t="s">
        <v>786</v>
      </c>
      <c r="O191" s="7">
        <f t="shared" si="4"/>
        <v>2</v>
      </c>
      <c r="P191" s="4" t="str" cm="1">
        <f t="array" ref="P191">_xlfn.IFS(F191&gt;40,"Senior",F191&gt;30,"Mid Career",F191&gt;22,"Early Career",F191&gt;17,"Student",TRUE,"Unknown")</f>
        <v>Mid Career</v>
      </c>
      <c r="Q191" s="5">
        <f t="shared" si="5"/>
        <v>97</v>
      </c>
      <c r="R191" s="4" t="str" cm="1">
        <f t="array" ref="R191">_xlfn.IFS(Q191&gt;15,"High",Q191&gt;=5,"Medium",Q191&lt;5,"Low")</f>
        <v>High</v>
      </c>
    </row>
    <row r="192" spans="1:18" x14ac:dyDescent="0.3">
      <c r="A192" s="4" t="s">
        <v>787</v>
      </c>
      <c r="B192" s="4" t="s">
        <v>4794</v>
      </c>
      <c r="C192" s="4" t="s">
        <v>789</v>
      </c>
      <c r="D192" s="4" t="s">
        <v>17</v>
      </c>
      <c r="E192" s="4" t="s">
        <v>73</v>
      </c>
      <c r="F192" s="7">
        <v>32</v>
      </c>
      <c r="G192" s="1">
        <v>44779</v>
      </c>
      <c r="H192" s="4" t="s">
        <v>29</v>
      </c>
      <c r="I192" s="4" t="s">
        <v>30</v>
      </c>
      <c r="J192" s="15">
        <v>0.61</v>
      </c>
      <c r="K192" s="5">
        <v>2</v>
      </c>
      <c r="L192" s="4" t="s">
        <v>31</v>
      </c>
      <c r="M192" s="8">
        <v>1</v>
      </c>
      <c r="N192" s="17" t="s">
        <v>790</v>
      </c>
      <c r="O192" s="7">
        <f t="shared" si="4"/>
        <v>3</v>
      </c>
      <c r="P192" s="4" t="str" cm="1">
        <f t="array" ref="P192">_xlfn.IFS(F192&gt;40,"Senior",F192&gt;30,"Mid Career",F192&gt;22,"Early Career",F192&gt;17,"Student",TRUE,"Unknown")</f>
        <v>Mid Career</v>
      </c>
      <c r="Q192" s="5">
        <f t="shared" si="5"/>
        <v>63</v>
      </c>
      <c r="R192" s="4" t="str" cm="1">
        <f t="array" ref="R192">_xlfn.IFS(Q192&gt;15,"High",Q192&gt;=5,"Medium",Q192&lt;5,"Low")</f>
        <v>High</v>
      </c>
    </row>
    <row r="193" spans="1:18" x14ac:dyDescent="0.3">
      <c r="A193" s="4" t="s">
        <v>791</v>
      </c>
      <c r="B193" s="4" t="s">
        <v>4795</v>
      </c>
      <c r="C193" s="4" t="s">
        <v>793</v>
      </c>
      <c r="D193" s="4" t="s">
        <v>17</v>
      </c>
      <c r="E193" s="4" t="s">
        <v>73</v>
      </c>
      <c r="F193" s="7">
        <v>27</v>
      </c>
      <c r="G193" s="1">
        <v>45643</v>
      </c>
      <c r="H193" s="4" t="s">
        <v>51</v>
      </c>
      <c r="I193" s="4" t="s">
        <v>36</v>
      </c>
      <c r="J193" s="15">
        <v>0.6</v>
      </c>
      <c r="K193" s="5">
        <v>0.75</v>
      </c>
      <c r="L193" s="4" t="s">
        <v>31</v>
      </c>
      <c r="M193" s="8">
        <v>1</v>
      </c>
      <c r="N193" s="17" t="s">
        <v>794</v>
      </c>
      <c r="O193" s="7">
        <f t="shared" si="4"/>
        <v>4</v>
      </c>
      <c r="P193" s="4" t="str" cm="1">
        <f t="array" ref="P193">_xlfn.IFS(F193&gt;40,"Senior",F193&gt;30,"Mid Career",F193&gt;22,"Early Career",F193&gt;17,"Student",TRUE,"Unknown")</f>
        <v>Early Career</v>
      </c>
      <c r="Q193" s="5">
        <f t="shared" si="5"/>
        <v>60.75</v>
      </c>
      <c r="R193" s="4" t="str" cm="1">
        <f t="array" ref="R193">_xlfn.IFS(Q193&gt;15,"High",Q193&gt;=5,"Medium",Q193&lt;5,"Low")</f>
        <v>High</v>
      </c>
    </row>
    <row r="194" spans="1:18" x14ac:dyDescent="0.3">
      <c r="A194" s="4" t="s">
        <v>795</v>
      </c>
      <c r="B194" s="4" t="s">
        <v>4796</v>
      </c>
      <c r="C194" s="4" t="s">
        <v>797</v>
      </c>
      <c r="D194" s="4" t="s">
        <v>17</v>
      </c>
      <c r="E194" s="4" t="s">
        <v>5800</v>
      </c>
      <c r="F194" s="7">
        <v>32</v>
      </c>
      <c r="G194" s="1">
        <v>44772</v>
      </c>
      <c r="H194" s="4" t="s">
        <v>293</v>
      </c>
      <c r="I194" s="4" t="s">
        <v>20</v>
      </c>
      <c r="J194" s="15">
        <v>0.94</v>
      </c>
      <c r="K194" s="5">
        <v>1</v>
      </c>
      <c r="L194" s="4" t="s">
        <v>37</v>
      </c>
      <c r="M194" s="8">
        <v>2</v>
      </c>
      <c r="N194" s="17" t="s">
        <v>798</v>
      </c>
      <c r="O194" s="7">
        <f t="shared" si="4"/>
        <v>2</v>
      </c>
      <c r="P194" s="4" t="str" cm="1">
        <f t="array" ref="P194">_xlfn.IFS(F194&gt;40,"Senior",F194&gt;30,"Mid Career",F194&gt;22,"Early Career",F194&gt;17,"Student",TRUE,"Unknown")</f>
        <v>Mid Career</v>
      </c>
      <c r="Q194" s="5">
        <f t="shared" si="5"/>
        <v>95</v>
      </c>
      <c r="R194" s="4" t="str" cm="1">
        <f t="array" ref="R194">_xlfn.IFS(Q194&gt;15,"High",Q194&gt;=5,"Medium",Q194&lt;5,"Low")</f>
        <v>High</v>
      </c>
    </row>
    <row r="195" spans="1:18" x14ac:dyDescent="0.3">
      <c r="A195" s="4" t="s">
        <v>799</v>
      </c>
      <c r="B195" s="4" t="s">
        <v>4797</v>
      </c>
      <c r="C195" s="4" t="s">
        <v>801</v>
      </c>
      <c r="D195" s="4" t="s">
        <v>94</v>
      </c>
      <c r="E195" s="4" t="s">
        <v>5802</v>
      </c>
      <c r="F195" s="7">
        <v>32</v>
      </c>
      <c r="G195" s="1">
        <v>45217</v>
      </c>
      <c r="H195" s="4" t="s">
        <v>229</v>
      </c>
      <c r="I195" s="4" t="s">
        <v>144</v>
      </c>
      <c r="J195" s="15">
        <v>0.78</v>
      </c>
      <c r="K195" s="5">
        <v>2</v>
      </c>
      <c r="L195" s="4" t="s">
        <v>31</v>
      </c>
      <c r="M195" s="8">
        <v>2</v>
      </c>
      <c r="N195" s="17" t="s">
        <v>802</v>
      </c>
      <c r="O195" s="7">
        <f t="shared" ref="O195:O258" si="6">LEN(N195)-LEN(SUBSTITUTE(N195,",",))+1</f>
        <v>7</v>
      </c>
      <c r="P195" s="4" t="str" cm="1">
        <f t="array" ref="P195">_xlfn.IFS(F195&gt;40,"Senior",F195&gt;30,"Mid Career",F195&gt;22,"Early Career",F195&gt;17,"Student",TRUE,"Unknown")</f>
        <v>Mid Career</v>
      </c>
      <c r="Q195" s="5">
        <f t="shared" ref="Q195:Q258" si="7">SUM((J195*100)+K195)</f>
        <v>80</v>
      </c>
      <c r="R195" s="4" t="str" cm="1">
        <f t="array" ref="R195">_xlfn.IFS(Q195&gt;15,"High",Q195&gt;=5,"Medium",Q195&lt;5,"Low")</f>
        <v>High</v>
      </c>
    </row>
    <row r="196" spans="1:18" x14ac:dyDescent="0.3">
      <c r="A196" s="4" t="s">
        <v>803</v>
      </c>
      <c r="B196" s="4" t="s">
        <v>4798</v>
      </c>
      <c r="C196" s="4" t="s">
        <v>805</v>
      </c>
      <c r="D196" s="4" t="s">
        <v>17</v>
      </c>
      <c r="E196" s="4" t="s">
        <v>73</v>
      </c>
      <c r="F196" s="7">
        <v>32</v>
      </c>
      <c r="G196" s="1">
        <v>45585</v>
      </c>
      <c r="H196" s="4" t="s">
        <v>89</v>
      </c>
      <c r="I196" s="4" t="s">
        <v>30</v>
      </c>
      <c r="J196" s="15">
        <v>0.57999999999999996</v>
      </c>
      <c r="K196" s="5">
        <v>2</v>
      </c>
      <c r="L196" s="4" t="s">
        <v>31</v>
      </c>
      <c r="M196" s="8">
        <v>1</v>
      </c>
      <c r="N196" s="17" t="s">
        <v>806</v>
      </c>
      <c r="O196" s="7">
        <f t="shared" si="6"/>
        <v>3</v>
      </c>
      <c r="P196" s="4" t="str" cm="1">
        <f t="array" ref="P196">_xlfn.IFS(F196&gt;40,"Senior",F196&gt;30,"Mid Career",F196&gt;22,"Early Career",F196&gt;17,"Student",TRUE,"Unknown")</f>
        <v>Mid Career</v>
      </c>
      <c r="Q196" s="5">
        <f t="shared" si="7"/>
        <v>59.999999999999993</v>
      </c>
      <c r="R196" s="4" t="str" cm="1">
        <f t="array" ref="R196">_xlfn.IFS(Q196&gt;15,"High",Q196&gt;=5,"Medium",Q196&lt;5,"Low")</f>
        <v>High</v>
      </c>
    </row>
    <row r="197" spans="1:18" x14ac:dyDescent="0.3">
      <c r="A197" s="4" t="s">
        <v>807</v>
      </c>
      <c r="B197" s="4" t="s">
        <v>4799</v>
      </c>
      <c r="C197" s="4" t="s">
        <v>809</v>
      </c>
      <c r="D197" s="4" t="s">
        <v>17</v>
      </c>
      <c r="E197" s="4" t="s">
        <v>73</v>
      </c>
      <c r="F197" s="7">
        <v>32</v>
      </c>
      <c r="G197" s="1">
        <v>45424</v>
      </c>
      <c r="H197" s="4" t="s">
        <v>51</v>
      </c>
      <c r="I197" s="4" t="s">
        <v>36</v>
      </c>
      <c r="J197" s="15">
        <v>0.38</v>
      </c>
      <c r="K197" s="5">
        <v>1</v>
      </c>
      <c r="L197" s="4" t="s">
        <v>31</v>
      </c>
      <c r="M197" s="8">
        <v>5</v>
      </c>
      <c r="N197" s="17" t="s">
        <v>810</v>
      </c>
      <c r="O197" s="7">
        <f t="shared" si="6"/>
        <v>3</v>
      </c>
      <c r="P197" s="4" t="str" cm="1">
        <f t="array" ref="P197">_xlfn.IFS(F197&gt;40,"Senior",F197&gt;30,"Mid Career",F197&gt;22,"Early Career",F197&gt;17,"Student",TRUE,"Unknown")</f>
        <v>Mid Career</v>
      </c>
      <c r="Q197" s="5">
        <f t="shared" si="7"/>
        <v>39</v>
      </c>
      <c r="R197" s="4" t="str" cm="1">
        <f t="array" ref="R197">_xlfn.IFS(Q197&gt;15,"High",Q197&gt;=5,"Medium",Q197&lt;5,"Low")</f>
        <v>High</v>
      </c>
    </row>
    <row r="198" spans="1:18" x14ac:dyDescent="0.3">
      <c r="A198" s="4" t="s">
        <v>811</v>
      </c>
      <c r="B198" s="4" t="s">
        <v>4800</v>
      </c>
      <c r="C198" s="4" t="s">
        <v>813</v>
      </c>
      <c r="D198" s="4" t="s">
        <v>94</v>
      </c>
      <c r="E198" s="4" t="s">
        <v>5800</v>
      </c>
      <c r="F198" s="7">
        <v>32</v>
      </c>
      <c r="G198" s="1">
        <v>44961</v>
      </c>
      <c r="H198" s="4" t="s">
        <v>143</v>
      </c>
      <c r="I198" s="4" t="s">
        <v>144</v>
      </c>
      <c r="J198" s="15">
        <v>0.73</v>
      </c>
      <c r="K198" s="5">
        <v>2</v>
      </c>
      <c r="L198" s="4" t="s">
        <v>37</v>
      </c>
      <c r="M198" s="8">
        <v>4</v>
      </c>
      <c r="N198" s="17" t="s">
        <v>814</v>
      </c>
      <c r="O198" s="7">
        <f t="shared" si="6"/>
        <v>7</v>
      </c>
      <c r="P198" s="4" t="str" cm="1">
        <f t="array" ref="P198">_xlfn.IFS(F198&gt;40,"Senior",F198&gt;30,"Mid Career",F198&gt;22,"Early Career",F198&gt;17,"Student",TRUE,"Unknown")</f>
        <v>Mid Career</v>
      </c>
      <c r="Q198" s="5">
        <f t="shared" si="7"/>
        <v>75</v>
      </c>
      <c r="R198" s="4" t="str" cm="1">
        <f t="array" ref="R198">_xlfn.IFS(Q198&gt;15,"High",Q198&gt;=5,"Medium",Q198&lt;5,"Low")</f>
        <v>High</v>
      </c>
    </row>
    <row r="199" spans="1:18" x14ac:dyDescent="0.3">
      <c r="A199" s="4" t="s">
        <v>815</v>
      </c>
      <c r="B199" s="4" t="s">
        <v>4801</v>
      </c>
      <c r="C199" s="4" t="s">
        <v>817</v>
      </c>
      <c r="D199" s="4" t="s">
        <v>17</v>
      </c>
      <c r="E199" s="4" t="s">
        <v>73</v>
      </c>
      <c r="F199" s="7">
        <v>32</v>
      </c>
      <c r="G199" s="1">
        <v>45124</v>
      </c>
      <c r="H199" s="4" t="s">
        <v>51</v>
      </c>
      <c r="I199" s="4" t="s">
        <v>36</v>
      </c>
      <c r="J199" s="15">
        <v>0.62</v>
      </c>
      <c r="K199" s="5">
        <v>2</v>
      </c>
      <c r="L199" s="4" t="s">
        <v>37</v>
      </c>
      <c r="M199" s="8">
        <v>2</v>
      </c>
      <c r="N199" s="17">
        <v>45124</v>
      </c>
      <c r="O199" s="7">
        <f t="shared" si="6"/>
        <v>1</v>
      </c>
      <c r="P199" s="4" t="str" cm="1">
        <f t="array" ref="P199">_xlfn.IFS(F199&gt;40,"Senior",F199&gt;30,"Mid Career",F199&gt;22,"Early Career",F199&gt;17,"Student",TRUE,"Unknown")</f>
        <v>Mid Career</v>
      </c>
      <c r="Q199" s="5">
        <f t="shared" si="7"/>
        <v>64</v>
      </c>
      <c r="R199" s="4" t="str" cm="1">
        <f t="array" ref="R199">_xlfn.IFS(Q199&gt;15,"High",Q199&gt;=5,"Medium",Q199&lt;5,"Low")</f>
        <v>High</v>
      </c>
    </row>
    <row r="200" spans="1:18" x14ac:dyDescent="0.3">
      <c r="A200" s="4" t="s">
        <v>818</v>
      </c>
      <c r="B200" s="4" t="s">
        <v>4802</v>
      </c>
      <c r="C200" s="4" t="s">
        <v>820</v>
      </c>
      <c r="D200" s="4" t="s">
        <v>94</v>
      </c>
      <c r="E200" s="4" t="s">
        <v>50</v>
      </c>
      <c r="F200" s="7">
        <v>32</v>
      </c>
      <c r="G200" s="1">
        <v>45164</v>
      </c>
      <c r="H200" s="4" t="s">
        <v>154</v>
      </c>
      <c r="I200" s="4" t="s">
        <v>58</v>
      </c>
      <c r="J200" s="15">
        <v>0.97</v>
      </c>
      <c r="K200" s="5">
        <v>0.75</v>
      </c>
      <c r="L200" s="4" t="s">
        <v>37</v>
      </c>
      <c r="M200" s="8">
        <v>2</v>
      </c>
      <c r="N200" s="17" t="s">
        <v>821</v>
      </c>
      <c r="O200" s="7">
        <f t="shared" si="6"/>
        <v>2</v>
      </c>
      <c r="P200" s="4" t="str" cm="1">
        <f t="array" ref="P200">_xlfn.IFS(F200&gt;40,"Senior",F200&gt;30,"Mid Career",F200&gt;22,"Early Career",F200&gt;17,"Student",TRUE,"Unknown")</f>
        <v>Mid Career</v>
      </c>
      <c r="Q200" s="5">
        <f t="shared" si="7"/>
        <v>97.75</v>
      </c>
      <c r="R200" s="4" t="str" cm="1">
        <f t="array" ref="R200">_xlfn.IFS(Q200&gt;15,"High",Q200&gt;=5,"Medium",Q200&lt;5,"Low")</f>
        <v>High</v>
      </c>
    </row>
    <row r="201" spans="1:18" x14ac:dyDescent="0.3">
      <c r="A201" s="4" t="s">
        <v>822</v>
      </c>
      <c r="B201" s="4" t="s">
        <v>4803</v>
      </c>
      <c r="C201" s="4" t="s">
        <v>824</v>
      </c>
      <c r="D201" s="4" t="s">
        <v>94</v>
      </c>
      <c r="E201" s="4" t="s">
        <v>50</v>
      </c>
      <c r="F201" s="7">
        <v>35</v>
      </c>
      <c r="G201" s="1">
        <v>45293</v>
      </c>
      <c r="H201" s="4" t="s">
        <v>29</v>
      </c>
      <c r="I201" s="4" t="s">
        <v>30</v>
      </c>
      <c r="J201" s="15">
        <v>0.99</v>
      </c>
      <c r="K201" s="5">
        <v>0.75</v>
      </c>
      <c r="L201" s="4" t="s">
        <v>31</v>
      </c>
      <c r="M201" s="8">
        <v>5</v>
      </c>
      <c r="N201" s="17" t="s">
        <v>825</v>
      </c>
      <c r="O201" s="7">
        <f t="shared" si="6"/>
        <v>2</v>
      </c>
      <c r="P201" s="4" t="str" cm="1">
        <f t="array" ref="P201">_xlfn.IFS(F201&gt;40,"Senior",F201&gt;30,"Mid Career",F201&gt;22,"Early Career",F201&gt;17,"Student",TRUE,"Unknown")</f>
        <v>Mid Career</v>
      </c>
      <c r="Q201" s="5">
        <f t="shared" si="7"/>
        <v>99.75</v>
      </c>
      <c r="R201" s="4" t="str" cm="1">
        <f t="array" ref="R201">_xlfn.IFS(Q201&gt;15,"High",Q201&gt;=5,"Medium",Q201&lt;5,"Low")</f>
        <v>High</v>
      </c>
    </row>
    <row r="202" spans="1:18" x14ac:dyDescent="0.3">
      <c r="A202" s="4" t="s">
        <v>826</v>
      </c>
      <c r="B202" s="4" t="s">
        <v>4804</v>
      </c>
      <c r="C202" s="4" t="s">
        <v>828</v>
      </c>
      <c r="D202" s="4" t="s">
        <v>17</v>
      </c>
      <c r="E202" s="4" t="s">
        <v>5802</v>
      </c>
      <c r="F202" s="7">
        <v>32</v>
      </c>
      <c r="G202" s="1">
        <v>45562</v>
      </c>
      <c r="H202" s="4" t="s">
        <v>166</v>
      </c>
      <c r="I202" s="4" t="s">
        <v>144</v>
      </c>
      <c r="J202" s="15">
        <v>0.11</v>
      </c>
      <c r="K202" s="5">
        <v>2</v>
      </c>
      <c r="L202" s="4" t="s">
        <v>31</v>
      </c>
      <c r="M202" s="8">
        <v>4</v>
      </c>
      <c r="N202" s="17">
        <v>45562</v>
      </c>
      <c r="O202" s="7">
        <f t="shared" si="6"/>
        <v>1</v>
      </c>
      <c r="P202" s="4" t="str" cm="1">
        <f t="array" ref="P202">_xlfn.IFS(F202&gt;40,"Senior",F202&gt;30,"Mid Career",F202&gt;22,"Early Career",F202&gt;17,"Student",TRUE,"Unknown")</f>
        <v>Mid Career</v>
      </c>
      <c r="Q202" s="5">
        <f t="shared" si="7"/>
        <v>13</v>
      </c>
      <c r="R202" s="4" t="str" cm="1">
        <f t="array" ref="R202">_xlfn.IFS(Q202&gt;15,"High",Q202&gt;=5,"Medium",Q202&lt;5,"Low")</f>
        <v>Medium</v>
      </c>
    </row>
    <row r="203" spans="1:18" x14ac:dyDescent="0.3">
      <c r="A203" s="4" t="s">
        <v>829</v>
      </c>
      <c r="B203" s="4" t="s">
        <v>4805</v>
      </c>
      <c r="C203" s="4" t="s">
        <v>831</v>
      </c>
      <c r="D203" s="4" t="s">
        <v>17</v>
      </c>
      <c r="E203" s="4" t="s">
        <v>5800</v>
      </c>
      <c r="F203" s="7">
        <v>32</v>
      </c>
      <c r="G203" s="1">
        <v>45209</v>
      </c>
      <c r="H203" s="4" t="s">
        <v>29</v>
      </c>
      <c r="I203" s="4" t="s">
        <v>30</v>
      </c>
      <c r="J203" s="15">
        <v>0.01</v>
      </c>
      <c r="K203" s="5">
        <v>1.5</v>
      </c>
      <c r="L203" s="4" t="s">
        <v>31</v>
      </c>
      <c r="M203" s="8">
        <v>2</v>
      </c>
      <c r="N203" s="17" t="s">
        <v>832</v>
      </c>
      <c r="O203" s="7">
        <f t="shared" si="6"/>
        <v>7</v>
      </c>
      <c r="P203" s="4" t="str" cm="1">
        <f t="array" ref="P203">_xlfn.IFS(F203&gt;40,"Senior",F203&gt;30,"Mid Career",F203&gt;22,"Early Career",F203&gt;17,"Student",TRUE,"Unknown")</f>
        <v>Mid Career</v>
      </c>
      <c r="Q203" s="5">
        <f t="shared" si="7"/>
        <v>2.5</v>
      </c>
      <c r="R203" s="4" t="str" cm="1">
        <f t="array" ref="R203">_xlfn.IFS(Q203&gt;15,"High",Q203&gt;=5,"Medium",Q203&lt;5,"Low")</f>
        <v>Low</v>
      </c>
    </row>
    <row r="204" spans="1:18" x14ac:dyDescent="0.3">
      <c r="A204" s="4" t="s">
        <v>833</v>
      </c>
      <c r="B204" s="4" t="s">
        <v>4806</v>
      </c>
      <c r="C204" s="4" t="s">
        <v>835</v>
      </c>
      <c r="D204" s="4" t="s">
        <v>94</v>
      </c>
      <c r="E204" s="4" t="s">
        <v>5800</v>
      </c>
      <c r="F204" s="7">
        <v>32</v>
      </c>
      <c r="G204" s="1">
        <v>45002</v>
      </c>
      <c r="H204" s="4" t="s">
        <v>51</v>
      </c>
      <c r="I204" s="4" t="s">
        <v>36</v>
      </c>
      <c r="J204" s="15">
        <v>0.86</v>
      </c>
      <c r="K204" s="5">
        <v>0.75</v>
      </c>
      <c r="L204" s="4" t="s">
        <v>37</v>
      </c>
      <c r="M204" s="8">
        <v>5</v>
      </c>
      <c r="N204" s="17" t="s">
        <v>836</v>
      </c>
      <c r="O204" s="7">
        <f t="shared" si="6"/>
        <v>5</v>
      </c>
      <c r="P204" s="4" t="str" cm="1">
        <f t="array" ref="P204">_xlfn.IFS(F204&gt;40,"Senior",F204&gt;30,"Mid Career",F204&gt;22,"Early Career",F204&gt;17,"Student",TRUE,"Unknown")</f>
        <v>Mid Career</v>
      </c>
      <c r="Q204" s="5">
        <f t="shared" si="7"/>
        <v>86.75</v>
      </c>
      <c r="R204" s="4" t="str" cm="1">
        <f t="array" ref="R204">_xlfn.IFS(Q204&gt;15,"High",Q204&gt;=5,"Medium",Q204&lt;5,"Low")</f>
        <v>High</v>
      </c>
    </row>
    <row r="205" spans="1:18" x14ac:dyDescent="0.3">
      <c r="A205" s="4" t="s">
        <v>837</v>
      </c>
      <c r="B205" s="4" t="s">
        <v>4807</v>
      </c>
      <c r="C205" s="4" t="s">
        <v>839</v>
      </c>
      <c r="D205" s="4" t="s">
        <v>94</v>
      </c>
      <c r="E205" s="4" t="s">
        <v>73</v>
      </c>
      <c r="F205" s="7">
        <v>32</v>
      </c>
      <c r="G205" s="1">
        <v>45435</v>
      </c>
      <c r="H205" s="4" t="s">
        <v>229</v>
      </c>
      <c r="I205" s="4" t="s">
        <v>144</v>
      </c>
      <c r="J205" s="15">
        <v>0.86</v>
      </c>
      <c r="K205" s="5">
        <v>1.5</v>
      </c>
      <c r="L205" s="4" t="s">
        <v>31</v>
      </c>
      <c r="M205" s="8">
        <v>4</v>
      </c>
      <c r="N205" s="17" t="s">
        <v>840</v>
      </c>
      <c r="O205" s="7">
        <f t="shared" si="6"/>
        <v>6</v>
      </c>
      <c r="P205" s="4" t="str" cm="1">
        <f t="array" ref="P205">_xlfn.IFS(F205&gt;40,"Senior",F205&gt;30,"Mid Career",F205&gt;22,"Early Career",F205&gt;17,"Student",TRUE,"Unknown")</f>
        <v>Mid Career</v>
      </c>
      <c r="Q205" s="5">
        <f t="shared" si="7"/>
        <v>87.5</v>
      </c>
      <c r="R205" s="4" t="str" cm="1">
        <f t="array" ref="R205">_xlfn.IFS(Q205&gt;15,"High",Q205&gt;=5,"Medium",Q205&lt;5,"Low")</f>
        <v>High</v>
      </c>
    </row>
    <row r="206" spans="1:18" x14ac:dyDescent="0.3">
      <c r="A206" s="4" t="s">
        <v>841</v>
      </c>
      <c r="B206" s="4" t="s">
        <v>4808</v>
      </c>
      <c r="C206" s="4" t="s">
        <v>843</v>
      </c>
      <c r="D206" s="4" t="s">
        <v>94</v>
      </c>
      <c r="E206" s="4" t="s">
        <v>73</v>
      </c>
      <c r="F206" s="7">
        <v>32</v>
      </c>
      <c r="G206" s="1">
        <v>45153</v>
      </c>
      <c r="H206" s="4" t="s">
        <v>113</v>
      </c>
      <c r="I206" s="4" t="s">
        <v>58</v>
      </c>
      <c r="J206" s="15">
        <v>0.47</v>
      </c>
      <c r="K206" s="5">
        <v>1</v>
      </c>
      <c r="L206" s="4" t="s">
        <v>37</v>
      </c>
      <c r="M206" s="8">
        <v>4</v>
      </c>
      <c r="N206" s="17" t="s">
        <v>844</v>
      </c>
      <c r="O206" s="7">
        <f t="shared" si="6"/>
        <v>5</v>
      </c>
      <c r="P206" s="4" t="str" cm="1">
        <f t="array" ref="P206">_xlfn.IFS(F206&gt;40,"Senior",F206&gt;30,"Mid Career",F206&gt;22,"Early Career",F206&gt;17,"Student",TRUE,"Unknown")</f>
        <v>Mid Career</v>
      </c>
      <c r="Q206" s="5">
        <f t="shared" si="7"/>
        <v>48</v>
      </c>
      <c r="R206" s="4" t="str" cm="1">
        <f t="array" ref="R206">_xlfn.IFS(Q206&gt;15,"High",Q206&gt;=5,"Medium",Q206&lt;5,"Low")</f>
        <v>High</v>
      </c>
    </row>
    <row r="207" spans="1:18" x14ac:dyDescent="0.3">
      <c r="A207" s="4" t="s">
        <v>845</v>
      </c>
      <c r="B207" s="4" t="s">
        <v>4809</v>
      </c>
      <c r="C207" s="4" t="s">
        <v>847</v>
      </c>
      <c r="D207" s="4" t="s">
        <v>17</v>
      </c>
      <c r="E207" s="4" t="s">
        <v>5800</v>
      </c>
      <c r="F207" s="7">
        <v>36</v>
      </c>
      <c r="G207" s="1">
        <v>45018</v>
      </c>
      <c r="H207" s="4" t="s">
        <v>35</v>
      </c>
      <c r="I207" s="4" t="s">
        <v>36</v>
      </c>
      <c r="J207" s="15">
        <v>0.27</v>
      </c>
      <c r="K207" s="5">
        <v>1.5</v>
      </c>
      <c r="L207" s="4" t="s">
        <v>37</v>
      </c>
      <c r="M207" s="8">
        <v>4</v>
      </c>
      <c r="N207" s="17" t="s">
        <v>848</v>
      </c>
      <c r="O207" s="7">
        <f t="shared" si="6"/>
        <v>7</v>
      </c>
      <c r="P207" s="4" t="str" cm="1">
        <f t="array" ref="P207">_xlfn.IFS(F207&gt;40,"Senior",F207&gt;30,"Mid Career",F207&gt;22,"Early Career",F207&gt;17,"Student",TRUE,"Unknown")</f>
        <v>Mid Career</v>
      </c>
      <c r="Q207" s="5">
        <f t="shared" si="7"/>
        <v>28.5</v>
      </c>
      <c r="R207" s="4" t="str" cm="1">
        <f t="array" ref="R207">_xlfn.IFS(Q207&gt;15,"High",Q207&gt;=5,"Medium",Q207&lt;5,"Low")</f>
        <v>High</v>
      </c>
    </row>
    <row r="208" spans="1:18" x14ac:dyDescent="0.3">
      <c r="A208" s="4" t="s">
        <v>849</v>
      </c>
      <c r="B208" s="4" t="s">
        <v>4810</v>
      </c>
      <c r="C208" s="4" t="s">
        <v>851</v>
      </c>
      <c r="D208" s="4" t="s">
        <v>94</v>
      </c>
      <c r="E208" s="4" t="s">
        <v>50</v>
      </c>
      <c r="F208" s="7">
        <v>32</v>
      </c>
      <c r="G208" s="1">
        <v>45751</v>
      </c>
      <c r="H208" s="4" t="s">
        <v>74</v>
      </c>
      <c r="I208" s="4" t="s">
        <v>36</v>
      </c>
      <c r="J208" s="15">
        <v>0.01</v>
      </c>
      <c r="K208" s="5">
        <v>1.5</v>
      </c>
      <c r="L208" s="4" t="s">
        <v>37</v>
      </c>
      <c r="M208" s="8">
        <v>5</v>
      </c>
      <c r="N208" s="17">
        <v>45751</v>
      </c>
      <c r="O208" s="7">
        <f t="shared" si="6"/>
        <v>1</v>
      </c>
      <c r="P208" s="4" t="str" cm="1">
        <f t="array" ref="P208">_xlfn.IFS(F208&gt;40,"Senior",F208&gt;30,"Mid Career",F208&gt;22,"Early Career",F208&gt;17,"Student",TRUE,"Unknown")</f>
        <v>Mid Career</v>
      </c>
      <c r="Q208" s="5">
        <f t="shared" si="7"/>
        <v>2.5</v>
      </c>
      <c r="R208" s="4" t="str" cm="1">
        <f t="array" ref="R208">_xlfn.IFS(Q208&gt;15,"High",Q208&gt;=5,"Medium",Q208&lt;5,"Low")</f>
        <v>Low</v>
      </c>
    </row>
    <row r="209" spans="1:18" x14ac:dyDescent="0.3">
      <c r="A209" s="4" t="s">
        <v>852</v>
      </c>
      <c r="B209" s="4" t="s">
        <v>4811</v>
      </c>
      <c r="C209" s="4" t="s">
        <v>854</v>
      </c>
      <c r="D209" s="4" t="s">
        <v>17</v>
      </c>
      <c r="E209" s="4" t="s">
        <v>50</v>
      </c>
      <c r="F209" s="7">
        <v>32</v>
      </c>
      <c r="G209" s="1">
        <v>45477</v>
      </c>
      <c r="H209" s="4" t="s">
        <v>143</v>
      </c>
      <c r="I209" s="4" t="s">
        <v>144</v>
      </c>
      <c r="J209" s="15">
        <v>0.35</v>
      </c>
      <c r="K209" s="5">
        <v>1</v>
      </c>
      <c r="L209" s="4" t="s">
        <v>37</v>
      </c>
      <c r="M209" s="8">
        <v>1</v>
      </c>
      <c r="N209" s="17" t="s">
        <v>855</v>
      </c>
      <c r="O209" s="7">
        <f t="shared" si="6"/>
        <v>3</v>
      </c>
      <c r="P209" s="4" t="str" cm="1">
        <f t="array" ref="P209">_xlfn.IFS(F209&gt;40,"Senior",F209&gt;30,"Mid Career",F209&gt;22,"Early Career",F209&gt;17,"Student",TRUE,"Unknown")</f>
        <v>Mid Career</v>
      </c>
      <c r="Q209" s="5">
        <f t="shared" si="7"/>
        <v>36</v>
      </c>
      <c r="R209" s="4" t="str" cm="1">
        <f t="array" ref="R209">_xlfn.IFS(Q209&gt;15,"High",Q209&gt;=5,"Medium",Q209&lt;5,"Low")</f>
        <v>High</v>
      </c>
    </row>
    <row r="210" spans="1:18" x14ac:dyDescent="0.3">
      <c r="A210" s="4" t="s">
        <v>856</v>
      </c>
      <c r="B210" s="4" t="s">
        <v>4812</v>
      </c>
      <c r="C210" s="4" t="s">
        <v>858</v>
      </c>
      <c r="D210" s="4" t="s">
        <v>17</v>
      </c>
      <c r="E210" s="4" t="s">
        <v>5800</v>
      </c>
      <c r="F210" s="7">
        <v>32</v>
      </c>
      <c r="G210" s="1">
        <v>45120</v>
      </c>
      <c r="H210" s="4" t="s">
        <v>166</v>
      </c>
      <c r="I210" s="4" t="s">
        <v>144</v>
      </c>
      <c r="J210" s="15">
        <v>0.27</v>
      </c>
      <c r="K210" s="5">
        <v>1</v>
      </c>
      <c r="L210" s="4" t="s">
        <v>31</v>
      </c>
      <c r="M210" s="8">
        <v>4</v>
      </c>
      <c r="N210" s="17" t="s">
        <v>859</v>
      </c>
      <c r="O210" s="7">
        <f t="shared" si="6"/>
        <v>2</v>
      </c>
      <c r="P210" s="4" t="str" cm="1">
        <f t="array" ref="P210">_xlfn.IFS(F210&gt;40,"Senior",F210&gt;30,"Mid Career",F210&gt;22,"Early Career",F210&gt;17,"Student",TRUE,"Unknown")</f>
        <v>Mid Career</v>
      </c>
      <c r="Q210" s="5">
        <f t="shared" si="7"/>
        <v>28</v>
      </c>
      <c r="R210" s="4" t="str" cm="1">
        <f t="array" ref="R210">_xlfn.IFS(Q210&gt;15,"High",Q210&gt;=5,"Medium",Q210&lt;5,"Low")</f>
        <v>High</v>
      </c>
    </row>
    <row r="211" spans="1:18" x14ac:dyDescent="0.3">
      <c r="A211" s="4" t="s">
        <v>860</v>
      </c>
      <c r="B211" s="4" t="s">
        <v>4813</v>
      </c>
      <c r="C211" s="4" t="s">
        <v>862</v>
      </c>
      <c r="D211" s="4" t="s">
        <v>17</v>
      </c>
      <c r="E211" s="4" t="s">
        <v>5800</v>
      </c>
      <c r="F211" s="7">
        <v>27</v>
      </c>
      <c r="G211" s="1">
        <v>45315</v>
      </c>
      <c r="H211" s="4" t="s">
        <v>113</v>
      </c>
      <c r="I211" s="4" t="s">
        <v>58</v>
      </c>
      <c r="J211" s="15">
        <v>0.49</v>
      </c>
      <c r="K211" s="5">
        <v>2</v>
      </c>
      <c r="L211" s="4" t="s">
        <v>37</v>
      </c>
      <c r="M211" s="8">
        <v>1</v>
      </c>
      <c r="N211" s="17" t="s">
        <v>863</v>
      </c>
      <c r="O211" s="7">
        <f t="shared" si="6"/>
        <v>3</v>
      </c>
      <c r="P211" s="4" t="str" cm="1">
        <f t="array" ref="P211">_xlfn.IFS(F211&gt;40,"Senior",F211&gt;30,"Mid Career",F211&gt;22,"Early Career",F211&gt;17,"Student",TRUE,"Unknown")</f>
        <v>Early Career</v>
      </c>
      <c r="Q211" s="5">
        <f t="shared" si="7"/>
        <v>51</v>
      </c>
      <c r="R211" s="4" t="str" cm="1">
        <f t="array" ref="R211">_xlfn.IFS(Q211&gt;15,"High",Q211&gt;=5,"Medium",Q211&lt;5,"Low")</f>
        <v>High</v>
      </c>
    </row>
    <row r="212" spans="1:18" x14ac:dyDescent="0.3">
      <c r="A212" s="4" t="s">
        <v>864</v>
      </c>
      <c r="B212" s="4" t="s">
        <v>4814</v>
      </c>
      <c r="C212" s="4" t="s">
        <v>866</v>
      </c>
      <c r="D212" s="4" t="s">
        <v>94</v>
      </c>
      <c r="E212" s="4" t="s">
        <v>73</v>
      </c>
      <c r="F212" s="7">
        <v>32</v>
      </c>
      <c r="G212" s="1">
        <v>44672</v>
      </c>
      <c r="H212" s="4" t="s">
        <v>229</v>
      </c>
      <c r="I212" s="4" t="s">
        <v>144</v>
      </c>
      <c r="J212" s="15">
        <v>0.56000000000000005</v>
      </c>
      <c r="K212" s="5">
        <v>0.75</v>
      </c>
      <c r="L212" s="4" t="s">
        <v>37</v>
      </c>
      <c r="M212" s="8">
        <v>3</v>
      </c>
      <c r="N212" s="17">
        <v>44672</v>
      </c>
      <c r="O212" s="7">
        <f t="shared" si="6"/>
        <v>1</v>
      </c>
      <c r="P212" s="4" t="str" cm="1">
        <f t="array" ref="P212">_xlfn.IFS(F212&gt;40,"Senior",F212&gt;30,"Mid Career",F212&gt;22,"Early Career",F212&gt;17,"Student",TRUE,"Unknown")</f>
        <v>Mid Career</v>
      </c>
      <c r="Q212" s="5">
        <f t="shared" si="7"/>
        <v>56.750000000000007</v>
      </c>
      <c r="R212" s="4" t="str" cm="1">
        <f t="array" ref="R212">_xlfn.IFS(Q212&gt;15,"High",Q212&gt;=5,"Medium",Q212&lt;5,"Low")</f>
        <v>High</v>
      </c>
    </row>
    <row r="213" spans="1:18" x14ac:dyDescent="0.3">
      <c r="A213" s="4" t="s">
        <v>867</v>
      </c>
      <c r="B213" s="4" t="s">
        <v>4815</v>
      </c>
      <c r="C213" s="4" t="s">
        <v>869</v>
      </c>
      <c r="D213" s="4" t="s">
        <v>94</v>
      </c>
      <c r="E213" s="4" t="s">
        <v>5802</v>
      </c>
      <c r="F213" s="7">
        <v>32</v>
      </c>
      <c r="G213" s="1">
        <v>44917</v>
      </c>
      <c r="H213" s="4" t="s">
        <v>19</v>
      </c>
      <c r="I213" s="4" t="s">
        <v>20</v>
      </c>
      <c r="J213" s="15">
        <v>0.49</v>
      </c>
      <c r="K213" s="5">
        <v>1.5</v>
      </c>
      <c r="L213" s="4" t="s">
        <v>31</v>
      </c>
      <c r="M213" s="8">
        <v>3</v>
      </c>
      <c r="N213" s="17" t="s">
        <v>870</v>
      </c>
      <c r="O213" s="7">
        <f t="shared" si="6"/>
        <v>3</v>
      </c>
      <c r="P213" s="4" t="str" cm="1">
        <f t="array" ref="P213">_xlfn.IFS(F213&gt;40,"Senior",F213&gt;30,"Mid Career",F213&gt;22,"Early Career",F213&gt;17,"Student",TRUE,"Unknown")</f>
        <v>Mid Career</v>
      </c>
      <c r="Q213" s="5">
        <f t="shared" si="7"/>
        <v>50.5</v>
      </c>
      <c r="R213" s="4" t="str" cm="1">
        <f t="array" ref="R213">_xlfn.IFS(Q213&gt;15,"High",Q213&gt;=5,"Medium",Q213&lt;5,"Low")</f>
        <v>High</v>
      </c>
    </row>
    <row r="214" spans="1:18" x14ac:dyDescent="0.3">
      <c r="A214" s="4" t="s">
        <v>871</v>
      </c>
      <c r="B214" s="4" t="s">
        <v>4816</v>
      </c>
      <c r="C214" s="4" t="s">
        <v>873</v>
      </c>
      <c r="D214" s="4" t="s">
        <v>17</v>
      </c>
      <c r="E214" s="4" t="s">
        <v>73</v>
      </c>
      <c r="F214" s="7">
        <v>32</v>
      </c>
      <c r="G214" s="1">
        <v>45511</v>
      </c>
      <c r="H214" s="4" t="s">
        <v>29</v>
      </c>
      <c r="I214" s="4" t="s">
        <v>30</v>
      </c>
      <c r="J214" s="15">
        <v>0.84</v>
      </c>
      <c r="K214" s="5">
        <v>1</v>
      </c>
      <c r="L214" s="4" t="s">
        <v>37</v>
      </c>
      <c r="M214" s="8">
        <v>3</v>
      </c>
      <c r="N214" s="17" t="s">
        <v>874</v>
      </c>
      <c r="O214" s="7">
        <f t="shared" si="6"/>
        <v>5</v>
      </c>
      <c r="P214" s="4" t="str" cm="1">
        <f t="array" ref="P214">_xlfn.IFS(F214&gt;40,"Senior",F214&gt;30,"Mid Career",F214&gt;22,"Early Career",F214&gt;17,"Student",TRUE,"Unknown")</f>
        <v>Mid Career</v>
      </c>
      <c r="Q214" s="5">
        <f t="shared" si="7"/>
        <v>85</v>
      </c>
      <c r="R214" s="4" t="str" cm="1">
        <f t="array" ref="R214">_xlfn.IFS(Q214&gt;15,"High",Q214&gt;=5,"Medium",Q214&lt;5,"Low")</f>
        <v>High</v>
      </c>
    </row>
    <row r="215" spans="1:18" x14ac:dyDescent="0.3">
      <c r="A215" s="4" t="s">
        <v>875</v>
      </c>
      <c r="B215" s="4" t="s">
        <v>4817</v>
      </c>
      <c r="C215" s="4" t="s">
        <v>877</v>
      </c>
      <c r="D215" s="4" t="s">
        <v>17</v>
      </c>
      <c r="E215" s="4" t="s">
        <v>5800</v>
      </c>
      <c r="F215" s="7">
        <v>32</v>
      </c>
      <c r="G215" s="1">
        <v>45120</v>
      </c>
      <c r="H215" s="4" t="s">
        <v>57</v>
      </c>
      <c r="I215" s="4" t="s">
        <v>58</v>
      </c>
      <c r="J215" s="15">
        <v>0.76</v>
      </c>
      <c r="K215" s="5">
        <v>1.5</v>
      </c>
      <c r="L215" s="4" t="s">
        <v>31</v>
      </c>
      <c r="M215" s="8">
        <v>1</v>
      </c>
      <c r="N215" s="17" t="s">
        <v>859</v>
      </c>
      <c r="O215" s="7">
        <f t="shared" si="6"/>
        <v>2</v>
      </c>
      <c r="P215" s="4" t="str" cm="1">
        <f t="array" ref="P215">_xlfn.IFS(F215&gt;40,"Senior",F215&gt;30,"Mid Career",F215&gt;22,"Early Career",F215&gt;17,"Student",TRUE,"Unknown")</f>
        <v>Mid Career</v>
      </c>
      <c r="Q215" s="5">
        <f t="shared" si="7"/>
        <v>77.5</v>
      </c>
      <c r="R215" s="4" t="str" cm="1">
        <f t="array" ref="R215">_xlfn.IFS(Q215&gt;15,"High",Q215&gt;=5,"Medium",Q215&lt;5,"Low")</f>
        <v>High</v>
      </c>
    </row>
    <row r="216" spans="1:18" x14ac:dyDescent="0.3">
      <c r="A216" s="4" t="s">
        <v>878</v>
      </c>
      <c r="B216" s="4" t="s">
        <v>4818</v>
      </c>
      <c r="C216" s="4" t="s">
        <v>880</v>
      </c>
      <c r="D216" s="4" t="s">
        <v>94</v>
      </c>
      <c r="E216" s="4" t="s">
        <v>5802</v>
      </c>
      <c r="F216" s="7">
        <v>19</v>
      </c>
      <c r="G216" s="1">
        <v>45615</v>
      </c>
      <c r="H216" s="4" t="s">
        <v>57</v>
      </c>
      <c r="I216" s="4" t="s">
        <v>58</v>
      </c>
      <c r="J216" s="15">
        <v>0.98</v>
      </c>
      <c r="K216" s="5">
        <v>2</v>
      </c>
      <c r="L216" s="4" t="s">
        <v>37</v>
      </c>
      <c r="M216" s="8">
        <v>1</v>
      </c>
      <c r="N216" s="17" t="s">
        <v>881</v>
      </c>
      <c r="O216" s="7">
        <f t="shared" si="6"/>
        <v>3</v>
      </c>
      <c r="P216" s="4" t="str" cm="1">
        <f t="array" ref="P216">_xlfn.IFS(F216&gt;40,"Senior",F216&gt;30,"Mid Career",F216&gt;22,"Early Career",F216&gt;17,"Student",TRUE,"Unknown")</f>
        <v>Student</v>
      </c>
      <c r="Q216" s="5">
        <f t="shared" si="7"/>
        <v>100</v>
      </c>
      <c r="R216" s="4" t="str" cm="1">
        <f t="array" ref="R216">_xlfn.IFS(Q216&gt;15,"High",Q216&gt;=5,"Medium",Q216&lt;5,"Low")</f>
        <v>High</v>
      </c>
    </row>
    <row r="217" spans="1:18" x14ac:dyDescent="0.3">
      <c r="A217" s="4" t="s">
        <v>882</v>
      </c>
      <c r="B217" s="4" t="s">
        <v>4819</v>
      </c>
      <c r="C217" s="4" t="s">
        <v>884</v>
      </c>
      <c r="D217" s="4" t="s">
        <v>94</v>
      </c>
      <c r="E217" s="4" t="s">
        <v>73</v>
      </c>
      <c r="F217" s="7">
        <v>27</v>
      </c>
      <c r="G217" s="1">
        <v>45547</v>
      </c>
      <c r="H217" s="4" t="s">
        <v>68</v>
      </c>
      <c r="I217" s="4" t="s">
        <v>30</v>
      </c>
      <c r="J217" s="15">
        <v>0.1</v>
      </c>
      <c r="K217" s="5">
        <v>2</v>
      </c>
      <c r="L217" s="4" t="s">
        <v>37</v>
      </c>
      <c r="M217" s="8">
        <v>1</v>
      </c>
      <c r="N217" s="17" t="s">
        <v>885</v>
      </c>
      <c r="O217" s="7">
        <f t="shared" si="6"/>
        <v>7</v>
      </c>
      <c r="P217" s="4" t="str" cm="1">
        <f t="array" ref="P217">_xlfn.IFS(F217&gt;40,"Senior",F217&gt;30,"Mid Career",F217&gt;22,"Early Career",F217&gt;17,"Student",TRUE,"Unknown")</f>
        <v>Early Career</v>
      </c>
      <c r="Q217" s="5">
        <f t="shared" si="7"/>
        <v>12</v>
      </c>
      <c r="R217" s="4" t="str" cm="1">
        <f t="array" ref="R217">_xlfn.IFS(Q217&gt;15,"High",Q217&gt;=5,"Medium",Q217&lt;5,"Low")</f>
        <v>Medium</v>
      </c>
    </row>
    <row r="218" spans="1:18" x14ac:dyDescent="0.3">
      <c r="A218" s="4" t="s">
        <v>886</v>
      </c>
      <c r="B218" s="4" t="s">
        <v>4820</v>
      </c>
      <c r="C218" s="4" t="s">
        <v>888</v>
      </c>
      <c r="D218" s="4" t="s">
        <v>94</v>
      </c>
      <c r="E218" s="4" t="s">
        <v>73</v>
      </c>
      <c r="F218" s="7">
        <v>41</v>
      </c>
      <c r="G218" s="1">
        <v>45747</v>
      </c>
      <c r="H218" s="4" t="s">
        <v>143</v>
      </c>
      <c r="I218" s="4" t="s">
        <v>144</v>
      </c>
      <c r="J218" s="15">
        <v>0.97</v>
      </c>
      <c r="K218" s="5">
        <v>2</v>
      </c>
      <c r="L218" s="4" t="s">
        <v>31</v>
      </c>
      <c r="M218" s="8">
        <v>5</v>
      </c>
      <c r="N218" s="17" t="s">
        <v>889</v>
      </c>
      <c r="O218" s="7">
        <f t="shared" si="6"/>
        <v>6</v>
      </c>
      <c r="P218" s="4" t="str" cm="1">
        <f t="array" ref="P218">_xlfn.IFS(F218&gt;40,"Senior",F218&gt;30,"Mid Career",F218&gt;22,"Early Career",F218&gt;17,"Student",TRUE,"Unknown")</f>
        <v>Senior</v>
      </c>
      <c r="Q218" s="5">
        <f t="shared" si="7"/>
        <v>99</v>
      </c>
      <c r="R218" s="4" t="str" cm="1">
        <f t="array" ref="R218">_xlfn.IFS(Q218&gt;15,"High",Q218&gt;=5,"Medium",Q218&lt;5,"Low")</f>
        <v>High</v>
      </c>
    </row>
    <row r="219" spans="1:18" x14ac:dyDescent="0.3">
      <c r="A219" s="4" t="s">
        <v>890</v>
      </c>
      <c r="B219" s="4" t="s">
        <v>4821</v>
      </c>
      <c r="C219" s="4" t="s">
        <v>892</v>
      </c>
      <c r="D219" s="4" t="s">
        <v>17</v>
      </c>
      <c r="E219" s="4" t="s">
        <v>5800</v>
      </c>
      <c r="F219" s="7">
        <v>40</v>
      </c>
      <c r="G219" s="1">
        <v>45633</v>
      </c>
      <c r="H219" s="4" t="s">
        <v>154</v>
      </c>
      <c r="I219" s="4" t="s">
        <v>58</v>
      </c>
      <c r="J219" s="15">
        <v>0.39</v>
      </c>
      <c r="K219" s="5">
        <v>0.75</v>
      </c>
      <c r="L219" s="4" t="s">
        <v>37</v>
      </c>
      <c r="M219" s="8">
        <v>1</v>
      </c>
      <c r="N219" s="17" t="s">
        <v>893</v>
      </c>
      <c r="O219" s="7">
        <f t="shared" si="6"/>
        <v>8</v>
      </c>
      <c r="P219" s="4" t="str" cm="1">
        <f t="array" ref="P219">_xlfn.IFS(F219&gt;40,"Senior",F219&gt;30,"Mid Career",F219&gt;22,"Early Career",F219&gt;17,"Student",TRUE,"Unknown")</f>
        <v>Mid Career</v>
      </c>
      <c r="Q219" s="5">
        <f t="shared" si="7"/>
        <v>39.75</v>
      </c>
      <c r="R219" s="4" t="str" cm="1">
        <f t="array" ref="R219">_xlfn.IFS(Q219&gt;15,"High",Q219&gt;=5,"Medium",Q219&lt;5,"Low")</f>
        <v>High</v>
      </c>
    </row>
    <row r="220" spans="1:18" x14ac:dyDescent="0.3">
      <c r="A220" s="4" t="s">
        <v>894</v>
      </c>
      <c r="B220" s="4" t="s">
        <v>4822</v>
      </c>
      <c r="C220" s="4" t="s">
        <v>896</v>
      </c>
      <c r="D220" s="4" t="s">
        <v>17</v>
      </c>
      <c r="E220" s="4" t="s">
        <v>5800</v>
      </c>
      <c r="F220" s="7">
        <v>32</v>
      </c>
      <c r="G220" s="1">
        <v>44661</v>
      </c>
      <c r="H220" s="4" t="s">
        <v>57</v>
      </c>
      <c r="I220" s="4" t="s">
        <v>58</v>
      </c>
      <c r="J220" s="15">
        <v>0.95</v>
      </c>
      <c r="K220" s="5">
        <v>1.5</v>
      </c>
      <c r="L220" s="4" t="s">
        <v>31</v>
      </c>
      <c r="M220" s="8">
        <v>5</v>
      </c>
      <c r="N220" s="17" t="s">
        <v>897</v>
      </c>
      <c r="O220" s="7">
        <f t="shared" si="6"/>
        <v>5</v>
      </c>
      <c r="P220" s="4" t="str" cm="1">
        <f t="array" ref="P220">_xlfn.IFS(F220&gt;40,"Senior",F220&gt;30,"Mid Career",F220&gt;22,"Early Career",F220&gt;17,"Student",TRUE,"Unknown")</f>
        <v>Mid Career</v>
      </c>
      <c r="Q220" s="5">
        <f t="shared" si="7"/>
        <v>96.5</v>
      </c>
      <c r="R220" s="4" t="str" cm="1">
        <f t="array" ref="R220">_xlfn.IFS(Q220&gt;15,"High",Q220&gt;=5,"Medium",Q220&lt;5,"Low")</f>
        <v>High</v>
      </c>
    </row>
    <row r="221" spans="1:18" x14ac:dyDescent="0.3">
      <c r="A221" s="4" t="s">
        <v>898</v>
      </c>
      <c r="B221" s="4" t="s">
        <v>4823</v>
      </c>
      <c r="C221" s="4" t="s">
        <v>900</v>
      </c>
      <c r="D221" s="4" t="s">
        <v>17</v>
      </c>
      <c r="E221" s="4" t="s">
        <v>50</v>
      </c>
      <c r="F221" s="7">
        <v>26</v>
      </c>
      <c r="G221" s="1">
        <v>44987</v>
      </c>
      <c r="H221" s="4" t="s">
        <v>74</v>
      </c>
      <c r="I221" s="4" t="s">
        <v>36</v>
      </c>
      <c r="J221" s="15">
        <v>0.46</v>
      </c>
      <c r="K221" s="5">
        <v>2</v>
      </c>
      <c r="L221" s="4" t="s">
        <v>37</v>
      </c>
      <c r="M221" s="8">
        <v>1</v>
      </c>
      <c r="N221" s="17" t="s">
        <v>901</v>
      </c>
      <c r="O221" s="7">
        <f t="shared" si="6"/>
        <v>2</v>
      </c>
      <c r="P221" s="4" t="str" cm="1">
        <f t="array" ref="P221">_xlfn.IFS(F221&gt;40,"Senior",F221&gt;30,"Mid Career",F221&gt;22,"Early Career",F221&gt;17,"Student",TRUE,"Unknown")</f>
        <v>Early Career</v>
      </c>
      <c r="Q221" s="5">
        <f t="shared" si="7"/>
        <v>48</v>
      </c>
      <c r="R221" s="4" t="str" cm="1">
        <f t="array" ref="R221">_xlfn.IFS(Q221&gt;15,"High",Q221&gt;=5,"Medium",Q221&lt;5,"Low")</f>
        <v>High</v>
      </c>
    </row>
    <row r="222" spans="1:18" x14ac:dyDescent="0.3">
      <c r="A222" s="4" t="s">
        <v>902</v>
      </c>
      <c r="B222" s="4" t="s">
        <v>4824</v>
      </c>
      <c r="C222" s="4" t="s">
        <v>904</v>
      </c>
      <c r="D222" s="4" t="s">
        <v>94</v>
      </c>
      <c r="E222" s="4" t="s">
        <v>50</v>
      </c>
      <c r="F222" s="7">
        <v>45</v>
      </c>
      <c r="G222" s="1">
        <v>45630</v>
      </c>
      <c r="H222" s="4" t="s">
        <v>19</v>
      </c>
      <c r="I222" s="4" t="s">
        <v>20</v>
      </c>
      <c r="J222" s="15">
        <v>0.01</v>
      </c>
      <c r="K222" s="5">
        <v>1.5</v>
      </c>
      <c r="L222" s="4" t="s">
        <v>37</v>
      </c>
      <c r="M222" s="8">
        <v>2</v>
      </c>
      <c r="N222" s="17">
        <v>45630</v>
      </c>
      <c r="O222" s="7">
        <f t="shared" si="6"/>
        <v>1</v>
      </c>
      <c r="P222" s="4" t="str" cm="1">
        <f t="array" ref="P222">_xlfn.IFS(F222&gt;40,"Senior",F222&gt;30,"Mid Career",F222&gt;22,"Early Career",F222&gt;17,"Student",TRUE,"Unknown")</f>
        <v>Senior</v>
      </c>
      <c r="Q222" s="5">
        <f t="shared" si="7"/>
        <v>2.5</v>
      </c>
      <c r="R222" s="4" t="str" cm="1">
        <f t="array" ref="R222">_xlfn.IFS(Q222&gt;15,"High",Q222&gt;=5,"Medium",Q222&lt;5,"Low")</f>
        <v>Low</v>
      </c>
    </row>
    <row r="223" spans="1:18" x14ac:dyDescent="0.3">
      <c r="A223" s="4" t="s">
        <v>905</v>
      </c>
      <c r="B223" s="4" t="s">
        <v>4825</v>
      </c>
      <c r="C223" s="4" t="s">
        <v>907</v>
      </c>
      <c r="D223" s="4" t="s">
        <v>17</v>
      </c>
      <c r="E223" s="4" t="s">
        <v>73</v>
      </c>
      <c r="F223" s="7">
        <v>32</v>
      </c>
      <c r="G223" s="1">
        <v>45083</v>
      </c>
      <c r="H223" s="4" t="s">
        <v>154</v>
      </c>
      <c r="I223" s="4" t="s">
        <v>58</v>
      </c>
      <c r="J223" s="15">
        <v>0.92</v>
      </c>
      <c r="K223" s="5">
        <v>1.5</v>
      </c>
      <c r="L223" s="4" t="s">
        <v>37</v>
      </c>
      <c r="M223" s="8">
        <v>3</v>
      </c>
      <c r="N223" s="17" t="s">
        <v>908</v>
      </c>
      <c r="O223" s="7">
        <f t="shared" si="6"/>
        <v>6</v>
      </c>
      <c r="P223" s="4" t="str" cm="1">
        <f t="array" ref="P223">_xlfn.IFS(F223&gt;40,"Senior",F223&gt;30,"Mid Career",F223&gt;22,"Early Career",F223&gt;17,"Student",TRUE,"Unknown")</f>
        <v>Mid Career</v>
      </c>
      <c r="Q223" s="5">
        <f t="shared" si="7"/>
        <v>93.5</v>
      </c>
      <c r="R223" s="4" t="str" cm="1">
        <f t="array" ref="R223">_xlfn.IFS(Q223&gt;15,"High",Q223&gt;=5,"Medium",Q223&lt;5,"Low")</f>
        <v>High</v>
      </c>
    </row>
    <row r="224" spans="1:18" x14ac:dyDescent="0.3">
      <c r="A224" s="4" t="s">
        <v>909</v>
      </c>
      <c r="B224" s="4" t="s">
        <v>4826</v>
      </c>
      <c r="C224" s="4" t="s">
        <v>911</v>
      </c>
      <c r="D224" s="4" t="s">
        <v>17</v>
      </c>
      <c r="E224" s="4" t="s">
        <v>73</v>
      </c>
      <c r="F224" s="7">
        <v>32</v>
      </c>
      <c r="G224" s="1">
        <v>44659</v>
      </c>
      <c r="H224" s="4" t="s">
        <v>143</v>
      </c>
      <c r="I224" s="4" t="s">
        <v>144</v>
      </c>
      <c r="J224" s="15">
        <v>0.59</v>
      </c>
      <c r="K224" s="5">
        <v>2</v>
      </c>
      <c r="L224" s="4" t="s">
        <v>37</v>
      </c>
      <c r="M224" s="8">
        <v>5</v>
      </c>
      <c r="N224" s="17">
        <v>44659</v>
      </c>
      <c r="O224" s="7">
        <f t="shared" si="6"/>
        <v>1</v>
      </c>
      <c r="P224" s="4" t="str" cm="1">
        <f t="array" ref="P224">_xlfn.IFS(F224&gt;40,"Senior",F224&gt;30,"Mid Career",F224&gt;22,"Early Career",F224&gt;17,"Student",TRUE,"Unknown")</f>
        <v>Mid Career</v>
      </c>
      <c r="Q224" s="5">
        <f t="shared" si="7"/>
        <v>61</v>
      </c>
      <c r="R224" s="4" t="str" cm="1">
        <f t="array" ref="R224">_xlfn.IFS(Q224&gt;15,"High",Q224&gt;=5,"Medium",Q224&lt;5,"Low")</f>
        <v>High</v>
      </c>
    </row>
    <row r="225" spans="1:18" x14ac:dyDescent="0.3">
      <c r="A225" s="4" t="s">
        <v>912</v>
      </c>
      <c r="B225" s="4" t="s">
        <v>4827</v>
      </c>
      <c r="C225" s="4" t="s">
        <v>914</v>
      </c>
      <c r="D225" s="4" t="s">
        <v>17</v>
      </c>
      <c r="E225" s="4" t="s">
        <v>5800</v>
      </c>
      <c r="F225" s="7">
        <v>42</v>
      </c>
      <c r="G225" s="1">
        <v>44818</v>
      </c>
      <c r="H225" s="4" t="s">
        <v>74</v>
      </c>
      <c r="I225" s="4" t="s">
        <v>36</v>
      </c>
      <c r="J225" s="15">
        <v>0.59</v>
      </c>
      <c r="K225" s="5">
        <v>1</v>
      </c>
      <c r="L225" s="4" t="s">
        <v>37</v>
      </c>
      <c r="M225" s="8">
        <v>3</v>
      </c>
      <c r="N225" s="17" t="s">
        <v>915</v>
      </c>
      <c r="O225" s="7">
        <f t="shared" si="6"/>
        <v>5</v>
      </c>
      <c r="P225" s="4" t="str" cm="1">
        <f t="array" ref="P225">_xlfn.IFS(F225&gt;40,"Senior",F225&gt;30,"Mid Career",F225&gt;22,"Early Career",F225&gt;17,"Student",TRUE,"Unknown")</f>
        <v>Senior</v>
      </c>
      <c r="Q225" s="5">
        <f t="shared" si="7"/>
        <v>60</v>
      </c>
      <c r="R225" s="4" t="str" cm="1">
        <f t="array" ref="R225">_xlfn.IFS(Q225&gt;15,"High",Q225&gt;=5,"Medium",Q225&lt;5,"Low")</f>
        <v>High</v>
      </c>
    </row>
    <row r="226" spans="1:18" x14ac:dyDescent="0.3">
      <c r="A226" s="4" t="s">
        <v>916</v>
      </c>
      <c r="B226" s="4" t="s">
        <v>4828</v>
      </c>
      <c r="C226" s="4" t="s">
        <v>918</v>
      </c>
      <c r="D226" s="4" t="s">
        <v>94</v>
      </c>
      <c r="E226" s="4" t="s">
        <v>73</v>
      </c>
      <c r="F226" s="7">
        <v>32</v>
      </c>
      <c r="G226" s="1">
        <v>45297</v>
      </c>
      <c r="H226" s="4" t="s">
        <v>19</v>
      </c>
      <c r="I226" s="4" t="s">
        <v>20</v>
      </c>
      <c r="J226" s="15">
        <v>0.01</v>
      </c>
      <c r="K226" s="5">
        <v>1</v>
      </c>
      <c r="L226" s="4" t="s">
        <v>37</v>
      </c>
      <c r="M226" s="8">
        <v>3</v>
      </c>
      <c r="N226" s="17" t="s">
        <v>919</v>
      </c>
      <c r="O226" s="7">
        <f t="shared" si="6"/>
        <v>6</v>
      </c>
      <c r="P226" s="4" t="str" cm="1">
        <f t="array" ref="P226">_xlfn.IFS(F226&gt;40,"Senior",F226&gt;30,"Mid Career",F226&gt;22,"Early Career",F226&gt;17,"Student",TRUE,"Unknown")</f>
        <v>Mid Career</v>
      </c>
      <c r="Q226" s="5">
        <f t="shared" si="7"/>
        <v>2</v>
      </c>
      <c r="R226" s="4" t="str" cm="1">
        <f t="array" ref="R226">_xlfn.IFS(Q226&gt;15,"High",Q226&gt;=5,"Medium",Q226&lt;5,"Low")</f>
        <v>Low</v>
      </c>
    </row>
    <row r="227" spans="1:18" x14ac:dyDescent="0.3">
      <c r="A227" s="4" t="s">
        <v>920</v>
      </c>
      <c r="B227" s="4" t="s">
        <v>4829</v>
      </c>
      <c r="C227" s="4" t="s">
        <v>922</v>
      </c>
      <c r="D227" s="4" t="s">
        <v>17</v>
      </c>
      <c r="E227" s="4" t="s">
        <v>50</v>
      </c>
      <c r="F227" s="7">
        <v>41</v>
      </c>
      <c r="G227" s="1">
        <v>45043</v>
      </c>
      <c r="H227" s="4" t="s">
        <v>154</v>
      </c>
      <c r="I227" s="4" t="s">
        <v>58</v>
      </c>
      <c r="J227" s="15">
        <v>0.05</v>
      </c>
      <c r="K227" s="5">
        <v>1</v>
      </c>
      <c r="L227" s="4" t="s">
        <v>31</v>
      </c>
      <c r="M227" s="8">
        <v>2</v>
      </c>
      <c r="N227" s="17" t="s">
        <v>923</v>
      </c>
      <c r="O227" s="7">
        <f t="shared" si="6"/>
        <v>3</v>
      </c>
      <c r="P227" s="4" t="str" cm="1">
        <f t="array" ref="P227">_xlfn.IFS(F227&gt;40,"Senior",F227&gt;30,"Mid Career",F227&gt;22,"Early Career",F227&gt;17,"Student",TRUE,"Unknown")</f>
        <v>Senior</v>
      </c>
      <c r="Q227" s="5">
        <f t="shared" si="7"/>
        <v>6</v>
      </c>
      <c r="R227" s="4" t="str" cm="1">
        <f t="array" ref="R227">_xlfn.IFS(Q227&gt;15,"High",Q227&gt;=5,"Medium",Q227&lt;5,"Low")</f>
        <v>Medium</v>
      </c>
    </row>
    <row r="228" spans="1:18" x14ac:dyDescent="0.3">
      <c r="A228" s="4" t="s">
        <v>924</v>
      </c>
      <c r="B228" s="4" t="s">
        <v>4830</v>
      </c>
      <c r="C228" s="4" t="s">
        <v>926</v>
      </c>
      <c r="D228" s="4" t="s">
        <v>94</v>
      </c>
      <c r="E228" s="4" t="s">
        <v>5801</v>
      </c>
      <c r="F228" s="7">
        <v>32</v>
      </c>
      <c r="G228" s="1">
        <v>45266</v>
      </c>
      <c r="H228" s="4" t="s">
        <v>143</v>
      </c>
      <c r="I228" s="4" t="s">
        <v>144</v>
      </c>
      <c r="J228" s="15">
        <v>7.0000000000000007E-2</v>
      </c>
      <c r="K228" s="5">
        <v>1.5</v>
      </c>
      <c r="L228" s="4" t="s">
        <v>37</v>
      </c>
      <c r="M228" s="8">
        <v>4</v>
      </c>
      <c r="N228" s="17" t="s">
        <v>927</v>
      </c>
      <c r="O228" s="7">
        <f t="shared" si="6"/>
        <v>7</v>
      </c>
      <c r="P228" s="4" t="str" cm="1">
        <f t="array" ref="P228">_xlfn.IFS(F228&gt;40,"Senior",F228&gt;30,"Mid Career",F228&gt;22,"Early Career",F228&gt;17,"Student",TRUE,"Unknown")</f>
        <v>Mid Career</v>
      </c>
      <c r="Q228" s="5">
        <f t="shared" si="7"/>
        <v>8.5</v>
      </c>
      <c r="R228" s="4" t="str" cm="1">
        <f t="array" ref="R228">_xlfn.IFS(Q228&gt;15,"High",Q228&gt;=5,"Medium",Q228&lt;5,"Low")</f>
        <v>Medium</v>
      </c>
    </row>
    <row r="229" spans="1:18" x14ac:dyDescent="0.3">
      <c r="A229" s="4" t="s">
        <v>928</v>
      </c>
      <c r="B229" s="4" t="s">
        <v>4831</v>
      </c>
      <c r="C229" s="4" t="s">
        <v>930</v>
      </c>
      <c r="D229" s="4" t="s">
        <v>94</v>
      </c>
      <c r="E229" s="4" t="s">
        <v>73</v>
      </c>
      <c r="F229" s="7">
        <v>32</v>
      </c>
      <c r="G229" s="1">
        <v>44863</v>
      </c>
      <c r="H229" s="4" t="s">
        <v>51</v>
      </c>
      <c r="I229" s="4" t="s">
        <v>36</v>
      </c>
      <c r="J229" s="15">
        <v>0.25</v>
      </c>
      <c r="K229" s="5">
        <v>2</v>
      </c>
      <c r="L229" s="4" t="s">
        <v>37</v>
      </c>
      <c r="M229" s="8">
        <v>2</v>
      </c>
      <c r="N229" s="17" t="s">
        <v>931</v>
      </c>
      <c r="O229" s="7">
        <f t="shared" si="6"/>
        <v>8</v>
      </c>
      <c r="P229" s="4" t="str" cm="1">
        <f t="array" ref="P229">_xlfn.IFS(F229&gt;40,"Senior",F229&gt;30,"Mid Career",F229&gt;22,"Early Career",F229&gt;17,"Student",TRUE,"Unknown")</f>
        <v>Mid Career</v>
      </c>
      <c r="Q229" s="5">
        <f t="shared" si="7"/>
        <v>27</v>
      </c>
      <c r="R229" s="4" t="str" cm="1">
        <f t="array" ref="R229">_xlfn.IFS(Q229&gt;15,"High",Q229&gt;=5,"Medium",Q229&lt;5,"Low")</f>
        <v>High</v>
      </c>
    </row>
    <row r="230" spans="1:18" x14ac:dyDescent="0.3">
      <c r="A230" s="4" t="s">
        <v>932</v>
      </c>
      <c r="B230" s="4" t="s">
        <v>4832</v>
      </c>
      <c r="C230" s="4" t="s">
        <v>934</v>
      </c>
      <c r="D230" s="4" t="s">
        <v>94</v>
      </c>
      <c r="E230" s="4" t="s">
        <v>5800</v>
      </c>
      <c r="F230" s="7">
        <v>32</v>
      </c>
      <c r="G230" s="1">
        <v>44993</v>
      </c>
      <c r="H230" s="4" t="s">
        <v>44</v>
      </c>
      <c r="I230" s="4" t="s">
        <v>20</v>
      </c>
      <c r="J230" s="15">
        <v>0.59</v>
      </c>
      <c r="K230" s="5">
        <v>1.5</v>
      </c>
      <c r="L230" s="4" t="s">
        <v>37</v>
      </c>
      <c r="M230" s="8">
        <v>3</v>
      </c>
      <c r="N230" s="17" t="s">
        <v>935</v>
      </c>
      <c r="O230" s="7">
        <f t="shared" si="6"/>
        <v>6</v>
      </c>
      <c r="P230" s="4" t="str" cm="1">
        <f t="array" ref="P230">_xlfn.IFS(F230&gt;40,"Senior",F230&gt;30,"Mid Career",F230&gt;22,"Early Career",F230&gt;17,"Student",TRUE,"Unknown")</f>
        <v>Mid Career</v>
      </c>
      <c r="Q230" s="5">
        <f t="shared" si="7"/>
        <v>60.5</v>
      </c>
      <c r="R230" s="4" t="str" cm="1">
        <f t="array" ref="R230">_xlfn.IFS(Q230&gt;15,"High",Q230&gt;=5,"Medium",Q230&lt;5,"Low")</f>
        <v>High</v>
      </c>
    </row>
    <row r="231" spans="1:18" x14ac:dyDescent="0.3">
      <c r="A231" s="4" t="s">
        <v>936</v>
      </c>
      <c r="B231" s="4" t="s">
        <v>4833</v>
      </c>
      <c r="C231" s="4" t="s">
        <v>938</v>
      </c>
      <c r="D231" s="4" t="s">
        <v>94</v>
      </c>
      <c r="E231" s="4" t="s">
        <v>50</v>
      </c>
      <c r="F231" s="7">
        <v>32</v>
      </c>
      <c r="G231" s="1">
        <v>45491</v>
      </c>
      <c r="H231" s="4" t="s">
        <v>166</v>
      </c>
      <c r="I231" s="4" t="s">
        <v>144</v>
      </c>
      <c r="J231" s="15">
        <v>0.38</v>
      </c>
      <c r="K231" s="5">
        <v>0.75</v>
      </c>
      <c r="L231" s="4" t="s">
        <v>31</v>
      </c>
      <c r="M231" s="8">
        <v>3</v>
      </c>
      <c r="N231" s="17" t="s">
        <v>939</v>
      </c>
      <c r="O231" s="7">
        <f t="shared" si="6"/>
        <v>7</v>
      </c>
      <c r="P231" s="4" t="str" cm="1">
        <f t="array" ref="P231">_xlfn.IFS(F231&gt;40,"Senior",F231&gt;30,"Mid Career",F231&gt;22,"Early Career",F231&gt;17,"Student",TRUE,"Unknown")</f>
        <v>Mid Career</v>
      </c>
      <c r="Q231" s="5">
        <f t="shared" si="7"/>
        <v>38.75</v>
      </c>
      <c r="R231" s="4" t="str" cm="1">
        <f t="array" ref="R231">_xlfn.IFS(Q231&gt;15,"High",Q231&gt;=5,"Medium",Q231&lt;5,"Low")</f>
        <v>High</v>
      </c>
    </row>
    <row r="232" spans="1:18" x14ac:dyDescent="0.3">
      <c r="A232" s="4" t="s">
        <v>940</v>
      </c>
      <c r="B232" s="4" t="s">
        <v>4834</v>
      </c>
      <c r="C232" s="4" t="s">
        <v>942</v>
      </c>
      <c r="D232" s="4" t="s">
        <v>17</v>
      </c>
      <c r="E232" s="4" t="s">
        <v>73</v>
      </c>
      <c r="F232" s="7">
        <v>32</v>
      </c>
      <c r="G232" s="1">
        <v>44791</v>
      </c>
      <c r="H232" s="4" t="s">
        <v>154</v>
      </c>
      <c r="I232" s="4" t="s">
        <v>58</v>
      </c>
      <c r="J232" s="15">
        <v>0.99</v>
      </c>
      <c r="K232" s="5">
        <v>1.5</v>
      </c>
      <c r="L232" s="4" t="s">
        <v>31</v>
      </c>
      <c r="M232" s="8">
        <v>2</v>
      </c>
      <c r="N232" s="17" t="s">
        <v>90</v>
      </c>
      <c r="O232" s="7">
        <f t="shared" si="6"/>
        <v>3</v>
      </c>
      <c r="P232" s="4" t="str" cm="1">
        <f t="array" ref="P232">_xlfn.IFS(F232&gt;40,"Senior",F232&gt;30,"Mid Career",F232&gt;22,"Early Career",F232&gt;17,"Student",TRUE,"Unknown")</f>
        <v>Mid Career</v>
      </c>
      <c r="Q232" s="5">
        <f t="shared" si="7"/>
        <v>100.5</v>
      </c>
      <c r="R232" s="4" t="str" cm="1">
        <f t="array" ref="R232">_xlfn.IFS(Q232&gt;15,"High",Q232&gt;=5,"Medium",Q232&lt;5,"Low")</f>
        <v>High</v>
      </c>
    </row>
    <row r="233" spans="1:18" x14ac:dyDescent="0.3">
      <c r="A233" s="4" t="s">
        <v>943</v>
      </c>
      <c r="B233" s="4" t="s">
        <v>4835</v>
      </c>
      <c r="C233" s="4" t="s">
        <v>945</v>
      </c>
      <c r="D233" s="4" t="s">
        <v>17</v>
      </c>
      <c r="E233" s="4" t="s">
        <v>73</v>
      </c>
      <c r="F233" s="7">
        <v>32</v>
      </c>
      <c r="G233" s="1">
        <v>45461</v>
      </c>
      <c r="H233" s="4" t="s">
        <v>19</v>
      </c>
      <c r="I233" s="4" t="s">
        <v>20</v>
      </c>
      <c r="J233" s="15">
        <v>0.16</v>
      </c>
      <c r="K233" s="5">
        <v>1</v>
      </c>
      <c r="L233" s="4" t="s">
        <v>31</v>
      </c>
      <c r="M233" s="8">
        <v>1</v>
      </c>
      <c r="N233" s="17" t="s">
        <v>946</v>
      </c>
      <c r="O233" s="7">
        <f t="shared" si="6"/>
        <v>4</v>
      </c>
      <c r="P233" s="4" t="str" cm="1">
        <f t="array" ref="P233">_xlfn.IFS(F233&gt;40,"Senior",F233&gt;30,"Mid Career",F233&gt;22,"Early Career",F233&gt;17,"Student",TRUE,"Unknown")</f>
        <v>Mid Career</v>
      </c>
      <c r="Q233" s="5">
        <f t="shared" si="7"/>
        <v>17</v>
      </c>
      <c r="R233" s="4" t="str" cm="1">
        <f t="array" ref="R233">_xlfn.IFS(Q233&gt;15,"High",Q233&gt;=5,"Medium",Q233&lt;5,"Low")</f>
        <v>High</v>
      </c>
    </row>
    <row r="234" spans="1:18" x14ac:dyDescent="0.3">
      <c r="A234" s="4" t="s">
        <v>947</v>
      </c>
      <c r="B234" s="4" t="s">
        <v>4836</v>
      </c>
      <c r="C234" s="4" t="s">
        <v>949</v>
      </c>
      <c r="D234" s="4" t="s">
        <v>94</v>
      </c>
      <c r="E234" s="4" t="s">
        <v>5801</v>
      </c>
      <c r="F234" s="7">
        <v>32</v>
      </c>
      <c r="G234" s="1">
        <v>45080</v>
      </c>
      <c r="H234" s="4" t="s">
        <v>113</v>
      </c>
      <c r="I234" s="4" t="s">
        <v>58</v>
      </c>
      <c r="J234" s="15">
        <v>0.87</v>
      </c>
      <c r="K234" s="5">
        <v>2</v>
      </c>
      <c r="L234" s="4" t="s">
        <v>31</v>
      </c>
      <c r="M234" s="8">
        <v>4</v>
      </c>
      <c r="N234" s="17" t="s">
        <v>950</v>
      </c>
      <c r="O234" s="7">
        <f t="shared" si="6"/>
        <v>7</v>
      </c>
      <c r="P234" s="4" t="str" cm="1">
        <f t="array" ref="P234">_xlfn.IFS(F234&gt;40,"Senior",F234&gt;30,"Mid Career",F234&gt;22,"Early Career",F234&gt;17,"Student",TRUE,"Unknown")</f>
        <v>Mid Career</v>
      </c>
      <c r="Q234" s="5">
        <f t="shared" si="7"/>
        <v>89</v>
      </c>
      <c r="R234" s="4" t="str" cm="1">
        <f t="array" ref="R234">_xlfn.IFS(Q234&gt;15,"High",Q234&gt;=5,"Medium",Q234&lt;5,"Low")</f>
        <v>High</v>
      </c>
    </row>
    <row r="235" spans="1:18" x14ac:dyDescent="0.3">
      <c r="A235" s="4" t="s">
        <v>951</v>
      </c>
      <c r="B235" s="4" t="s">
        <v>4837</v>
      </c>
      <c r="C235" s="4" t="s">
        <v>953</v>
      </c>
      <c r="D235" s="4" t="s">
        <v>94</v>
      </c>
      <c r="E235" s="4" t="s">
        <v>50</v>
      </c>
      <c r="F235" s="7">
        <v>31</v>
      </c>
      <c r="G235" s="1">
        <v>44902</v>
      </c>
      <c r="H235" s="4" t="s">
        <v>29</v>
      </c>
      <c r="I235" s="4" t="s">
        <v>30</v>
      </c>
      <c r="J235" s="15">
        <v>0.52</v>
      </c>
      <c r="K235" s="5">
        <v>1</v>
      </c>
      <c r="L235" s="4" t="s">
        <v>31</v>
      </c>
      <c r="M235" s="8">
        <v>5</v>
      </c>
      <c r="N235" s="17" t="s">
        <v>954</v>
      </c>
      <c r="O235" s="7">
        <f t="shared" si="6"/>
        <v>4</v>
      </c>
      <c r="P235" s="4" t="str" cm="1">
        <f t="array" ref="P235">_xlfn.IFS(F235&gt;40,"Senior",F235&gt;30,"Mid Career",F235&gt;22,"Early Career",F235&gt;17,"Student",TRUE,"Unknown")</f>
        <v>Mid Career</v>
      </c>
      <c r="Q235" s="5">
        <f t="shared" si="7"/>
        <v>53</v>
      </c>
      <c r="R235" s="4" t="str" cm="1">
        <f t="array" ref="R235">_xlfn.IFS(Q235&gt;15,"High",Q235&gt;=5,"Medium",Q235&lt;5,"Low")</f>
        <v>High</v>
      </c>
    </row>
    <row r="236" spans="1:18" x14ac:dyDescent="0.3">
      <c r="A236" s="4" t="s">
        <v>955</v>
      </c>
      <c r="B236" s="4" t="s">
        <v>4838</v>
      </c>
      <c r="C236" s="4" t="s">
        <v>957</v>
      </c>
      <c r="D236" s="4" t="s">
        <v>17</v>
      </c>
      <c r="E236" s="4" t="s">
        <v>73</v>
      </c>
      <c r="F236" s="7">
        <v>26</v>
      </c>
      <c r="G236" s="1">
        <v>44936</v>
      </c>
      <c r="H236" s="4" t="s">
        <v>143</v>
      </c>
      <c r="I236" s="4" t="s">
        <v>144</v>
      </c>
      <c r="J236" s="15">
        <v>0.45</v>
      </c>
      <c r="K236" s="5">
        <v>2</v>
      </c>
      <c r="L236" s="4" t="s">
        <v>31</v>
      </c>
      <c r="M236" s="8">
        <v>4</v>
      </c>
      <c r="N236" s="17">
        <v>44936</v>
      </c>
      <c r="O236" s="7">
        <f t="shared" si="6"/>
        <v>1</v>
      </c>
      <c r="P236" s="4" t="str" cm="1">
        <f t="array" ref="P236">_xlfn.IFS(F236&gt;40,"Senior",F236&gt;30,"Mid Career",F236&gt;22,"Early Career",F236&gt;17,"Student",TRUE,"Unknown")</f>
        <v>Early Career</v>
      </c>
      <c r="Q236" s="5">
        <f t="shared" si="7"/>
        <v>47</v>
      </c>
      <c r="R236" s="4" t="str" cm="1">
        <f t="array" ref="R236">_xlfn.IFS(Q236&gt;15,"High",Q236&gt;=5,"Medium",Q236&lt;5,"Low")</f>
        <v>High</v>
      </c>
    </row>
    <row r="237" spans="1:18" x14ac:dyDescent="0.3">
      <c r="A237" s="4" t="s">
        <v>958</v>
      </c>
      <c r="B237" s="4" t="s">
        <v>4839</v>
      </c>
      <c r="C237" s="4" t="s">
        <v>960</v>
      </c>
      <c r="D237" s="4" t="s">
        <v>17</v>
      </c>
      <c r="E237" s="4" t="s">
        <v>50</v>
      </c>
      <c r="F237" s="7">
        <v>21</v>
      </c>
      <c r="G237" s="1">
        <v>45155</v>
      </c>
      <c r="H237" s="4" t="s">
        <v>229</v>
      </c>
      <c r="I237" s="4" t="s">
        <v>144</v>
      </c>
      <c r="J237" s="15">
        <v>0.6</v>
      </c>
      <c r="K237" s="5">
        <v>1.5</v>
      </c>
      <c r="L237" s="4" t="s">
        <v>31</v>
      </c>
      <c r="M237" s="8">
        <v>5</v>
      </c>
      <c r="N237" s="17" t="s">
        <v>961</v>
      </c>
      <c r="O237" s="7">
        <f t="shared" si="6"/>
        <v>5</v>
      </c>
      <c r="P237" s="4" t="str" cm="1">
        <f t="array" ref="P237">_xlfn.IFS(F237&gt;40,"Senior",F237&gt;30,"Mid Career",F237&gt;22,"Early Career",F237&gt;17,"Student",TRUE,"Unknown")</f>
        <v>Student</v>
      </c>
      <c r="Q237" s="5">
        <f t="shared" si="7"/>
        <v>61.5</v>
      </c>
      <c r="R237" s="4" t="str" cm="1">
        <f t="array" ref="R237">_xlfn.IFS(Q237&gt;15,"High",Q237&gt;=5,"Medium",Q237&lt;5,"Low")</f>
        <v>High</v>
      </c>
    </row>
    <row r="238" spans="1:18" x14ac:dyDescent="0.3">
      <c r="A238" s="4" t="s">
        <v>962</v>
      </c>
      <c r="B238" s="4" t="s">
        <v>4840</v>
      </c>
      <c r="C238" s="4" t="s">
        <v>964</v>
      </c>
      <c r="D238" s="4" t="s">
        <v>94</v>
      </c>
      <c r="E238" s="4" t="s">
        <v>50</v>
      </c>
      <c r="F238" s="7">
        <v>32</v>
      </c>
      <c r="G238" s="1">
        <v>45140</v>
      </c>
      <c r="H238" s="4" t="s">
        <v>29</v>
      </c>
      <c r="I238" s="4" t="s">
        <v>30</v>
      </c>
      <c r="J238" s="15">
        <v>0.49</v>
      </c>
      <c r="K238" s="5">
        <v>1.5</v>
      </c>
      <c r="L238" s="4" t="s">
        <v>37</v>
      </c>
      <c r="M238" s="8">
        <v>3</v>
      </c>
      <c r="N238" s="17">
        <v>45140</v>
      </c>
      <c r="O238" s="7">
        <f t="shared" si="6"/>
        <v>1</v>
      </c>
      <c r="P238" s="4" t="str" cm="1">
        <f t="array" ref="P238">_xlfn.IFS(F238&gt;40,"Senior",F238&gt;30,"Mid Career",F238&gt;22,"Early Career",F238&gt;17,"Student",TRUE,"Unknown")</f>
        <v>Mid Career</v>
      </c>
      <c r="Q238" s="5">
        <f t="shared" si="7"/>
        <v>50.5</v>
      </c>
      <c r="R238" s="4" t="str" cm="1">
        <f t="array" ref="R238">_xlfn.IFS(Q238&gt;15,"High",Q238&gt;=5,"Medium",Q238&lt;5,"Low")</f>
        <v>High</v>
      </c>
    </row>
    <row r="239" spans="1:18" x14ac:dyDescent="0.3">
      <c r="A239" s="4" t="s">
        <v>965</v>
      </c>
      <c r="B239" s="4" t="s">
        <v>4841</v>
      </c>
      <c r="C239" s="4" t="s">
        <v>967</v>
      </c>
      <c r="D239" s="4" t="s">
        <v>17</v>
      </c>
      <c r="E239" s="4" t="s">
        <v>5800</v>
      </c>
      <c r="F239" s="7">
        <v>27</v>
      </c>
      <c r="G239" s="1">
        <v>44961</v>
      </c>
      <c r="H239" s="4" t="s">
        <v>74</v>
      </c>
      <c r="I239" s="4" t="s">
        <v>36</v>
      </c>
      <c r="J239" s="15">
        <v>0.72</v>
      </c>
      <c r="K239" s="5">
        <v>1</v>
      </c>
      <c r="L239" s="4" t="s">
        <v>31</v>
      </c>
      <c r="M239" s="8">
        <v>5</v>
      </c>
      <c r="N239" s="17">
        <v>44961</v>
      </c>
      <c r="O239" s="7">
        <f t="shared" si="6"/>
        <v>1</v>
      </c>
      <c r="P239" s="4" t="str" cm="1">
        <f t="array" ref="P239">_xlfn.IFS(F239&gt;40,"Senior",F239&gt;30,"Mid Career",F239&gt;22,"Early Career",F239&gt;17,"Student",TRUE,"Unknown")</f>
        <v>Early Career</v>
      </c>
      <c r="Q239" s="5">
        <f t="shared" si="7"/>
        <v>73</v>
      </c>
      <c r="R239" s="4" t="str" cm="1">
        <f t="array" ref="R239">_xlfn.IFS(Q239&gt;15,"High",Q239&gt;=5,"Medium",Q239&lt;5,"Low")</f>
        <v>High</v>
      </c>
    </row>
    <row r="240" spans="1:18" x14ac:dyDescent="0.3">
      <c r="A240" s="4" t="s">
        <v>968</v>
      </c>
      <c r="B240" s="4" t="s">
        <v>4842</v>
      </c>
      <c r="C240" s="4" t="s">
        <v>970</v>
      </c>
      <c r="D240" s="4" t="s">
        <v>94</v>
      </c>
      <c r="E240" s="4" t="s">
        <v>5800</v>
      </c>
      <c r="F240" s="7">
        <v>40</v>
      </c>
      <c r="G240" s="1">
        <v>45135</v>
      </c>
      <c r="H240" s="4" t="s">
        <v>19</v>
      </c>
      <c r="I240" s="4" t="s">
        <v>20</v>
      </c>
      <c r="J240" s="15">
        <v>0</v>
      </c>
      <c r="K240" s="5">
        <v>1.5</v>
      </c>
      <c r="L240" s="4" t="s">
        <v>31</v>
      </c>
      <c r="M240" s="8">
        <v>3</v>
      </c>
      <c r="N240" s="17" t="s">
        <v>971</v>
      </c>
      <c r="O240" s="7">
        <f t="shared" si="6"/>
        <v>4</v>
      </c>
      <c r="P240" s="4" t="str" cm="1">
        <f t="array" ref="P240">_xlfn.IFS(F240&gt;40,"Senior",F240&gt;30,"Mid Career",F240&gt;22,"Early Career",F240&gt;17,"Student",TRUE,"Unknown")</f>
        <v>Mid Career</v>
      </c>
      <c r="Q240" s="5">
        <f t="shared" si="7"/>
        <v>1.5</v>
      </c>
      <c r="R240" s="4" t="str" cm="1">
        <f t="array" ref="R240">_xlfn.IFS(Q240&gt;15,"High",Q240&gt;=5,"Medium",Q240&lt;5,"Low")</f>
        <v>Low</v>
      </c>
    </row>
    <row r="241" spans="1:18" x14ac:dyDescent="0.3">
      <c r="A241" s="4" t="s">
        <v>972</v>
      </c>
      <c r="B241" s="4" t="s">
        <v>4843</v>
      </c>
      <c r="C241" s="4" t="s">
        <v>974</v>
      </c>
      <c r="D241" s="4" t="s">
        <v>17</v>
      </c>
      <c r="E241" s="4" t="s">
        <v>73</v>
      </c>
      <c r="F241" s="7">
        <v>32</v>
      </c>
      <c r="G241" s="1">
        <v>45560</v>
      </c>
      <c r="H241" s="4" t="s">
        <v>19</v>
      </c>
      <c r="I241" s="4" t="s">
        <v>20</v>
      </c>
      <c r="J241" s="15">
        <v>0.18</v>
      </c>
      <c r="K241" s="5">
        <v>0.75</v>
      </c>
      <c r="L241" s="4" t="s">
        <v>37</v>
      </c>
      <c r="M241" s="8">
        <v>5</v>
      </c>
      <c r="N241" s="17" t="s">
        <v>975</v>
      </c>
      <c r="O241" s="7">
        <f t="shared" si="6"/>
        <v>3</v>
      </c>
      <c r="P241" s="4" t="str" cm="1">
        <f t="array" ref="P241">_xlfn.IFS(F241&gt;40,"Senior",F241&gt;30,"Mid Career",F241&gt;22,"Early Career",F241&gt;17,"Student",TRUE,"Unknown")</f>
        <v>Mid Career</v>
      </c>
      <c r="Q241" s="5">
        <f t="shared" si="7"/>
        <v>18.75</v>
      </c>
      <c r="R241" s="4" t="str" cm="1">
        <f t="array" ref="R241">_xlfn.IFS(Q241&gt;15,"High",Q241&gt;=5,"Medium",Q241&lt;5,"Low")</f>
        <v>High</v>
      </c>
    </row>
    <row r="242" spans="1:18" x14ac:dyDescent="0.3">
      <c r="A242" s="4" t="s">
        <v>976</v>
      </c>
      <c r="B242" s="4" t="s">
        <v>4844</v>
      </c>
      <c r="C242" s="4" t="s">
        <v>978</v>
      </c>
      <c r="D242" s="4" t="s">
        <v>17</v>
      </c>
      <c r="E242" s="4" t="s">
        <v>5800</v>
      </c>
      <c r="F242" s="7">
        <v>32</v>
      </c>
      <c r="G242" s="1">
        <v>45268</v>
      </c>
      <c r="H242" s="4" t="s">
        <v>89</v>
      </c>
      <c r="I242" s="4" t="s">
        <v>30</v>
      </c>
      <c r="J242" s="15">
        <v>0.2</v>
      </c>
      <c r="K242" s="5">
        <v>2</v>
      </c>
      <c r="L242" s="4" t="s">
        <v>37</v>
      </c>
      <c r="M242" s="8">
        <v>1</v>
      </c>
      <c r="N242" s="17" t="s">
        <v>979</v>
      </c>
      <c r="O242" s="7">
        <f t="shared" si="6"/>
        <v>6</v>
      </c>
      <c r="P242" s="4" t="str" cm="1">
        <f t="array" ref="P242">_xlfn.IFS(F242&gt;40,"Senior",F242&gt;30,"Mid Career",F242&gt;22,"Early Career",F242&gt;17,"Student",TRUE,"Unknown")</f>
        <v>Mid Career</v>
      </c>
      <c r="Q242" s="5">
        <f t="shared" si="7"/>
        <v>22</v>
      </c>
      <c r="R242" s="4" t="str" cm="1">
        <f t="array" ref="R242">_xlfn.IFS(Q242&gt;15,"High",Q242&gt;=5,"Medium",Q242&lt;5,"Low")</f>
        <v>High</v>
      </c>
    </row>
    <row r="243" spans="1:18" x14ac:dyDescent="0.3">
      <c r="A243" s="4" t="s">
        <v>980</v>
      </c>
      <c r="B243" s="4" t="s">
        <v>4845</v>
      </c>
      <c r="C243" s="4" t="s">
        <v>982</v>
      </c>
      <c r="D243" s="4" t="s">
        <v>94</v>
      </c>
      <c r="E243" s="4" t="s">
        <v>50</v>
      </c>
      <c r="F243" s="7">
        <v>41</v>
      </c>
      <c r="G243" s="1">
        <v>45145</v>
      </c>
      <c r="H243" s="4" t="s">
        <v>68</v>
      </c>
      <c r="I243" s="4" t="s">
        <v>30</v>
      </c>
      <c r="J243" s="15">
        <v>0.22</v>
      </c>
      <c r="K243" s="5">
        <v>1</v>
      </c>
      <c r="L243" s="4" t="s">
        <v>31</v>
      </c>
      <c r="M243" s="8">
        <v>4</v>
      </c>
      <c r="N243" s="17" t="s">
        <v>983</v>
      </c>
      <c r="O243" s="7">
        <f t="shared" si="6"/>
        <v>4</v>
      </c>
      <c r="P243" s="4" t="str" cm="1">
        <f t="array" ref="P243">_xlfn.IFS(F243&gt;40,"Senior",F243&gt;30,"Mid Career",F243&gt;22,"Early Career",F243&gt;17,"Student",TRUE,"Unknown")</f>
        <v>Senior</v>
      </c>
      <c r="Q243" s="5">
        <f t="shared" si="7"/>
        <v>23</v>
      </c>
      <c r="R243" s="4" t="str" cm="1">
        <f t="array" ref="R243">_xlfn.IFS(Q243&gt;15,"High",Q243&gt;=5,"Medium",Q243&lt;5,"Low")</f>
        <v>High</v>
      </c>
    </row>
    <row r="244" spans="1:18" x14ac:dyDescent="0.3">
      <c r="A244" s="4" t="s">
        <v>984</v>
      </c>
      <c r="B244" s="4" t="s">
        <v>4846</v>
      </c>
      <c r="C244" s="4" t="s">
        <v>986</v>
      </c>
      <c r="D244" s="4" t="s">
        <v>17</v>
      </c>
      <c r="E244" s="4" t="s">
        <v>50</v>
      </c>
      <c r="F244" s="7">
        <v>32</v>
      </c>
      <c r="G244" s="1">
        <v>45752</v>
      </c>
      <c r="H244" s="4" t="s">
        <v>113</v>
      </c>
      <c r="I244" s="4" t="s">
        <v>58</v>
      </c>
      <c r="J244" s="15">
        <v>0.78</v>
      </c>
      <c r="K244" s="5">
        <v>1.5</v>
      </c>
      <c r="L244" s="4" t="s">
        <v>31</v>
      </c>
      <c r="M244" s="8">
        <v>2</v>
      </c>
      <c r="N244" s="17">
        <v>45752</v>
      </c>
      <c r="O244" s="7">
        <f t="shared" si="6"/>
        <v>1</v>
      </c>
      <c r="P244" s="4" t="str" cm="1">
        <f t="array" ref="P244">_xlfn.IFS(F244&gt;40,"Senior",F244&gt;30,"Mid Career",F244&gt;22,"Early Career",F244&gt;17,"Student",TRUE,"Unknown")</f>
        <v>Mid Career</v>
      </c>
      <c r="Q244" s="5">
        <f t="shared" si="7"/>
        <v>79.5</v>
      </c>
      <c r="R244" s="4" t="str" cm="1">
        <f t="array" ref="R244">_xlfn.IFS(Q244&gt;15,"High",Q244&gt;=5,"Medium",Q244&lt;5,"Low")</f>
        <v>High</v>
      </c>
    </row>
    <row r="245" spans="1:18" x14ac:dyDescent="0.3">
      <c r="A245" s="4" t="s">
        <v>987</v>
      </c>
      <c r="B245" s="4" t="s">
        <v>4847</v>
      </c>
      <c r="C245" s="4" t="s">
        <v>989</v>
      </c>
      <c r="D245" s="4" t="s">
        <v>17</v>
      </c>
      <c r="E245" s="4" t="s">
        <v>73</v>
      </c>
      <c r="F245" s="7">
        <v>32</v>
      </c>
      <c r="G245" s="1">
        <v>45360</v>
      </c>
      <c r="H245" s="4" t="s">
        <v>35</v>
      </c>
      <c r="I245" s="4" t="s">
        <v>36</v>
      </c>
      <c r="J245" s="15">
        <v>0.93</v>
      </c>
      <c r="K245" s="5">
        <v>1</v>
      </c>
      <c r="L245" s="4" t="s">
        <v>37</v>
      </c>
      <c r="M245" s="8">
        <v>3</v>
      </c>
      <c r="N245" s="17" t="s">
        <v>990</v>
      </c>
      <c r="O245" s="7">
        <f t="shared" si="6"/>
        <v>2</v>
      </c>
      <c r="P245" s="4" t="str" cm="1">
        <f t="array" ref="P245">_xlfn.IFS(F245&gt;40,"Senior",F245&gt;30,"Mid Career",F245&gt;22,"Early Career",F245&gt;17,"Student",TRUE,"Unknown")</f>
        <v>Mid Career</v>
      </c>
      <c r="Q245" s="5">
        <f t="shared" si="7"/>
        <v>94</v>
      </c>
      <c r="R245" s="4" t="str" cm="1">
        <f t="array" ref="R245">_xlfn.IFS(Q245&gt;15,"High",Q245&gt;=5,"Medium",Q245&lt;5,"Low")</f>
        <v>High</v>
      </c>
    </row>
    <row r="246" spans="1:18" x14ac:dyDescent="0.3">
      <c r="A246" s="4" t="s">
        <v>991</v>
      </c>
      <c r="B246" s="4" t="s">
        <v>4848</v>
      </c>
      <c r="C246" s="4" t="s">
        <v>993</v>
      </c>
      <c r="D246" s="4" t="s">
        <v>94</v>
      </c>
      <c r="E246" s="4" t="s">
        <v>73</v>
      </c>
      <c r="F246" s="7">
        <v>32</v>
      </c>
      <c r="G246" s="1">
        <v>45724</v>
      </c>
      <c r="H246" s="4" t="s">
        <v>19</v>
      </c>
      <c r="I246" s="4" t="s">
        <v>20</v>
      </c>
      <c r="J246" s="15">
        <v>0.21</v>
      </c>
      <c r="K246" s="5">
        <v>2</v>
      </c>
      <c r="L246" s="4" t="s">
        <v>31</v>
      </c>
      <c r="M246" s="8">
        <v>4</v>
      </c>
      <c r="N246" s="17" t="s">
        <v>994</v>
      </c>
      <c r="O246" s="7">
        <f t="shared" si="6"/>
        <v>7</v>
      </c>
      <c r="P246" s="4" t="str" cm="1">
        <f t="array" ref="P246">_xlfn.IFS(F246&gt;40,"Senior",F246&gt;30,"Mid Career",F246&gt;22,"Early Career",F246&gt;17,"Student",TRUE,"Unknown")</f>
        <v>Mid Career</v>
      </c>
      <c r="Q246" s="5">
        <f t="shared" si="7"/>
        <v>23</v>
      </c>
      <c r="R246" s="4" t="str" cm="1">
        <f t="array" ref="R246">_xlfn.IFS(Q246&gt;15,"High",Q246&gt;=5,"Medium",Q246&lt;5,"Low")</f>
        <v>High</v>
      </c>
    </row>
    <row r="247" spans="1:18" x14ac:dyDescent="0.3">
      <c r="A247" s="4" t="s">
        <v>995</v>
      </c>
      <c r="B247" s="4" t="s">
        <v>4849</v>
      </c>
      <c r="C247" s="4" t="s">
        <v>997</v>
      </c>
      <c r="D247" s="4" t="s">
        <v>17</v>
      </c>
      <c r="E247" s="4" t="s">
        <v>73</v>
      </c>
      <c r="F247" s="7">
        <v>28</v>
      </c>
      <c r="G247" s="1">
        <v>44724</v>
      </c>
      <c r="H247" s="4" t="s">
        <v>229</v>
      </c>
      <c r="I247" s="4" t="s">
        <v>144</v>
      </c>
      <c r="J247" s="15">
        <v>0.04</v>
      </c>
      <c r="K247" s="5">
        <v>1.5</v>
      </c>
      <c r="L247" s="4" t="s">
        <v>37</v>
      </c>
      <c r="M247" s="8">
        <v>3</v>
      </c>
      <c r="N247" s="17" t="s">
        <v>998</v>
      </c>
      <c r="O247" s="7">
        <f t="shared" si="6"/>
        <v>8</v>
      </c>
      <c r="P247" s="4" t="str" cm="1">
        <f t="array" ref="P247">_xlfn.IFS(F247&gt;40,"Senior",F247&gt;30,"Mid Career",F247&gt;22,"Early Career",F247&gt;17,"Student",TRUE,"Unknown")</f>
        <v>Early Career</v>
      </c>
      <c r="Q247" s="5">
        <f t="shared" si="7"/>
        <v>5.5</v>
      </c>
      <c r="R247" s="4" t="str" cm="1">
        <f t="array" ref="R247">_xlfn.IFS(Q247&gt;15,"High",Q247&gt;=5,"Medium",Q247&lt;5,"Low")</f>
        <v>Medium</v>
      </c>
    </row>
    <row r="248" spans="1:18" x14ac:dyDescent="0.3">
      <c r="A248" s="4" t="s">
        <v>999</v>
      </c>
      <c r="B248" s="4" t="s">
        <v>4850</v>
      </c>
      <c r="C248" s="4" t="s">
        <v>1001</v>
      </c>
      <c r="D248" s="4" t="s">
        <v>94</v>
      </c>
      <c r="E248" s="4" t="s">
        <v>73</v>
      </c>
      <c r="F248" s="7">
        <v>23</v>
      </c>
      <c r="G248" s="1">
        <v>44991</v>
      </c>
      <c r="H248" s="4" t="s">
        <v>44</v>
      </c>
      <c r="I248" s="4" t="s">
        <v>20</v>
      </c>
      <c r="J248" s="15">
        <v>0.78</v>
      </c>
      <c r="K248" s="5">
        <v>2</v>
      </c>
      <c r="L248" s="4" t="s">
        <v>37</v>
      </c>
      <c r="M248" s="8">
        <v>4</v>
      </c>
      <c r="N248" s="17" t="s">
        <v>1002</v>
      </c>
      <c r="O248" s="7">
        <f t="shared" si="6"/>
        <v>2</v>
      </c>
      <c r="P248" s="4" t="str" cm="1">
        <f t="array" ref="P248">_xlfn.IFS(F248&gt;40,"Senior",F248&gt;30,"Mid Career",F248&gt;22,"Early Career",F248&gt;17,"Student",TRUE,"Unknown")</f>
        <v>Early Career</v>
      </c>
      <c r="Q248" s="5">
        <f t="shared" si="7"/>
        <v>80</v>
      </c>
      <c r="R248" s="4" t="str" cm="1">
        <f t="array" ref="R248">_xlfn.IFS(Q248&gt;15,"High",Q248&gt;=5,"Medium",Q248&lt;5,"Low")</f>
        <v>High</v>
      </c>
    </row>
    <row r="249" spans="1:18" x14ac:dyDescent="0.3">
      <c r="A249" s="4" t="s">
        <v>1003</v>
      </c>
      <c r="B249" s="4" t="s">
        <v>4851</v>
      </c>
      <c r="C249" s="4" t="s">
        <v>1005</v>
      </c>
      <c r="D249" s="4" t="s">
        <v>17</v>
      </c>
      <c r="E249" s="4" t="s">
        <v>50</v>
      </c>
      <c r="F249" s="7">
        <v>32</v>
      </c>
      <c r="G249" s="1">
        <v>45309</v>
      </c>
      <c r="H249" s="4" t="s">
        <v>166</v>
      </c>
      <c r="I249" s="4" t="s">
        <v>144</v>
      </c>
      <c r="J249" s="15">
        <v>0.3</v>
      </c>
      <c r="K249" s="5">
        <v>1</v>
      </c>
      <c r="L249" s="4" t="s">
        <v>31</v>
      </c>
      <c r="M249" s="8">
        <v>1</v>
      </c>
      <c r="N249" s="17" t="s">
        <v>1006</v>
      </c>
      <c r="O249" s="7">
        <f t="shared" si="6"/>
        <v>5</v>
      </c>
      <c r="P249" s="4" t="str" cm="1">
        <f t="array" ref="P249">_xlfn.IFS(F249&gt;40,"Senior",F249&gt;30,"Mid Career",F249&gt;22,"Early Career",F249&gt;17,"Student",TRUE,"Unknown")</f>
        <v>Mid Career</v>
      </c>
      <c r="Q249" s="5">
        <f t="shared" si="7"/>
        <v>31</v>
      </c>
      <c r="R249" s="4" t="str" cm="1">
        <f t="array" ref="R249">_xlfn.IFS(Q249&gt;15,"High",Q249&gt;=5,"Medium",Q249&lt;5,"Low")</f>
        <v>High</v>
      </c>
    </row>
    <row r="250" spans="1:18" x14ac:dyDescent="0.3">
      <c r="A250" s="4" t="s">
        <v>1007</v>
      </c>
      <c r="B250" s="4" t="s">
        <v>4852</v>
      </c>
      <c r="C250" s="4" t="s">
        <v>1009</v>
      </c>
      <c r="D250" s="4" t="s">
        <v>17</v>
      </c>
      <c r="E250" s="4" t="s">
        <v>73</v>
      </c>
      <c r="F250" s="7">
        <v>32</v>
      </c>
      <c r="G250" s="1">
        <v>45438</v>
      </c>
      <c r="H250" s="4" t="s">
        <v>74</v>
      </c>
      <c r="I250" s="4" t="s">
        <v>36</v>
      </c>
      <c r="J250" s="15">
        <v>0.26</v>
      </c>
      <c r="K250" s="5">
        <v>1.5</v>
      </c>
      <c r="L250" s="4" t="s">
        <v>37</v>
      </c>
      <c r="M250" s="8">
        <v>2</v>
      </c>
      <c r="N250" s="17" t="s">
        <v>1010</v>
      </c>
      <c r="O250" s="7">
        <f t="shared" si="6"/>
        <v>8</v>
      </c>
      <c r="P250" s="4" t="str" cm="1">
        <f t="array" ref="P250">_xlfn.IFS(F250&gt;40,"Senior",F250&gt;30,"Mid Career",F250&gt;22,"Early Career",F250&gt;17,"Student",TRUE,"Unknown")</f>
        <v>Mid Career</v>
      </c>
      <c r="Q250" s="5">
        <f t="shared" si="7"/>
        <v>27.5</v>
      </c>
      <c r="R250" s="4" t="str" cm="1">
        <f t="array" ref="R250">_xlfn.IFS(Q250&gt;15,"High",Q250&gt;=5,"Medium",Q250&lt;5,"Low")</f>
        <v>High</v>
      </c>
    </row>
    <row r="251" spans="1:18" x14ac:dyDescent="0.3">
      <c r="A251" s="4" t="s">
        <v>1011</v>
      </c>
      <c r="B251" s="4" t="s">
        <v>4853</v>
      </c>
      <c r="C251" s="4" t="s">
        <v>5805</v>
      </c>
      <c r="D251" s="4" t="s">
        <v>17</v>
      </c>
      <c r="E251" s="4" t="s">
        <v>50</v>
      </c>
      <c r="F251" s="7">
        <v>26</v>
      </c>
      <c r="G251" s="1">
        <v>45565</v>
      </c>
      <c r="H251" s="4" t="s">
        <v>35</v>
      </c>
      <c r="I251" s="4" t="s">
        <v>36</v>
      </c>
      <c r="J251" s="15">
        <v>0.48</v>
      </c>
      <c r="K251" s="5">
        <v>1.5</v>
      </c>
      <c r="L251" s="4" t="s">
        <v>31</v>
      </c>
      <c r="M251" s="8">
        <v>3</v>
      </c>
      <c r="N251" s="17" t="s">
        <v>1013</v>
      </c>
      <c r="O251" s="7">
        <f t="shared" si="6"/>
        <v>7</v>
      </c>
      <c r="P251" s="4" t="str" cm="1">
        <f t="array" ref="P251">_xlfn.IFS(F251&gt;40,"Senior",F251&gt;30,"Mid Career",F251&gt;22,"Early Career",F251&gt;17,"Student",TRUE,"Unknown")</f>
        <v>Early Career</v>
      </c>
      <c r="Q251" s="5">
        <f t="shared" si="7"/>
        <v>49.5</v>
      </c>
      <c r="R251" s="4" t="str" cm="1">
        <f t="array" ref="R251">_xlfn.IFS(Q251&gt;15,"High",Q251&gt;=5,"Medium",Q251&lt;5,"Low")</f>
        <v>High</v>
      </c>
    </row>
    <row r="252" spans="1:18" x14ac:dyDescent="0.3">
      <c r="A252" s="4" t="s">
        <v>1014</v>
      </c>
      <c r="B252" s="4" t="s">
        <v>4854</v>
      </c>
      <c r="C252" s="4" t="s">
        <v>1016</v>
      </c>
      <c r="D252" s="4" t="s">
        <v>94</v>
      </c>
      <c r="E252" s="4" t="s">
        <v>73</v>
      </c>
      <c r="F252" s="7">
        <v>32</v>
      </c>
      <c r="G252" s="1">
        <v>44744</v>
      </c>
      <c r="H252" s="4" t="s">
        <v>19</v>
      </c>
      <c r="I252" s="4" t="s">
        <v>20</v>
      </c>
      <c r="J252" s="15">
        <v>0.69</v>
      </c>
      <c r="K252" s="5">
        <v>1.5</v>
      </c>
      <c r="L252" s="4" t="s">
        <v>31</v>
      </c>
      <c r="M252" s="8">
        <v>4</v>
      </c>
      <c r="N252" s="17" t="s">
        <v>1017</v>
      </c>
      <c r="O252" s="7">
        <f t="shared" si="6"/>
        <v>2</v>
      </c>
      <c r="P252" s="4" t="str" cm="1">
        <f t="array" ref="P252">_xlfn.IFS(F252&gt;40,"Senior",F252&gt;30,"Mid Career",F252&gt;22,"Early Career",F252&gt;17,"Student",TRUE,"Unknown")</f>
        <v>Mid Career</v>
      </c>
      <c r="Q252" s="5">
        <f t="shared" si="7"/>
        <v>70.5</v>
      </c>
      <c r="R252" s="4" t="str" cm="1">
        <f t="array" ref="R252">_xlfn.IFS(Q252&gt;15,"High",Q252&gt;=5,"Medium",Q252&lt;5,"Low")</f>
        <v>High</v>
      </c>
    </row>
    <row r="253" spans="1:18" x14ac:dyDescent="0.3">
      <c r="A253" s="4" t="s">
        <v>1018</v>
      </c>
      <c r="B253" s="4" t="s">
        <v>4855</v>
      </c>
      <c r="C253" s="4" t="s">
        <v>1020</v>
      </c>
      <c r="D253" s="4" t="s">
        <v>94</v>
      </c>
      <c r="E253" s="4" t="s">
        <v>73</v>
      </c>
      <c r="F253" s="7">
        <v>32</v>
      </c>
      <c r="G253" s="1">
        <v>45539</v>
      </c>
      <c r="H253" s="4" t="s">
        <v>113</v>
      </c>
      <c r="I253" s="4" t="s">
        <v>58</v>
      </c>
      <c r="J253" s="15">
        <v>0.5</v>
      </c>
      <c r="K253" s="5">
        <v>2</v>
      </c>
      <c r="L253" s="4" t="s">
        <v>37</v>
      </c>
      <c r="M253" s="8">
        <v>5</v>
      </c>
      <c r="N253" s="17" t="s">
        <v>1021</v>
      </c>
      <c r="O253" s="7">
        <f t="shared" si="6"/>
        <v>4</v>
      </c>
      <c r="P253" s="4" t="str" cm="1">
        <f t="array" ref="P253">_xlfn.IFS(F253&gt;40,"Senior",F253&gt;30,"Mid Career",F253&gt;22,"Early Career",F253&gt;17,"Student",TRUE,"Unknown")</f>
        <v>Mid Career</v>
      </c>
      <c r="Q253" s="5">
        <f t="shared" si="7"/>
        <v>52</v>
      </c>
      <c r="R253" s="4" t="str" cm="1">
        <f t="array" ref="R253">_xlfn.IFS(Q253&gt;15,"High",Q253&gt;=5,"Medium",Q253&lt;5,"Low")</f>
        <v>High</v>
      </c>
    </row>
    <row r="254" spans="1:18" x14ac:dyDescent="0.3">
      <c r="A254" s="4" t="s">
        <v>1022</v>
      </c>
      <c r="B254" s="4" t="s">
        <v>4856</v>
      </c>
      <c r="C254" s="4" t="s">
        <v>1024</v>
      </c>
      <c r="D254" s="4" t="s">
        <v>94</v>
      </c>
      <c r="E254" s="4" t="s">
        <v>5801</v>
      </c>
      <c r="F254" s="7">
        <v>32</v>
      </c>
      <c r="G254" s="1">
        <v>45019</v>
      </c>
      <c r="H254" s="4" t="s">
        <v>229</v>
      </c>
      <c r="I254" s="4" t="s">
        <v>144</v>
      </c>
      <c r="J254" s="15">
        <v>0.87</v>
      </c>
      <c r="K254" s="5">
        <v>1.5</v>
      </c>
      <c r="L254" s="4" t="s">
        <v>31</v>
      </c>
      <c r="M254" s="8">
        <v>4</v>
      </c>
      <c r="N254" s="17" t="s">
        <v>1025</v>
      </c>
      <c r="O254" s="7">
        <f t="shared" si="6"/>
        <v>3</v>
      </c>
      <c r="P254" s="4" t="str" cm="1">
        <f t="array" ref="P254">_xlfn.IFS(F254&gt;40,"Senior",F254&gt;30,"Mid Career",F254&gt;22,"Early Career",F254&gt;17,"Student",TRUE,"Unknown")</f>
        <v>Mid Career</v>
      </c>
      <c r="Q254" s="5">
        <f t="shared" si="7"/>
        <v>88.5</v>
      </c>
      <c r="R254" s="4" t="str" cm="1">
        <f t="array" ref="R254">_xlfn.IFS(Q254&gt;15,"High",Q254&gt;=5,"Medium",Q254&lt;5,"Low")</f>
        <v>High</v>
      </c>
    </row>
    <row r="255" spans="1:18" x14ac:dyDescent="0.3">
      <c r="A255" s="4" t="s">
        <v>1026</v>
      </c>
      <c r="B255" s="4" t="s">
        <v>4857</v>
      </c>
      <c r="C255" s="4" t="s">
        <v>1028</v>
      </c>
      <c r="D255" s="4" t="s">
        <v>94</v>
      </c>
      <c r="E255" s="4" t="s">
        <v>73</v>
      </c>
      <c r="F255" s="7">
        <v>31</v>
      </c>
      <c r="G255" s="1">
        <v>44830</v>
      </c>
      <c r="H255" s="4" t="s">
        <v>293</v>
      </c>
      <c r="I255" s="4" t="s">
        <v>20</v>
      </c>
      <c r="J255" s="15">
        <v>0.35</v>
      </c>
      <c r="K255" s="5">
        <v>0.75</v>
      </c>
      <c r="L255" s="4" t="s">
        <v>31</v>
      </c>
      <c r="M255" s="8">
        <v>5</v>
      </c>
      <c r="N255" s="17" t="s">
        <v>1029</v>
      </c>
      <c r="O255" s="7">
        <f t="shared" si="6"/>
        <v>7</v>
      </c>
      <c r="P255" s="4" t="str" cm="1">
        <f t="array" ref="P255">_xlfn.IFS(F255&gt;40,"Senior",F255&gt;30,"Mid Career",F255&gt;22,"Early Career",F255&gt;17,"Student",TRUE,"Unknown")</f>
        <v>Mid Career</v>
      </c>
      <c r="Q255" s="5">
        <f t="shared" si="7"/>
        <v>35.75</v>
      </c>
      <c r="R255" s="4" t="str" cm="1">
        <f t="array" ref="R255">_xlfn.IFS(Q255&gt;15,"High",Q255&gt;=5,"Medium",Q255&lt;5,"Low")</f>
        <v>High</v>
      </c>
    </row>
    <row r="256" spans="1:18" x14ac:dyDescent="0.3">
      <c r="A256" s="4" t="s">
        <v>1030</v>
      </c>
      <c r="B256" s="4" t="s">
        <v>4858</v>
      </c>
      <c r="C256" s="4" t="s">
        <v>1032</v>
      </c>
      <c r="D256" s="4" t="s">
        <v>94</v>
      </c>
      <c r="E256" s="4" t="s">
        <v>5801</v>
      </c>
      <c r="F256" s="7">
        <v>32</v>
      </c>
      <c r="G256" s="1">
        <v>45336</v>
      </c>
      <c r="H256" s="4" t="s">
        <v>89</v>
      </c>
      <c r="I256" s="4" t="s">
        <v>30</v>
      </c>
      <c r="J256" s="15">
        <v>1</v>
      </c>
      <c r="K256" s="5">
        <v>0.75</v>
      </c>
      <c r="L256" s="4" t="s">
        <v>31</v>
      </c>
      <c r="M256" s="8">
        <v>3</v>
      </c>
      <c r="N256" s="17" t="s">
        <v>1033</v>
      </c>
      <c r="O256" s="7">
        <f t="shared" si="6"/>
        <v>2</v>
      </c>
      <c r="P256" s="4" t="str" cm="1">
        <f t="array" ref="P256">_xlfn.IFS(F256&gt;40,"Senior",F256&gt;30,"Mid Career",F256&gt;22,"Early Career",F256&gt;17,"Student",TRUE,"Unknown")</f>
        <v>Mid Career</v>
      </c>
      <c r="Q256" s="5">
        <f t="shared" si="7"/>
        <v>100.75</v>
      </c>
      <c r="R256" s="4" t="str" cm="1">
        <f t="array" ref="R256">_xlfn.IFS(Q256&gt;15,"High",Q256&gt;=5,"Medium",Q256&lt;5,"Low")</f>
        <v>High</v>
      </c>
    </row>
    <row r="257" spans="1:18" x14ac:dyDescent="0.3">
      <c r="A257" s="4" t="s">
        <v>1034</v>
      </c>
      <c r="B257" s="4" t="s">
        <v>4859</v>
      </c>
      <c r="C257" s="4" t="s">
        <v>1036</v>
      </c>
      <c r="D257" s="4" t="s">
        <v>94</v>
      </c>
      <c r="E257" s="4" t="s">
        <v>5800</v>
      </c>
      <c r="F257" s="7">
        <v>40</v>
      </c>
      <c r="G257" s="1">
        <v>45134</v>
      </c>
      <c r="H257" s="4" t="s">
        <v>154</v>
      </c>
      <c r="I257" s="4" t="s">
        <v>58</v>
      </c>
      <c r="J257" s="15">
        <v>0.79</v>
      </c>
      <c r="K257" s="5">
        <v>2</v>
      </c>
      <c r="L257" s="4" t="s">
        <v>37</v>
      </c>
      <c r="M257" s="8">
        <v>5</v>
      </c>
      <c r="N257" s="17" t="s">
        <v>1037</v>
      </c>
      <c r="O257" s="7">
        <f t="shared" si="6"/>
        <v>3</v>
      </c>
      <c r="P257" s="4" t="str" cm="1">
        <f t="array" ref="P257">_xlfn.IFS(F257&gt;40,"Senior",F257&gt;30,"Mid Career",F257&gt;22,"Early Career",F257&gt;17,"Student",TRUE,"Unknown")</f>
        <v>Mid Career</v>
      </c>
      <c r="Q257" s="5">
        <f t="shared" si="7"/>
        <v>81</v>
      </c>
      <c r="R257" s="4" t="str" cm="1">
        <f t="array" ref="R257">_xlfn.IFS(Q257&gt;15,"High",Q257&gt;=5,"Medium",Q257&lt;5,"Low")</f>
        <v>High</v>
      </c>
    </row>
    <row r="258" spans="1:18" x14ac:dyDescent="0.3">
      <c r="A258" s="4" t="s">
        <v>1038</v>
      </c>
      <c r="B258" s="4" t="s">
        <v>4860</v>
      </c>
      <c r="C258" s="4" t="s">
        <v>1040</v>
      </c>
      <c r="D258" s="4" t="s">
        <v>17</v>
      </c>
      <c r="E258" s="4" t="s">
        <v>5802</v>
      </c>
      <c r="F258" s="7">
        <v>32</v>
      </c>
      <c r="G258" s="1">
        <v>45001</v>
      </c>
      <c r="H258" s="4" t="s">
        <v>51</v>
      </c>
      <c r="I258" s="4" t="s">
        <v>36</v>
      </c>
      <c r="J258" s="15">
        <v>0.38</v>
      </c>
      <c r="K258" s="5">
        <v>2</v>
      </c>
      <c r="L258" s="4" t="s">
        <v>37</v>
      </c>
      <c r="M258" s="8">
        <v>3</v>
      </c>
      <c r="N258" s="17">
        <v>45001</v>
      </c>
      <c r="O258" s="7">
        <f t="shared" si="6"/>
        <v>1</v>
      </c>
      <c r="P258" s="4" t="str" cm="1">
        <f t="array" ref="P258">_xlfn.IFS(F258&gt;40,"Senior",F258&gt;30,"Mid Career",F258&gt;22,"Early Career",F258&gt;17,"Student",TRUE,"Unknown")</f>
        <v>Mid Career</v>
      </c>
      <c r="Q258" s="5">
        <f t="shared" si="7"/>
        <v>40</v>
      </c>
      <c r="R258" s="4" t="str" cm="1">
        <f t="array" ref="R258">_xlfn.IFS(Q258&gt;15,"High",Q258&gt;=5,"Medium",Q258&lt;5,"Low")</f>
        <v>High</v>
      </c>
    </row>
    <row r="259" spans="1:18" x14ac:dyDescent="0.3">
      <c r="A259" s="4" t="s">
        <v>1041</v>
      </c>
      <c r="B259" s="4" t="s">
        <v>4861</v>
      </c>
      <c r="C259" s="4" t="s">
        <v>1043</v>
      </c>
      <c r="D259" s="4" t="s">
        <v>17</v>
      </c>
      <c r="E259" s="4" t="s">
        <v>5800</v>
      </c>
      <c r="F259" s="7">
        <v>32</v>
      </c>
      <c r="G259" s="1">
        <v>45698</v>
      </c>
      <c r="H259" s="4" t="s">
        <v>51</v>
      </c>
      <c r="I259" s="4" t="s">
        <v>36</v>
      </c>
      <c r="J259" s="15">
        <v>0.24</v>
      </c>
      <c r="K259" s="5">
        <v>0.75</v>
      </c>
      <c r="L259" s="4" t="s">
        <v>31</v>
      </c>
      <c r="M259" s="8">
        <v>4</v>
      </c>
      <c r="N259" s="17" t="s">
        <v>1044</v>
      </c>
      <c r="O259" s="7">
        <f t="shared" ref="O259:O322" si="8">LEN(N259)-LEN(SUBSTITUTE(N259,",",))+1</f>
        <v>7</v>
      </c>
      <c r="P259" s="4" t="str" cm="1">
        <f t="array" ref="P259">_xlfn.IFS(F259&gt;40,"Senior",F259&gt;30,"Mid Career",F259&gt;22,"Early Career",F259&gt;17,"Student",TRUE,"Unknown")</f>
        <v>Mid Career</v>
      </c>
      <c r="Q259" s="5">
        <f t="shared" ref="Q259:Q322" si="9">SUM((J259*100)+K259)</f>
        <v>24.75</v>
      </c>
      <c r="R259" s="4" t="str" cm="1">
        <f t="array" ref="R259">_xlfn.IFS(Q259&gt;15,"High",Q259&gt;=5,"Medium",Q259&lt;5,"Low")</f>
        <v>High</v>
      </c>
    </row>
    <row r="260" spans="1:18" x14ac:dyDescent="0.3">
      <c r="A260" s="4" t="s">
        <v>1045</v>
      </c>
      <c r="B260" s="4" t="s">
        <v>4862</v>
      </c>
      <c r="C260" s="4" t="s">
        <v>1047</v>
      </c>
      <c r="D260" s="4" t="s">
        <v>94</v>
      </c>
      <c r="E260" s="4" t="s">
        <v>50</v>
      </c>
      <c r="F260" s="7">
        <v>24</v>
      </c>
      <c r="G260" s="1">
        <v>44916</v>
      </c>
      <c r="H260" s="4" t="s">
        <v>229</v>
      </c>
      <c r="I260" s="4" t="s">
        <v>144</v>
      </c>
      <c r="J260" s="15">
        <v>0.17</v>
      </c>
      <c r="K260" s="5">
        <v>1</v>
      </c>
      <c r="L260" s="4" t="s">
        <v>37</v>
      </c>
      <c r="M260" s="8">
        <v>5</v>
      </c>
      <c r="N260" s="17" t="s">
        <v>1048</v>
      </c>
      <c r="O260" s="7">
        <f t="shared" si="8"/>
        <v>5</v>
      </c>
      <c r="P260" s="4" t="str" cm="1">
        <f t="array" ref="P260">_xlfn.IFS(F260&gt;40,"Senior",F260&gt;30,"Mid Career",F260&gt;22,"Early Career",F260&gt;17,"Student",TRUE,"Unknown")</f>
        <v>Early Career</v>
      </c>
      <c r="Q260" s="5">
        <f t="shared" si="9"/>
        <v>18</v>
      </c>
      <c r="R260" s="4" t="str" cm="1">
        <f t="array" ref="R260">_xlfn.IFS(Q260&gt;15,"High",Q260&gt;=5,"Medium",Q260&lt;5,"Low")</f>
        <v>High</v>
      </c>
    </row>
    <row r="261" spans="1:18" x14ac:dyDescent="0.3">
      <c r="A261" s="4" t="s">
        <v>1049</v>
      </c>
      <c r="B261" s="4" t="s">
        <v>4863</v>
      </c>
      <c r="C261" s="4" t="s">
        <v>1051</v>
      </c>
      <c r="D261" s="4" t="s">
        <v>17</v>
      </c>
      <c r="E261" s="4" t="s">
        <v>5800</v>
      </c>
      <c r="F261" s="7">
        <v>32</v>
      </c>
      <c r="G261" s="1">
        <v>45116</v>
      </c>
      <c r="H261" s="4" t="s">
        <v>293</v>
      </c>
      <c r="I261" s="4" t="s">
        <v>20</v>
      </c>
      <c r="J261" s="15">
        <v>0.35</v>
      </c>
      <c r="K261" s="5">
        <v>2</v>
      </c>
      <c r="L261" s="4" t="s">
        <v>37</v>
      </c>
      <c r="M261" s="8">
        <v>3</v>
      </c>
      <c r="N261" s="17">
        <v>45116</v>
      </c>
      <c r="O261" s="7">
        <f t="shared" si="8"/>
        <v>1</v>
      </c>
      <c r="P261" s="4" t="str" cm="1">
        <f t="array" ref="P261">_xlfn.IFS(F261&gt;40,"Senior",F261&gt;30,"Mid Career",F261&gt;22,"Early Career",F261&gt;17,"Student",TRUE,"Unknown")</f>
        <v>Mid Career</v>
      </c>
      <c r="Q261" s="5">
        <f t="shared" si="9"/>
        <v>37</v>
      </c>
      <c r="R261" s="4" t="str" cm="1">
        <f t="array" ref="R261">_xlfn.IFS(Q261&gt;15,"High",Q261&gt;=5,"Medium",Q261&lt;5,"Low")</f>
        <v>High</v>
      </c>
    </row>
    <row r="262" spans="1:18" x14ac:dyDescent="0.3">
      <c r="A262" s="4" t="s">
        <v>1052</v>
      </c>
      <c r="B262" s="4" t="s">
        <v>4864</v>
      </c>
      <c r="C262" s="4" t="s">
        <v>1054</v>
      </c>
      <c r="D262" s="4" t="s">
        <v>94</v>
      </c>
      <c r="E262" s="4" t="s">
        <v>73</v>
      </c>
      <c r="F262" s="7">
        <v>19</v>
      </c>
      <c r="G262" s="1">
        <v>45752</v>
      </c>
      <c r="H262" s="4" t="s">
        <v>166</v>
      </c>
      <c r="I262" s="4" t="s">
        <v>144</v>
      </c>
      <c r="J262" s="15">
        <v>0.33</v>
      </c>
      <c r="K262" s="5">
        <v>2</v>
      </c>
      <c r="L262" s="4" t="s">
        <v>37</v>
      </c>
      <c r="M262" s="8">
        <v>1</v>
      </c>
      <c r="N262" s="17" t="s">
        <v>1055</v>
      </c>
      <c r="O262" s="7">
        <f t="shared" si="8"/>
        <v>6</v>
      </c>
      <c r="P262" s="4" t="str" cm="1">
        <f t="array" ref="P262">_xlfn.IFS(F262&gt;40,"Senior",F262&gt;30,"Mid Career",F262&gt;22,"Early Career",F262&gt;17,"Student",TRUE,"Unknown")</f>
        <v>Student</v>
      </c>
      <c r="Q262" s="5">
        <f t="shared" si="9"/>
        <v>35</v>
      </c>
      <c r="R262" s="4" t="str" cm="1">
        <f t="array" ref="R262">_xlfn.IFS(Q262&gt;15,"High",Q262&gt;=5,"Medium",Q262&lt;5,"Low")</f>
        <v>High</v>
      </c>
    </row>
    <row r="263" spans="1:18" x14ac:dyDescent="0.3">
      <c r="A263" s="4" t="s">
        <v>1056</v>
      </c>
      <c r="B263" s="4" t="s">
        <v>4865</v>
      </c>
      <c r="C263" s="4" t="s">
        <v>1058</v>
      </c>
      <c r="D263" s="4" t="s">
        <v>94</v>
      </c>
      <c r="E263" s="4" t="s">
        <v>50</v>
      </c>
      <c r="F263" s="7">
        <v>32</v>
      </c>
      <c r="G263" s="1">
        <v>45119</v>
      </c>
      <c r="H263" s="4" t="s">
        <v>143</v>
      </c>
      <c r="I263" s="4" t="s">
        <v>144</v>
      </c>
      <c r="J263" s="15">
        <v>0.83</v>
      </c>
      <c r="K263" s="5">
        <v>1</v>
      </c>
      <c r="L263" s="4" t="s">
        <v>31</v>
      </c>
      <c r="M263" s="8">
        <v>4</v>
      </c>
      <c r="N263" s="17" t="s">
        <v>1059</v>
      </c>
      <c r="O263" s="7">
        <f t="shared" si="8"/>
        <v>4</v>
      </c>
      <c r="P263" s="4" t="str" cm="1">
        <f t="array" ref="P263">_xlfn.IFS(F263&gt;40,"Senior",F263&gt;30,"Mid Career",F263&gt;22,"Early Career",F263&gt;17,"Student",TRUE,"Unknown")</f>
        <v>Mid Career</v>
      </c>
      <c r="Q263" s="5">
        <f t="shared" si="9"/>
        <v>84</v>
      </c>
      <c r="R263" s="4" t="str" cm="1">
        <f t="array" ref="R263">_xlfn.IFS(Q263&gt;15,"High",Q263&gt;=5,"Medium",Q263&lt;5,"Low")</f>
        <v>High</v>
      </c>
    </row>
    <row r="264" spans="1:18" x14ac:dyDescent="0.3">
      <c r="A264" s="4" t="s">
        <v>1060</v>
      </c>
      <c r="B264" s="4" t="s">
        <v>4866</v>
      </c>
      <c r="C264" s="4" t="s">
        <v>1062</v>
      </c>
      <c r="D264" s="4" t="s">
        <v>17</v>
      </c>
      <c r="E264" s="4" t="s">
        <v>50</v>
      </c>
      <c r="F264" s="7">
        <v>26</v>
      </c>
      <c r="G264" s="1">
        <v>45629</v>
      </c>
      <c r="H264" s="4" t="s">
        <v>166</v>
      </c>
      <c r="I264" s="4" t="s">
        <v>144</v>
      </c>
      <c r="J264" s="15">
        <v>0.82</v>
      </c>
      <c r="K264" s="5">
        <v>1</v>
      </c>
      <c r="L264" s="4" t="s">
        <v>37</v>
      </c>
      <c r="M264" s="8">
        <v>3</v>
      </c>
      <c r="N264" s="17" t="s">
        <v>1063</v>
      </c>
      <c r="O264" s="7">
        <f t="shared" si="8"/>
        <v>5</v>
      </c>
      <c r="P264" s="4" t="str" cm="1">
        <f t="array" ref="P264">_xlfn.IFS(F264&gt;40,"Senior",F264&gt;30,"Mid Career",F264&gt;22,"Early Career",F264&gt;17,"Student",TRUE,"Unknown")</f>
        <v>Early Career</v>
      </c>
      <c r="Q264" s="5">
        <f t="shared" si="9"/>
        <v>83</v>
      </c>
      <c r="R264" s="4" t="str" cm="1">
        <f t="array" ref="R264">_xlfn.IFS(Q264&gt;15,"High",Q264&gt;=5,"Medium",Q264&lt;5,"Low")</f>
        <v>High</v>
      </c>
    </row>
    <row r="265" spans="1:18" x14ac:dyDescent="0.3">
      <c r="A265" s="4" t="s">
        <v>1064</v>
      </c>
      <c r="B265" s="4" t="s">
        <v>4867</v>
      </c>
      <c r="C265" s="4" t="s">
        <v>1066</v>
      </c>
      <c r="D265" s="4" t="s">
        <v>94</v>
      </c>
      <c r="E265" s="4" t="s">
        <v>5801</v>
      </c>
      <c r="F265" s="7">
        <v>39</v>
      </c>
      <c r="G265" s="1">
        <v>44799</v>
      </c>
      <c r="H265" s="4" t="s">
        <v>29</v>
      </c>
      <c r="I265" s="4" t="s">
        <v>30</v>
      </c>
      <c r="J265" s="15">
        <v>0.65</v>
      </c>
      <c r="K265" s="5">
        <v>0.75</v>
      </c>
      <c r="L265" s="4" t="s">
        <v>31</v>
      </c>
      <c r="M265" s="8">
        <v>1</v>
      </c>
      <c r="N265" s="17" t="s">
        <v>1067</v>
      </c>
      <c r="O265" s="7">
        <f t="shared" si="8"/>
        <v>7</v>
      </c>
      <c r="P265" s="4" t="str" cm="1">
        <f t="array" ref="P265">_xlfn.IFS(F265&gt;40,"Senior",F265&gt;30,"Mid Career",F265&gt;22,"Early Career",F265&gt;17,"Student",TRUE,"Unknown")</f>
        <v>Mid Career</v>
      </c>
      <c r="Q265" s="5">
        <f t="shared" si="9"/>
        <v>65.75</v>
      </c>
      <c r="R265" s="4" t="str" cm="1">
        <f t="array" ref="R265">_xlfn.IFS(Q265&gt;15,"High",Q265&gt;=5,"Medium",Q265&lt;5,"Low")</f>
        <v>High</v>
      </c>
    </row>
    <row r="266" spans="1:18" x14ac:dyDescent="0.3">
      <c r="A266" s="4" t="s">
        <v>1068</v>
      </c>
      <c r="B266" s="4" t="s">
        <v>4868</v>
      </c>
      <c r="C266" s="4" t="s">
        <v>1070</v>
      </c>
      <c r="D266" s="4" t="s">
        <v>17</v>
      </c>
      <c r="E266" s="4" t="s">
        <v>5800</v>
      </c>
      <c r="F266" s="7">
        <v>32</v>
      </c>
      <c r="G266" s="1">
        <v>44791</v>
      </c>
      <c r="H266" s="4" t="s">
        <v>74</v>
      </c>
      <c r="I266" s="4" t="s">
        <v>36</v>
      </c>
      <c r="J266" s="15">
        <v>0.91</v>
      </c>
      <c r="K266" s="5">
        <v>2</v>
      </c>
      <c r="L266" s="4" t="s">
        <v>31</v>
      </c>
      <c r="M266" s="8">
        <v>1</v>
      </c>
      <c r="N266" s="17" t="s">
        <v>1071</v>
      </c>
      <c r="O266" s="7">
        <f t="shared" si="8"/>
        <v>6</v>
      </c>
      <c r="P266" s="4" t="str" cm="1">
        <f t="array" ref="P266">_xlfn.IFS(F266&gt;40,"Senior",F266&gt;30,"Mid Career",F266&gt;22,"Early Career",F266&gt;17,"Student",TRUE,"Unknown")</f>
        <v>Mid Career</v>
      </c>
      <c r="Q266" s="5">
        <f t="shared" si="9"/>
        <v>93</v>
      </c>
      <c r="R266" s="4" t="str" cm="1">
        <f t="array" ref="R266">_xlfn.IFS(Q266&gt;15,"High",Q266&gt;=5,"Medium",Q266&lt;5,"Low")</f>
        <v>High</v>
      </c>
    </row>
    <row r="267" spans="1:18" x14ac:dyDescent="0.3">
      <c r="A267" s="4" t="s">
        <v>1072</v>
      </c>
      <c r="B267" s="4" t="s">
        <v>4869</v>
      </c>
      <c r="C267" s="4" t="s">
        <v>1074</v>
      </c>
      <c r="D267" s="4" t="s">
        <v>94</v>
      </c>
      <c r="E267" s="4" t="s">
        <v>5802</v>
      </c>
      <c r="F267" s="7">
        <v>32</v>
      </c>
      <c r="G267" s="1">
        <v>45397</v>
      </c>
      <c r="H267" s="4" t="s">
        <v>143</v>
      </c>
      <c r="I267" s="4" t="s">
        <v>144</v>
      </c>
      <c r="J267" s="15">
        <v>0.37</v>
      </c>
      <c r="K267" s="5">
        <v>1</v>
      </c>
      <c r="L267" s="4" t="s">
        <v>37</v>
      </c>
      <c r="M267" s="8">
        <v>3</v>
      </c>
      <c r="N267" s="17">
        <v>45397</v>
      </c>
      <c r="O267" s="7">
        <f t="shared" si="8"/>
        <v>1</v>
      </c>
      <c r="P267" s="4" t="str" cm="1">
        <f t="array" ref="P267">_xlfn.IFS(F267&gt;40,"Senior",F267&gt;30,"Mid Career",F267&gt;22,"Early Career",F267&gt;17,"Student",TRUE,"Unknown")</f>
        <v>Mid Career</v>
      </c>
      <c r="Q267" s="5">
        <f t="shared" si="9"/>
        <v>38</v>
      </c>
      <c r="R267" s="4" t="str" cm="1">
        <f t="array" ref="R267">_xlfn.IFS(Q267&gt;15,"High",Q267&gt;=5,"Medium",Q267&lt;5,"Low")</f>
        <v>High</v>
      </c>
    </row>
    <row r="268" spans="1:18" x14ac:dyDescent="0.3">
      <c r="A268" s="4" t="s">
        <v>1075</v>
      </c>
      <c r="B268" s="4" t="s">
        <v>4870</v>
      </c>
      <c r="C268" s="4" t="s">
        <v>1077</v>
      </c>
      <c r="D268" s="4" t="s">
        <v>94</v>
      </c>
      <c r="E268" s="4" t="s">
        <v>5801</v>
      </c>
      <c r="F268" s="7">
        <v>32</v>
      </c>
      <c r="G268" s="1">
        <v>44724</v>
      </c>
      <c r="H268" s="4" t="s">
        <v>29</v>
      </c>
      <c r="I268" s="4" t="s">
        <v>30</v>
      </c>
      <c r="J268" s="15">
        <v>0.38</v>
      </c>
      <c r="K268" s="5">
        <v>1</v>
      </c>
      <c r="L268" s="4" t="s">
        <v>31</v>
      </c>
      <c r="M268" s="8">
        <v>5</v>
      </c>
      <c r="N268" s="17" t="s">
        <v>998</v>
      </c>
      <c r="O268" s="7">
        <f t="shared" si="8"/>
        <v>8</v>
      </c>
      <c r="P268" s="4" t="str" cm="1">
        <f t="array" ref="P268">_xlfn.IFS(F268&gt;40,"Senior",F268&gt;30,"Mid Career",F268&gt;22,"Early Career",F268&gt;17,"Student",TRUE,"Unknown")</f>
        <v>Mid Career</v>
      </c>
      <c r="Q268" s="5">
        <f t="shared" si="9"/>
        <v>39</v>
      </c>
      <c r="R268" s="4" t="str" cm="1">
        <f t="array" ref="R268">_xlfn.IFS(Q268&gt;15,"High",Q268&gt;=5,"Medium",Q268&lt;5,"Low")</f>
        <v>High</v>
      </c>
    </row>
    <row r="269" spans="1:18" x14ac:dyDescent="0.3">
      <c r="A269" s="4" t="s">
        <v>1078</v>
      </c>
      <c r="B269" s="4" t="s">
        <v>4871</v>
      </c>
      <c r="C269" s="4" t="s">
        <v>1080</v>
      </c>
      <c r="D269" s="4" t="s">
        <v>17</v>
      </c>
      <c r="E269" s="4" t="s">
        <v>5800</v>
      </c>
      <c r="F269" s="7">
        <v>32</v>
      </c>
      <c r="G269" s="1">
        <v>45522</v>
      </c>
      <c r="H269" s="4" t="s">
        <v>89</v>
      </c>
      <c r="I269" s="4" t="s">
        <v>30</v>
      </c>
      <c r="J269" s="15">
        <v>0.45</v>
      </c>
      <c r="K269" s="5">
        <v>1</v>
      </c>
      <c r="L269" s="4" t="s">
        <v>31</v>
      </c>
      <c r="M269" s="8">
        <v>2</v>
      </c>
      <c r="N269" s="17" t="s">
        <v>1081</v>
      </c>
      <c r="O269" s="7">
        <f t="shared" si="8"/>
        <v>6</v>
      </c>
      <c r="P269" s="4" t="str" cm="1">
        <f t="array" ref="P269">_xlfn.IFS(F269&gt;40,"Senior",F269&gt;30,"Mid Career",F269&gt;22,"Early Career",F269&gt;17,"Student",TRUE,"Unknown")</f>
        <v>Mid Career</v>
      </c>
      <c r="Q269" s="5">
        <f t="shared" si="9"/>
        <v>46</v>
      </c>
      <c r="R269" s="4" t="str" cm="1">
        <f t="array" ref="R269">_xlfn.IFS(Q269&gt;15,"High",Q269&gt;=5,"Medium",Q269&lt;5,"Low")</f>
        <v>High</v>
      </c>
    </row>
    <row r="270" spans="1:18" x14ac:dyDescent="0.3">
      <c r="A270" s="4" t="s">
        <v>1082</v>
      </c>
      <c r="B270" s="4" t="s">
        <v>4872</v>
      </c>
      <c r="C270" s="4" t="s">
        <v>1084</v>
      </c>
      <c r="D270" s="4" t="s">
        <v>94</v>
      </c>
      <c r="E270" s="4" t="s">
        <v>73</v>
      </c>
      <c r="F270" s="7">
        <v>19</v>
      </c>
      <c r="G270" s="1">
        <v>45563</v>
      </c>
      <c r="H270" s="4" t="s">
        <v>154</v>
      </c>
      <c r="I270" s="4" t="s">
        <v>58</v>
      </c>
      <c r="J270" s="15">
        <v>0.64</v>
      </c>
      <c r="K270" s="5">
        <v>2</v>
      </c>
      <c r="L270" s="4" t="s">
        <v>37</v>
      </c>
      <c r="M270" s="8">
        <v>1</v>
      </c>
      <c r="N270" s="17" t="s">
        <v>1085</v>
      </c>
      <c r="O270" s="7">
        <f t="shared" si="8"/>
        <v>2</v>
      </c>
      <c r="P270" s="4" t="str" cm="1">
        <f t="array" ref="P270">_xlfn.IFS(F270&gt;40,"Senior",F270&gt;30,"Mid Career",F270&gt;22,"Early Career",F270&gt;17,"Student",TRUE,"Unknown")</f>
        <v>Student</v>
      </c>
      <c r="Q270" s="5">
        <f t="shared" si="9"/>
        <v>66</v>
      </c>
      <c r="R270" s="4" t="str" cm="1">
        <f t="array" ref="R270">_xlfn.IFS(Q270&gt;15,"High",Q270&gt;=5,"Medium",Q270&lt;5,"Low")</f>
        <v>High</v>
      </c>
    </row>
    <row r="271" spans="1:18" x14ac:dyDescent="0.3">
      <c r="A271" s="4" t="s">
        <v>1086</v>
      </c>
      <c r="B271" s="4" t="s">
        <v>4873</v>
      </c>
      <c r="C271" s="4" t="s">
        <v>1088</v>
      </c>
      <c r="D271" s="4" t="s">
        <v>94</v>
      </c>
      <c r="E271" s="4" t="s">
        <v>5800</v>
      </c>
      <c r="F271" s="7">
        <v>38</v>
      </c>
      <c r="G271" s="1">
        <v>45412</v>
      </c>
      <c r="H271" s="4" t="s">
        <v>51</v>
      </c>
      <c r="I271" s="4" t="s">
        <v>36</v>
      </c>
      <c r="J271" s="15">
        <v>0.91</v>
      </c>
      <c r="K271" s="5">
        <v>1.5</v>
      </c>
      <c r="L271" s="4" t="s">
        <v>31</v>
      </c>
      <c r="M271" s="8">
        <v>2</v>
      </c>
      <c r="N271" s="17" t="s">
        <v>1089</v>
      </c>
      <c r="O271" s="7">
        <f t="shared" si="8"/>
        <v>8</v>
      </c>
      <c r="P271" s="4" t="str" cm="1">
        <f t="array" ref="P271">_xlfn.IFS(F271&gt;40,"Senior",F271&gt;30,"Mid Career",F271&gt;22,"Early Career",F271&gt;17,"Student",TRUE,"Unknown")</f>
        <v>Mid Career</v>
      </c>
      <c r="Q271" s="5">
        <f t="shared" si="9"/>
        <v>92.5</v>
      </c>
      <c r="R271" s="4" t="str" cm="1">
        <f t="array" ref="R271">_xlfn.IFS(Q271&gt;15,"High",Q271&gt;=5,"Medium",Q271&lt;5,"Low")</f>
        <v>High</v>
      </c>
    </row>
    <row r="272" spans="1:18" x14ac:dyDescent="0.3">
      <c r="A272" s="4" t="s">
        <v>1090</v>
      </c>
      <c r="B272" s="4" t="s">
        <v>4874</v>
      </c>
      <c r="C272" s="4" t="s">
        <v>1092</v>
      </c>
      <c r="D272" s="4" t="s">
        <v>94</v>
      </c>
      <c r="E272" s="4" t="s">
        <v>73</v>
      </c>
      <c r="F272" s="7">
        <v>32</v>
      </c>
      <c r="G272" s="1">
        <v>45027</v>
      </c>
      <c r="H272" s="4" t="s">
        <v>229</v>
      </c>
      <c r="I272" s="4" t="s">
        <v>144</v>
      </c>
      <c r="J272" s="15">
        <v>0.99</v>
      </c>
      <c r="K272" s="5">
        <v>2</v>
      </c>
      <c r="L272" s="4" t="s">
        <v>31</v>
      </c>
      <c r="M272" s="8">
        <v>1</v>
      </c>
      <c r="N272" s="17" t="s">
        <v>1093</v>
      </c>
      <c r="O272" s="7">
        <f t="shared" si="8"/>
        <v>3</v>
      </c>
      <c r="P272" s="4" t="str" cm="1">
        <f t="array" ref="P272">_xlfn.IFS(F272&gt;40,"Senior",F272&gt;30,"Mid Career",F272&gt;22,"Early Career",F272&gt;17,"Student",TRUE,"Unknown")</f>
        <v>Mid Career</v>
      </c>
      <c r="Q272" s="5">
        <f t="shared" si="9"/>
        <v>101</v>
      </c>
      <c r="R272" s="4" t="str" cm="1">
        <f t="array" ref="R272">_xlfn.IFS(Q272&gt;15,"High",Q272&gt;=5,"Medium",Q272&lt;5,"Low")</f>
        <v>High</v>
      </c>
    </row>
    <row r="273" spans="1:18" x14ac:dyDescent="0.3">
      <c r="A273" s="4" t="s">
        <v>1094</v>
      </c>
      <c r="B273" s="4" t="s">
        <v>4875</v>
      </c>
      <c r="C273" s="4" t="s">
        <v>5805</v>
      </c>
      <c r="D273" s="4" t="s">
        <v>94</v>
      </c>
      <c r="E273" s="4" t="s">
        <v>5802</v>
      </c>
      <c r="F273" s="7">
        <v>32</v>
      </c>
      <c r="G273" s="1">
        <v>44866</v>
      </c>
      <c r="H273" s="4" t="s">
        <v>89</v>
      </c>
      <c r="I273" s="4" t="s">
        <v>30</v>
      </c>
      <c r="J273" s="15">
        <v>0.96</v>
      </c>
      <c r="K273" s="5">
        <v>1.5</v>
      </c>
      <c r="L273" s="4" t="s">
        <v>31</v>
      </c>
      <c r="M273" s="8">
        <v>5</v>
      </c>
      <c r="N273" s="17" t="s">
        <v>1096</v>
      </c>
      <c r="O273" s="7">
        <f t="shared" si="8"/>
        <v>6</v>
      </c>
      <c r="P273" s="4" t="str" cm="1">
        <f t="array" ref="P273">_xlfn.IFS(F273&gt;40,"Senior",F273&gt;30,"Mid Career",F273&gt;22,"Early Career",F273&gt;17,"Student",TRUE,"Unknown")</f>
        <v>Mid Career</v>
      </c>
      <c r="Q273" s="5">
        <f t="shared" si="9"/>
        <v>97.5</v>
      </c>
      <c r="R273" s="4" t="str" cm="1">
        <f t="array" ref="R273">_xlfn.IFS(Q273&gt;15,"High",Q273&gt;=5,"Medium",Q273&lt;5,"Low")</f>
        <v>High</v>
      </c>
    </row>
    <row r="274" spans="1:18" x14ac:dyDescent="0.3">
      <c r="A274" s="4" t="s">
        <v>1097</v>
      </c>
      <c r="B274" s="4" t="s">
        <v>4876</v>
      </c>
      <c r="C274" s="4" t="s">
        <v>1099</v>
      </c>
      <c r="D274" s="4" t="s">
        <v>94</v>
      </c>
      <c r="E274" s="4" t="s">
        <v>50</v>
      </c>
      <c r="F274" s="7">
        <v>32</v>
      </c>
      <c r="G274" s="1">
        <v>45597</v>
      </c>
      <c r="H274" s="4" t="s">
        <v>229</v>
      </c>
      <c r="I274" s="4" t="s">
        <v>144</v>
      </c>
      <c r="J274" s="15">
        <v>0.21</v>
      </c>
      <c r="K274" s="5">
        <v>0.75</v>
      </c>
      <c r="L274" s="4" t="s">
        <v>31</v>
      </c>
      <c r="M274" s="8">
        <v>1</v>
      </c>
      <c r="N274" s="17" t="s">
        <v>1100</v>
      </c>
      <c r="O274" s="7">
        <f t="shared" si="8"/>
        <v>7</v>
      </c>
      <c r="P274" s="4" t="str" cm="1">
        <f t="array" ref="P274">_xlfn.IFS(F274&gt;40,"Senior",F274&gt;30,"Mid Career",F274&gt;22,"Early Career",F274&gt;17,"Student",TRUE,"Unknown")</f>
        <v>Mid Career</v>
      </c>
      <c r="Q274" s="5">
        <f t="shared" si="9"/>
        <v>21.75</v>
      </c>
      <c r="R274" s="4" t="str" cm="1">
        <f t="array" ref="R274">_xlfn.IFS(Q274&gt;15,"High",Q274&gt;=5,"Medium",Q274&lt;5,"Low")</f>
        <v>High</v>
      </c>
    </row>
    <row r="275" spans="1:18" x14ac:dyDescent="0.3">
      <c r="A275" s="4" t="s">
        <v>1101</v>
      </c>
      <c r="B275" s="4" t="s">
        <v>4877</v>
      </c>
      <c r="C275" s="4" t="s">
        <v>1103</v>
      </c>
      <c r="D275" s="4" t="s">
        <v>94</v>
      </c>
      <c r="E275" s="4" t="s">
        <v>5800</v>
      </c>
      <c r="F275" s="7">
        <v>25</v>
      </c>
      <c r="G275" s="1">
        <v>45445</v>
      </c>
      <c r="H275" s="4" t="s">
        <v>113</v>
      </c>
      <c r="I275" s="4" t="s">
        <v>58</v>
      </c>
      <c r="J275" s="15">
        <v>0.62</v>
      </c>
      <c r="K275" s="5">
        <v>2</v>
      </c>
      <c r="L275" s="4" t="s">
        <v>37</v>
      </c>
      <c r="M275" s="8">
        <v>3</v>
      </c>
      <c r="N275" s="17" t="s">
        <v>1104</v>
      </c>
      <c r="O275" s="7">
        <f t="shared" si="8"/>
        <v>3</v>
      </c>
      <c r="P275" s="4" t="str" cm="1">
        <f t="array" ref="P275">_xlfn.IFS(F275&gt;40,"Senior",F275&gt;30,"Mid Career",F275&gt;22,"Early Career",F275&gt;17,"Student",TRUE,"Unknown")</f>
        <v>Early Career</v>
      </c>
      <c r="Q275" s="5">
        <f t="shared" si="9"/>
        <v>64</v>
      </c>
      <c r="R275" s="4" t="str" cm="1">
        <f t="array" ref="R275">_xlfn.IFS(Q275&gt;15,"High",Q275&gt;=5,"Medium",Q275&lt;5,"Low")</f>
        <v>High</v>
      </c>
    </row>
    <row r="276" spans="1:18" x14ac:dyDescent="0.3">
      <c r="A276" s="4" t="s">
        <v>1105</v>
      </c>
      <c r="B276" s="4" t="s">
        <v>4878</v>
      </c>
      <c r="C276" s="4" t="s">
        <v>1107</v>
      </c>
      <c r="D276" s="4" t="s">
        <v>94</v>
      </c>
      <c r="E276" s="4" t="s">
        <v>5801</v>
      </c>
      <c r="F276" s="7">
        <v>32</v>
      </c>
      <c r="G276" s="1">
        <v>45442</v>
      </c>
      <c r="H276" s="4" t="s">
        <v>143</v>
      </c>
      <c r="I276" s="4" t="s">
        <v>144</v>
      </c>
      <c r="J276" s="15">
        <v>0.15</v>
      </c>
      <c r="K276" s="5">
        <v>0.75</v>
      </c>
      <c r="L276" s="4" t="s">
        <v>31</v>
      </c>
      <c r="M276" s="8">
        <v>3</v>
      </c>
      <c r="N276" s="17">
        <v>45442</v>
      </c>
      <c r="O276" s="7">
        <f t="shared" si="8"/>
        <v>1</v>
      </c>
      <c r="P276" s="4" t="str" cm="1">
        <f t="array" ref="P276">_xlfn.IFS(F276&gt;40,"Senior",F276&gt;30,"Mid Career",F276&gt;22,"Early Career",F276&gt;17,"Student",TRUE,"Unknown")</f>
        <v>Mid Career</v>
      </c>
      <c r="Q276" s="5">
        <f t="shared" si="9"/>
        <v>15.75</v>
      </c>
      <c r="R276" s="4" t="str" cm="1">
        <f t="array" ref="R276">_xlfn.IFS(Q276&gt;15,"High",Q276&gt;=5,"Medium",Q276&lt;5,"Low")</f>
        <v>High</v>
      </c>
    </row>
    <row r="277" spans="1:18" x14ac:dyDescent="0.3">
      <c r="A277" s="4" t="s">
        <v>1108</v>
      </c>
      <c r="B277" s="4" t="s">
        <v>4879</v>
      </c>
      <c r="C277" s="4" t="s">
        <v>1110</v>
      </c>
      <c r="D277" s="4" t="s">
        <v>17</v>
      </c>
      <c r="E277" s="4" t="s">
        <v>5800</v>
      </c>
      <c r="F277" s="7">
        <v>32</v>
      </c>
      <c r="G277" s="1">
        <v>45201</v>
      </c>
      <c r="H277" s="4" t="s">
        <v>44</v>
      </c>
      <c r="I277" s="4" t="s">
        <v>20</v>
      </c>
      <c r="J277" s="15">
        <v>0.06</v>
      </c>
      <c r="K277" s="5">
        <v>1</v>
      </c>
      <c r="L277" s="4" t="s">
        <v>37</v>
      </c>
      <c r="M277" s="8">
        <v>1</v>
      </c>
      <c r="N277" s="17" t="s">
        <v>1111</v>
      </c>
      <c r="O277" s="7">
        <f t="shared" si="8"/>
        <v>2</v>
      </c>
      <c r="P277" s="4" t="str" cm="1">
        <f t="array" ref="P277">_xlfn.IFS(F277&gt;40,"Senior",F277&gt;30,"Mid Career",F277&gt;22,"Early Career",F277&gt;17,"Student",TRUE,"Unknown")</f>
        <v>Mid Career</v>
      </c>
      <c r="Q277" s="5">
        <f t="shared" si="9"/>
        <v>7</v>
      </c>
      <c r="R277" s="4" t="str" cm="1">
        <f t="array" ref="R277">_xlfn.IFS(Q277&gt;15,"High",Q277&gt;=5,"Medium",Q277&lt;5,"Low")</f>
        <v>Medium</v>
      </c>
    </row>
    <row r="278" spans="1:18" x14ac:dyDescent="0.3">
      <c r="A278" s="4" t="s">
        <v>1112</v>
      </c>
      <c r="B278" s="4" t="s">
        <v>4880</v>
      </c>
      <c r="C278" s="4" t="s">
        <v>1114</v>
      </c>
      <c r="D278" s="4" t="s">
        <v>94</v>
      </c>
      <c r="E278" s="4" t="s">
        <v>73</v>
      </c>
      <c r="F278" s="7">
        <v>32</v>
      </c>
      <c r="G278" s="1">
        <v>45710</v>
      </c>
      <c r="H278" s="4" t="s">
        <v>293</v>
      </c>
      <c r="I278" s="4" t="s">
        <v>20</v>
      </c>
      <c r="J278" s="15">
        <v>0.66</v>
      </c>
      <c r="K278" s="5">
        <v>1</v>
      </c>
      <c r="L278" s="4" t="s">
        <v>31</v>
      </c>
      <c r="M278" s="8">
        <v>3</v>
      </c>
      <c r="N278" s="17" t="s">
        <v>1115</v>
      </c>
      <c r="O278" s="7">
        <f t="shared" si="8"/>
        <v>7</v>
      </c>
      <c r="P278" s="4" t="str" cm="1">
        <f t="array" ref="P278">_xlfn.IFS(F278&gt;40,"Senior",F278&gt;30,"Mid Career",F278&gt;22,"Early Career",F278&gt;17,"Student",TRUE,"Unknown")</f>
        <v>Mid Career</v>
      </c>
      <c r="Q278" s="5">
        <f t="shared" si="9"/>
        <v>67</v>
      </c>
      <c r="R278" s="4" t="str" cm="1">
        <f t="array" ref="R278">_xlfn.IFS(Q278&gt;15,"High",Q278&gt;=5,"Medium",Q278&lt;5,"Low")</f>
        <v>High</v>
      </c>
    </row>
    <row r="279" spans="1:18" x14ac:dyDescent="0.3">
      <c r="A279" s="4" t="s">
        <v>1116</v>
      </c>
      <c r="B279" s="4" t="s">
        <v>4881</v>
      </c>
      <c r="C279" s="4" t="s">
        <v>1118</v>
      </c>
      <c r="D279" s="4" t="s">
        <v>17</v>
      </c>
      <c r="E279" s="4" t="s">
        <v>73</v>
      </c>
      <c r="F279" s="7">
        <v>27</v>
      </c>
      <c r="G279" s="1">
        <v>45050</v>
      </c>
      <c r="H279" s="4" t="s">
        <v>19</v>
      </c>
      <c r="I279" s="4" t="s">
        <v>20</v>
      </c>
      <c r="J279" s="15">
        <v>0.99</v>
      </c>
      <c r="K279" s="5">
        <v>1.5</v>
      </c>
      <c r="L279" s="4" t="s">
        <v>37</v>
      </c>
      <c r="M279" s="8">
        <v>3</v>
      </c>
      <c r="N279" s="17" t="s">
        <v>1119</v>
      </c>
      <c r="O279" s="7">
        <f t="shared" si="8"/>
        <v>8</v>
      </c>
      <c r="P279" s="4" t="str" cm="1">
        <f t="array" ref="P279">_xlfn.IFS(F279&gt;40,"Senior",F279&gt;30,"Mid Career",F279&gt;22,"Early Career",F279&gt;17,"Student",TRUE,"Unknown")</f>
        <v>Early Career</v>
      </c>
      <c r="Q279" s="5">
        <f t="shared" si="9"/>
        <v>100.5</v>
      </c>
      <c r="R279" s="4" t="str" cm="1">
        <f t="array" ref="R279">_xlfn.IFS(Q279&gt;15,"High",Q279&gt;=5,"Medium",Q279&lt;5,"Low")</f>
        <v>High</v>
      </c>
    </row>
    <row r="280" spans="1:18" x14ac:dyDescent="0.3">
      <c r="A280" s="4" t="s">
        <v>1120</v>
      </c>
      <c r="B280" s="4" t="s">
        <v>4882</v>
      </c>
      <c r="C280" s="4" t="s">
        <v>1122</v>
      </c>
      <c r="D280" s="4" t="s">
        <v>17</v>
      </c>
      <c r="E280" s="4" t="s">
        <v>50</v>
      </c>
      <c r="F280" s="7">
        <v>32</v>
      </c>
      <c r="G280" s="1">
        <v>45709</v>
      </c>
      <c r="H280" s="4" t="s">
        <v>143</v>
      </c>
      <c r="I280" s="4" t="s">
        <v>144</v>
      </c>
      <c r="J280" s="15">
        <v>0.01</v>
      </c>
      <c r="K280" s="5">
        <v>2</v>
      </c>
      <c r="L280" s="4" t="s">
        <v>37</v>
      </c>
      <c r="M280" s="8">
        <v>1</v>
      </c>
      <c r="N280" s="17" t="s">
        <v>1123</v>
      </c>
      <c r="O280" s="7">
        <f t="shared" si="8"/>
        <v>8</v>
      </c>
      <c r="P280" s="4" t="str" cm="1">
        <f t="array" ref="P280">_xlfn.IFS(F280&gt;40,"Senior",F280&gt;30,"Mid Career",F280&gt;22,"Early Career",F280&gt;17,"Student",TRUE,"Unknown")</f>
        <v>Mid Career</v>
      </c>
      <c r="Q280" s="5">
        <f t="shared" si="9"/>
        <v>3</v>
      </c>
      <c r="R280" s="4" t="str" cm="1">
        <f t="array" ref="R280">_xlfn.IFS(Q280&gt;15,"High",Q280&gt;=5,"Medium",Q280&lt;5,"Low")</f>
        <v>Low</v>
      </c>
    </row>
    <row r="281" spans="1:18" x14ac:dyDescent="0.3">
      <c r="A281" s="4" t="s">
        <v>1124</v>
      </c>
      <c r="B281" s="4" t="s">
        <v>4883</v>
      </c>
      <c r="C281" s="4" t="s">
        <v>1126</v>
      </c>
      <c r="D281" s="4" t="s">
        <v>94</v>
      </c>
      <c r="E281" s="4" t="s">
        <v>5800</v>
      </c>
      <c r="F281" s="7">
        <v>32</v>
      </c>
      <c r="G281" s="1">
        <v>45180</v>
      </c>
      <c r="H281" s="4" t="s">
        <v>293</v>
      </c>
      <c r="I281" s="4" t="s">
        <v>20</v>
      </c>
      <c r="J281" s="15">
        <v>0.37</v>
      </c>
      <c r="K281" s="5">
        <v>2</v>
      </c>
      <c r="L281" s="4" t="s">
        <v>37</v>
      </c>
      <c r="M281" s="8">
        <v>3</v>
      </c>
      <c r="N281" s="17" t="s">
        <v>1127</v>
      </c>
      <c r="O281" s="7">
        <f t="shared" si="8"/>
        <v>4</v>
      </c>
      <c r="P281" s="4" t="str" cm="1">
        <f t="array" ref="P281">_xlfn.IFS(F281&gt;40,"Senior",F281&gt;30,"Mid Career",F281&gt;22,"Early Career",F281&gt;17,"Student",TRUE,"Unknown")</f>
        <v>Mid Career</v>
      </c>
      <c r="Q281" s="5">
        <f t="shared" si="9"/>
        <v>39</v>
      </c>
      <c r="R281" s="4" t="str" cm="1">
        <f t="array" ref="R281">_xlfn.IFS(Q281&gt;15,"High",Q281&gt;=5,"Medium",Q281&lt;5,"Low")</f>
        <v>High</v>
      </c>
    </row>
    <row r="282" spans="1:18" x14ac:dyDescent="0.3">
      <c r="A282" s="4" t="s">
        <v>1128</v>
      </c>
      <c r="B282" s="4" t="s">
        <v>4884</v>
      </c>
      <c r="C282" s="4" t="s">
        <v>1130</v>
      </c>
      <c r="D282" s="4" t="s">
        <v>94</v>
      </c>
      <c r="E282" s="4" t="s">
        <v>5800</v>
      </c>
      <c r="F282" s="7">
        <v>32</v>
      </c>
      <c r="G282" s="1">
        <v>45590</v>
      </c>
      <c r="H282" s="4" t="s">
        <v>51</v>
      </c>
      <c r="I282" s="4" t="s">
        <v>36</v>
      </c>
      <c r="J282" s="15">
        <v>0.05</v>
      </c>
      <c r="K282" s="5">
        <v>1.5</v>
      </c>
      <c r="L282" s="4" t="s">
        <v>31</v>
      </c>
      <c r="M282" s="8">
        <v>1</v>
      </c>
      <c r="N282" s="17" t="s">
        <v>1131</v>
      </c>
      <c r="O282" s="7">
        <f t="shared" si="8"/>
        <v>2</v>
      </c>
      <c r="P282" s="4" t="str" cm="1">
        <f t="array" ref="P282">_xlfn.IFS(F282&gt;40,"Senior",F282&gt;30,"Mid Career",F282&gt;22,"Early Career",F282&gt;17,"Student",TRUE,"Unknown")</f>
        <v>Mid Career</v>
      </c>
      <c r="Q282" s="5">
        <f t="shared" si="9"/>
        <v>6.5</v>
      </c>
      <c r="R282" s="4" t="str" cm="1">
        <f t="array" ref="R282">_xlfn.IFS(Q282&gt;15,"High",Q282&gt;=5,"Medium",Q282&lt;5,"Low")</f>
        <v>Medium</v>
      </c>
    </row>
    <row r="283" spans="1:18" x14ac:dyDescent="0.3">
      <c r="A283" s="4" t="s">
        <v>1132</v>
      </c>
      <c r="B283" s="4" t="s">
        <v>4885</v>
      </c>
      <c r="C283" s="4" t="s">
        <v>1134</v>
      </c>
      <c r="D283" s="4" t="s">
        <v>17</v>
      </c>
      <c r="E283" s="4" t="s">
        <v>73</v>
      </c>
      <c r="F283" s="7">
        <v>38</v>
      </c>
      <c r="G283" s="1">
        <v>44712</v>
      </c>
      <c r="H283" s="4" t="s">
        <v>293</v>
      </c>
      <c r="I283" s="4" t="s">
        <v>20</v>
      </c>
      <c r="J283" s="15">
        <v>0.51</v>
      </c>
      <c r="K283" s="5">
        <v>1.5</v>
      </c>
      <c r="L283" s="4" t="s">
        <v>37</v>
      </c>
      <c r="M283" s="8">
        <v>4</v>
      </c>
      <c r="N283" s="17" t="s">
        <v>1135</v>
      </c>
      <c r="O283" s="7">
        <f t="shared" si="8"/>
        <v>6</v>
      </c>
      <c r="P283" s="4" t="str" cm="1">
        <f t="array" ref="P283">_xlfn.IFS(F283&gt;40,"Senior",F283&gt;30,"Mid Career",F283&gt;22,"Early Career",F283&gt;17,"Student",TRUE,"Unknown")</f>
        <v>Mid Career</v>
      </c>
      <c r="Q283" s="5">
        <f t="shared" si="9"/>
        <v>52.5</v>
      </c>
      <c r="R283" s="4" t="str" cm="1">
        <f t="array" ref="R283">_xlfn.IFS(Q283&gt;15,"High",Q283&gt;=5,"Medium",Q283&lt;5,"Low")</f>
        <v>High</v>
      </c>
    </row>
    <row r="284" spans="1:18" x14ac:dyDescent="0.3">
      <c r="A284" s="4" t="s">
        <v>1136</v>
      </c>
      <c r="B284" s="4" t="s">
        <v>4886</v>
      </c>
      <c r="C284" s="4" t="s">
        <v>1138</v>
      </c>
      <c r="D284" s="4" t="s">
        <v>94</v>
      </c>
      <c r="E284" s="4" t="s">
        <v>5800</v>
      </c>
      <c r="F284" s="7">
        <v>37</v>
      </c>
      <c r="G284" s="1">
        <v>45114</v>
      </c>
      <c r="H284" s="4" t="s">
        <v>19</v>
      </c>
      <c r="I284" s="4" t="s">
        <v>20</v>
      </c>
      <c r="J284" s="15">
        <v>0.61</v>
      </c>
      <c r="K284" s="5">
        <v>2</v>
      </c>
      <c r="L284" s="4" t="s">
        <v>37</v>
      </c>
      <c r="M284" s="8">
        <v>5</v>
      </c>
      <c r="N284" s="17" t="s">
        <v>1139</v>
      </c>
      <c r="O284" s="7">
        <f t="shared" si="8"/>
        <v>2</v>
      </c>
      <c r="P284" s="4" t="str" cm="1">
        <f t="array" ref="P284">_xlfn.IFS(F284&gt;40,"Senior",F284&gt;30,"Mid Career",F284&gt;22,"Early Career",F284&gt;17,"Student",TRUE,"Unknown")</f>
        <v>Mid Career</v>
      </c>
      <c r="Q284" s="5">
        <f t="shared" si="9"/>
        <v>63</v>
      </c>
      <c r="R284" s="4" t="str" cm="1">
        <f t="array" ref="R284">_xlfn.IFS(Q284&gt;15,"High",Q284&gt;=5,"Medium",Q284&lt;5,"Low")</f>
        <v>High</v>
      </c>
    </row>
    <row r="285" spans="1:18" x14ac:dyDescent="0.3">
      <c r="A285" s="4" t="s">
        <v>1140</v>
      </c>
      <c r="B285" s="4" t="s">
        <v>4887</v>
      </c>
      <c r="C285" s="4" t="s">
        <v>1142</v>
      </c>
      <c r="D285" s="4" t="s">
        <v>94</v>
      </c>
      <c r="E285" s="4" t="s">
        <v>5800</v>
      </c>
      <c r="F285" s="7">
        <v>32</v>
      </c>
      <c r="G285" s="1">
        <v>45172</v>
      </c>
      <c r="H285" s="4" t="s">
        <v>166</v>
      </c>
      <c r="I285" s="4" t="s">
        <v>144</v>
      </c>
      <c r="J285" s="15">
        <v>0.56000000000000005</v>
      </c>
      <c r="K285" s="5">
        <v>1.5</v>
      </c>
      <c r="L285" s="4" t="s">
        <v>31</v>
      </c>
      <c r="M285" s="8">
        <v>1</v>
      </c>
      <c r="N285" s="17" t="s">
        <v>1143</v>
      </c>
      <c r="O285" s="7">
        <f t="shared" si="8"/>
        <v>8</v>
      </c>
      <c r="P285" s="4" t="str" cm="1">
        <f t="array" ref="P285">_xlfn.IFS(F285&gt;40,"Senior",F285&gt;30,"Mid Career",F285&gt;22,"Early Career",F285&gt;17,"Student",TRUE,"Unknown")</f>
        <v>Mid Career</v>
      </c>
      <c r="Q285" s="5">
        <f t="shared" si="9"/>
        <v>57.500000000000007</v>
      </c>
      <c r="R285" s="4" t="str" cm="1">
        <f t="array" ref="R285">_xlfn.IFS(Q285&gt;15,"High",Q285&gt;=5,"Medium",Q285&lt;5,"Low")</f>
        <v>High</v>
      </c>
    </row>
    <row r="286" spans="1:18" x14ac:dyDescent="0.3">
      <c r="A286" s="4" t="s">
        <v>1144</v>
      </c>
      <c r="B286" s="4" t="s">
        <v>4888</v>
      </c>
      <c r="C286" s="4" t="s">
        <v>1146</v>
      </c>
      <c r="D286" s="4" t="s">
        <v>17</v>
      </c>
      <c r="E286" s="4" t="s">
        <v>50</v>
      </c>
      <c r="F286" s="7">
        <v>32</v>
      </c>
      <c r="G286" s="1">
        <v>45121</v>
      </c>
      <c r="H286" s="4" t="s">
        <v>143</v>
      </c>
      <c r="I286" s="4" t="s">
        <v>144</v>
      </c>
      <c r="J286" s="15">
        <v>0.89</v>
      </c>
      <c r="K286" s="5">
        <v>0.75</v>
      </c>
      <c r="L286" s="4" t="s">
        <v>37</v>
      </c>
      <c r="M286" s="8">
        <v>5</v>
      </c>
      <c r="N286" s="17" t="s">
        <v>1147</v>
      </c>
      <c r="O286" s="7">
        <f t="shared" si="8"/>
        <v>6</v>
      </c>
      <c r="P286" s="4" t="str" cm="1">
        <f t="array" ref="P286">_xlfn.IFS(F286&gt;40,"Senior",F286&gt;30,"Mid Career",F286&gt;22,"Early Career",F286&gt;17,"Student",TRUE,"Unknown")</f>
        <v>Mid Career</v>
      </c>
      <c r="Q286" s="5">
        <f t="shared" si="9"/>
        <v>89.75</v>
      </c>
      <c r="R286" s="4" t="str" cm="1">
        <f t="array" ref="R286">_xlfn.IFS(Q286&gt;15,"High",Q286&gt;=5,"Medium",Q286&lt;5,"Low")</f>
        <v>High</v>
      </c>
    </row>
    <row r="287" spans="1:18" x14ac:dyDescent="0.3">
      <c r="A287" s="4" t="s">
        <v>1148</v>
      </c>
      <c r="B287" s="4" t="s">
        <v>4889</v>
      </c>
      <c r="C287" s="4" t="s">
        <v>1150</v>
      </c>
      <c r="D287" s="4" t="s">
        <v>94</v>
      </c>
      <c r="E287" s="4" t="s">
        <v>73</v>
      </c>
      <c r="F287" s="7">
        <v>32</v>
      </c>
      <c r="G287" s="1">
        <v>45415</v>
      </c>
      <c r="H287" s="4" t="s">
        <v>143</v>
      </c>
      <c r="I287" s="4" t="s">
        <v>144</v>
      </c>
      <c r="J287" s="15">
        <v>0.2</v>
      </c>
      <c r="K287" s="5">
        <v>1.5</v>
      </c>
      <c r="L287" s="4" t="s">
        <v>31</v>
      </c>
      <c r="M287" s="8">
        <v>5</v>
      </c>
      <c r="N287" s="17">
        <v>45415</v>
      </c>
      <c r="O287" s="7">
        <f t="shared" si="8"/>
        <v>1</v>
      </c>
      <c r="P287" s="4" t="str" cm="1">
        <f t="array" ref="P287">_xlfn.IFS(F287&gt;40,"Senior",F287&gt;30,"Mid Career",F287&gt;22,"Early Career",F287&gt;17,"Student",TRUE,"Unknown")</f>
        <v>Mid Career</v>
      </c>
      <c r="Q287" s="5">
        <f t="shared" si="9"/>
        <v>21.5</v>
      </c>
      <c r="R287" s="4" t="str" cm="1">
        <f t="array" ref="R287">_xlfn.IFS(Q287&gt;15,"High",Q287&gt;=5,"Medium",Q287&lt;5,"Low")</f>
        <v>High</v>
      </c>
    </row>
    <row r="288" spans="1:18" x14ac:dyDescent="0.3">
      <c r="A288" s="4" t="s">
        <v>1151</v>
      </c>
      <c r="B288" s="4" t="s">
        <v>4890</v>
      </c>
      <c r="C288" s="4" t="s">
        <v>1153</v>
      </c>
      <c r="D288" s="4" t="s">
        <v>17</v>
      </c>
      <c r="E288" s="4" t="s">
        <v>73</v>
      </c>
      <c r="F288" s="7">
        <v>32</v>
      </c>
      <c r="G288" s="1">
        <v>45284</v>
      </c>
      <c r="H288" s="4" t="s">
        <v>35</v>
      </c>
      <c r="I288" s="4" t="s">
        <v>36</v>
      </c>
      <c r="J288" s="15">
        <v>0.51</v>
      </c>
      <c r="K288" s="5">
        <v>0.75</v>
      </c>
      <c r="L288" s="4" t="s">
        <v>31</v>
      </c>
      <c r="M288" s="8">
        <v>5</v>
      </c>
      <c r="N288" s="17" t="s">
        <v>1154</v>
      </c>
      <c r="O288" s="7">
        <f t="shared" si="8"/>
        <v>4</v>
      </c>
      <c r="P288" s="4" t="str" cm="1">
        <f t="array" ref="P288">_xlfn.IFS(F288&gt;40,"Senior",F288&gt;30,"Mid Career",F288&gt;22,"Early Career",F288&gt;17,"Student",TRUE,"Unknown")</f>
        <v>Mid Career</v>
      </c>
      <c r="Q288" s="5">
        <f t="shared" si="9"/>
        <v>51.75</v>
      </c>
      <c r="R288" s="4" t="str" cm="1">
        <f t="array" ref="R288">_xlfn.IFS(Q288&gt;15,"High",Q288&gt;=5,"Medium",Q288&lt;5,"Low")</f>
        <v>High</v>
      </c>
    </row>
    <row r="289" spans="1:18" x14ac:dyDescent="0.3">
      <c r="A289" s="4" t="s">
        <v>1155</v>
      </c>
      <c r="B289" s="4" t="s">
        <v>4891</v>
      </c>
      <c r="C289" s="4" t="s">
        <v>1157</v>
      </c>
      <c r="D289" s="4" t="s">
        <v>94</v>
      </c>
      <c r="E289" s="4" t="s">
        <v>5800</v>
      </c>
      <c r="F289" s="7">
        <v>35</v>
      </c>
      <c r="G289" s="1">
        <v>45009</v>
      </c>
      <c r="H289" s="4" t="s">
        <v>113</v>
      </c>
      <c r="I289" s="4" t="s">
        <v>58</v>
      </c>
      <c r="J289" s="15">
        <v>0.04</v>
      </c>
      <c r="K289" s="5">
        <v>1.5</v>
      </c>
      <c r="L289" s="4" t="s">
        <v>37</v>
      </c>
      <c r="M289" s="8">
        <v>5</v>
      </c>
      <c r="N289" s="17">
        <v>45009</v>
      </c>
      <c r="O289" s="7">
        <f t="shared" si="8"/>
        <v>1</v>
      </c>
      <c r="P289" s="4" t="str" cm="1">
        <f t="array" ref="P289">_xlfn.IFS(F289&gt;40,"Senior",F289&gt;30,"Mid Career",F289&gt;22,"Early Career",F289&gt;17,"Student",TRUE,"Unknown")</f>
        <v>Mid Career</v>
      </c>
      <c r="Q289" s="5">
        <f t="shared" si="9"/>
        <v>5.5</v>
      </c>
      <c r="R289" s="4" t="str" cm="1">
        <f t="array" ref="R289">_xlfn.IFS(Q289&gt;15,"High",Q289&gt;=5,"Medium",Q289&lt;5,"Low")</f>
        <v>Medium</v>
      </c>
    </row>
    <row r="290" spans="1:18" x14ac:dyDescent="0.3">
      <c r="A290" s="4" t="s">
        <v>1158</v>
      </c>
      <c r="B290" s="4" t="s">
        <v>4892</v>
      </c>
      <c r="C290" s="4" t="s">
        <v>1160</v>
      </c>
      <c r="D290" s="4" t="s">
        <v>17</v>
      </c>
      <c r="E290" s="4" t="s">
        <v>50</v>
      </c>
      <c r="F290" s="7">
        <v>21</v>
      </c>
      <c r="G290" s="1">
        <v>45182</v>
      </c>
      <c r="H290" s="4" t="s">
        <v>51</v>
      </c>
      <c r="I290" s="4" t="s">
        <v>36</v>
      </c>
      <c r="J290" s="15">
        <v>0.42</v>
      </c>
      <c r="K290" s="5">
        <v>1.5</v>
      </c>
      <c r="L290" s="4" t="s">
        <v>37</v>
      </c>
      <c r="M290" s="8">
        <v>5</v>
      </c>
      <c r="N290" s="17">
        <v>45182</v>
      </c>
      <c r="O290" s="7">
        <f t="shared" si="8"/>
        <v>1</v>
      </c>
      <c r="P290" s="4" t="str" cm="1">
        <f t="array" ref="P290">_xlfn.IFS(F290&gt;40,"Senior",F290&gt;30,"Mid Career",F290&gt;22,"Early Career",F290&gt;17,"Student",TRUE,"Unknown")</f>
        <v>Student</v>
      </c>
      <c r="Q290" s="5">
        <f t="shared" si="9"/>
        <v>43.5</v>
      </c>
      <c r="R290" s="4" t="str" cm="1">
        <f t="array" ref="R290">_xlfn.IFS(Q290&gt;15,"High",Q290&gt;=5,"Medium",Q290&lt;5,"Low")</f>
        <v>High</v>
      </c>
    </row>
    <row r="291" spans="1:18" x14ac:dyDescent="0.3">
      <c r="A291" s="4" t="s">
        <v>1161</v>
      </c>
      <c r="B291" s="4" t="s">
        <v>4893</v>
      </c>
      <c r="C291" s="4" t="s">
        <v>1163</v>
      </c>
      <c r="D291" s="4" t="s">
        <v>94</v>
      </c>
      <c r="E291" s="4" t="s">
        <v>50</v>
      </c>
      <c r="F291" s="7">
        <v>33</v>
      </c>
      <c r="G291" s="1">
        <v>44986</v>
      </c>
      <c r="H291" s="4" t="s">
        <v>293</v>
      </c>
      <c r="I291" s="4" t="s">
        <v>20</v>
      </c>
      <c r="J291" s="15">
        <v>0.37</v>
      </c>
      <c r="K291" s="5">
        <v>1</v>
      </c>
      <c r="L291" s="4" t="s">
        <v>37</v>
      </c>
      <c r="M291" s="8">
        <v>5</v>
      </c>
      <c r="N291" s="17" t="s">
        <v>1164</v>
      </c>
      <c r="O291" s="7">
        <f t="shared" si="8"/>
        <v>6</v>
      </c>
      <c r="P291" s="4" t="str" cm="1">
        <f t="array" ref="P291">_xlfn.IFS(F291&gt;40,"Senior",F291&gt;30,"Mid Career",F291&gt;22,"Early Career",F291&gt;17,"Student",TRUE,"Unknown")</f>
        <v>Mid Career</v>
      </c>
      <c r="Q291" s="5">
        <f t="shared" si="9"/>
        <v>38</v>
      </c>
      <c r="R291" s="4" t="str" cm="1">
        <f t="array" ref="R291">_xlfn.IFS(Q291&gt;15,"High",Q291&gt;=5,"Medium",Q291&lt;5,"Low")</f>
        <v>High</v>
      </c>
    </row>
    <row r="292" spans="1:18" x14ac:dyDescent="0.3">
      <c r="A292" s="4" t="s">
        <v>1165</v>
      </c>
      <c r="B292" s="4" t="s">
        <v>4894</v>
      </c>
      <c r="C292" s="4" t="s">
        <v>1167</v>
      </c>
      <c r="D292" s="4" t="s">
        <v>17</v>
      </c>
      <c r="E292" s="4" t="s">
        <v>5800</v>
      </c>
      <c r="F292" s="7">
        <v>32</v>
      </c>
      <c r="G292" s="1">
        <v>45673</v>
      </c>
      <c r="H292" s="4" t="s">
        <v>154</v>
      </c>
      <c r="I292" s="4" t="s">
        <v>58</v>
      </c>
      <c r="J292" s="15">
        <v>0.15</v>
      </c>
      <c r="K292" s="5">
        <v>0.75</v>
      </c>
      <c r="L292" s="4" t="s">
        <v>37</v>
      </c>
      <c r="M292" s="8">
        <v>5</v>
      </c>
      <c r="N292" s="17" t="s">
        <v>1168</v>
      </c>
      <c r="O292" s="7">
        <f t="shared" si="8"/>
        <v>5</v>
      </c>
      <c r="P292" s="4" t="str" cm="1">
        <f t="array" ref="P292">_xlfn.IFS(F292&gt;40,"Senior",F292&gt;30,"Mid Career",F292&gt;22,"Early Career",F292&gt;17,"Student",TRUE,"Unknown")</f>
        <v>Mid Career</v>
      </c>
      <c r="Q292" s="5">
        <f t="shared" si="9"/>
        <v>15.75</v>
      </c>
      <c r="R292" s="4" t="str" cm="1">
        <f t="array" ref="R292">_xlfn.IFS(Q292&gt;15,"High",Q292&gt;=5,"Medium",Q292&lt;5,"Low")</f>
        <v>High</v>
      </c>
    </row>
    <row r="293" spans="1:18" x14ac:dyDescent="0.3">
      <c r="A293" s="4" t="s">
        <v>1169</v>
      </c>
      <c r="B293" s="4" t="s">
        <v>4895</v>
      </c>
      <c r="C293" s="4" t="s">
        <v>5805</v>
      </c>
      <c r="D293" s="4" t="s">
        <v>94</v>
      </c>
      <c r="E293" s="4" t="s">
        <v>5800</v>
      </c>
      <c r="F293" s="7">
        <v>32</v>
      </c>
      <c r="G293" s="1">
        <v>45723</v>
      </c>
      <c r="H293" s="4" t="s">
        <v>89</v>
      </c>
      <c r="I293" s="4" t="s">
        <v>30</v>
      </c>
      <c r="J293" s="15">
        <v>0.64</v>
      </c>
      <c r="K293" s="5">
        <v>2</v>
      </c>
      <c r="L293" s="4" t="s">
        <v>31</v>
      </c>
      <c r="M293" s="8">
        <v>2</v>
      </c>
      <c r="N293" s="17" t="s">
        <v>1171</v>
      </c>
      <c r="O293" s="7">
        <f t="shared" si="8"/>
        <v>8</v>
      </c>
      <c r="P293" s="4" t="str" cm="1">
        <f t="array" ref="P293">_xlfn.IFS(F293&gt;40,"Senior",F293&gt;30,"Mid Career",F293&gt;22,"Early Career",F293&gt;17,"Student",TRUE,"Unknown")</f>
        <v>Mid Career</v>
      </c>
      <c r="Q293" s="5">
        <f t="shared" si="9"/>
        <v>66</v>
      </c>
      <c r="R293" s="4" t="str" cm="1">
        <f t="array" ref="R293">_xlfn.IFS(Q293&gt;15,"High",Q293&gt;=5,"Medium",Q293&lt;5,"Low")</f>
        <v>High</v>
      </c>
    </row>
    <row r="294" spans="1:18" x14ac:dyDescent="0.3">
      <c r="A294" s="4" t="s">
        <v>1172</v>
      </c>
      <c r="B294" s="4" t="s">
        <v>4896</v>
      </c>
      <c r="C294" s="4" t="s">
        <v>1174</v>
      </c>
      <c r="D294" s="4" t="s">
        <v>17</v>
      </c>
      <c r="E294" s="4" t="s">
        <v>5800</v>
      </c>
      <c r="F294" s="7">
        <v>32</v>
      </c>
      <c r="G294" s="1">
        <v>45598</v>
      </c>
      <c r="H294" s="4" t="s">
        <v>143</v>
      </c>
      <c r="I294" s="4" t="s">
        <v>144</v>
      </c>
      <c r="J294" s="15">
        <v>0.13</v>
      </c>
      <c r="K294" s="5">
        <v>1</v>
      </c>
      <c r="L294" s="4" t="s">
        <v>37</v>
      </c>
      <c r="M294" s="8">
        <v>4</v>
      </c>
      <c r="N294" s="17" t="s">
        <v>1175</v>
      </c>
      <c r="O294" s="7">
        <f t="shared" si="8"/>
        <v>3</v>
      </c>
      <c r="P294" s="4" t="str" cm="1">
        <f t="array" ref="P294">_xlfn.IFS(F294&gt;40,"Senior",F294&gt;30,"Mid Career",F294&gt;22,"Early Career",F294&gt;17,"Student",TRUE,"Unknown")</f>
        <v>Mid Career</v>
      </c>
      <c r="Q294" s="5">
        <f t="shared" si="9"/>
        <v>14</v>
      </c>
      <c r="R294" s="4" t="str" cm="1">
        <f t="array" ref="R294">_xlfn.IFS(Q294&gt;15,"High",Q294&gt;=5,"Medium",Q294&lt;5,"Low")</f>
        <v>Medium</v>
      </c>
    </row>
    <row r="295" spans="1:18" x14ac:dyDescent="0.3">
      <c r="A295" s="4" t="s">
        <v>1176</v>
      </c>
      <c r="B295" s="4" t="s">
        <v>4897</v>
      </c>
      <c r="C295" s="4" t="s">
        <v>1178</v>
      </c>
      <c r="D295" s="4" t="s">
        <v>94</v>
      </c>
      <c r="E295" s="4" t="s">
        <v>5800</v>
      </c>
      <c r="F295" s="7">
        <v>32</v>
      </c>
      <c r="G295" s="1">
        <v>44968</v>
      </c>
      <c r="H295" s="4" t="s">
        <v>166</v>
      </c>
      <c r="I295" s="4" t="s">
        <v>144</v>
      </c>
      <c r="J295" s="15">
        <v>0.56999999999999995</v>
      </c>
      <c r="K295" s="5">
        <v>2</v>
      </c>
      <c r="L295" s="4" t="s">
        <v>31</v>
      </c>
      <c r="M295" s="8">
        <v>5</v>
      </c>
      <c r="N295" s="17" t="s">
        <v>1179</v>
      </c>
      <c r="O295" s="7">
        <f t="shared" si="8"/>
        <v>7</v>
      </c>
      <c r="P295" s="4" t="str" cm="1">
        <f t="array" ref="P295">_xlfn.IFS(F295&gt;40,"Senior",F295&gt;30,"Mid Career",F295&gt;22,"Early Career",F295&gt;17,"Student",TRUE,"Unknown")</f>
        <v>Mid Career</v>
      </c>
      <c r="Q295" s="5">
        <f t="shared" si="9"/>
        <v>58.999999999999993</v>
      </c>
      <c r="R295" s="4" t="str" cm="1">
        <f t="array" ref="R295">_xlfn.IFS(Q295&gt;15,"High",Q295&gt;=5,"Medium",Q295&lt;5,"Low")</f>
        <v>High</v>
      </c>
    </row>
    <row r="296" spans="1:18" x14ac:dyDescent="0.3">
      <c r="A296" s="4" t="s">
        <v>1180</v>
      </c>
      <c r="B296" s="4" t="s">
        <v>4898</v>
      </c>
      <c r="C296" s="4" t="s">
        <v>1182</v>
      </c>
      <c r="D296" s="4" t="s">
        <v>94</v>
      </c>
      <c r="E296" s="4" t="s">
        <v>5800</v>
      </c>
      <c r="F296" s="7">
        <v>32</v>
      </c>
      <c r="G296" s="1">
        <v>44829</v>
      </c>
      <c r="H296" s="4" t="s">
        <v>229</v>
      </c>
      <c r="I296" s="4" t="s">
        <v>144</v>
      </c>
      <c r="J296" s="15">
        <v>0.87</v>
      </c>
      <c r="K296" s="5">
        <v>0.75</v>
      </c>
      <c r="L296" s="4" t="s">
        <v>37</v>
      </c>
      <c r="M296" s="8">
        <v>3</v>
      </c>
      <c r="N296" s="17" t="s">
        <v>1183</v>
      </c>
      <c r="O296" s="7">
        <f t="shared" si="8"/>
        <v>4</v>
      </c>
      <c r="P296" s="4" t="str" cm="1">
        <f t="array" ref="P296">_xlfn.IFS(F296&gt;40,"Senior",F296&gt;30,"Mid Career",F296&gt;22,"Early Career",F296&gt;17,"Student",TRUE,"Unknown")</f>
        <v>Mid Career</v>
      </c>
      <c r="Q296" s="5">
        <f t="shared" si="9"/>
        <v>87.75</v>
      </c>
      <c r="R296" s="4" t="str" cm="1">
        <f t="array" ref="R296">_xlfn.IFS(Q296&gt;15,"High",Q296&gt;=5,"Medium",Q296&lt;5,"Low")</f>
        <v>High</v>
      </c>
    </row>
    <row r="297" spans="1:18" x14ac:dyDescent="0.3">
      <c r="A297" s="4" t="s">
        <v>1184</v>
      </c>
      <c r="B297" s="4" t="s">
        <v>4899</v>
      </c>
      <c r="C297" s="4" t="s">
        <v>1186</v>
      </c>
      <c r="D297" s="4" t="s">
        <v>94</v>
      </c>
      <c r="E297" s="4" t="s">
        <v>73</v>
      </c>
      <c r="F297" s="7">
        <v>43</v>
      </c>
      <c r="G297" s="1">
        <v>44719</v>
      </c>
      <c r="H297" s="4" t="s">
        <v>293</v>
      </c>
      <c r="I297" s="4" t="s">
        <v>20</v>
      </c>
      <c r="J297" s="15">
        <v>0.85</v>
      </c>
      <c r="K297" s="5">
        <v>0.75</v>
      </c>
      <c r="L297" s="4" t="s">
        <v>31</v>
      </c>
      <c r="M297" s="8">
        <v>1</v>
      </c>
      <c r="N297" s="17" t="s">
        <v>1187</v>
      </c>
      <c r="O297" s="7">
        <f t="shared" si="8"/>
        <v>8</v>
      </c>
      <c r="P297" s="4" t="str" cm="1">
        <f t="array" ref="P297">_xlfn.IFS(F297&gt;40,"Senior",F297&gt;30,"Mid Career",F297&gt;22,"Early Career",F297&gt;17,"Student",TRUE,"Unknown")</f>
        <v>Senior</v>
      </c>
      <c r="Q297" s="5">
        <f t="shared" si="9"/>
        <v>85.75</v>
      </c>
      <c r="R297" s="4" t="str" cm="1">
        <f t="array" ref="R297">_xlfn.IFS(Q297&gt;15,"High",Q297&gt;=5,"Medium",Q297&lt;5,"Low")</f>
        <v>High</v>
      </c>
    </row>
    <row r="298" spans="1:18" x14ac:dyDescent="0.3">
      <c r="A298" s="4" t="s">
        <v>1188</v>
      </c>
      <c r="B298" s="4" t="s">
        <v>4900</v>
      </c>
      <c r="C298" s="4" t="s">
        <v>1190</v>
      </c>
      <c r="D298" s="4" t="s">
        <v>94</v>
      </c>
      <c r="E298" s="4" t="s">
        <v>50</v>
      </c>
      <c r="F298" s="7">
        <v>44</v>
      </c>
      <c r="G298" s="1">
        <v>45074</v>
      </c>
      <c r="H298" s="4" t="s">
        <v>154</v>
      </c>
      <c r="I298" s="4" t="s">
        <v>58</v>
      </c>
      <c r="J298" s="15">
        <v>0.34</v>
      </c>
      <c r="K298" s="5">
        <v>1</v>
      </c>
      <c r="L298" s="4" t="s">
        <v>31</v>
      </c>
      <c r="M298" s="8">
        <v>5</v>
      </c>
      <c r="N298" s="17">
        <v>45074</v>
      </c>
      <c r="O298" s="7">
        <f t="shared" si="8"/>
        <v>1</v>
      </c>
      <c r="P298" s="4" t="str" cm="1">
        <f t="array" ref="P298">_xlfn.IFS(F298&gt;40,"Senior",F298&gt;30,"Mid Career",F298&gt;22,"Early Career",F298&gt;17,"Student",TRUE,"Unknown")</f>
        <v>Senior</v>
      </c>
      <c r="Q298" s="5">
        <f t="shared" si="9"/>
        <v>35</v>
      </c>
      <c r="R298" s="4" t="str" cm="1">
        <f t="array" ref="R298">_xlfn.IFS(Q298&gt;15,"High",Q298&gt;=5,"Medium",Q298&lt;5,"Low")</f>
        <v>High</v>
      </c>
    </row>
    <row r="299" spans="1:18" x14ac:dyDescent="0.3">
      <c r="A299" s="4" t="s">
        <v>1191</v>
      </c>
      <c r="B299" s="4" t="s">
        <v>4901</v>
      </c>
      <c r="C299" s="4" t="s">
        <v>1193</v>
      </c>
      <c r="D299" s="4" t="s">
        <v>17</v>
      </c>
      <c r="E299" s="4" t="s">
        <v>5800</v>
      </c>
      <c r="F299" s="7">
        <v>30</v>
      </c>
      <c r="G299" s="1">
        <v>44917</v>
      </c>
      <c r="H299" s="4" t="s">
        <v>143</v>
      </c>
      <c r="I299" s="4" t="s">
        <v>144</v>
      </c>
      <c r="J299" s="15">
        <v>0.13</v>
      </c>
      <c r="K299" s="5">
        <v>2</v>
      </c>
      <c r="L299" s="4" t="s">
        <v>37</v>
      </c>
      <c r="M299" s="8">
        <v>5</v>
      </c>
      <c r="N299" s="17">
        <v>44917</v>
      </c>
      <c r="O299" s="7">
        <f t="shared" si="8"/>
        <v>1</v>
      </c>
      <c r="P299" s="4" t="str" cm="1">
        <f t="array" ref="P299">_xlfn.IFS(F299&gt;40,"Senior",F299&gt;30,"Mid Career",F299&gt;22,"Early Career",F299&gt;17,"Student",TRUE,"Unknown")</f>
        <v>Early Career</v>
      </c>
      <c r="Q299" s="5">
        <f t="shared" si="9"/>
        <v>15</v>
      </c>
      <c r="R299" s="4" t="str" cm="1">
        <f t="array" ref="R299">_xlfn.IFS(Q299&gt;15,"High",Q299&gt;=5,"Medium",Q299&lt;5,"Low")</f>
        <v>Medium</v>
      </c>
    </row>
    <row r="300" spans="1:18" x14ac:dyDescent="0.3">
      <c r="A300" s="4" t="s">
        <v>1194</v>
      </c>
      <c r="B300" s="4" t="s">
        <v>4902</v>
      </c>
      <c r="C300" s="4" t="s">
        <v>1196</v>
      </c>
      <c r="D300" s="4" t="s">
        <v>94</v>
      </c>
      <c r="E300" s="4" t="s">
        <v>5801</v>
      </c>
      <c r="F300" s="7">
        <v>32</v>
      </c>
      <c r="G300" s="1">
        <v>44939</v>
      </c>
      <c r="H300" s="4" t="s">
        <v>74</v>
      </c>
      <c r="I300" s="4" t="s">
        <v>36</v>
      </c>
      <c r="J300" s="15">
        <v>0.01</v>
      </c>
      <c r="K300" s="5">
        <v>2</v>
      </c>
      <c r="L300" s="4" t="s">
        <v>37</v>
      </c>
      <c r="M300" s="8">
        <v>1</v>
      </c>
      <c r="N300" s="17">
        <v>44939</v>
      </c>
      <c r="O300" s="7">
        <f t="shared" si="8"/>
        <v>1</v>
      </c>
      <c r="P300" s="4" t="str" cm="1">
        <f t="array" ref="P300">_xlfn.IFS(F300&gt;40,"Senior",F300&gt;30,"Mid Career",F300&gt;22,"Early Career",F300&gt;17,"Student",TRUE,"Unknown")</f>
        <v>Mid Career</v>
      </c>
      <c r="Q300" s="5">
        <f t="shared" si="9"/>
        <v>3</v>
      </c>
      <c r="R300" s="4" t="str" cm="1">
        <f t="array" ref="R300">_xlfn.IFS(Q300&gt;15,"High",Q300&gt;=5,"Medium",Q300&lt;5,"Low")</f>
        <v>Low</v>
      </c>
    </row>
    <row r="301" spans="1:18" x14ac:dyDescent="0.3">
      <c r="A301" s="4" t="s">
        <v>1197</v>
      </c>
      <c r="B301" s="4" t="s">
        <v>4903</v>
      </c>
      <c r="C301" s="4" t="s">
        <v>1199</v>
      </c>
      <c r="D301" s="4" t="s">
        <v>94</v>
      </c>
      <c r="E301" s="4" t="s">
        <v>50</v>
      </c>
      <c r="F301" s="7">
        <v>32</v>
      </c>
      <c r="G301" s="1">
        <v>44677</v>
      </c>
      <c r="H301" s="4" t="s">
        <v>143</v>
      </c>
      <c r="I301" s="4" t="s">
        <v>144</v>
      </c>
      <c r="J301" s="15">
        <v>0.77</v>
      </c>
      <c r="K301" s="5">
        <v>0.75</v>
      </c>
      <c r="L301" s="4" t="s">
        <v>37</v>
      </c>
      <c r="M301" s="8">
        <v>2</v>
      </c>
      <c r="N301" s="17" t="s">
        <v>1200</v>
      </c>
      <c r="O301" s="7">
        <f t="shared" si="8"/>
        <v>6</v>
      </c>
      <c r="P301" s="4" t="str" cm="1">
        <f t="array" ref="P301">_xlfn.IFS(F301&gt;40,"Senior",F301&gt;30,"Mid Career",F301&gt;22,"Early Career",F301&gt;17,"Student",TRUE,"Unknown")</f>
        <v>Mid Career</v>
      </c>
      <c r="Q301" s="5">
        <f t="shared" si="9"/>
        <v>77.75</v>
      </c>
      <c r="R301" s="4" t="str" cm="1">
        <f t="array" ref="R301">_xlfn.IFS(Q301&gt;15,"High",Q301&gt;=5,"Medium",Q301&lt;5,"Low")</f>
        <v>High</v>
      </c>
    </row>
    <row r="302" spans="1:18" x14ac:dyDescent="0.3">
      <c r="A302" s="4" t="s">
        <v>1201</v>
      </c>
      <c r="B302" s="4" t="s">
        <v>4904</v>
      </c>
      <c r="C302" s="4" t="s">
        <v>1203</v>
      </c>
      <c r="D302" s="4" t="s">
        <v>94</v>
      </c>
      <c r="E302" s="4" t="s">
        <v>5800</v>
      </c>
      <c r="F302" s="7">
        <v>32</v>
      </c>
      <c r="G302" s="1">
        <v>45195</v>
      </c>
      <c r="H302" s="4" t="s">
        <v>89</v>
      </c>
      <c r="I302" s="4" t="s">
        <v>30</v>
      </c>
      <c r="J302" s="15">
        <v>0.71</v>
      </c>
      <c r="K302" s="5">
        <v>1.5</v>
      </c>
      <c r="L302" s="4" t="s">
        <v>37</v>
      </c>
      <c r="M302" s="8">
        <v>3</v>
      </c>
      <c r="N302" s="17" t="s">
        <v>1204</v>
      </c>
      <c r="O302" s="7">
        <f t="shared" si="8"/>
        <v>7</v>
      </c>
      <c r="P302" s="4" t="str" cm="1">
        <f t="array" ref="P302">_xlfn.IFS(F302&gt;40,"Senior",F302&gt;30,"Mid Career",F302&gt;22,"Early Career",F302&gt;17,"Student",TRUE,"Unknown")</f>
        <v>Mid Career</v>
      </c>
      <c r="Q302" s="5">
        <f t="shared" si="9"/>
        <v>72.5</v>
      </c>
      <c r="R302" s="4" t="str" cm="1">
        <f t="array" ref="R302">_xlfn.IFS(Q302&gt;15,"High",Q302&gt;=5,"Medium",Q302&lt;5,"Low")</f>
        <v>High</v>
      </c>
    </row>
    <row r="303" spans="1:18" x14ac:dyDescent="0.3">
      <c r="A303" s="4" t="s">
        <v>1205</v>
      </c>
      <c r="B303" s="4" t="s">
        <v>4905</v>
      </c>
      <c r="C303" s="4" t="s">
        <v>1207</v>
      </c>
      <c r="D303" s="4" t="s">
        <v>17</v>
      </c>
      <c r="E303" s="4" t="s">
        <v>73</v>
      </c>
      <c r="F303" s="7">
        <v>32</v>
      </c>
      <c r="G303" s="1">
        <v>45421</v>
      </c>
      <c r="H303" s="4" t="s">
        <v>19</v>
      </c>
      <c r="I303" s="4" t="s">
        <v>20</v>
      </c>
      <c r="J303" s="15">
        <v>0.8</v>
      </c>
      <c r="K303" s="5">
        <v>0.75</v>
      </c>
      <c r="L303" s="4" t="s">
        <v>37</v>
      </c>
      <c r="M303" s="8">
        <v>5</v>
      </c>
      <c r="N303" s="17" t="s">
        <v>1208</v>
      </c>
      <c r="O303" s="7">
        <f t="shared" si="8"/>
        <v>6</v>
      </c>
      <c r="P303" s="4" t="str" cm="1">
        <f t="array" ref="P303">_xlfn.IFS(F303&gt;40,"Senior",F303&gt;30,"Mid Career",F303&gt;22,"Early Career",F303&gt;17,"Student",TRUE,"Unknown")</f>
        <v>Mid Career</v>
      </c>
      <c r="Q303" s="5">
        <f t="shared" si="9"/>
        <v>80.75</v>
      </c>
      <c r="R303" s="4" t="str" cm="1">
        <f t="array" ref="R303">_xlfn.IFS(Q303&gt;15,"High",Q303&gt;=5,"Medium",Q303&lt;5,"Low")</f>
        <v>High</v>
      </c>
    </row>
    <row r="304" spans="1:18" x14ac:dyDescent="0.3">
      <c r="A304" s="4" t="s">
        <v>1209</v>
      </c>
      <c r="B304" s="4" t="s">
        <v>4906</v>
      </c>
      <c r="C304" s="4" t="s">
        <v>1211</v>
      </c>
      <c r="D304" s="4" t="s">
        <v>17</v>
      </c>
      <c r="E304" s="4" t="s">
        <v>5800</v>
      </c>
      <c r="F304" s="7">
        <v>32</v>
      </c>
      <c r="G304" s="1">
        <v>45348</v>
      </c>
      <c r="H304" s="4" t="s">
        <v>143</v>
      </c>
      <c r="I304" s="4" t="s">
        <v>144</v>
      </c>
      <c r="J304" s="15">
        <v>0.69</v>
      </c>
      <c r="K304" s="5">
        <v>0.75</v>
      </c>
      <c r="L304" s="4" t="s">
        <v>31</v>
      </c>
      <c r="M304" s="8">
        <v>5</v>
      </c>
      <c r="N304" s="17" t="s">
        <v>1212</v>
      </c>
      <c r="O304" s="7">
        <f t="shared" si="8"/>
        <v>2</v>
      </c>
      <c r="P304" s="4" t="str" cm="1">
        <f t="array" ref="P304">_xlfn.IFS(F304&gt;40,"Senior",F304&gt;30,"Mid Career",F304&gt;22,"Early Career",F304&gt;17,"Student",TRUE,"Unknown")</f>
        <v>Mid Career</v>
      </c>
      <c r="Q304" s="5">
        <f t="shared" si="9"/>
        <v>69.75</v>
      </c>
      <c r="R304" s="4" t="str" cm="1">
        <f t="array" ref="R304">_xlfn.IFS(Q304&gt;15,"High",Q304&gt;=5,"Medium",Q304&lt;5,"Low")</f>
        <v>High</v>
      </c>
    </row>
    <row r="305" spans="1:18" x14ac:dyDescent="0.3">
      <c r="A305" s="4" t="s">
        <v>1213</v>
      </c>
      <c r="B305" s="4" t="s">
        <v>4907</v>
      </c>
      <c r="C305" s="4" t="s">
        <v>1215</v>
      </c>
      <c r="D305" s="4" t="s">
        <v>17</v>
      </c>
      <c r="E305" s="4" t="s">
        <v>5800</v>
      </c>
      <c r="F305" s="7">
        <v>32</v>
      </c>
      <c r="G305" s="1">
        <v>45510</v>
      </c>
      <c r="H305" s="4" t="s">
        <v>68</v>
      </c>
      <c r="I305" s="4" t="s">
        <v>30</v>
      </c>
      <c r="J305" s="15">
        <v>0.56999999999999995</v>
      </c>
      <c r="K305" s="5">
        <v>1.5</v>
      </c>
      <c r="L305" s="4" t="s">
        <v>31</v>
      </c>
      <c r="M305" s="8">
        <v>2</v>
      </c>
      <c r="N305" s="17">
        <v>45510</v>
      </c>
      <c r="O305" s="7">
        <f t="shared" si="8"/>
        <v>1</v>
      </c>
      <c r="P305" s="4" t="str" cm="1">
        <f t="array" ref="P305">_xlfn.IFS(F305&gt;40,"Senior",F305&gt;30,"Mid Career",F305&gt;22,"Early Career",F305&gt;17,"Student",TRUE,"Unknown")</f>
        <v>Mid Career</v>
      </c>
      <c r="Q305" s="5">
        <f t="shared" si="9"/>
        <v>58.499999999999993</v>
      </c>
      <c r="R305" s="4" t="str" cm="1">
        <f t="array" ref="R305">_xlfn.IFS(Q305&gt;15,"High",Q305&gt;=5,"Medium",Q305&lt;5,"Low")</f>
        <v>High</v>
      </c>
    </row>
    <row r="306" spans="1:18" x14ac:dyDescent="0.3">
      <c r="A306" s="4" t="s">
        <v>1216</v>
      </c>
      <c r="B306" s="4" t="s">
        <v>4908</v>
      </c>
      <c r="C306" s="4" t="s">
        <v>1218</v>
      </c>
      <c r="D306" s="4" t="s">
        <v>17</v>
      </c>
      <c r="E306" s="4" t="s">
        <v>5800</v>
      </c>
      <c r="F306" s="7">
        <v>32</v>
      </c>
      <c r="G306" s="1">
        <v>45528</v>
      </c>
      <c r="H306" s="4" t="s">
        <v>57</v>
      </c>
      <c r="I306" s="4" t="s">
        <v>58</v>
      </c>
      <c r="J306" s="15">
        <v>0.98</v>
      </c>
      <c r="K306" s="5">
        <v>1.5</v>
      </c>
      <c r="L306" s="4" t="s">
        <v>31</v>
      </c>
      <c r="M306" s="8">
        <v>3</v>
      </c>
      <c r="N306" s="17" t="s">
        <v>1219</v>
      </c>
      <c r="O306" s="7">
        <f t="shared" si="8"/>
        <v>5</v>
      </c>
      <c r="P306" s="4" t="str" cm="1">
        <f t="array" ref="P306">_xlfn.IFS(F306&gt;40,"Senior",F306&gt;30,"Mid Career",F306&gt;22,"Early Career",F306&gt;17,"Student",TRUE,"Unknown")</f>
        <v>Mid Career</v>
      </c>
      <c r="Q306" s="5">
        <f t="shared" si="9"/>
        <v>99.5</v>
      </c>
      <c r="R306" s="4" t="str" cm="1">
        <f t="array" ref="R306">_xlfn.IFS(Q306&gt;15,"High",Q306&gt;=5,"Medium",Q306&lt;5,"Low")</f>
        <v>High</v>
      </c>
    </row>
    <row r="307" spans="1:18" x14ac:dyDescent="0.3">
      <c r="A307" s="4" t="s">
        <v>1220</v>
      </c>
      <c r="B307" s="4" t="s">
        <v>4909</v>
      </c>
      <c r="C307" s="4" t="s">
        <v>1222</v>
      </c>
      <c r="D307" s="4" t="s">
        <v>17</v>
      </c>
      <c r="E307" s="4" t="s">
        <v>73</v>
      </c>
      <c r="F307" s="7">
        <v>44</v>
      </c>
      <c r="G307" s="1">
        <v>44729</v>
      </c>
      <c r="H307" s="4" t="s">
        <v>19</v>
      </c>
      <c r="I307" s="4" t="s">
        <v>20</v>
      </c>
      <c r="J307" s="15">
        <v>0.8</v>
      </c>
      <c r="K307" s="5">
        <v>0.75</v>
      </c>
      <c r="L307" s="4" t="s">
        <v>37</v>
      </c>
      <c r="M307" s="8">
        <v>1</v>
      </c>
      <c r="N307" s="17" t="s">
        <v>1223</v>
      </c>
      <c r="O307" s="7">
        <f t="shared" si="8"/>
        <v>3</v>
      </c>
      <c r="P307" s="4" t="str" cm="1">
        <f t="array" ref="P307">_xlfn.IFS(F307&gt;40,"Senior",F307&gt;30,"Mid Career",F307&gt;22,"Early Career",F307&gt;17,"Student",TRUE,"Unknown")</f>
        <v>Senior</v>
      </c>
      <c r="Q307" s="5">
        <f t="shared" si="9"/>
        <v>80.75</v>
      </c>
      <c r="R307" s="4" t="str" cm="1">
        <f t="array" ref="R307">_xlfn.IFS(Q307&gt;15,"High",Q307&gt;=5,"Medium",Q307&lt;5,"Low")</f>
        <v>High</v>
      </c>
    </row>
    <row r="308" spans="1:18" x14ac:dyDescent="0.3">
      <c r="A308" s="4" t="s">
        <v>1224</v>
      </c>
      <c r="B308" s="4" t="s">
        <v>4910</v>
      </c>
      <c r="C308" s="4" t="s">
        <v>5805</v>
      </c>
      <c r="D308" s="4" t="s">
        <v>17</v>
      </c>
      <c r="E308" s="4" t="s">
        <v>5800</v>
      </c>
      <c r="F308" s="7">
        <v>32</v>
      </c>
      <c r="G308" s="1">
        <v>44992</v>
      </c>
      <c r="H308" s="4" t="s">
        <v>113</v>
      </c>
      <c r="I308" s="4" t="s">
        <v>58</v>
      </c>
      <c r="J308" s="15">
        <v>0.03</v>
      </c>
      <c r="K308" s="5">
        <v>1</v>
      </c>
      <c r="L308" s="4" t="s">
        <v>31</v>
      </c>
      <c r="M308" s="8">
        <v>4</v>
      </c>
      <c r="N308" s="17" t="s">
        <v>1226</v>
      </c>
      <c r="O308" s="7">
        <f t="shared" si="8"/>
        <v>2</v>
      </c>
      <c r="P308" s="4" t="str" cm="1">
        <f t="array" ref="P308">_xlfn.IFS(F308&gt;40,"Senior",F308&gt;30,"Mid Career",F308&gt;22,"Early Career",F308&gt;17,"Student",TRUE,"Unknown")</f>
        <v>Mid Career</v>
      </c>
      <c r="Q308" s="5">
        <f t="shared" si="9"/>
        <v>4</v>
      </c>
      <c r="R308" s="4" t="str" cm="1">
        <f t="array" ref="R308">_xlfn.IFS(Q308&gt;15,"High",Q308&gt;=5,"Medium",Q308&lt;5,"Low")</f>
        <v>Low</v>
      </c>
    </row>
    <row r="309" spans="1:18" x14ac:dyDescent="0.3">
      <c r="A309" s="4" t="s">
        <v>1227</v>
      </c>
      <c r="B309" s="4" t="s">
        <v>4911</v>
      </c>
      <c r="C309" s="4" t="s">
        <v>1229</v>
      </c>
      <c r="D309" s="4" t="s">
        <v>17</v>
      </c>
      <c r="E309" s="4" t="s">
        <v>5800</v>
      </c>
      <c r="F309" s="7">
        <v>32</v>
      </c>
      <c r="G309" s="1">
        <v>45641</v>
      </c>
      <c r="H309" s="4" t="s">
        <v>166</v>
      </c>
      <c r="I309" s="4" t="s">
        <v>144</v>
      </c>
      <c r="J309" s="15">
        <v>0.51</v>
      </c>
      <c r="K309" s="5">
        <v>2</v>
      </c>
      <c r="L309" s="4" t="s">
        <v>31</v>
      </c>
      <c r="M309" s="8">
        <v>4</v>
      </c>
      <c r="N309" s="17" t="s">
        <v>1230</v>
      </c>
      <c r="O309" s="7">
        <f t="shared" si="8"/>
        <v>7</v>
      </c>
      <c r="P309" s="4" t="str" cm="1">
        <f t="array" ref="P309">_xlfn.IFS(F309&gt;40,"Senior",F309&gt;30,"Mid Career",F309&gt;22,"Early Career",F309&gt;17,"Student",TRUE,"Unknown")</f>
        <v>Mid Career</v>
      </c>
      <c r="Q309" s="5">
        <f t="shared" si="9"/>
        <v>53</v>
      </c>
      <c r="R309" s="4" t="str" cm="1">
        <f t="array" ref="R309">_xlfn.IFS(Q309&gt;15,"High",Q309&gt;=5,"Medium",Q309&lt;5,"Low")</f>
        <v>High</v>
      </c>
    </row>
    <row r="310" spans="1:18" x14ac:dyDescent="0.3">
      <c r="A310" s="4" t="s">
        <v>1231</v>
      </c>
      <c r="B310" s="4" t="s">
        <v>4912</v>
      </c>
      <c r="C310" s="4" t="s">
        <v>1233</v>
      </c>
      <c r="D310" s="4" t="s">
        <v>17</v>
      </c>
      <c r="E310" s="4" t="s">
        <v>5801</v>
      </c>
      <c r="F310" s="7">
        <v>32</v>
      </c>
      <c r="G310" s="1">
        <v>45408</v>
      </c>
      <c r="H310" s="4" t="s">
        <v>89</v>
      </c>
      <c r="I310" s="4" t="s">
        <v>30</v>
      </c>
      <c r="J310" s="15">
        <v>0.13</v>
      </c>
      <c r="K310" s="5">
        <v>2</v>
      </c>
      <c r="L310" s="4" t="s">
        <v>37</v>
      </c>
      <c r="M310" s="8">
        <v>3</v>
      </c>
      <c r="N310" s="17" t="s">
        <v>1234</v>
      </c>
      <c r="O310" s="7">
        <f t="shared" si="8"/>
        <v>2</v>
      </c>
      <c r="P310" s="4" t="str" cm="1">
        <f t="array" ref="P310">_xlfn.IFS(F310&gt;40,"Senior",F310&gt;30,"Mid Career",F310&gt;22,"Early Career",F310&gt;17,"Student",TRUE,"Unknown")</f>
        <v>Mid Career</v>
      </c>
      <c r="Q310" s="5">
        <f t="shared" si="9"/>
        <v>15</v>
      </c>
      <c r="R310" s="4" t="str" cm="1">
        <f t="array" ref="R310">_xlfn.IFS(Q310&gt;15,"High",Q310&gt;=5,"Medium",Q310&lt;5,"Low")</f>
        <v>Medium</v>
      </c>
    </row>
    <row r="311" spans="1:18" x14ac:dyDescent="0.3">
      <c r="A311" s="4" t="s">
        <v>1235</v>
      </c>
      <c r="B311" s="4" t="s">
        <v>4913</v>
      </c>
      <c r="C311" s="4" t="s">
        <v>1237</v>
      </c>
      <c r="D311" s="4" t="s">
        <v>94</v>
      </c>
      <c r="E311" s="4" t="s">
        <v>50</v>
      </c>
      <c r="F311" s="7">
        <v>32</v>
      </c>
      <c r="G311" s="1">
        <v>45733</v>
      </c>
      <c r="H311" s="4" t="s">
        <v>293</v>
      </c>
      <c r="I311" s="4" t="s">
        <v>20</v>
      </c>
      <c r="J311" s="15">
        <v>0.95</v>
      </c>
      <c r="K311" s="5">
        <v>0.75</v>
      </c>
      <c r="L311" s="4" t="s">
        <v>37</v>
      </c>
      <c r="M311" s="8">
        <v>4</v>
      </c>
      <c r="N311" s="17" t="s">
        <v>1238</v>
      </c>
      <c r="O311" s="7">
        <f t="shared" si="8"/>
        <v>3</v>
      </c>
      <c r="P311" s="4" t="str" cm="1">
        <f t="array" ref="P311">_xlfn.IFS(F311&gt;40,"Senior",F311&gt;30,"Mid Career",F311&gt;22,"Early Career",F311&gt;17,"Student",TRUE,"Unknown")</f>
        <v>Mid Career</v>
      </c>
      <c r="Q311" s="5">
        <f t="shared" si="9"/>
        <v>95.75</v>
      </c>
      <c r="R311" s="4" t="str" cm="1">
        <f t="array" ref="R311">_xlfn.IFS(Q311&gt;15,"High",Q311&gt;=5,"Medium",Q311&lt;5,"Low")</f>
        <v>High</v>
      </c>
    </row>
    <row r="312" spans="1:18" x14ac:dyDescent="0.3">
      <c r="A312" s="4" t="s">
        <v>1239</v>
      </c>
      <c r="B312" s="4" t="s">
        <v>4914</v>
      </c>
      <c r="C312" s="4" t="s">
        <v>1241</v>
      </c>
      <c r="D312" s="4" t="s">
        <v>17</v>
      </c>
      <c r="E312" s="4" t="s">
        <v>5801</v>
      </c>
      <c r="F312" s="7">
        <v>32</v>
      </c>
      <c r="G312" s="1">
        <v>45517</v>
      </c>
      <c r="H312" s="4" t="s">
        <v>35</v>
      </c>
      <c r="I312" s="4" t="s">
        <v>36</v>
      </c>
      <c r="J312" s="15">
        <v>0.73</v>
      </c>
      <c r="K312" s="5">
        <v>1.5</v>
      </c>
      <c r="L312" s="4" t="s">
        <v>37</v>
      </c>
      <c r="M312" s="8">
        <v>5</v>
      </c>
      <c r="N312" s="17" t="s">
        <v>1242</v>
      </c>
      <c r="O312" s="7">
        <f t="shared" si="8"/>
        <v>3</v>
      </c>
      <c r="P312" s="4" t="str" cm="1">
        <f t="array" ref="P312">_xlfn.IFS(F312&gt;40,"Senior",F312&gt;30,"Mid Career",F312&gt;22,"Early Career",F312&gt;17,"Student",TRUE,"Unknown")</f>
        <v>Mid Career</v>
      </c>
      <c r="Q312" s="5">
        <f t="shared" si="9"/>
        <v>74.5</v>
      </c>
      <c r="R312" s="4" t="str" cm="1">
        <f t="array" ref="R312">_xlfn.IFS(Q312&gt;15,"High",Q312&gt;=5,"Medium",Q312&lt;5,"Low")</f>
        <v>High</v>
      </c>
    </row>
    <row r="313" spans="1:18" x14ac:dyDescent="0.3">
      <c r="A313" s="4" t="s">
        <v>1243</v>
      </c>
      <c r="B313" s="4" t="s">
        <v>4915</v>
      </c>
      <c r="C313" s="4" t="s">
        <v>1245</v>
      </c>
      <c r="D313" s="4" t="s">
        <v>94</v>
      </c>
      <c r="E313" s="4" t="s">
        <v>5802</v>
      </c>
      <c r="F313" s="7">
        <v>21</v>
      </c>
      <c r="G313" s="1">
        <v>45404</v>
      </c>
      <c r="H313" s="4" t="s">
        <v>35</v>
      </c>
      <c r="I313" s="4" t="s">
        <v>36</v>
      </c>
      <c r="J313" s="15">
        <v>0.18</v>
      </c>
      <c r="K313" s="5">
        <v>1</v>
      </c>
      <c r="L313" s="4" t="s">
        <v>31</v>
      </c>
      <c r="M313" s="8">
        <v>2</v>
      </c>
      <c r="N313" s="17" t="s">
        <v>1246</v>
      </c>
      <c r="O313" s="7">
        <f t="shared" si="8"/>
        <v>7</v>
      </c>
      <c r="P313" s="4" t="str" cm="1">
        <f t="array" ref="P313">_xlfn.IFS(F313&gt;40,"Senior",F313&gt;30,"Mid Career",F313&gt;22,"Early Career",F313&gt;17,"Student",TRUE,"Unknown")</f>
        <v>Student</v>
      </c>
      <c r="Q313" s="5">
        <f t="shared" si="9"/>
        <v>19</v>
      </c>
      <c r="R313" s="4" t="str" cm="1">
        <f t="array" ref="R313">_xlfn.IFS(Q313&gt;15,"High",Q313&gt;=5,"Medium",Q313&lt;5,"Low")</f>
        <v>High</v>
      </c>
    </row>
    <row r="314" spans="1:18" x14ac:dyDescent="0.3">
      <c r="A314" s="4" t="s">
        <v>1247</v>
      </c>
      <c r="B314" s="4" t="s">
        <v>4916</v>
      </c>
      <c r="C314" s="4" t="s">
        <v>1249</v>
      </c>
      <c r="D314" s="4" t="s">
        <v>17</v>
      </c>
      <c r="E314" s="4" t="s">
        <v>5800</v>
      </c>
      <c r="F314" s="7">
        <v>29</v>
      </c>
      <c r="G314" s="1">
        <v>44697</v>
      </c>
      <c r="H314" s="4" t="s">
        <v>44</v>
      </c>
      <c r="I314" s="4" t="s">
        <v>20</v>
      </c>
      <c r="J314" s="15">
        <v>0.37</v>
      </c>
      <c r="K314" s="5">
        <v>1</v>
      </c>
      <c r="L314" s="4" t="s">
        <v>37</v>
      </c>
      <c r="M314" s="8">
        <v>1</v>
      </c>
      <c r="N314" s="17" t="s">
        <v>1250</v>
      </c>
      <c r="O314" s="7">
        <f t="shared" si="8"/>
        <v>8</v>
      </c>
      <c r="P314" s="4" t="str" cm="1">
        <f t="array" ref="P314">_xlfn.IFS(F314&gt;40,"Senior",F314&gt;30,"Mid Career",F314&gt;22,"Early Career",F314&gt;17,"Student",TRUE,"Unknown")</f>
        <v>Early Career</v>
      </c>
      <c r="Q314" s="5">
        <f t="shared" si="9"/>
        <v>38</v>
      </c>
      <c r="R314" s="4" t="str" cm="1">
        <f t="array" ref="R314">_xlfn.IFS(Q314&gt;15,"High",Q314&gt;=5,"Medium",Q314&lt;5,"Low")</f>
        <v>High</v>
      </c>
    </row>
    <row r="315" spans="1:18" x14ac:dyDescent="0.3">
      <c r="A315" s="4" t="s">
        <v>1251</v>
      </c>
      <c r="B315" s="4" t="s">
        <v>4917</v>
      </c>
      <c r="C315" s="4" t="s">
        <v>1253</v>
      </c>
      <c r="D315" s="4" t="s">
        <v>94</v>
      </c>
      <c r="E315" s="4" t="s">
        <v>5800</v>
      </c>
      <c r="F315" s="7">
        <v>32</v>
      </c>
      <c r="G315" s="1">
        <v>45498</v>
      </c>
      <c r="H315" s="4" t="s">
        <v>293</v>
      </c>
      <c r="I315" s="4" t="s">
        <v>20</v>
      </c>
      <c r="J315" s="15">
        <v>0.56999999999999995</v>
      </c>
      <c r="K315" s="5">
        <v>1.5</v>
      </c>
      <c r="L315" s="4" t="s">
        <v>37</v>
      </c>
      <c r="M315" s="8">
        <v>3</v>
      </c>
      <c r="N315" s="17" t="s">
        <v>1254</v>
      </c>
      <c r="O315" s="7">
        <f t="shared" si="8"/>
        <v>2</v>
      </c>
      <c r="P315" s="4" t="str" cm="1">
        <f t="array" ref="P315">_xlfn.IFS(F315&gt;40,"Senior",F315&gt;30,"Mid Career",F315&gt;22,"Early Career",F315&gt;17,"Student",TRUE,"Unknown")</f>
        <v>Mid Career</v>
      </c>
      <c r="Q315" s="5">
        <f t="shared" si="9"/>
        <v>58.499999999999993</v>
      </c>
      <c r="R315" s="4" t="str" cm="1">
        <f t="array" ref="R315">_xlfn.IFS(Q315&gt;15,"High",Q315&gt;=5,"Medium",Q315&lt;5,"Low")</f>
        <v>High</v>
      </c>
    </row>
    <row r="316" spans="1:18" x14ac:dyDescent="0.3">
      <c r="A316" s="4" t="s">
        <v>1255</v>
      </c>
      <c r="B316" s="4" t="s">
        <v>4918</v>
      </c>
      <c r="C316" s="4" t="s">
        <v>1257</v>
      </c>
      <c r="D316" s="4" t="s">
        <v>17</v>
      </c>
      <c r="E316" s="4" t="s">
        <v>50</v>
      </c>
      <c r="F316" s="7">
        <v>32</v>
      </c>
      <c r="G316" s="1">
        <v>45305</v>
      </c>
      <c r="H316" s="4" t="s">
        <v>293</v>
      </c>
      <c r="I316" s="4" t="s">
        <v>20</v>
      </c>
      <c r="J316" s="15">
        <v>0.82</v>
      </c>
      <c r="K316" s="5">
        <v>1.5</v>
      </c>
      <c r="L316" s="4" t="s">
        <v>31</v>
      </c>
      <c r="M316" s="8">
        <v>4</v>
      </c>
      <c r="N316" s="17" t="s">
        <v>1258</v>
      </c>
      <c r="O316" s="7">
        <f t="shared" si="8"/>
        <v>4</v>
      </c>
      <c r="P316" s="4" t="str" cm="1">
        <f t="array" ref="P316">_xlfn.IFS(F316&gt;40,"Senior",F316&gt;30,"Mid Career",F316&gt;22,"Early Career",F316&gt;17,"Student",TRUE,"Unknown")</f>
        <v>Mid Career</v>
      </c>
      <c r="Q316" s="5">
        <f t="shared" si="9"/>
        <v>83.5</v>
      </c>
      <c r="R316" s="4" t="str" cm="1">
        <f t="array" ref="R316">_xlfn.IFS(Q316&gt;15,"High",Q316&gt;=5,"Medium",Q316&lt;5,"Low")</f>
        <v>High</v>
      </c>
    </row>
    <row r="317" spans="1:18" x14ac:dyDescent="0.3">
      <c r="A317" s="4" t="s">
        <v>1259</v>
      </c>
      <c r="B317" s="4" t="s">
        <v>4919</v>
      </c>
      <c r="C317" s="4" t="s">
        <v>1261</v>
      </c>
      <c r="D317" s="4" t="s">
        <v>17</v>
      </c>
      <c r="E317" s="4" t="s">
        <v>5801</v>
      </c>
      <c r="F317" s="7">
        <v>32</v>
      </c>
      <c r="G317" s="1">
        <v>45008</v>
      </c>
      <c r="H317" s="4" t="s">
        <v>113</v>
      </c>
      <c r="I317" s="4" t="s">
        <v>58</v>
      </c>
      <c r="J317" s="15">
        <v>0.1</v>
      </c>
      <c r="K317" s="5">
        <v>1.5</v>
      </c>
      <c r="L317" s="4" t="s">
        <v>31</v>
      </c>
      <c r="M317" s="8">
        <v>5</v>
      </c>
      <c r="N317" s="17" t="s">
        <v>1262</v>
      </c>
      <c r="O317" s="7">
        <f t="shared" si="8"/>
        <v>2</v>
      </c>
      <c r="P317" s="4" t="str" cm="1">
        <f t="array" ref="P317">_xlfn.IFS(F317&gt;40,"Senior",F317&gt;30,"Mid Career",F317&gt;22,"Early Career",F317&gt;17,"Student",TRUE,"Unknown")</f>
        <v>Mid Career</v>
      </c>
      <c r="Q317" s="5">
        <f t="shared" si="9"/>
        <v>11.5</v>
      </c>
      <c r="R317" s="4" t="str" cm="1">
        <f t="array" ref="R317">_xlfn.IFS(Q317&gt;15,"High",Q317&gt;=5,"Medium",Q317&lt;5,"Low")</f>
        <v>Medium</v>
      </c>
    </row>
    <row r="318" spans="1:18" x14ac:dyDescent="0.3">
      <c r="A318" s="4" t="s">
        <v>1263</v>
      </c>
      <c r="B318" s="4" t="s">
        <v>4920</v>
      </c>
      <c r="C318" s="4" t="s">
        <v>5805</v>
      </c>
      <c r="D318" s="4" t="s">
        <v>94</v>
      </c>
      <c r="E318" s="4" t="s">
        <v>5800</v>
      </c>
      <c r="F318" s="7">
        <v>32</v>
      </c>
      <c r="G318" s="1">
        <v>45243</v>
      </c>
      <c r="H318" s="4" t="s">
        <v>44</v>
      </c>
      <c r="I318" s="4" t="s">
        <v>20</v>
      </c>
      <c r="J318" s="15">
        <v>0.98</v>
      </c>
      <c r="K318" s="5">
        <v>0.75</v>
      </c>
      <c r="L318" s="4" t="s">
        <v>37</v>
      </c>
      <c r="M318" s="8">
        <v>5</v>
      </c>
      <c r="N318" s="17">
        <v>45243</v>
      </c>
      <c r="O318" s="7">
        <f t="shared" si="8"/>
        <v>1</v>
      </c>
      <c r="P318" s="4" t="str" cm="1">
        <f t="array" ref="P318">_xlfn.IFS(F318&gt;40,"Senior",F318&gt;30,"Mid Career",F318&gt;22,"Early Career",F318&gt;17,"Student",TRUE,"Unknown")</f>
        <v>Mid Career</v>
      </c>
      <c r="Q318" s="5">
        <f t="shared" si="9"/>
        <v>98.75</v>
      </c>
      <c r="R318" s="4" t="str" cm="1">
        <f t="array" ref="R318">_xlfn.IFS(Q318&gt;15,"High",Q318&gt;=5,"Medium",Q318&lt;5,"Low")</f>
        <v>High</v>
      </c>
    </row>
    <row r="319" spans="1:18" x14ac:dyDescent="0.3">
      <c r="A319" s="4" t="s">
        <v>1265</v>
      </c>
      <c r="B319" s="4" t="s">
        <v>4921</v>
      </c>
      <c r="C319" s="4" t="s">
        <v>1267</v>
      </c>
      <c r="D319" s="4" t="s">
        <v>94</v>
      </c>
      <c r="E319" s="4" t="s">
        <v>5800</v>
      </c>
      <c r="F319" s="7">
        <v>34</v>
      </c>
      <c r="G319" s="1">
        <v>44666</v>
      </c>
      <c r="H319" s="4" t="s">
        <v>51</v>
      </c>
      <c r="I319" s="4" t="s">
        <v>36</v>
      </c>
      <c r="J319" s="15">
        <v>0.37</v>
      </c>
      <c r="K319" s="5">
        <v>0.75</v>
      </c>
      <c r="L319" s="4" t="s">
        <v>31</v>
      </c>
      <c r="M319" s="8">
        <v>2</v>
      </c>
      <c r="N319" s="17" t="s">
        <v>1268</v>
      </c>
      <c r="O319" s="7">
        <f t="shared" si="8"/>
        <v>4</v>
      </c>
      <c r="P319" s="4" t="str" cm="1">
        <f t="array" ref="P319">_xlfn.IFS(F319&gt;40,"Senior",F319&gt;30,"Mid Career",F319&gt;22,"Early Career",F319&gt;17,"Student",TRUE,"Unknown")</f>
        <v>Mid Career</v>
      </c>
      <c r="Q319" s="5">
        <f t="shared" si="9"/>
        <v>37.75</v>
      </c>
      <c r="R319" s="4" t="str" cm="1">
        <f t="array" ref="R319">_xlfn.IFS(Q319&gt;15,"High",Q319&gt;=5,"Medium",Q319&lt;5,"Low")</f>
        <v>High</v>
      </c>
    </row>
    <row r="320" spans="1:18" x14ac:dyDescent="0.3">
      <c r="A320" s="4" t="s">
        <v>1269</v>
      </c>
      <c r="B320" s="4" t="s">
        <v>4922</v>
      </c>
      <c r="C320" s="4" t="s">
        <v>1271</v>
      </c>
      <c r="D320" s="4" t="s">
        <v>17</v>
      </c>
      <c r="E320" s="4" t="s">
        <v>5800</v>
      </c>
      <c r="F320" s="7">
        <v>19</v>
      </c>
      <c r="G320" s="1">
        <v>44999</v>
      </c>
      <c r="H320" s="4" t="s">
        <v>143</v>
      </c>
      <c r="I320" s="4" t="s">
        <v>144</v>
      </c>
      <c r="J320" s="15">
        <v>0.72</v>
      </c>
      <c r="K320" s="5">
        <v>2</v>
      </c>
      <c r="L320" s="4" t="s">
        <v>37</v>
      </c>
      <c r="M320" s="8">
        <v>5</v>
      </c>
      <c r="N320" s="17" t="s">
        <v>1272</v>
      </c>
      <c r="O320" s="7">
        <f t="shared" si="8"/>
        <v>3</v>
      </c>
      <c r="P320" s="4" t="str" cm="1">
        <f t="array" ref="P320">_xlfn.IFS(F320&gt;40,"Senior",F320&gt;30,"Mid Career",F320&gt;22,"Early Career",F320&gt;17,"Student",TRUE,"Unknown")</f>
        <v>Student</v>
      </c>
      <c r="Q320" s="5">
        <f t="shared" si="9"/>
        <v>74</v>
      </c>
      <c r="R320" s="4" t="str" cm="1">
        <f t="array" ref="R320">_xlfn.IFS(Q320&gt;15,"High",Q320&gt;=5,"Medium",Q320&lt;5,"Low")</f>
        <v>High</v>
      </c>
    </row>
    <row r="321" spans="1:18" x14ac:dyDescent="0.3">
      <c r="A321" s="4" t="s">
        <v>1273</v>
      </c>
      <c r="B321" s="4" t="s">
        <v>4923</v>
      </c>
      <c r="C321" s="4" t="s">
        <v>1275</v>
      </c>
      <c r="D321" s="4" t="s">
        <v>17</v>
      </c>
      <c r="E321" s="4" t="s">
        <v>50</v>
      </c>
      <c r="F321" s="7">
        <v>19</v>
      </c>
      <c r="G321" s="1">
        <v>45173</v>
      </c>
      <c r="H321" s="4" t="s">
        <v>293</v>
      </c>
      <c r="I321" s="4" t="s">
        <v>20</v>
      </c>
      <c r="J321" s="15">
        <v>0.26</v>
      </c>
      <c r="K321" s="5">
        <v>1.5</v>
      </c>
      <c r="L321" s="4" t="s">
        <v>31</v>
      </c>
      <c r="M321" s="8">
        <v>5</v>
      </c>
      <c r="N321" s="17" t="s">
        <v>1276</v>
      </c>
      <c r="O321" s="7">
        <f t="shared" si="8"/>
        <v>6</v>
      </c>
      <c r="P321" s="4" t="str" cm="1">
        <f t="array" ref="P321">_xlfn.IFS(F321&gt;40,"Senior",F321&gt;30,"Mid Career",F321&gt;22,"Early Career",F321&gt;17,"Student",TRUE,"Unknown")</f>
        <v>Student</v>
      </c>
      <c r="Q321" s="5">
        <f t="shared" si="9"/>
        <v>27.5</v>
      </c>
      <c r="R321" s="4" t="str" cm="1">
        <f t="array" ref="R321">_xlfn.IFS(Q321&gt;15,"High",Q321&gt;=5,"Medium",Q321&lt;5,"Low")</f>
        <v>High</v>
      </c>
    </row>
    <row r="322" spans="1:18" x14ac:dyDescent="0.3">
      <c r="A322" s="4" t="s">
        <v>1277</v>
      </c>
      <c r="B322" s="4" t="s">
        <v>4924</v>
      </c>
      <c r="C322" s="4" t="s">
        <v>1279</v>
      </c>
      <c r="D322" s="4" t="s">
        <v>17</v>
      </c>
      <c r="E322" s="4" t="s">
        <v>73</v>
      </c>
      <c r="F322" s="7">
        <v>32</v>
      </c>
      <c r="G322" s="1">
        <v>45250</v>
      </c>
      <c r="H322" s="4" t="s">
        <v>44</v>
      </c>
      <c r="I322" s="4" t="s">
        <v>20</v>
      </c>
      <c r="J322" s="15">
        <v>0.69</v>
      </c>
      <c r="K322" s="5">
        <v>1</v>
      </c>
      <c r="L322" s="4" t="s">
        <v>37</v>
      </c>
      <c r="M322" s="8">
        <v>5</v>
      </c>
      <c r="N322" s="17" t="s">
        <v>1280</v>
      </c>
      <c r="O322" s="7">
        <f t="shared" si="8"/>
        <v>5</v>
      </c>
      <c r="P322" s="4" t="str" cm="1">
        <f t="array" ref="P322">_xlfn.IFS(F322&gt;40,"Senior",F322&gt;30,"Mid Career",F322&gt;22,"Early Career",F322&gt;17,"Student",TRUE,"Unknown")</f>
        <v>Mid Career</v>
      </c>
      <c r="Q322" s="5">
        <f t="shared" si="9"/>
        <v>70</v>
      </c>
      <c r="R322" s="4" t="str" cm="1">
        <f t="array" ref="R322">_xlfn.IFS(Q322&gt;15,"High",Q322&gt;=5,"Medium",Q322&lt;5,"Low")</f>
        <v>High</v>
      </c>
    </row>
    <row r="323" spans="1:18" x14ac:dyDescent="0.3">
      <c r="A323" s="4" t="s">
        <v>1281</v>
      </c>
      <c r="B323" s="4" t="s">
        <v>4925</v>
      </c>
      <c r="C323" s="4" t="s">
        <v>1283</v>
      </c>
      <c r="D323" s="4" t="s">
        <v>17</v>
      </c>
      <c r="E323" s="4" t="s">
        <v>50</v>
      </c>
      <c r="F323" s="7">
        <v>25</v>
      </c>
      <c r="G323" s="1">
        <v>44957</v>
      </c>
      <c r="H323" s="4" t="s">
        <v>68</v>
      </c>
      <c r="I323" s="4" t="s">
        <v>30</v>
      </c>
      <c r="J323" s="15">
        <v>0.61</v>
      </c>
      <c r="K323" s="5">
        <v>2</v>
      </c>
      <c r="L323" s="4" t="s">
        <v>31</v>
      </c>
      <c r="M323" s="8">
        <v>5</v>
      </c>
      <c r="N323" s="17" t="s">
        <v>1284</v>
      </c>
      <c r="O323" s="7">
        <f t="shared" ref="O323:O386" si="10">LEN(N323)-LEN(SUBSTITUTE(N323,",",))+1</f>
        <v>6</v>
      </c>
      <c r="P323" s="4" t="str" cm="1">
        <f t="array" ref="P323">_xlfn.IFS(F323&gt;40,"Senior",F323&gt;30,"Mid Career",F323&gt;22,"Early Career",F323&gt;17,"Student",TRUE,"Unknown")</f>
        <v>Early Career</v>
      </c>
      <c r="Q323" s="5">
        <f t="shared" ref="Q323:Q386" si="11">SUM((J323*100)+K323)</f>
        <v>63</v>
      </c>
      <c r="R323" s="4" t="str" cm="1">
        <f t="array" ref="R323">_xlfn.IFS(Q323&gt;15,"High",Q323&gt;=5,"Medium",Q323&lt;5,"Low")</f>
        <v>High</v>
      </c>
    </row>
    <row r="324" spans="1:18" x14ac:dyDescent="0.3">
      <c r="A324" s="4" t="s">
        <v>1285</v>
      </c>
      <c r="B324" s="4" t="s">
        <v>4926</v>
      </c>
      <c r="C324" s="4" t="s">
        <v>1287</v>
      </c>
      <c r="D324" s="4" t="s">
        <v>17</v>
      </c>
      <c r="E324" s="4" t="s">
        <v>73</v>
      </c>
      <c r="F324" s="7">
        <v>32</v>
      </c>
      <c r="G324" s="1">
        <v>44977</v>
      </c>
      <c r="H324" s="4" t="s">
        <v>229</v>
      </c>
      <c r="I324" s="4" t="s">
        <v>144</v>
      </c>
      <c r="J324" s="15">
        <v>0.91</v>
      </c>
      <c r="K324" s="5">
        <v>1.5</v>
      </c>
      <c r="L324" s="4" t="s">
        <v>37</v>
      </c>
      <c r="M324" s="8">
        <v>5</v>
      </c>
      <c r="N324" s="17" t="s">
        <v>1288</v>
      </c>
      <c r="O324" s="7">
        <f t="shared" si="10"/>
        <v>3</v>
      </c>
      <c r="P324" s="4" t="str" cm="1">
        <f t="array" ref="P324">_xlfn.IFS(F324&gt;40,"Senior",F324&gt;30,"Mid Career",F324&gt;22,"Early Career",F324&gt;17,"Student",TRUE,"Unknown")</f>
        <v>Mid Career</v>
      </c>
      <c r="Q324" s="5">
        <f t="shared" si="11"/>
        <v>92.5</v>
      </c>
      <c r="R324" s="4" t="str" cm="1">
        <f t="array" ref="R324">_xlfn.IFS(Q324&gt;15,"High",Q324&gt;=5,"Medium",Q324&lt;5,"Low")</f>
        <v>High</v>
      </c>
    </row>
    <row r="325" spans="1:18" x14ac:dyDescent="0.3">
      <c r="A325" s="4" t="s">
        <v>1289</v>
      </c>
      <c r="B325" s="4" t="s">
        <v>4927</v>
      </c>
      <c r="C325" s="4" t="s">
        <v>1291</v>
      </c>
      <c r="D325" s="4" t="s">
        <v>94</v>
      </c>
      <c r="E325" s="4" t="s">
        <v>50</v>
      </c>
      <c r="F325" s="7">
        <v>19</v>
      </c>
      <c r="G325" s="1">
        <v>45049</v>
      </c>
      <c r="H325" s="4" t="s">
        <v>89</v>
      </c>
      <c r="I325" s="4" t="s">
        <v>30</v>
      </c>
      <c r="J325" s="15">
        <v>0.16</v>
      </c>
      <c r="K325" s="5">
        <v>1.5</v>
      </c>
      <c r="L325" s="4" t="s">
        <v>37</v>
      </c>
      <c r="M325" s="8">
        <v>5</v>
      </c>
      <c r="N325" s="17" t="s">
        <v>1292</v>
      </c>
      <c r="O325" s="7">
        <f t="shared" si="10"/>
        <v>7</v>
      </c>
      <c r="P325" s="4" t="str" cm="1">
        <f t="array" ref="P325">_xlfn.IFS(F325&gt;40,"Senior",F325&gt;30,"Mid Career",F325&gt;22,"Early Career",F325&gt;17,"Student",TRUE,"Unknown")</f>
        <v>Student</v>
      </c>
      <c r="Q325" s="5">
        <f t="shared" si="11"/>
        <v>17.5</v>
      </c>
      <c r="R325" s="4" t="str" cm="1">
        <f t="array" ref="R325">_xlfn.IFS(Q325&gt;15,"High",Q325&gt;=5,"Medium",Q325&lt;5,"Low")</f>
        <v>High</v>
      </c>
    </row>
    <row r="326" spans="1:18" x14ac:dyDescent="0.3">
      <c r="A326" s="4" t="s">
        <v>1293</v>
      </c>
      <c r="B326" s="4" t="s">
        <v>4928</v>
      </c>
      <c r="C326" s="4" t="s">
        <v>1295</v>
      </c>
      <c r="D326" s="4" t="s">
        <v>17</v>
      </c>
      <c r="E326" s="4" t="s">
        <v>50</v>
      </c>
      <c r="F326" s="7">
        <v>23</v>
      </c>
      <c r="G326" s="1">
        <v>44841</v>
      </c>
      <c r="H326" s="4" t="s">
        <v>68</v>
      </c>
      <c r="I326" s="4" t="s">
        <v>30</v>
      </c>
      <c r="J326" s="15">
        <v>0.36</v>
      </c>
      <c r="K326" s="5">
        <v>1</v>
      </c>
      <c r="L326" s="4" t="s">
        <v>31</v>
      </c>
      <c r="M326" s="8">
        <v>1</v>
      </c>
      <c r="N326" s="17">
        <v>44841</v>
      </c>
      <c r="O326" s="7">
        <f t="shared" si="10"/>
        <v>1</v>
      </c>
      <c r="P326" s="4" t="str" cm="1">
        <f t="array" ref="P326">_xlfn.IFS(F326&gt;40,"Senior",F326&gt;30,"Mid Career",F326&gt;22,"Early Career",F326&gt;17,"Student",TRUE,"Unknown")</f>
        <v>Early Career</v>
      </c>
      <c r="Q326" s="5">
        <f t="shared" si="11"/>
        <v>37</v>
      </c>
      <c r="R326" s="4" t="str" cm="1">
        <f t="array" ref="R326">_xlfn.IFS(Q326&gt;15,"High",Q326&gt;=5,"Medium",Q326&lt;5,"Low")</f>
        <v>High</v>
      </c>
    </row>
    <row r="327" spans="1:18" x14ac:dyDescent="0.3">
      <c r="A327" s="4" t="s">
        <v>1296</v>
      </c>
      <c r="B327" s="4" t="s">
        <v>4929</v>
      </c>
      <c r="C327" s="4" t="s">
        <v>1298</v>
      </c>
      <c r="D327" s="4" t="s">
        <v>17</v>
      </c>
      <c r="E327" s="4" t="s">
        <v>73</v>
      </c>
      <c r="F327" s="7">
        <v>32</v>
      </c>
      <c r="G327" s="1">
        <v>45250</v>
      </c>
      <c r="H327" s="4" t="s">
        <v>143</v>
      </c>
      <c r="I327" s="4" t="s">
        <v>144</v>
      </c>
      <c r="J327" s="15">
        <v>0.33</v>
      </c>
      <c r="K327" s="5">
        <v>0.75</v>
      </c>
      <c r="L327" s="4" t="s">
        <v>31</v>
      </c>
      <c r="M327" s="8">
        <v>2</v>
      </c>
      <c r="N327" s="17" t="s">
        <v>1299</v>
      </c>
      <c r="O327" s="7">
        <f t="shared" si="10"/>
        <v>3</v>
      </c>
      <c r="P327" s="4" t="str" cm="1">
        <f t="array" ref="P327">_xlfn.IFS(F327&gt;40,"Senior",F327&gt;30,"Mid Career",F327&gt;22,"Early Career",F327&gt;17,"Student",TRUE,"Unknown")</f>
        <v>Mid Career</v>
      </c>
      <c r="Q327" s="5">
        <f t="shared" si="11"/>
        <v>33.75</v>
      </c>
      <c r="R327" s="4" t="str" cm="1">
        <f t="array" ref="R327">_xlfn.IFS(Q327&gt;15,"High",Q327&gt;=5,"Medium",Q327&lt;5,"Low")</f>
        <v>High</v>
      </c>
    </row>
    <row r="328" spans="1:18" x14ac:dyDescent="0.3">
      <c r="A328" s="4" t="s">
        <v>1300</v>
      </c>
      <c r="B328" s="4" t="s">
        <v>4930</v>
      </c>
      <c r="C328" s="4" t="s">
        <v>1302</v>
      </c>
      <c r="D328" s="4" t="s">
        <v>17</v>
      </c>
      <c r="E328" s="4" t="s">
        <v>73</v>
      </c>
      <c r="F328" s="7">
        <v>32</v>
      </c>
      <c r="G328" s="1">
        <v>45664</v>
      </c>
      <c r="H328" s="4" t="s">
        <v>19</v>
      </c>
      <c r="I328" s="4" t="s">
        <v>20</v>
      </c>
      <c r="J328" s="15">
        <v>0.22</v>
      </c>
      <c r="K328" s="5">
        <v>1.5</v>
      </c>
      <c r="L328" s="4" t="s">
        <v>31</v>
      </c>
      <c r="M328" s="8">
        <v>4</v>
      </c>
      <c r="N328" s="17" t="s">
        <v>1303</v>
      </c>
      <c r="O328" s="7">
        <f t="shared" si="10"/>
        <v>7</v>
      </c>
      <c r="P328" s="4" t="str" cm="1">
        <f t="array" ref="P328">_xlfn.IFS(F328&gt;40,"Senior",F328&gt;30,"Mid Career",F328&gt;22,"Early Career",F328&gt;17,"Student",TRUE,"Unknown")</f>
        <v>Mid Career</v>
      </c>
      <c r="Q328" s="5">
        <f t="shared" si="11"/>
        <v>23.5</v>
      </c>
      <c r="R328" s="4" t="str" cm="1">
        <f t="array" ref="R328">_xlfn.IFS(Q328&gt;15,"High",Q328&gt;=5,"Medium",Q328&lt;5,"Low")</f>
        <v>High</v>
      </c>
    </row>
    <row r="329" spans="1:18" x14ac:dyDescent="0.3">
      <c r="A329" s="4" t="s">
        <v>1304</v>
      </c>
      <c r="B329" s="4" t="s">
        <v>4931</v>
      </c>
      <c r="C329" s="4" t="s">
        <v>1306</v>
      </c>
      <c r="D329" s="4" t="s">
        <v>17</v>
      </c>
      <c r="E329" s="4" t="s">
        <v>73</v>
      </c>
      <c r="F329" s="7">
        <v>32</v>
      </c>
      <c r="G329" s="1">
        <v>44986</v>
      </c>
      <c r="H329" s="4" t="s">
        <v>89</v>
      </c>
      <c r="I329" s="4" t="s">
        <v>30</v>
      </c>
      <c r="J329" s="15">
        <v>0.05</v>
      </c>
      <c r="K329" s="5">
        <v>0.75</v>
      </c>
      <c r="L329" s="4" t="s">
        <v>37</v>
      </c>
      <c r="M329" s="8">
        <v>1</v>
      </c>
      <c r="N329" s="17" t="s">
        <v>1307</v>
      </c>
      <c r="O329" s="7">
        <f t="shared" si="10"/>
        <v>7</v>
      </c>
      <c r="P329" s="4" t="str" cm="1">
        <f t="array" ref="P329">_xlfn.IFS(F329&gt;40,"Senior",F329&gt;30,"Mid Career",F329&gt;22,"Early Career",F329&gt;17,"Student",TRUE,"Unknown")</f>
        <v>Mid Career</v>
      </c>
      <c r="Q329" s="5">
        <f t="shared" si="11"/>
        <v>5.75</v>
      </c>
      <c r="R329" s="4" t="str" cm="1">
        <f t="array" ref="R329">_xlfn.IFS(Q329&gt;15,"High",Q329&gt;=5,"Medium",Q329&lt;5,"Low")</f>
        <v>Medium</v>
      </c>
    </row>
    <row r="330" spans="1:18" x14ac:dyDescent="0.3">
      <c r="A330" s="4" t="s">
        <v>1308</v>
      </c>
      <c r="B330" s="4" t="s">
        <v>4932</v>
      </c>
      <c r="C330" s="4" t="s">
        <v>1310</v>
      </c>
      <c r="D330" s="4" t="s">
        <v>94</v>
      </c>
      <c r="E330" s="4" t="s">
        <v>5801</v>
      </c>
      <c r="F330" s="7">
        <v>24</v>
      </c>
      <c r="G330" s="1">
        <v>44742</v>
      </c>
      <c r="H330" s="4" t="s">
        <v>89</v>
      </c>
      <c r="I330" s="4" t="s">
        <v>30</v>
      </c>
      <c r="J330" s="15">
        <v>0.98</v>
      </c>
      <c r="K330" s="5">
        <v>1.5</v>
      </c>
      <c r="L330" s="4" t="s">
        <v>31</v>
      </c>
      <c r="M330" s="8">
        <v>2</v>
      </c>
      <c r="N330" s="17" t="s">
        <v>1311</v>
      </c>
      <c r="O330" s="7">
        <f t="shared" si="10"/>
        <v>7</v>
      </c>
      <c r="P330" s="4" t="str" cm="1">
        <f t="array" ref="P330">_xlfn.IFS(F330&gt;40,"Senior",F330&gt;30,"Mid Career",F330&gt;22,"Early Career",F330&gt;17,"Student",TRUE,"Unknown")</f>
        <v>Early Career</v>
      </c>
      <c r="Q330" s="5">
        <f t="shared" si="11"/>
        <v>99.5</v>
      </c>
      <c r="R330" s="4" t="str" cm="1">
        <f t="array" ref="R330">_xlfn.IFS(Q330&gt;15,"High",Q330&gt;=5,"Medium",Q330&lt;5,"Low")</f>
        <v>High</v>
      </c>
    </row>
    <row r="331" spans="1:18" x14ac:dyDescent="0.3">
      <c r="A331" s="4" t="s">
        <v>1312</v>
      </c>
      <c r="B331" s="4" t="s">
        <v>4933</v>
      </c>
      <c r="C331" s="4" t="s">
        <v>1314</v>
      </c>
      <c r="D331" s="4" t="s">
        <v>17</v>
      </c>
      <c r="E331" s="4" t="s">
        <v>73</v>
      </c>
      <c r="F331" s="7">
        <v>32</v>
      </c>
      <c r="G331" s="1">
        <v>44813</v>
      </c>
      <c r="H331" s="4" t="s">
        <v>29</v>
      </c>
      <c r="I331" s="4" t="s">
        <v>30</v>
      </c>
      <c r="J331" s="15">
        <v>0.83</v>
      </c>
      <c r="K331" s="5">
        <v>0.75</v>
      </c>
      <c r="L331" s="4" t="s">
        <v>31</v>
      </c>
      <c r="M331" s="8">
        <v>2</v>
      </c>
      <c r="N331" s="17" t="s">
        <v>1315</v>
      </c>
      <c r="O331" s="7">
        <f t="shared" si="10"/>
        <v>2</v>
      </c>
      <c r="P331" s="4" t="str" cm="1">
        <f t="array" ref="P331">_xlfn.IFS(F331&gt;40,"Senior",F331&gt;30,"Mid Career",F331&gt;22,"Early Career",F331&gt;17,"Student",TRUE,"Unknown")</f>
        <v>Mid Career</v>
      </c>
      <c r="Q331" s="5">
        <f t="shared" si="11"/>
        <v>83.75</v>
      </c>
      <c r="R331" s="4" t="str" cm="1">
        <f t="array" ref="R331">_xlfn.IFS(Q331&gt;15,"High",Q331&gt;=5,"Medium",Q331&lt;5,"Low")</f>
        <v>High</v>
      </c>
    </row>
    <row r="332" spans="1:18" x14ac:dyDescent="0.3">
      <c r="A332" s="4" t="s">
        <v>1316</v>
      </c>
      <c r="B332" s="4" t="s">
        <v>4934</v>
      </c>
      <c r="C332" s="4" t="s">
        <v>1318</v>
      </c>
      <c r="D332" s="4" t="s">
        <v>17</v>
      </c>
      <c r="E332" s="4" t="s">
        <v>50</v>
      </c>
      <c r="F332" s="7">
        <v>32</v>
      </c>
      <c r="G332" s="1">
        <v>45323</v>
      </c>
      <c r="H332" s="4" t="s">
        <v>74</v>
      </c>
      <c r="I332" s="4" t="s">
        <v>36</v>
      </c>
      <c r="J332" s="15">
        <v>0.35</v>
      </c>
      <c r="K332" s="5">
        <v>0.75</v>
      </c>
      <c r="L332" s="4" t="s">
        <v>31</v>
      </c>
      <c r="M332" s="8">
        <v>1</v>
      </c>
      <c r="N332" s="17" t="s">
        <v>1319</v>
      </c>
      <c r="O332" s="7">
        <f t="shared" si="10"/>
        <v>7</v>
      </c>
      <c r="P332" s="4" t="str" cm="1">
        <f t="array" ref="P332">_xlfn.IFS(F332&gt;40,"Senior",F332&gt;30,"Mid Career",F332&gt;22,"Early Career",F332&gt;17,"Student",TRUE,"Unknown")</f>
        <v>Mid Career</v>
      </c>
      <c r="Q332" s="5">
        <f t="shared" si="11"/>
        <v>35.75</v>
      </c>
      <c r="R332" s="4" t="str" cm="1">
        <f t="array" ref="R332">_xlfn.IFS(Q332&gt;15,"High",Q332&gt;=5,"Medium",Q332&lt;5,"Low")</f>
        <v>High</v>
      </c>
    </row>
    <row r="333" spans="1:18" x14ac:dyDescent="0.3">
      <c r="A333" s="4" t="s">
        <v>1320</v>
      </c>
      <c r="B333" s="4" t="s">
        <v>4935</v>
      </c>
      <c r="C333" s="4" t="s">
        <v>1322</v>
      </c>
      <c r="D333" s="4" t="s">
        <v>17</v>
      </c>
      <c r="E333" s="4" t="s">
        <v>50</v>
      </c>
      <c r="F333" s="7">
        <v>32</v>
      </c>
      <c r="G333" s="1">
        <v>45349</v>
      </c>
      <c r="H333" s="4" t="s">
        <v>74</v>
      </c>
      <c r="I333" s="4" t="s">
        <v>36</v>
      </c>
      <c r="J333" s="15">
        <v>0.17</v>
      </c>
      <c r="K333" s="5">
        <v>1</v>
      </c>
      <c r="L333" s="4" t="s">
        <v>31</v>
      </c>
      <c r="M333" s="8">
        <v>5</v>
      </c>
      <c r="N333" s="17" t="s">
        <v>1323</v>
      </c>
      <c r="O333" s="7">
        <f t="shared" si="10"/>
        <v>6</v>
      </c>
      <c r="P333" s="4" t="str" cm="1">
        <f t="array" ref="P333">_xlfn.IFS(F333&gt;40,"Senior",F333&gt;30,"Mid Career",F333&gt;22,"Early Career",F333&gt;17,"Student",TRUE,"Unknown")</f>
        <v>Mid Career</v>
      </c>
      <c r="Q333" s="5">
        <f t="shared" si="11"/>
        <v>18</v>
      </c>
      <c r="R333" s="4" t="str" cm="1">
        <f t="array" ref="R333">_xlfn.IFS(Q333&gt;15,"High",Q333&gt;=5,"Medium",Q333&lt;5,"Low")</f>
        <v>High</v>
      </c>
    </row>
    <row r="334" spans="1:18" x14ac:dyDescent="0.3">
      <c r="A334" s="4" t="s">
        <v>1324</v>
      </c>
      <c r="B334" s="4" t="s">
        <v>4936</v>
      </c>
      <c r="C334" s="4" t="s">
        <v>1326</v>
      </c>
      <c r="D334" s="4" t="s">
        <v>94</v>
      </c>
      <c r="E334" s="4" t="s">
        <v>5800</v>
      </c>
      <c r="F334" s="7">
        <v>43</v>
      </c>
      <c r="G334" s="1">
        <v>45631</v>
      </c>
      <c r="H334" s="4" t="s">
        <v>143</v>
      </c>
      <c r="I334" s="4" t="s">
        <v>144</v>
      </c>
      <c r="J334" s="15">
        <v>0.78</v>
      </c>
      <c r="K334" s="5">
        <v>2</v>
      </c>
      <c r="L334" s="4" t="s">
        <v>37</v>
      </c>
      <c r="M334" s="8">
        <v>1</v>
      </c>
      <c r="N334" s="17" t="s">
        <v>1327</v>
      </c>
      <c r="O334" s="7">
        <f t="shared" si="10"/>
        <v>7</v>
      </c>
      <c r="P334" s="4" t="str" cm="1">
        <f t="array" ref="P334">_xlfn.IFS(F334&gt;40,"Senior",F334&gt;30,"Mid Career",F334&gt;22,"Early Career",F334&gt;17,"Student",TRUE,"Unknown")</f>
        <v>Senior</v>
      </c>
      <c r="Q334" s="5">
        <f t="shared" si="11"/>
        <v>80</v>
      </c>
      <c r="R334" s="4" t="str" cm="1">
        <f t="array" ref="R334">_xlfn.IFS(Q334&gt;15,"High",Q334&gt;=5,"Medium",Q334&lt;5,"Low")</f>
        <v>High</v>
      </c>
    </row>
    <row r="335" spans="1:18" x14ac:dyDescent="0.3">
      <c r="A335" s="4" t="s">
        <v>1328</v>
      </c>
      <c r="B335" s="4" t="s">
        <v>4937</v>
      </c>
      <c r="C335" s="4" t="s">
        <v>1330</v>
      </c>
      <c r="D335" s="4" t="s">
        <v>94</v>
      </c>
      <c r="E335" s="4" t="s">
        <v>5800</v>
      </c>
      <c r="F335" s="7">
        <v>32</v>
      </c>
      <c r="G335" s="1">
        <v>45496</v>
      </c>
      <c r="H335" s="4" t="s">
        <v>68</v>
      </c>
      <c r="I335" s="4" t="s">
        <v>30</v>
      </c>
      <c r="J335" s="15">
        <v>0.47</v>
      </c>
      <c r="K335" s="5">
        <v>1.5</v>
      </c>
      <c r="L335" s="4" t="s">
        <v>31</v>
      </c>
      <c r="M335" s="8">
        <v>1</v>
      </c>
      <c r="N335" s="17" t="s">
        <v>1331</v>
      </c>
      <c r="O335" s="7">
        <f t="shared" si="10"/>
        <v>2</v>
      </c>
      <c r="P335" s="4" t="str" cm="1">
        <f t="array" ref="P335">_xlfn.IFS(F335&gt;40,"Senior",F335&gt;30,"Mid Career",F335&gt;22,"Early Career",F335&gt;17,"Student",TRUE,"Unknown")</f>
        <v>Mid Career</v>
      </c>
      <c r="Q335" s="5">
        <f t="shared" si="11"/>
        <v>48.5</v>
      </c>
      <c r="R335" s="4" t="str" cm="1">
        <f t="array" ref="R335">_xlfn.IFS(Q335&gt;15,"High",Q335&gt;=5,"Medium",Q335&lt;5,"Low")</f>
        <v>High</v>
      </c>
    </row>
    <row r="336" spans="1:18" x14ac:dyDescent="0.3">
      <c r="A336" s="4" t="s">
        <v>1332</v>
      </c>
      <c r="B336" s="4" t="s">
        <v>4938</v>
      </c>
      <c r="C336" s="4" t="s">
        <v>1334</v>
      </c>
      <c r="D336" s="4" t="s">
        <v>17</v>
      </c>
      <c r="E336" s="4" t="s">
        <v>50</v>
      </c>
      <c r="F336" s="7">
        <v>39</v>
      </c>
      <c r="G336" s="1">
        <v>45223</v>
      </c>
      <c r="H336" s="4" t="s">
        <v>143</v>
      </c>
      <c r="I336" s="4" t="s">
        <v>144</v>
      </c>
      <c r="J336" s="15">
        <v>0.84</v>
      </c>
      <c r="K336" s="5">
        <v>2</v>
      </c>
      <c r="L336" s="4" t="s">
        <v>37</v>
      </c>
      <c r="M336" s="8">
        <v>5</v>
      </c>
      <c r="N336" s="17" t="s">
        <v>1335</v>
      </c>
      <c r="O336" s="7">
        <f t="shared" si="10"/>
        <v>8</v>
      </c>
      <c r="P336" s="4" t="str" cm="1">
        <f t="array" ref="P336">_xlfn.IFS(F336&gt;40,"Senior",F336&gt;30,"Mid Career",F336&gt;22,"Early Career",F336&gt;17,"Student",TRUE,"Unknown")</f>
        <v>Mid Career</v>
      </c>
      <c r="Q336" s="5">
        <f t="shared" si="11"/>
        <v>86</v>
      </c>
      <c r="R336" s="4" t="str" cm="1">
        <f t="array" ref="R336">_xlfn.IFS(Q336&gt;15,"High",Q336&gt;=5,"Medium",Q336&lt;5,"Low")</f>
        <v>High</v>
      </c>
    </row>
    <row r="337" spans="1:18" x14ac:dyDescent="0.3">
      <c r="A337" s="4" t="s">
        <v>1336</v>
      </c>
      <c r="B337" s="4" t="s">
        <v>4939</v>
      </c>
      <c r="C337" s="4" t="s">
        <v>1338</v>
      </c>
      <c r="D337" s="4" t="s">
        <v>94</v>
      </c>
      <c r="E337" s="4" t="s">
        <v>73</v>
      </c>
      <c r="F337" s="7">
        <v>32</v>
      </c>
      <c r="G337" s="1">
        <v>45215</v>
      </c>
      <c r="H337" s="4" t="s">
        <v>19</v>
      </c>
      <c r="I337" s="4" t="s">
        <v>20</v>
      </c>
      <c r="J337" s="15">
        <v>0.45</v>
      </c>
      <c r="K337" s="5">
        <v>2</v>
      </c>
      <c r="L337" s="4" t="s">
        <v>31</v>
      </c>
      <c r="M337" s="8">
        <v>1</v>
      </c>
      <c r="N337" s="17" t="s">
        <v>1339</v>
      </c>
      <c r="O337" s="7">
        <f t="shared" si="10"/>
        <v>2</v>
      </c>
      <c r="P337" s="4" t="str" cm="1">
        <f t="array" ref="P337">_xlfn.IFS(F337&gt;40,"Senior",F337&gt;30,"Mid Career",F337&gt;22,"Early Career",F337&gt;17,"Student",TRUE,"Unknown")</f>
        <v>Mid Career</v>
      </c>
      <c r="Q337" s="5">
        <f t="shared" si="11"/>
        <v>47</v>
      </c>
      <c r="R337" s="4" t="str" cm="1">
        <f t="array" ref="R337">_xlfn.IFS(Q337&gt;15,"High",Q337&gt;=5,"Medium",Q337&lt;5,"Low")</f>
        <v>High</v>
      </c>
    </row>
    <row r="338" spans="1:18" x14ac:dyDescent="0.3">
      <c r="A338" s="4" t="s">
        <v>1340</v>
      </c>
      <c r="B338" s="4" t="s">
        <v>4940</v>
      </c>
      <c r="C338" s="4" t="s">
        <v>1342</v>
      </c>
      <c r="D338" s="4" t="s">
        <v>94</v>
      </c>
      <c r="E338" s="4" t="s">
        <v>50</v>
      </c>
      <c r="F338" s="7">
        <v>32</v>
      </c>
      <c r="G338" s="1">
        <v>45751</v>
      </c>
      <c r="H338" s="4" t="s">
        <v>68</v>
      </c>
      <c r="I338" s="4" t="s">
        <v>30</v>
      </c>
      <c r="J338" s="15">
        <v>0.24</v>
      </c>
      <c r="K338" s="5">
        <v>2</v>
      </c>
      <c r="L338" s="4" t="s">
        <v>31</v>
      </c>
      <c r="M338" s="8">
        <v>4</v>
      </c>
      <c r="N338" s="17" t="s">
        <v>1343</v>
      </c>
      <c r="O338" s="7">
        <f t="shared" si="10"/>
        <v>6</v>
      </c>
      <c r="P338" s="4" t="str" cm="1">
        <f t="array" ref="P338">_xlfn.IFS(F338&gt;40,"Senior",F338&gt;30,"Mid Career",F338&gt;22,"Early Career",F338&gt;17,"Student",TRUE,"Unknown")</f>
        <v>Mid Career</v>
      </c>
      <c r="Q338" s="5">
        <f t="shared" si="11"/>
        <v>26</v>
      </c>
      <c r="R338" s="4" t="str" cm="1">
        <f t="array" ref="R338">_xlfn.IFS(Q338&gt;15,"High",Q338&gt;=5,"Medium",Q338&lt;5,"Low")</f>
        <v>High</v>
      </c>
    </row>
    <row r="339" spans="1:18" x14ac:dyDescent="0.3">
      <c r="A339" s="4" t="s">
        <v>1344</v>
      </c>
      <c r="B339" s="4" t="s">
        <v>4941</v>
      </c>
      <c r="C339" s="4" t="s">
        <v>1346</v>
      </c>
      <c r="D339" s="4" t="s">
        <v>17</v>
      </c>
      <c r="E339" s="4" t="s">
        <v>73</v>
      </c>
      <c r="F339" s="7">
        <v>32</v>
      </c>
      <c r="G339" s="1">
        <v>45004</v>
      </c>
      <c r="H339" s="4" t="s">
        <v>68</v>
      </c>
      <c r="I339" s="4" t="s">
        <v>30</v>
      </c>
      <c r="J339" s="15">
        <v>0.32</v>
      </c>
      <c r="K339" s="5">
        <v>1.5</v>
      </c>
      <c r="L339" s="4" t="s">
        <v>31</v>
      </c>
      <c r="M339" s="8">
        <v>5</v>
      </c>
      <c r="N339" s="17" t="s">
        <v>1347</v>
      </c>
      <c r="O339" s="7">
        <f t="shared" si="10"/>
        <v>6</v>
      </c>
      <c r="P339" s="4" t="str" cm="1">
        <f t="array" ref="P339">_xlfn.IFS(F339&gt;40,"Senior",F339&gt;30,"Mid Career",F339&gt;22,"Early Career",F339&gt;17,"Student",TRUE,"Unknown")</f>
        <v>Mid Career</v>
      </c>
      <c r="Q339" s="5">
        <f t="shared" si="11"/>
        <v>33.5</v>
      </c>
      <c r="R339" s="4" t="str" cm="1">
        <f t="array" ref="R339">_xlfn.IFS(Q339&gt;15,"High",Q339&gt;=5,"Medium",Q339&lt;5,"Low")</f>
        <v>High</v>
      </c>
    </row>
    <row r="340" spans="1:18" x14ac:dyDescent="0.3">
      <c r="A340" s="4" t="s">
        <v>1348</v>
      </c>
      <c r="B340" s="4" t="s">
        <v>4942</v>
      </c>
      <c r="C340" s="4" t="s">
        <v>1350</v>
      </c>
      <c r="D340" s="4" t="s">
        <v>17</v>
      </c>
      <c r="E340" s="4" t="s">
        <v>5802</v>
      </c>
      <c r="F340" s="7">
        <v>32</v>
      </c>
      <c r="G340" s="1">
        <v>45593</v>
      </c>
      <c r="H340" s="4" t="s">
        <v>113</v>
      </c>
      <c r="I340" s="4" t="s">
        <v>58</v>
      </c>
      <c r="J340" s="15">
        <v>0.61</v>
      </c>
      <c r="K340" s="5">
        <v>0.75</v>
      </c>
      <c r="L340" s="4" t="s">
        <v>31</v>
      </c>
      <c r="M340" s="8">
        <v>1</v>
      </c>
      <c r="N340" s="17" t="s">
        <v>1351</v>
      </c>
      <c r="O340" s="7">
        <f t="shared" si="10"/>
        <v>8</v>
      </c>
      <c r="P340" s="4" t="str" cm="1">
        <f t="array" ref="P340">_xlfn.IFS(F340&gt;40,"Senior",F340&gt;30,"Mid Career",F340&gt;22,"Early Career",F340&gt;17,"Student",TRUE,"Unknown")</f>
        <v>Mid Career</v>
      </c>
      <c r="Q340" s="5">
        <f t="shared" si="11"/>
        <v>61.75</v>
      </c>
      <c r="R340" s="4" t="str" cm="1">
        <f t="array" ref="R340">_xlfn.IFS(Q340&gt;15,"High",Q340&gt;=5,"Medium",Q340&lt;5,"Low")</f>
        <v>High</v>
      </c>
    </row>
    <row r="341" spans="1:18" x14ac:dyDescent="0.3">
      <c r="A341" s="4" t="s">
        <v>1352</v>
      </c>
      <c r="B341" s="4" t="s">
        <v>4943</v>
      </c>
      <c r="C341" s="4" t="s">
        <v>1354</v>
      </c>
      <c r="D341" s="4" t="s">
        <v>17</v>
      </c>
      <c r="E341" s="4" t="s">
        <v>73</v>
      </c>
      <c r="F341" s="7">
        <v>35</v>
      </c>
      <c r="G341" s="1">
        <v>45663</v>
      </c>
      <c r="H341" s="4" t="s">
        <v>29</v>
      </c>
      <c r="I341" s="4" t="s">
        <v>30</v>
      </c>
      <c r="J341" s="15">
        <v>0.31</v>
      </c>
      <c r="K341" s="5">
        <v>1</v>
      </c>
      <c r="L341" s="4" t="s">
        <v>31</v>
      </c>
      <c r="M341" s="8">
        <v>3</v>
      </c>
      <c r="N341" s="17">
        <v>45663</v>
      </c>
      <c r="O341" s="7">
        <f t="shared" si="10"/>
        <v>1</v>
      </c>
      <c r="P341" s="4" t="str" cm="1">
        <f t="array" ref="P341">_xlfn.IFS(F341&gt;40,"Senior",F341&gt;30,"Mid Career",F341&gt;22,"Early Career",F341&gt;17,"Student",TRUE,"Unknown")</f>
        <v>Mid Career</v>
      </c>
      <c r="Q341" s="5">
        <f t="shared" si="11"/>
        <v>32</v>
      </c>
      <c r="R341" s="4" t="str" cm="1">
        <f t="array" ref="R341">_xlfn.IFS(Q341&gt;15,"High",Q341&gt;=5,"Medium",Q341&lt;5,"Low")</f>
        <v>High</v>
      </c>
    </row>
    <row r="342" spans="1:18" x14ac:dyDescent="0.3">
      <c r="A342" s="4" t="s">
        <v>1355</v>
      </c>
      <c r="B342" s="4" t="s">
        <v>4944</v>
      </c>
      <c r="C342" s="4" t="s">
        <v>1357</v>
      </c>
      <c r="D342" s="4" t="s">
        <v>17</v>
      </c>
      <c r="E342" s="4" t="s">
        <v>5801</v>
      </c>
      <c r="F342" s="7">
        <v>24</v>
      </c>
      <c r="G342" s="1">
        <v>45533</v>
      </c>
      <c r="H342" s="4" t="s">
        <v>143</v>
      </c>
      <c r="I342" s="4" t="s">
        <v>144</v>
      </c>
      <c r="J342" s="15">
        <v>0.87</v>
      </c>
      <c r="K342" s="5">
        <v>1.5</v>
      </c>
      <c r="L342" s="4" t="s">
        <v>37</v>
      </c>
      <c r="M342" s="8">
        <v>2</v>
      </c>
      <c r="N342" s="17" t="s">
        <v>1358</v>
      </c>
      <c r="O342" s="7">
        <f t="shared" si="10"/>
        <v>5</v>
      </c>
      <c r="P342" s="4" t="str" cm="1">
        <f t="array" ref="P342">_xlfn.IFS(F342&gt;40,"Senior",F342&gt;30,"Mid Career",F342&gt;22,"Early Career",F342&gt;17,"Student",TRUE,"Unknown")</f>
        <v>Early Career</v>
      </c>
      <c r="Q342" s="5">
        <f t="shared" si="11"/>
        <v>88.5</v>
      </c>
      <c r="R342" s="4" t="str" cm="1">
        <f t="array" ref="R342">_xlfn.IFS(Q342&gt;15,"High",Q342&gt;=5,"Medium",Q342&lt;5,"Low")</f>
        <v>High</v>
      </c>
    </row>
    <row r="343" spans="1:18" x14ac:dyDescent="0.3">
      <c r="A343" s="4" t="s">
        <v>1359</v>
      </c>
      <c r="B343" s="4" t="s">
        <v>4945</v>
      </c>
      <c r="C343" s="4" t="s">
        <v>1361</v>
      </c>
      <c r="D343" s="4" t="s">
        <v>94</v>
      </c>
      <c r="E343" s="4" t="s">
        <v>5800</v>
      </c>
      <c r="F343" s="7">
        <v>32</v>
      </c>
      <c r="G343" s="1">
        <v>44879</v>
      </c>
      <c r="H343" s="4" t="s">
        <v>68</v>
      </c>
      <c r="I343" s="4" t="s">
        <v>30</v>
      </c>
      <c r="J343" s="15">
        <v>0.1</v>
      </c>
      <c r="K343" s="5">
        <v>1.5</v>
      </c>
      <c r="L343" s="4" t="s">
        <v>31</v>
      </c>
      <c r="M343" s="8">
        <v>1</v>
      </c>
      <c r="N343" s="17" t="s">
        <v>1362</v>
      </c>
      <c r="O343" s="7">
        <f t="shared" si="10"/>
        <v>3</v>
      </c>
      <c r="P343" s="4" t="str" cm="1">
        <f t="array" ref="P343">_xlfn.IFS(F343&gt;40,"Senior",F343&gt;30,"Mid Career",F343&gt;22,"Early Career",F343&gt;17,"Student",TRUE,"Unknown")</f>
        <v>Mid Career</v>
      </c>
      <c r="Q343" s="5">
        <f t="shared" si="11"/>
        <v>11.5</v>
      </c>
      <c r="R343" s="4" t="str" cm="1">
        <f t="array" ref="R343">_xlfn.IFS(Q343&gt;15,"High",Q343&gt;=5,"Medium",Q343&lt;5,"Low")</f>
        <v>Medium</v>
      </c>
    </row>
    <row r="344" spans="1:18" x14ac:dyDescent="0.3">
      <c r="A344" s="4" t="s">
        <v>1363</v>
      </c>
      <c r="B344" s="4" t="s">
        <v>4946</v>
      </c>
      <c r="C344" s="4" t="s">
        <v>1365</v>
      </c>
      <c r="D344" s="4" t="s">
        <v>94</v>
      </c>
      <c r="E344" s="4" t="s">
        <v>5800</v>
      </c>
      <c r="F344" s="7">
        <v>32</v>
      </c>
      <c r="G344" s="1">
        <v>45245</v>
      </c>
      <c r="H344" s="4" t="s">
        <v>113</v>
      </c>
      <c r="I344" s="4" t="s">
        <v>58</v>
      </c>
      <c r="J344" s="15">
        <v>0.97</v>
      </c>
      <c r="K344" s="5">
        <v>2</v>
      </c>
      <c r="L344" s="4" t="s">
        <v>31</v>
      </c>
      <c r="M344" s="8">
        <v>5</v>
      </c>
      <c r="N344" s="17" t="s">
        <v>1366</v>
      </c>
      <c r="O344" s="7">
        <f t="shared" si="10"/>
        <v>5</v>
      </c>
      <c r="P344" s="4" t="str" cm="1">
        <f t="array" ref="P344">_xlfn.IFS(F344&gt;40,"Senior",F344&gt;30,"Mid Career",F344&gt;22,"Early Career",F344&gt;17,"Student",TRUE,"Unknown")</f>
        <v>Mid Career</v>
      </c>
      <c r="Q344" s="5">
        <f t="shared" si="11"/>
        <v>99</v>
      </c>
      <c r="R344" s="4" t="str" cm="1">
        <f t="array" ref="R344">_xlfn.IFS(Q344&gt;15,"High",Q344&gt;=5,"Medium",Q344&lt;5,"Low")</f>
        <v>High</v>
      </c>
    </row>
    <row r="345" spans="1:18" x14ac:dyDescent="0.3">
      <c r="A345" s="4" t="s">
        <v>1367</v>
      </c>
      <c r="B345" s="4" t="s">
        <v>4947</v>
      </c>
      <c r="C345" s="4" t="s">
        <v>1369</v>
      </c>
      <c r="D345" s="4" t="s">
        <v>17</v>
      </c>
      <c r="E345" s="4" t="s">
        <v>5800</v>
      </c>
      <c r="F345" s="7">
        <v>40</v>
      </c>
      <c r="G345" s="1">
        <v>45589</v>
      </c>
      <c r="H345" s="4" t="s">
        <v>44</v>
      </c>
      <c r="I345" s="4" t="s">
        <v>20</v>
      </c>
      <c r="J345" s="15">
        <v>0.99</v>
      </c>
      <c r="K345" s="5">
        <v>2</v>
      </c>
      <c r="L345" s="4" t="s">
        <v>37</v>
      </c>
      <c r="M345" s="8">
        <v>2</v>
      </c>
      <c r="N345" s="17" t="s">
        <v>1370</v>
      </c>
      <c r="O345" s="7">
        <f t="shared" si="10"/>
        <v>6</v>
      </c>
      <c r="P345" s="4" t="str" cm="1">
        <f t="array" ref="P345">_xlfn.IFS(F345&gt;40,"Senior",F345&gt;30,"Mid Career",F345&gt;22,"Early Career",F345&gt;17,"Student",TRUE,"Unknown")</f>
        <v>Mid Career</v>
      </c>
      <c r="Q345" s="5">
        <f t="shared" si="11"/>
        <v>101</v>
      </c>
      <c r="R345" s="4" t="str" cm="1">
        <f t="array" ref="R345">_xlfn.IFS(Q345&gt;15,"High",Q345&gt;=5,"Medium",Q345&lt;5,"Low")</f>
        <v>High</v>
      </c>
    </row>
    <row r="346" spans="1:18" x14ac:dyDescent="0.3">
      <c r="A346" s="4" t="s">
        <v>1371</v>
      </c>
      <c r="B346" s="4" t="s">
        <v>4948</v>
      </c>
      <c r="C346" s="4" t="s">
        <v>1373</v>
      </c>
      <c r="D346" s="4" t="s">
        <v>17</v>
      </c>
      <c r="E346" s="4" t="s">
        <v>5800</v>
      </c>
      <c r="F346" s="7">
        <v>29</v>
      </c>
      <c r="G346" s="1">
        <v>45324</v>
      </c>
      <c r="H346" s="4" t="s">
        <v>113</v>
      </c>
      <c r="I346" s="4" t="s">
        <v>58</v>
      </c>
      <c r="J346" s="15">
        <v>0.33</v>
      </c>
      <c r="K346" s="5">
        <v>2</v>
      </c>
      <c r="L346" s="4" t="s">
        <v>37</v>
      </c>
      <c r="M346" s="8">
        <v>2</v>
      </c>
      <c r="N346" s="17" t="s">
        <v>1374</v>
      </c>
      <c r="O346" s="7">
        <f t="shared" si="10"/>
        <v>2</v>
      </c>
      <c r="P346" s="4" t="str" cm="1">
        <f t="array" ref="P346">_xlfn.IFS(F346&gt;40,"Senior",F346&gt;30,"Mid Career",F346&gt;22,"Early Career",F346&gt;17,"Student",TRUE,"Unknown")</f>
        <v>Early Career</v>
      </c>
      <c r="Q346" s="5">
        <f t="shared" si="11"/>
        <v>35</v>
      </c>
      <c r="R346" s="4" t="str" cm="1">
        <f t="array" ref="R346">_xlfn.IFS(Q346&gt;15,"High",Q346&gt;=5,"Medium",Q346&lt;5,"Low")</f>
        <v>High</v>
      </c>
    </row>
    <row r="347" spans="1:18" x14ac:dyDescent="0.3">
      <c r="A347" s="4" t="s">
        <v>1375</v>
      </c>
      <c r="B347" s="4" t="s">
        <v>4949</v>
      </c>
      <c r="C347" s="4" t="s">
        <v>1377</v>
      </c>
      <c r="D347" s="4" t="s">
        <v>17</v>
      </c>
      <c r="E347" s="4" t="s">
        <v>73</v>
      </c>
      <c r="F347" s="7">
        <v>32</v>
      </c>
      <c r="G347" s="1">
        <v>45587</v>
      </c>
      <c r="H347" s="4" t="s">
        <v>113</v>
      </c>
      <c r="I347" s="4" t="s">
        <v>58</v>
      </c>
      <c r="J347" s="15">
        <v>0.35</v>
      </c>
      <c r="K347" s="5">
        <v>2</v>
      </c>
      <c r="L347" s="4" t="s">
        <v>31</v>
      </c>
      <c r="M347" s="8">
        <v>4</v>
      </c>
      <c r="N347" s="17" t="s">
        <v>1378</v>
      </c>
      <c r="O347" s="7">
        <f t="shared" si="10"/>
        <v>6</v>
      </c>
      <c r="P347" s="4" t="str" cm="1">
        <f t="array" ref="P347">_xlfn.IFS(F347&gt;40,"Senior",F347&gt;30,"Mid Career",F347&gt;22,"Early Career",F347&gt;17,"Student",TRUE,"Unknown")</f>
        <v>Mid Career</v>
      </c>
      <c r="Q347" s="5">
        <f t="shared" si="11"/>
        <v>37</v>
      </c>
      <c r="R347" s="4" t="str" cm="1">
        <f t="array" ref="R347">_xlfn.IFS(Q347&gt;15,"High",Q347&gt;=5,"Medium",Q347&lt;5,"Low")</f>
        <v>High</v>
      </c>
    </row>
    <row r="348" spans="1:18" x14ac:dyDescent="0.3">
      <c r="A348" s="4" t="s">
        <v>1379</v>
      </c>
      <c r="B348" s="4" t="s">
        <v>4950</v>
      </c>
      <c r="C348" s="4" t="s">
        <v>5805</v>
      </c>
      <c r="D348" s="4" t="s">
        <v>94</v>
      </c>
      <c r="E348" s="4" t="s">
        <v>50</v>
      </c>
      <c r="F348" s="7">
        <v>32</v>
      </c>
      <c r="G348" s="1">
        <v>45670</v>
      </c>
      <c r="H348" s="4" t="s">
        <v>57</v>
      </c>
      <c r="I348" s="4" t="s">
        <v>58</v>
      </c>
      <c r="J348" s="15">
        <v>0.94</v>
      </c>
      <c r="K348" s="5">
        <v>1.5</v>
      </c>
      <c r="L348" s="4" t="s">
        <v>37</v>
      </c>
      <c r="M348" s="8">
        <v>2</v>
      </c>
      <c r="N348" s="17" t="s">
        <v>1381</v>
      </c>
      <c r="O348" s="7">
        <f t="shared" si="10"/>
        <v>4</v>
      </c>
      <c r="P348" s="4" t="str" cm="1">
        <f t="array" ref="P348">_xlfn.IFS(F348&gt;40,"Senior",F348&gt;30,"Mid Career",F348&gt;22,"Early Career",F348&gt;17,"Student",TRUE,"Unknown")</f>
        <v>Mid Career</v>
      </c>
      <c r="Q348" s="5">
        <f t="shared" si="11"/>
        <v>95.5</v>
      </c>
      <c r="R348" s="4" t="str" cm="1">
        <f t="array" ref="R348">_xlfn.IFS(Q348&gt;15,"High",Q348&gt;=5,"Medium",Q348&lt;5,"Low")</f>
        <v>High</v>
      </c>
    </row>
    <row r="349" spans="1:18" x14ac:dyDescent="0.3">
      <c r="A349" s="4" t="s">
        <v>1382</v>
      </c>
      <c r="B349" s="4" t="s">
        <v>4951</v>
      </c>
      <c r="C349" s="4" t="s">
        <v>1384</v>
      </c>
      <c r="D349" s="4" t="s">
        <v>94</v>
      </c>
      <c r="E349" s="4" t="s">
        <v>5802</v>
      </c>
      <c r="F349" s="7">
        <v>32</v>
      </c>
      <c r="G349" s="1">
        <v>45715</v>
      </c>
      <c r="H349" s="4" t="s">
        <v>51</v>
      </c>
      <c r="I349" s="4" t="s">
        <v>36</v>
      </c>
      <c r="J349" s="15">
        <v>0.72</v>
      </c>
      <c r="K349" s="5">
        <v>2</v>
      </c>
      <c r="L349" s="4" t="s">
        <v>37</v>
      </c>
      <c r="M349" s="8">
        <v>1</v>
      </c>
      <c r="N349" s="17" t="s">
        <v>1385</v>
      </c>
      <c r="O349" s="7">
        <f t="shared" si="10"/>
        <v>5</v>
      </c>
      <c r="P349" s="4" t="str" cm="1">
        <f t="array" ref="P349">_xlfn.IFS(F349&gt;40,"Senior",F349&gt;30,"Mid Career",F349&gt;22,"Early Career",F349&gt;17,"Student",TRUE,"Unknown")</f>
        <v>Mid Career</v>
      </c>
      <c r="Q349" s="5">
        <f t="shared" si="11"/>
        <v>74</v>
      </c>
      <c r="R349" s="4" t="str" cm="1">
        <f t="array" ref="R349">_xlfn.IFS(Q349&gt;15,"High",Q349&gt;=5,"Medium",Q349&lt;5,"Low")</f>
        <v>High</v>
      </c>
    </row>
    <row r="350" spans="1:18" x14ac:dyDescent="0.3">
      <c r="A350" s="4" t="s">
        <v>1386</v>
      </c>
      <c r="B350" s="4" t="s">
        <v>4952</v>
      </c>
      <c r="C350" s="4" t="s">
        <v>1388</v>
      </c>
      <c r="D350" s="4" t="s">
        <v>94</v>
      </c>
      <c r="E350" s="4" t="s">
        <v>73</v>
      </c>
      <c r="F350" s="7">
        <v>32</v>
      </c>
      <c r="G350" s="1">
        <v>45276</v>
      </c>
      <c r="H350" s="4" t="s">
        <v>293</v>
      </c>
      <c r="I350" s="4" t="s">
        <v>20</v>
      </c>
      <c r="J350" s="15">
        <v>0.71</v>
      </c>
      <c r="K350" s="5">
        <v>2</v>
      </c>
      <c r="L350" s="4" t="s">
        <v>31</v>
      </c>
      <c r="M350" s="8">
        <v>5</v>
      </c>
      <c r="N350" s="17" t="s">
        <v>1389</v>
      </c>
      <c r="O350" s="7">
        <f t="shared" si="10"/>
        <v>6</v>
      </c>
      <c r="P350" s="4" t="str" cm="1">
        <f t="array" ref="P350">_xlfn.IFS(F350&gt;40,"Senior",F350&gt;30,"Mid Career",F350&gt;22,"Early Career",F350&gt;17,"Student",TRUE,"Unknown")</f>
        <v>Mid Career</v>
      </c>
      <c r="Q350" s="5">
        <f t="shared" si="11"/>
        <v>73</v>
      </c>
      <c r="R350" s="4" t="str" cm="1">
        <f t="array" ref="R350">_xlfn.IFS(Q350&gt;15,"High",Q350&gt;=5,"Medium",Q350&lt;5,"Low")</f>
        <v>High</v>
      </c>
    </row>
    <row r="351" spans="1:18" x14ac:dyDescent="0.3">
      <c r="A351" s="4" t="s">
        <v>1390</v>
      </c>
      <c r="B351" s="4" t="s">
        <v>4953</v>
      </c>
      <c r="C351" s="4" t="s">
        <v>1392</v>
      </c>
      <c r="D351" s="4" t="s">
        <v>17</v>
      </c>
      <c r="E351" s="4" t="s">
        <v>73</v>
      </c>
      <c r="F351" s="7">
        <v>32</v>
      </c>
      <c r="G351" s="1">
        <v>44907</v>
      </c>
      <c r="H351" s="4" t="s">
        <v>143</v>
      </c>
      <c r="I351" s="4" t="s">
        <v>144</v>
      </c>
      <c r="J351" s="15">
        <v>0.86</v>
      </c>
      <c r="K351" s="5">
        <v>2</v>
      </c>
      <c r="L351" s="4" t="s">
        <v>37</v>
      </c>
      <c r="M351" s="8">
        <v>5</v>
      </c>
      <c r="N351" s="17" t="s">
        <v>1393</v>
      </c>
      <c r="O351" s="7">
        <f t="shared" si="10"/>
        <v>3</v>
      </c>
      <c r="P351" s="4" t="str" cm="1">
        <f t="array" ref="P351">_xlfn.IFS(F351&gt;40,"Senior",F351&gt;30,"Mid Career",F351&gt;22,"Early Career",F351&gt;17,"Student",TRUE,"Unknown")</f>
        <v>Mid Career</v>
      </c>
      <c r="Q351" s="5">
        <f t="shared" si="11"/>
        <v>88</v>
      </c>
      <c r="R351" s="4" t="str" cm="1">
        <f t="array" ref="R351">_xlfn.IFS(Q351&gt;15,"High",Q351&gt;=5,"Medium",Q351&lt;5,"Low")</f>
        <v>High</v>
      </c>
    </row>
    <row r="352" spans="1:18" x14ac:dyDescent="0.3">
      <c r="A352" s="4" t="s">
        <v>1394</v>
      </c>
      <c r="B352" s="4" t="s">
        <v>4954</v>
      </c>
      <c r="C352" s="4" t="s">
        <v>1396</v>
      </c>
      <c r="D352" s="4" t="s">
        <v>94</v>
      </c>
      <c r="E352" s="4" t="s">
        <v>5800</v>
      </c>
      <c r="F352" s="7">
        <v>32</v>
      </c>
      <c r="G352" s="1">
        <v>45604</v>
      </c>
      <c r="H352" s="4" t="s">
        <v>143</v>
      </c>
      <c r="I352" s="4" t="s">
        <v>144</v>
      </c>
      <c r="J352" s="15">
        <v>0.73</v>
      </c>
      <c r="K352" s="5">
        <v>2</v>
      </c>
      <c r="L352" s="4" t="s">
        <v>31</v>
      </c>
      <c r="M352" s="8">
        <v>4</v>
      </c>
      <c r="N352" s="17" t="s">
        <v>1397</v>
      </c>
      <c r="O352" s="7">
        <f t="shared" si="10"/>
        <v>6</v>
      </c>
      <c r="P352" s="4" t="str" cm="1">
        <f t="array" ref="P352">_xlfn.IFS(F352&gt;40,"Senior",F352&gt;30,"Mid Career",F352&gt;22,"Early Career",F352&gt;17,"Student",TRUE,"Unknown")</f>
        <v>Mid Career</v>
      </c>
      <c r="Q352" s="5">
        <f t="shared" si="11"/>
        <v>75</v>
      </c>
      <c r="R352" s="4" t="str" cm="1">
        <f t="array" ref="R352">_xlfn.IFS(Q352&gt;15,"High",Q352&gt;=5,"Medium",Q352&lt;5,"Low")</f>
        <v>High</v>
      </c>
    </row>
    <row r="353" spans="1:18" x14ac:dyDescent="0.3">
      <c r="A353" s="4" t="s">
        <v>1398</v>
      </c>
      <c r="B353" s="4" t="s">
        <v>4955</v>
      </c>
      <c r="C353" s="4" t="s">
        <v>1400</v>
      </c>
      <c r="D353" s="4" t="s">
        <v>17</v>
      </c>
      <c r="E353" s="4" t="s">
        <v>73</v>
      </c>
      <c r="F353" s="7">
        <v>23</v>
      </c>
      <c r="G353" s="1">
        <v>44960</v>
      </c>
      <c r="H353" s="4" t="s">
        <v>74</v>
      </c>
      <c r="I353" s="4" t="s">
        <v>36</v>
      </c>
      <c r="J353" s="15">
        <v>0.99</v>
      </c>
      <c r="K353" s="5">
        <v>2</v>
      </c>
      <c r="L353" s="4" t="s">
        <v>37</v>
      </c>
      <c r="M353" s="8">
        <v>5</v>
      </c>
      <c r="N353" s="17" t="s">
        <v>1401</v>
      </c>
      <c r="O353" s="7">
        <f t="shared" si="10"/>
        <v>7</v>
      </c>
      <c r="P353" s="4" t="str" cm="1">
        <f t="array" ref="P353">_xlfn.IFS(F353&gt;40,"Senior",F353&gt;30,"Mid Career",F353&gt;22,"Early Career",F353&gt;17,"Student",TRUE,"Unknown")</f>
        <v>Early Career</v>
      </c>
      <c r="Q353" s="5">
        <f t="shared" si="11"/>
        <v>101</v>
      </c>
      <c r="R353" s="4" t="str" cm="1">
        <f t="array" ref="R353">_xlfn.IFS(Q353&gt;15,"High",Q353&gt;=5,"Medium",Q353&lt;5,"Low")</f>
        <v>High</v>
      </c>
    </row>
    <row r="354" spans="1:18" x14ac:dyDescent="0.3">
      <c r="A354" s="4" t="s">
        <v>1402</v>
      </c>
      <c r="B354" s="4" t="s">
        <v>4956</v>
      </c>
      <c r="C354" s="4" t="s">
        <v>1404</v>
      </c>
      <c r="D354" s="4" t="s">
        <v>17</v>
      </c>
      <c r="E354" s="4" t="s">
        <v>50</v>
      </c>
      <c r="F354" s="7">
        <v>35</v>
      </c>
      <c r="G354" s="1">
        <v>45698</v>
      </c>
      <c r="H354" s="4" t="s">
        <v>143</v>
      </c>
      <c r="I354" s="4" t="s">
        <v>144</v>
      </c>
      <c r="J354" s="15">
        <v>0.1</v>
      </c>
      <c r="K354" s="5">
        <v>1</v>
      </c>
      <c r="L354" s="4" t="s">
        <v>37</v>
      </c>
      <c r="M354" s="8">
        <v>2</v>
      </c>
      <c r="N354" s="17" t="s">
        <v>1405</v>
      </c>
      <c r="O354" s="7">
        <f t="shared" si="10"/>
        <v>5</v>
      </c>
      <c r="P354" s="4" t="str" cm="1">
        <f t="array" ref="P354">_xlfn.IFS(F354&gt;40,"Senior",F354&gt;30,"Mid Career",F354&gt;22,"Early Career",F354&gt;17,"Student",TRUE,"Unknown")</f>
        <v>Mid Career</v>
      </c>
      <c r="Q354" s="5">
        <f t="shared" si="11"/>
        <v>11</v>
      </c>
      <c r="R354" s="4" t="str" cm="1">
        <f t="array" ref="R354">_xlfn.IFS(Q354&gt;15,"High",Q354&gt;=5,"Medium",Q354&lt;5,"Low")</f>
        <v>Medium</v>
      </c>
    </row>
    <row r="355" spans="1:18" x14ac:dyDescent="0.3">
      <c r="A355" s="4" t="s">
        <v>1406</v>
      </c>
      <c r="B355" s="4" t="s">
        <v>4957</v>
      </c>
      <c r="C355" s="4" t="s">
        <v>1408</v>
      </c>
      <c r="D355" s="4" t="s">
        <v>17</v>
      </c>
      <c r="E355" s="4" t="s">
        <v>5802</v>
      </c>
      <c r="F355" s="7">
        <v>32</v>
      </c>
      <c r="G355" s="1">
        <v>45599</v>
      </c>
      <c r="H355" s="4" t="s">
        <v>89</v>
      </c>
      <c r="I355" s="4" t="s">
        <v>30</v>
      </c>
      <c r="J355" s="15">
        <v>0.1</v>
      </c>
      <c r="K355" s="5">
        <v>2</v>
      </c>
      <c r="L355" s="4" t="s">
        <v>37</v>
      </c>
      <c r="M355" s="8">
        <v>1</v>
      </c>
      <c r="N355" s="17" t="s">
        <v>1409</v>
      </c>
      <c r="O355" s="7">
        <f t="shared" si="10"/>
        <v>2</v>
      </c>
      <c r="P355" s="4" t="str" cm="1">
        <f t="array" ref="P355">_xlfn.IFS(F355&gt;40,"Senior",F355&gt;30,"Mid Career",F355&gt;22,"Early Career",F355&gt;17,"Student",TRUE,"Unknown")</f>
        <v>Mid Career</v>
      </c>
      <c r="Q355" s="5">
        <f t="shared" si="11"/>
        <v>12</v>
      </c>
      <c r="R355" s="4" t="str" cm="1">
        <f t="array" ref="R355">_xlfn.IFS(Q355&gt;15,"High",Q355&gt;=5,"Medium",Q355&lt;5,"Low")</f>
        <v>Medium</v>
      </c>
    </row>
    <row r="356" spans="1:18" x14ac:dyDescent="0.3">
      <c r="A356" s="4" t="s">
        <v>1410</v>
      </c>
      <c r="B356" s="4" t="s">
        <v>4958</v>
      </c>
      <c r="C356" s="4" t="s">
        <v>1412</v>
      </c>
      <c r="D356" s="4" t="s">
        <v>17</v>
      </c>
      <c r="E356" s="4" t="s">
        <v>5800</v>
      </c>
      <c r="F356" s="7">
        <v>32</v>
      </c>
      <c r="G356" s="1">
        <v>45551</v>
      </c>
      <c r="H356" s="4" t="s">
        <v>143</v>
      </c>
      <c r="I356" s="4" t="s">
        <v>144</v>
      </c>
      <c r="J356" s="15">
        <v>0.45</v>
      </c>
      <c r="K356" s="5">
        <v>1.5</v>
      </c>
      <c r="L356" s="4" t="s">
        <v>37</v>
      </c>
      <c r="M356" s="8">
        <v>5</v>
      </c>
      <c r="N356" s="17" t="s">
        <v>1413</v>
      </c>
      <c r="O356" s="7">
        <f t="shared" si="10"/>
        <v>3</v>
      </c>
      <c r="P356" s="4" t="str" cm="1">
        <f t="array" ref="P356">_xlfn.IFS(F356&gt;40,"Senior",F356&gt;30,"Mid Career",F356&gt;22,"Early Career",F356&gt;17,"Student",TRUE,"Unknown")</f>
        <v>Mid Career</v>
      </c>
      <c r="Q356" s="5">
        <f t="shared" si="11"/>
        <v>46.5</v>
      </c>
      <c r="R356" s="4" t="str" cm="1">
        <f t="array" ref="R356">_xlfn.IFS(Q356&gt;15,"High",Q356&gt;=5,"Medium",Q356&lt;5,"Low")</f>
        <v>High</v>
      </c>
    </row>
    <row r="357" spans="1:18" x14ac:dyDescent="0.3">
      <c r="A357" s="4" t="s">
        <v>1414</v>
      </c>
      <c r="B357" s="4" t="s">
        <v>4959</v>
      </c>
      <c r="C357" s="4" t="s">
        <v>1416</v>
      </c>
      <c r="D357" s="4" t="s">
        <v>94</v>
      </c>
      <c r="E357" s="4" t="s">
        <v>5800</v>
      </c>
      <c r="F357" s="7">
        <v>32</v>
      </c>
      <c r="G357" s="1">
        <v>45406</v>
      </c>
      <c r="H357" s="4" t="s">
        <v>89</v>
      </c>
      <c r="I357" s="4" t="s">
        <v>30</v>
      </c>
      <c r="J357" s="15">
        <v>0.72</v>
      </c>
      <c r="K357" s="5">
        <v>1</v>
      </c>
      <c r="L357" s="4" t="s">
        <v>31</v>
      </c>
      <c r="M357" s="8">
        <v>4</v>
      </c>
      <c r="N357" s="17" t="s">
        <v>1417</v>
      </c>
      <c r="O357" s="7">
        <f t="shared" si="10"/>
        <v>8</v>
      </c>
      <c r="P357" s="4" t="str" cm="1">
        <f t="array" ref="P357">_xlfn.IFS(F357&gt;40,"Senior",F357&gt;30,"Mid Career",F357&gt;22,"Early Career",F357&gt;17,"Student",TRUE,"Unknown")</f>
        <v>Mid Career</v>
      </c>
      <c r="Q357" s="5">
        <f t="shared" si="11"/>
        <v>73</v>
      </c>
      <c r="R357" s="4" t="str" cm="1">
        <f t="array" ref="R357">_xlfn.IFS(Q357&gt;15,"High",Q357&gt;=5,"Medium",Q357&lt;5,"Low")</f>
        <v>High</v>
      </c>
    </row>
    <row r="358" spans="1:18" x14ac:dyDescent="0.3">
      <c r="A358" s="4" t="s">
        <v>1418</v>
      </c>
      <c r="B358" s="4" t="s">
        <v>4960</v>
      </c>
      <c r="C358" s="4" t="s">
        <v>1420</v>
      </c>
      <c r="D358" s="4" t="s">
        <v>94</v>
      </c>
      <c r="E358" s="4" t="s">
        <v>5800</v>
      </c>
      <c r="F358" s="7">
        <v>32</v>
      </c>
      <c r="G358" s="1">
        <v>45277</v>
      </c>
      <c r="H358" s="4" t="s">
        <v>57</v>
      </c>
      <c r="I358" s="4" t="s">
        <v>58</v>
      </c>
      <c r="J358" s="15">
        <v>0.38</v>
      </c>
      <c r="K358" s="5">
        <v>2</v>
      </c>
      <c r="L358" s="4" t="s">
        <v>37</v>
      </c>
      <c r="M358" s="8">
        <v>1</v>
      </c>
      <c r="N358" s="17" t="s">
        <v>1421</v>
      </c>
      <c r="O358" s="7">
        <f t="shared" si="10"/>
        <v>6</v>
      </c>
      <c r="P358" s="4" t="str" cm="1">
        <f t="array" ref="P358">_xlfn.IFS(F358&gt;40,"Senior",F358&gt;30,"Mid Career",F358&gt;22,"Early Career",F358&gt;17,"Student",TRUE,"Unknown")</f>
        <v>Mid Career</v>
      </c>
      <c r="Q358" s="5">
        <f t="shared" si="11"/>
        <v>40</v>
      </c>
      <c r="R358" s="4" t="str" cm="1">
        <f t="array" ref="R358">_xlfn.IFS(Q358&gt;15,"High",Q358&gt;=5,"Medium",Q358&lt;5,"Low")</f>
        <v>High</v>
      </c>
    </row>
    <row r="359" spans="1:18" x14ac:dyDescent="0.3">
      <c r="A359" s="4" t="s">
        <v>1422</v>
      </c>
      <c r="B359" s="4" t="s">
        <v>4961</v>
      </c>
      <c r="C359" s="4" t="s">
        <v>5805</v>
      </c>
      <c r="D359" s="4" t="s">
        <v>17</v>
      </c>
      <c r="E359" s="4" t="s">
        <v>5802</v>
      </c>
      <c r="F359" s="7">
        <v>32</v>
      </c>
      <c r="G359" s="1">
        <v>45719</v>
      </c>
      <c r="H359" s="4" t="s">
        <v>57</v>
      </c>
      <c r="I359" s="4" t="s">
        <v>58</v>
      </c>
      <c r="J359" s="15">
        <v>0.37</v>
      </c>
      <c r="K359" s="5">
        <v>1.5</v>
      </c>
      <c r="L359" s="4" t="s">
        <v>37</v>
      </c>
      <c r="M359" s="8">
        <v>5</v>
      </c>
      <c r="N359" s="17" t="s">
        <v>1424</v>
      </c>
      <c r="O359" s="7">
        <f t="shared" si="10"/>
        <v>5</v>
      </c>
      <c r="P359" s="4" t="str" cm="1">
        <f t="array" ref="P359">_xlfn.IFS(F359&gt;40,"Senior",F359&gt;30,"Mid Career",F359&gt;22,"Early Career",F359&gt;17,"Student",TRUE,"Unknown")</f>
        <v>Mid Career</v>
      </c>
      <c r="Q359" s="5">
        <f t="shared" si="11"/>
        <v>38.5</v>
      </c>
      <c r="R359" s="4" t="str" cm="1">
        <f t="array" ref="R359">_xlfn.IFS(Q359&gt;15,"High",Q359&gt;=5,"Medium",Q359&lt;5,"Low")</f>
        <v>High</v>
      </c>
    </row>
    <row r="360" spans="1:18" x14ac:dyDescent="0.3">
      <c r="A360" s="4" t="s">
        <v>1425</v>
      </c>
      <c r="B360" s="4" t="s">
        <v>4962</v>
      </c>
      <c r="C360" s="4" t="s">
        <v>1427</v>
      </c>
      <c r="D360" s="4" t="s">
        <v>94</v>
      </c>
      <c r="E360" s="4" t="s">
        <v>5801</v>
      </c>
      <c r="F360" s="7">
        <v>32</v>
      </c>
      <c r="G360" s="1">
        <v>45070</v>
      </c>
      <c r="H360" s="4" t="s">
        <v>143</v>
      </c>
      <c r="I360" s="4" t="s">
        <v>144</v>
      </c>
      <c r="J360" s="15">
        <v>0.1</v>
      </c>
      <c r="K360" s="5">
        <v>2</v>
      </c>
      <c r="L360" s="4" t="s">
        <v>31</v>
      </c>
      <c r="M360" s="8">
        <v>4</v>
      </c>
      <c r="N360" s="17" t="s">
        <v>1428</v>
      </c>
      <c r="O360" s="7">
        <f t="shared" si="10"/>
        <v>7</v>
      </c>
      <c r="P360" s="4" t="str" cm="1">
        <f t="array" ref="P360">_xlfn.IFS(F360&gt;40,"Senior",F360&gt;30,"Mid Career",F360&gt;22,"Early Career",F360&gt;17,"Student",TRUE,"Unknown")</f>
        <v>Mid Career</v>
      </c>
      <c r="Q360" s="5">
        <f t="shared" si="11"/>
        <v>12</v>
      </c>
      <c r="R360" s="4" t="str" cm="1">
        <f t="array" ref="R360">_xlfn.IFS(Q360&gt;15,"High",Q360&gt;=5,"Medium",Q360&lt;5,"Low")</f>
        <v>Medium</v>
      </c>
    </row>
    <row r="361" spans="1:18" x14ac:dyDescent="0.3">
      <c r="A361" s="4" t="s">
        <v>1429</v>
      </c>
      <c r="B361" s="4" t="s">
        <v>4963</v>
      </c>
      <c r="C361" s="4" t="s">
        <v>1431</v>
      </c>
      <c r="D361" s="4" t="s">
        <v>17</v>
      </c>
      <c r="E361" s="4" t="s">
        <v>5802</v>
      </c>
      <c r="F361" s="7">
        <v>28</v>
      </c>
      <c r="G361" s="1">
        <v>45407</v>
      </c>
      <c r="H361" s="4" t="s">
        <v>154</v>
      </c>
      <c r="I361" s="4" t="s">
        <v>58</v>
      </c>
      <c r="J361" s="15">
        <v>0.14000000000000001</v>
      </c>
      <c r="K361" s="5">
        <v>1.5</v>
      </c>
      <c r="L361" s="4" t="s">
        <v>31</v>
      </c>
      <c r="M361" s="8">
        <v>1</v>
      </c>
      <c r="N361" s="17" t="s">
        <v>1432</v>
      </c>
      <c r="O361" s="7">
        <f t="shared" si="10"/>
        <v>2</v>
      </c>
      <c r="P361" s="4" t="str" cm="1">
        <f t="array" ref="P361">_xlfn.IFS(F361&gt;40,"Senior",F361&gt;30,"Mid Career",F361&gt;22,"Early Career",F361&gt;17,"Student",TRUE,"Unknown")</f>
        <v>Early Career</v>
      </c>
      <c r="Q361" s="5">
        <f t="shared" si="11"/>
        <v>15.500000000000002</v>
      </c>
      <c r="R361" s="4" t="str" cm="1">
        <f t="array" ref="R361">_xlfn.IFS(Q361&gt;15,"High",Q361&gt;=5,"Medium",Q361&lt;5,"Low")</f>
        <v>High</v>
      </c>
    </row>
    <row r="362" spans="1:18" x14ac:dyDescent="0.3">
      <c r="A362" s="4" t="s">
        <v>1433</v>
      </c>
      <c r="B362" s="4" t="s">
        <v>4964</v>
      </c>
      <c r="C362" s="4" t="s">
        <v>1435</v>
      </c>
      <c r="D362" s="4" t="s">
        <v>94</v>
      </c>
      <c r="E362" s="4" t="s">
        <v>5800</v>
      </c>
      <c r="F362" s="7">
        <v>33</v>
      </c>
      <c r="G362" s="1">
        <v>45093</v>
      </c>
      <c r="H362" s="4" t="s">
        <v>19</v>
      </c>
      <c r="I362" s="4" t="s">
        <v>20</v>
      </c>
      <c r="J362" s="15">
        <v>0.91</v>
      </c>
      <c r="K362" s="5">
        <v>2</v>
      </c>
      <c r="L362" s="4" t="s">
        <v>31</v>
      </c>
      <c r="M362" s="8">
        <v>4</v>
      </c>
      <c r="N362" s="17" t="s">
        <v>1436</v>
      </c>
      <c r="O362" s="7">
        <f t="shared" si="10"/>
        <v>2</v>
      </c>
      <c r="P362" s="4" t="str" cm="1">
        <f t="array" ref="P362">_xlfn.IFS(F362&gt;40,"Senior",F362&gt;30,"Mid Career",F362&gt;22,"Early Career",F362&gt;17,"Student",TRUE,"Unknown")</f>
        <v>Mid Career</v>
      </c>
      <c r="Q362" s="5">
        <f t="shared" si="11"/>
        <v>93</v>
      </c>
      <c r="R362" s="4" t="str" cm="1">
        <f t="array" ref="R362">_xlfn.IFS(Q362&gt;15,"High",Q362&gt;=5,"Medium",Q362&lt;5,"Low")</f>
        <v>High</v>
      </c>
    </row>
    <row r="363" spans="1:18" x14ac:dyDescent="0.3">
      <c r="A363" s="4" t="s">
        <v>1437</v>
      </c>
      <c r="B363" s="4" t="s">
        <v>4965</v>
      </c>
      <c r="C363" s="4" t="s">
        <v>1439</v>
      </c>
      <c r="D363" s="4" t="s">
        <v>94</v>
      </c>
      <c r="E363" s="4" t="s">
        <v>5801</v>
      </c>
      <c r="F363" s="7">
        <v>32</v>
      </c>
      <c r="G363" s="1">
        <v>45728</v>
      </c>
      <c r="H363" s="4" t="s">
        <v>57</v>
      </c>
      <c r="I363" s="4" t="s">
        <v>58</v>
      </c>
      <c r="J363" s="15">
        <v>0.42</v>
      </c>
      <c r="K363" s="5">
        <v>1</v>
      </c>
      <c r="L363" s="4" t="s">
        <v>37</v>
      </c>
      <c r="M363" s="8">
        <v>1</v>
      </c>
      <c r="N363" s="17" t="s">
        <v>1440</v>
      </c>
      <c r="O363" s="7">
        <f t="shared" si="10"/>
        <v>8</v>
      </c>
      <c r="P363" s="4" t="str" cm="1">
        <f t="array" ref="P363">_xlfn.IFS(F363&gt;40,"Senior",F363&gt;30,"Mid Career",F363&gt;22,"Early Career",F363&gt;17,"Student",TRUE,"Unknown")</f>
        <v>Mid Career</v>
      </c>
      <c r="Q363" s="5">
        <f t="shared" si="11"/>
        <v>43</v>
      </c>
      <c r="R363" s="4" t="str" cm="1">
        <f t="array" ref="R363">_xlfn.IFS(Q363&gt;15,"High",Q363&gt;=5,"Medium",Q363&lt;5,"Low")</f>
        <v>High</v>
      </c>
    </row>
    <row r="364" spans="1:18" x14ac:dyDescent="0.3">
      <c r="A364" s="4" t="s">
        <v>1441</v>
      </c>
      <c r="B364" s="4" t="s">
        <v>4966</v>
      </c>
      <c r="C364" s="4" t="s">
        <v>1443</v>
      </c>
      <c r="D364" s="4" t="s">
        <v>17</v>
      </c>
      <c r="E364" s="4" t="s">
        <v>5802</v>
      </c>
      <c r="F364" s="7">
        <v>41</v>
      </c>
      <c r="G364" s="1">
        <v>45610</v>
      </c>
      <c r="H364" s="4" t="s">
        <v>229</v>
      </c>
      <c r="I364" s="4" t="s">
        <v>144</v>
      </c>
      <c r="J364" s="15">
        <v>0.15</v>
      </c>
      <c r="K364" s="5">
        <v>2</v>
      </c>
      <c r="L364" s="4" t="s">
        <v>37</v>
      </c>
      <c r="M364" s="8">
        <v>5</v>
      </c>
      <c r="N364" s="17" t="s">
        <v>1444</v>
      </c>
      <c r="O364" s="7">
        <f t="shared" si="10"/>
        <v>5</v>
      </c>
      <c r="P364" s="4" t="str" cm="1">
        <f t="array" ref="P364">_xlfn.IFS(F364&gt;40,"Senior",F364&gt;30,"Mid Career",F364&gt;22,"Early Career",F364&gt;17,"Student",TRUE,"Unknown")</f>
        <v>Senior</v>
      </c>
      <c r="Q364" s="5">
        <f t="shared" si="11"/>
        <v>17</v>
      </c>
      <c r="R364" s="4" t="str" cm="1">
        <f t="array" ref="R364">_xlfn.IFS(Q364&gt;15,"High",Q364&gt;=5,"Medium",Q364&lt;5,"Low")</f>
        <v>High</v>
      </c>
    </row>
    <row r="365" spans="1:18" x14ac:dyDescent="0.3">
      <c r="A365" s="4" t="s">
        <v>1445</v>
      </c>
      <c r="B365" s="4" t="s">
        <v>4967</v>
      </c>
      <c r="C365" s="4" t="s">
        <v>1447</v>
      </c>
      <c r="D365" s="4" t="s">
        <v>17</v>
      </c>
      <c r="E365" s="4" t="s">
        <v>5801</v>
      </c>
      <c r="F365" s="7">
        <v>32</v>
      </c>
      <c r="G365" s="1">
        <v>44861</v>
      </c>
      <c r="H365" s="4" t="s">
        <v>44</v>
      </c>
      <c r="I365" s="4" t="s">
        <v>20</v>
      </c>
      <c r="J365" s="15">
        <v>0.39</v>
      </c>
      <c r="K365" s="5">
        <v>2</v>
      </c>
      <c r="L365" s="4" t="s">
        <v>31</v>
      </c>
      <c r="M365" s="8">
        <v>3</v>
      </c>
      <c r="N365" s="17" t="s">
        <v>1448</v>
      </c>
      <c r="O365" s="7">
        <f t="shared" si="10"/>
        <v>4</v>
      </c>
      <c r="P365" s="4" t="str" cm="1">
        <f t="array" ref="P365">_xlfn.IFS(F365&gt;40,"Senior",F365&gt;30,"Mid Career",F365&gt;22,"Early Career",F365&gt;17,"Student",TRUE,"Unknown")</f>
        <v>Mid Career</v>
      </c>
      <c r="Q365" s="5">
        <f t="shared" si="11"/>
        <v>41</v>
      </c>
      <c r="R365" s="4" t="str" cm="1">
        <f t="array" ref="R365">_xlfn.IFS(Q365&gt;15,"High",Q365&gt;=5,"Medium",Q365&lt;5,"Low")</f>
        <v>High</v>
      </c>
    </row>
    <row r="366" spans="1:18" x14ac:dyDescent="0.3">
      <c r="A366" s="4" t="s">
        <v>1449</v>
      </c>
      <c r="B366" s="4" t="s">
        <v>4968</v>
      </c>
      <c r="C366" s="4" t="s">
        <v>1451</v>
      </c>
      <c r="D366" s="4" t="s">
        <v>17</v>
      </c>
      <c r="E366" s="4" t="s">
        <v>73</v>
      </c>
      <c r="F366" s="7">
        <v>43</v>
      </c>
      <c r="G366" s="1">
        <v>44890</v>
      </c>
      <c r="H366" s="4" t="s">
        <v>44</v>
      </c>
      <c r="I366" s="4" t="s">
        <v>20</v>
      </c>
      <c r="J366" s="15">
        <v>0.55000000000000004</v>
      </c>
      <c r="K366" s="5">
        <v>1.5</v>
      </c>
      <c r="L366" s="4" t="s">
        <v>31</v>
      </c>
      <c r="M366" s="8">
        <v>3</v>
      </c>
      <c r="N366" s="17" t="s">
        <v>1452</v>
      </c>
      <c r="O366" s="7">
        <f t="shared" si="10"/>
        <v>4</v>
      </c>
      <c r="P366" s="4" t="str" cm="1">
        <f t="array" ref="P366">_xlfn.IFS(F366&gt;40,"Senior",F366&gt;30,"Mid Career",F366&gt;22,"Early Career",F366&gt;17,"Student",TRUE,"Unknown")</f>
        <v>Senior</v>
      </c>
      <c r="Q366" s="5">
        <f t="shared" si="11"/>
        <v>56.500000000000007</v>
      </c>
      <c r="R366" s="4" t="str" cm="1">
        <f t="array" ref="R366">_xlfn.IFS(Q366&gt;15,"High",Q366&gt;=5,"Medium",Q366&lt;5,"Low")</f>
        <v>High</v>
      </c>
    </row>
    <row r="367" spans="1:18" x14ac:dyDescent="0.3">
      <c r="A367" s="4" t="s">
        <v>1453</v>
      </c>
      <c r="B367" s="4" t="s">
        <v>4969</v>
      </c>
      <c r="C367" s="4" t="s">
        <v>1455</v>
      </c>
      <c r="D367" s="4" t="s">
        <v>17</v>
      </c>
      <c r="E367" s="4" t="s">
        <v>5800</v>
      </c>
      <c r="F367" s="7">
        <v>32</v>
      </c>
      <c r="G367" s="1">
        <v>44732</v>
      </c>
      <c r="H367" s="4" t="s">
        <v>29</v>
      </c>
      <c r="I367" s="4" t="s">
        <v>30</v>
      </c>
      <c r="J367" s="15">
        <v>0.47</v>
      </c>
      <c r="K367" s="5">
        <v>1</v>
      </c>
      <c r="L367" s="4" t="s">
        <v>31</v>
      </c>
      <c r="M367" s="8">
        <v>5</v>
      </c>
      <c r="N367" s="17" t="s">
        <v>1456</v>
      </c>
      <c r="O367" s="7">
        <f t="shared" si="10"/>
        <v>8</v>
      </c>
      <c r="P367" s="4" t="str" cm="1">
        <f t="array" ref="P367">_xlfn.IFS(F367&gt;40,"Senior",F367&gt;30,"Mid Career",F367&gt;22,"Early Career",F367&gt;17,"Student",TRUE,"Unknown")</f>
        <v>Mid Career</v>
      </c>
      <c r="Q367" s="5">
        <f t="shared" si="11"/>
        <v>48</v>
      </c>
      <c r="R367" s="4" t="str" cm="1">
        <f t="array" ref="R367">_xlfn.IFS(Q367&gt;15,"High",Q367&gt;=5,"Medium",Q367&lt;5,"Low")</f>
        <v>High</v>
      </c>
    </row>
    <row r="368" spans="1:18" x14ac:dyDescent="0.3">
      <c r="A368" s="4" t="s">
        <v>1457</v>
      </c>
      <c r="B368" s="4" t="s">
        <v>4970</v>
      </c>
      <c r="C368" s="4" t="s">
        <v>1459</v>
      </c>
      <c r="D368" s="4" t="s">
        <v>17</v>
      </c>
      <c r="E368" s="4" t="s">
        <v>5802</v>
      </c>
      <c r="F368" s="7">
        <v>32</v>
      </c>
      <c r="G368" s="1">
        <v>45192</v>
      </c>
      <c r="H368" s="4" t="s">
        <v>143</v>
      </c>
      <c r="I368" s="4" t="s">
        <v>144</v>
      </c>
      <c r="J368" s="15">
        <v>0.4</v>
      </c>
      <c r="K368" s="5">
        <v>1.5</v>
      </c>
      <c r="L368" s="4" t="s">
        <v>37</v>
      </c>
      <c r="M368" s="8">
        <v>5</v>
      </c>
      <c r="N368" s="17" t="s">
        <v>1460</v>
      </c>
      <c r="O368" s="7">
        <f t="shared" si="10"/>
        <v>2</v>
      </c>
      <c r="P368" s="4" t="str" cm="1">
        <f t="array" ref="P368">_xlfn.IFS(F368&gt;40,"Senior",F368&gt;30,"Mid Career",F368&gt;22,"Early Career",F368&gt;17,"Student",TRUE,"Unknown")</f>
        <v>Mid Career</v>
      </c>
      <c r="Q368" s="5">
        <f t="shared" si="11"/>
        <v>41.5</v>
      </c>
      <c r="R368" s="4" t="str" cm="1">
        <f t="array" ref="R368">_xlfn.IFS(Q368&gt;15,"High",Q368&gt;=5,"Medium",Q368&lt;5,"Low")</f>
        <v>High</v>
      </c>
    </row>
    <row r="369" spans="1:18" x14ac:dyDescent="0.3">
      <c r="A369" s="4" t="s">
        <v>1461</v>
      </c>
      <c r="B369" s="4" t="s">
        <v>4971</v>
      </c>
      <c r="C369" s="4" t="s">
        <v>1463</v>
      </c>
      <c r="D369" s="4" t="s">
        <v>94</v>
      </c>
      <c r="E369" s="4" t="s">
        <v>5800</v>
      </c>
      <c r="F369" s="7">
        <v>32</v>
      </c>
      <c r="G369" s="1">
        <v>45639</v>
      </c>
      <c r="H369" s="4" t="s">
        <v>166</v>
      </c>
      <c r="I369" s="4" t="s">
        <v>144</v>
      </c>
      <c r="J369" s="15">
        <v>0.71</v>
      </c>
      <c r="K369" s="5">
        <v>2</v>
      </c>
      <c r="L369" s="4" t="s">
        <v>31</v>
      </c>
      <c r="M369" s="8">
        <v>3</v>
      </c>
      <c r="N369" s="17">
        <v>45639</v>
      </c>
      <c r="O369" s="7">
        <f t="shared" si="10"/>
        <v>1</v>
      </c>
      <c r="P369" s="4" t="str" cm="1">
        <f t="array" ref="P369">_xlfn.IFS(F369&gt;40,"Senior",F369&gt;30,"Mid Career",F369&gt;22,"Early Career",F369&gt;17,"Student",TRUE,"Unknown")</f>
        <v>Mid Career</v>
      </c>
      <c r="Q369" s="5">
        <f t="shared" si="11"/>
        <v>73</v>
      </c>
      <c r="R369" s="4" t="str" cm="1">
        <f t="array" ref="R369">_xlfn.IFS(Q369&gt;15,"High",Q369&gt;=5,"Medium",Q369&lt;5,"Low")</f>
        <v>High</v>
      </c>
    </row>
    <row r="370" spans="1:18" x14ac:dyDescent="0.3">
      <c r="A370" s="4" t="s">
        <v>1464</v>
      </c>
      <c r="B370" s="4" t="s">
        <v>4972</v>
      </c>
      <c r="C370" s="4" t="s">
        <v>1466</v>
      </c>
      <c r="D370" s="4" t="s">
        <v>17</v>
      </c>
      <c r="E370" s="4" t="s">
        <v>5800</v>
      </c>
      <c r="F370" s="7">
        <v>32</v>
      </c>
      <c r="G370" s="1">
        <v>45150</v>
      </c>
      <c r="H370" s="4" t="s">
        <v>29</v>
      </c>
      <c r="I370" s="4" t="s">
        <v>30</v>
      </c>
      <c r="J370" s="15">
        <v>0.56999999999999995</v>
      </c>
      <c r="K370" s="5">
        <v>1.5</v>
      </c>
      <c r="L370" s="4" t="s">
        <v>37</v>
      </c>
      <c r="M370" s="8">
        <v>3</v>
      </c>
      <c r="N370" s="17" t="s">
        <v>1467</v>
      </c>
      <c r="O370" s="7">
        <f t="shared" si="10"/>
        <v>3</v>
      </c>
      <c r="P370" s="4" t="str" cm="1">
        <f t="array" ref="P370">_xlfn.IFS(F370&gt;40,"Senior",F370&gt;30,"Mid Career",F370&gt;22,"Early Career",F370&gt;17,"Student",TRUE,"Unknown")</f>
        <v>Mid Career</v>
      </c>
      <c r="Q370" s="5">
        <f t="shared" si="11"/>
        <v>58.499999999999993</v>
      </c>
      <c r="R370" s="4" t="str" cm="1">
        <f t="array" ref="R370">_xlfn.IFS(Q370&gt;15,"High",Q370&gt;=5,"Medium",Q370&lt;5,"Low")</f>
        <v>High</v>
      </c>
    </row>
    <row r="371" spans="1:18" x14ac:dyDescent="0.3">
      <c r="A371" s="4" t="s">
        <v>1468</v>
      </c>
      <c r="B371" s="4" t="s">
        <v>4973</v>
      </c>
      <c r="C371" s="4" t="s">
        <v>1470</v>
      </c>
      <c r="D371" s="4" t="s">
        <v>94</v>
      </c>
      <c r="E371" s="4" t="s">
        <v>5802</v>
      </c>
      <c r="F371" s="7">
        <v>32</v>
      </c>
      <c r="G371" s="1">
        <v>44852</v>
      </c>
      <c r="H371" s="4" t="s">
        <v>229</v>
      </c>
      <c r="I371" s="4" t="s">
        <v>144</v>
      </c>
      <c r="J371" s="15">
        <v>0.92</v>
      </c>
      <c r="K371" s="5">
        <v>0.75</v>
      </c>
      <c r="L371" s="4" t="s">
        <v>31</v>
      </c>
      <c r="M371" s="8">
        <v>1</v>
      </c>
      <c r="N371" s="17" t="s">
        <v>1471</v>
      </c>
      <c r="O371" s="7">
        <f t="shared" si="10"/>
        <v>6</v>
      </c>
      <c r="P371" s="4" t="str" cm="1">
        <f t="array" ref="P371">_xlfn.IFS(F371&gt;40,"Senior",F371&gt;30,"Mid Career",F371&gt;22,"Early Career",F371&gt;17,"Student",TRUE,"Unknown")</f>
        <v>Mid Career</v>
      </c>
      <c r="Q371" s="5">
        <f t="shared" si="11"/>
        <v>92.75</v>
      </c>
      <c r="R371" s="4" t="str" cm="1">
        <f t="array" ref="R371">_xlfn.IFS(Q371&gt;15,"High",Q371&gt;=5,"Medium",Q371&lt;5,"Low")</f>
        <v>High</v>
      </c>
    </row>
    <row r="372" spans="1:18" x14ac:dyDescent="0.3">
      <c r="A372" s="4" t="s">
        <v>1472</v>
      </c>
      <c r="B372" s="4" t="s">
        <v>4974</v>
      </c>
      <c r="C372" s="4" t="s">
        <v>1474</v>
      </c>
      <c r="D372" s="4" t="s">
        <v>94</v>
      </c>
      <c r="E372" s="4" t="s">
        <v>50</v>
      </c>
      <c r="F372" s="7">
        <v>23</v>
      </c>
      <c r="G372" s="1">
        <v>45471</v>
      </c>
      <c r="H372" s="4" t="s">
        <v>143</v>
      </c>
      <c r="I372" s="4" t="s">
        <v>144</v>
      </c>
      <c r="J372" s="15">
        <v>0.41</v>
      </c>
      <c r="K372" s="5">
        <v>2</v>
      </c>
      <c r="L372" s="4" t="s">
        <v>37</v>
      </c>
      <c r="M372" s="8">
        <v>1</v>
      </c>
      <c r="N372" s="17" t="s">
        <v>1475</v>
      </c>
      <c r="O372" s="7">
        <f t="shared" si="10"/>
        <v>5</v>
      </c>
      <c r="P372" s="4" t="str" cm="1">
        <f t="array" ref="P372">_xlfn.IFS(F372&gt;40,"Senior",F372&gt;30,"Mid Career",F372&gt;22,"Early Career",F372&gt;17,"Student",TRUE,"Unknown")</f>
        <v>Early Career</v>
      </c>
      <c r="Q372" s="5">
        <f t="shared" si="11"/>
        <v>43</v>
      </c>
      <c r="R372" s="4" t="str" cm="1">
        <f t="array" ref="R372">_xlfn.IFS(Q372&gt;15,"High",Q372&gt;=5,"Medium",Q372&lt;5,"Low")</f>
        <v>High</v>
      </c>
    </row>
    <row r="373" spans="1:18" x14ac:dyDescent="0.3">
      <c r="A373" s="4" t="s">
        <v>1476</v>
      </c>
      <c r="B373" s="4" t="s">
        <v>4975</v>
      </c>
      <c r="C373" s="4" t="s">
        <v>1478</v>
      </c>
      <c r="D373" s="4" t="s">
        <v>94</v>
      </c>
      <c r="E373" s="4" t="s">
        <v>5800</v>
      </c>
      <c r="F373" s="7">
        <v>29</v>
      </c>
      <c r="G373" s="1">
        <v>44854</v>
      </c>
      <c r="H373" s="4" t="s">
        <v>229</v>
      </c>
      <c r="I373" s="4" t="s">
        <v>144</v>
      </c>
      <c r="J373" s="15">
        <v>0.49</v>
      </c>
      <c r="K373" s="5">
        <v>0.75</v>
      </c>
      <c r="L373" s="4" t="s">
        <v>31</v>
      </c>
      <c r="M373" s="8">
        <v>1</v>
      </c>
      <c r="N373" s="17">
        <v>44854</v>
      </c>
      <c r="O373" s="7">
        <f t="shared" si="10"/>
        <v>1</v>
      </c>
      <c r="P373" s="4" t="str" cm="1">
        <f t="array" ref="P373">_xlfn.IFS(F373&gt;40,"Senior",F373&gt;30,"Mid Career",F373&gt;22,"Early Career",F373&gt;17,"Student",TRUE,"Unknown")</f>
        <v>Early Career</v>
      </c>
      <c r="Q373" s="5">
        <f t="shared" si="11"/>
        <v>49.75</v>
      </c>
      <c r="R373" s="4" t="str" cm="1">
        <f t="array" ref="R373">_xlfn.IFS(Q373&gt;15,"High",Q373&gt;=5,"Medium",Q373&lt;5,"Low")</f>
        <v>High</v>
      </c>
    </row>
    <row r="374" spans="1:18" x14ac:dyDescent="0.3">
      <c r="A374" s="4" t="s">
        <v>1479</v>
      </c>
      <c r="B374" s="4" t="s">
        <v>4976</v>
      </c>
      <c r="C374" s="4" t="s">
        <v>1481</v>
      </c>
      <c r="D374" s="4" t="s">
        <v>94</v>
      </c>
      <c r="E374" s="4" t="s">
        <v>5800</v>
      </c>
      <c r="F374" s="7">
        <v>32</v>
      </c>
      <c r="G374" s="1">
        <v>45510</v>
      </c>
      <c r="H374" s="4" t="s">
        <v>19</v>
      </c>
      <c r="I374" s="4" t="s">
        <v>20</v>
      </c>
      <c r="J374" s="15">
        <v>0.81</v>
      </c>
      <c r="K374" s="5">
        <v>1.5</v>
      </c>
      <c r="L374" s="4" t="s">
        <v>31</v>
      </c>
      <c r="M374" s="8">
        <v>1</v>
      </c>
      <c r="N374" s="17" t="s">
        <v>1482</v>
      </c>
      <c r="O374" s="7">
        <f t="shared" si="10"/>
        <v>8</v>
      </c>
      <c r="P374" s="4" t="str" cm="1">
        <f t="array" ref="P374">_xlfn.IFS(F374&gt;40,"Senior",F374&gt;30,"Mid Career",F374&gt;22,"Early Career",F374&gt;17,"Student",TRUE,"Unknown")</f>
        <v>Mid Career</v>
      </c>
      <c r="Q374" s="5">
        <f t="shared" si="11"/>
        <v>82.5</v>
      </c>
      <c r="R374" s="4" t="str" cm="1">
        <f t="array" ref="R374">_xlfn.IFS(Q374&gt;15,"High",Q374&gt;=5,"Medium",Q374&lt;5,"Low")</f>
        <v>High</v>
      </c>
    </row>
    <row r="375" spans="1:18" x14ac:dyDescent="0.3">
      <c r="A375" s="4" t="s">
        <v>1483</v>
      </c>
      <c r="B375" s="4" t="s">
        <v>4977</v>
      </c>
      <c r="C375" s="4" t="s">
        <v>1485</v>
      </c>
      <c r="D375" s="4" t="s">
        <v>17</v>
      </c>
      <c r="E375" s="4" t="s">
        <v>73</v>
      </c>
      <c r="F375" s="7">
        <v>41</v>
      </c>
      <c r="G375" s="1">
        <v>44797</v>
      </c>
      <c r="H375" s="4" t="s">
        <v>74</v>
      </c>
      <c r="I375" s="4" t="s">
        <v>36</v>
      </c>
      <c r="J375" s="15">
        <v>0.38</v>
      </c>
      <c r="K375" s="5">
        <v>1</v>
      </c>
      <c r="L375" s="4" t="s">
        <v>37</v>
      </c>
      <c r="M375" s="8">
        <v>1</v>
      </c>
      <c r="N375" s="17">
        <v>44797</v>
      </c>
      <c r="O375" s="7">
        <f t="shared" si="10"/>
        <v>1</v>
      </c>
      <c r="P375" s="4" t="str" cm="1">
        <f t="array" ref="P375">_xlfn.IFS(F375&gt;40,"Senior",F375&gt;30,"Mid Career",F375&gt;22,"Early Career",F375&gt;17,"Student",TRUE,"Unknown")</f>
        <v>Senior</v>
      </c>
      <c r="Q375" s="5">
        <f t="shared" si="11"/>
        <v>39</v>
      </c>
      <c r="R375" s="4" t="str" cm="1">
        <f t="array" ref="R375">_xlfn.IFS(Q375&gt;15,"High",Q375&gt;=5,"Medium",Q375&lt;5,"Low")</f>
        <v>High</v>
      </c>
    </row>
    <row r="376" spans="1:18" x14ac:dyDescent="0.3">
      <c r="A376" s="4" t="s">
        <v>1486</v>
      </c>
      <c r="B376" s="4" t="s">
        <v>4978</v>
      </c>
      <c r="C376" s="4" t="s">
        <v>1488</v>
      </c>
      <c r="D376" s="4" t="s">
        <v>17</v>
      </c>
      <c r="E376" s="4" t="s">
        <v>5800</v>
      </c>
      <c r="F376" s="7">
        <v>32</v>
      </c>
      <c r="G376" s="1">
        <v>45326</v>
      </c>
      <c r="H376" s="4" t="s">
        <v>143</v>
      </c>
      <c r="I376" s="4" t="s">
        <v>144</v>
      </c>
      <c r="J376" s="15">
        <v>0.22</v>
      </c>
      <c r="K376" s="5">
        <v>0.75</v>
      </c>
      <c r="L376" s="4" t="s">
        <v>37</v>
      </c>
      <c r="M376" s="8">
        <v>5</v>
      </c>
      <c r="N376" s="17" t="s">
        <v>1489</v>
      </c>
      <c r="O376" s="7">
        <f t="shared" si="10"/>
        <v>4</v>
      </c>
      <c r="P376" s="4" t="str" cm="1">
        <f t="array" ref="P376">_xlfn.IFS(F376&gt;40,"Senior",F376&gt;30,"Mid Career",F376&gt;22,"Early Career",F376&gt;17,"Student",TRUE,"Unknown")</f>
        <v>Mid Career</v>
      </c>
      <c r="Q376" s="5">
        <f t="shared" si="11"/>
        <v>22.75</v>
      </c>
      <c r="R376" s="4" t="str" cm="1">
        <f t="array" ref="R376">_xlfn.IFS(Q376&gt;15,"High",Q376&gt;=5,"Medium",Q376&lt;5,"Low")</f>
        <v>High</v>
      </c>
    </row>
    <row r="377" spans="1:18" x14ac:dyDescent="0.3">
      <c r="A377" s="4" t="s">
        <v>1490</v>
      </c>
      <c r="B377" s="4" t="s">
        <v>4979</v>
      </c>
      <c r="C377" s="4" t="s">
        <v>1492</v>
      </c>
      <c r="D377" s="4" t="s">
        <v>17</v>
      </c>
      <c r="E377" s="4" t="s">
        <v>5800</v>
      </c>
      <c r="F377" s="7">
        <v>32</v>
      </c>
      <c r="G377" s="1">
        <v>45661</v>
      </c>
      <c r="H377" s="4" t="s">
        <v>19</v>
      </c>
      <c r="I377" s="4" t="s">
        <v>20</v>
      </c>
      <c r="J377" s="15">
        <v>0.43</v>
      </c>
      <c r="K377" s="5">
        <v>0.75</v>
      </c>
      <c r="L377" s="4" t="s">
        <v>31</v>
      </c>
      <c r="M377" s="8">
        <v>1</v>
      </c>
      <c r="N377" s="17" t="s">
        <v>1493</v>
      </c>
      <c r="O377" s="7">
        <f t="shared" si="10"/>
        <v>3</v>
      </c>
      <c r="P377" s="4" t="str" cm="1">
        <f t="array" ref="P377">_xlfn.IFS(F377&gt;40,"Senior",F377&gt;30,"Mid Career",F377&gt;22,"Early Career",F377&gt;17,"Student",TRUE,"Unknown")</f>
        <v>Mid Career</v>
      </c>
      <c r="Q377" s="5">
        <f t="shared" si="11"/>
        <v>43.75</v>
      </c>
      <c r="R377" s="4" t="str" cm="1">
        <f t="array" ref="R377">_xlfn.IFS(Q377&gt;15,"High",Q377&gt;=5,"Medium",Q377&lt;5,"Low")</f>
        <v>High</v>
      </c>
    </row>
    <row r="378" spans="1:18" x14ac:dyDescent="0.3">
      <c r="A378" s="4" t="s">
        <v>1494</v>
      </c>
      <c r="B378" s="4" t="s">
        <v>4980</v>
      </c>
      <c r="C378" s="4" t="s">
        <v>1496</v>
      </c>
      <c r="D378" s="4" t="s">
        <v>94</v>
      </c>
      <c r="E378" s="4" t="s">
        <v>5800</v>
      </c>
      <c r="F378" s="7">
        <v>32</v>
      </c>
      <c r="G378" s="1">
        <v>44950</v>
      </c>
      <c r="H378" s="4" t="s">
        <v>51</v>
      </c>
      <c r="I378" s="4" t="s">
        <v>36</v>
      </c>
      <c r="J378" s="15">
        <v>0.3</v>
      </c>
      <c r="K378" s="5">
        <v>1</v>
      </c>
      <c r="L378" s="4" t="s">
        <v>31</v>
      </c>
      <c r="M378" s="8">
        <v>5</v>
      </c>
      <c r="N378" s="17" t="s">
        <v>1497</v>
      </c>
      <c r="O378" s="7">
        <f t="shared" si="10"/>
        <v>7</v>
      </c>
      <c r="P378" s="4" t="str" cm="1">
        <f t="array" ref="P378">_xlfn.IFS(F378&gt;40,"Senior",F378&gt;30,"Mid Career",F378&gt;22,"Early Career",F378&gt;17,"Student",TRUE,"Unknown")</f>
        <v>Mid Career</v>
      </c>
      <c r="Q378" s="5">
        <f t="shared" si="11"/>
        <v>31</v>
      </c>
      <c r="R378" s="4" t="str" cm="1">
        <f t="array" ref="R378">_xlfn.IFS(Q378&gt;15,"High",Q378&gt;=5,"Medium",Q378&lt;5,"Low")</f>
        <v>High</v>
      </c>
    </row>
    <row r="379" spans="1:18" x14ac:dyDescent="0.3">
      <c r="A379" s="4" t="s">
        <v>1498</v>
      </c>
      <c r="B379" s="4" t="s">
        <v>4981</v>
      </c>
      <c r="C379" s="4" t="s">
        <v>1500</v>
      </c>
      <c r="D379" s="4" t="s">
        <v>17</v>
      </c>
      <c r="E379" s="4" t="s">
        <v>5800</v>
      </c>
      <c r="F379" s="7">
        <v>32</v>
      </c>
      <c r="G379" s="1">
        <v>44735</v>
      </c>
      <c r="H379" s="4" t="s">
        <v>293</v>
      </c>
      <c r="I379" s="4" t="s">
        <v>20</v>
      </c>
      <c r="J379" s="15">
        <v>0.38</v>
      </c>
      <c r="K379" s="5">
        <v>0.75</v>
      </c>
      <c r="L379" s="4" t="s">
        <v>31</v>
      </c>
      <c r="M379" s="8">
        <v>1</v>
      </c>
      <c r="N379" s="17">
        <v>44735</v>
      </c>
      <c r="O379" s="7">
        <f t="shared" si="10"/>
        <v>1</v>
      </c>
      <c r="P379" s="4" t="str" cm="1">
        <f t="array" ref="P379">_xlfn.IFS(F379&gt;40,"Senior",F379&gt;30,"Mid Career",F379&gt;22,"Early Career",F379&gt;17,"Student",TRUE,"Unknown")</f>
        <v>Mid Career</v>
      </c>
      <c r="Q379" s="5">
        <f t="shared" si="11"/>
        <v>38.75</v>
      </c>
      <c r="R379" s="4" t="str" cm="1">
        <f t="array" ref="R379">_xlfn.IFS(Q379&gt;15,"High",Q379&gt;=5,"Medium",Q379&lt;5,"Low")</f>
        <v>High</v>
      </c>
    </row>
    <row r="380" spans="1:18" x14ac:dyDescent="0.3">
      <c r="A380" s="4" t="s">
        <v>1501</v>
      </c>
      <c r="B380" s="4" t="s">
        <v>4982</v>
      </c>
      <c r="C380" s="4" t="s">
        <v>1503</v>
      </c>
      <c r="D380" s="4" t="s">
        <v>17</v>
      </c>
      <c r="E380" s="4" t="s">
        <v>5802</v>
      </c>
      <c r="F380" s="7">
        <v>32</v>
      </c>
      <c r="G380" s="1">
        <v>44995</v>
      </c>
      <c r="H380" s="4" t="s">
        <v>29</v>
      </c>
      <c r="I380" s="4" t="s">
        <v>30</v>
      </c>
      <c r="J380" s="15">
        <v>0.45</v>
      </c>
      <c r="K380" s="5">
        <v>1.5</v>
      </c>
      <c r="L380" s="4" t="s">
        <v>37</v>
      </c>
      <c r="M380" s="8">
        <v>2</v>
      </c>
      <c r="N380" s="17" t="s">
        <v>1504</v>
      </c>
      <c r="O380" s="7">
        <f t="shared" si="10"/>
        <v>3</v>
      </c>
      <c r="P380" s="4" t="str" cm="1">
        <f t="array" ref="P380">_xlfn.IFS(F380&gt;40,"Senior",F380&gt;30,"Mid Career",F380&gt;22,"Early Career",F380&gt;17,"Student",TRUE,"Unknown")</f>
        <v>Mid Career</v>
      </c>
      <c r="Q380" s="5">
        <f t="shared" si="11"/>
        <v>46.5</v>
      </c>
      <c r="R380" s="4" t="str" cm="1">
        <f t="array" ref="R380">_xlfn.IFS(Q380&gt;15,"High",Q380&gt;=5,"Medium",Q380&lt;5,"Low")</f>
        <v>High</v>
      </c>
    </row>
    <row r="381" spans="1:18" x14ac:dyDescent="0.3">
      <c r="A381" s="4" t="s">
        <v>1505</v>
      </c>
      <c r="B381" s="4" t="s">
        <v>4983</v>
      </c>
      <c r="C381" s="4" t="s">
        <v>1507</v>
      </c>
      <c r="D381" s="4" t="s">
        <v>17</v>
      </c>
      <c r="E381" s="4" t="s">
        <v>5801</v>
      </c>
      <c r="F381" s="7">
        <v>32</v>
      </c>
      <c r="G381" s="1">
        <v>44940</v>
      </c>
      <c r="H381" s="4" t="s">
        <v>89</v>
      </c>
      <c r="I381" s="4" t="s">
        <v>30</v>
      </c>
      <c r="J381" s="15">
        <v>0.61</v>
      </c>
      <c r="K381" s="5">
        <v>1</v>
      </c>
      <c r="L381" s="4" t="s">
        <v>37</v>
      </c>
      <c r="M381" s="8">
        <v>2</v>
      </c>
      <c r="N381" s="17" t="s">
        <v>258</v>
      </c>
      <c r="O381" s="7">
        <f t="shared" si="10"/>
        <v>2</v>
      </c>
      <c r="P381" s="4" t="str" cm="1">
        <f t="array" ref="P381">_xlfn.IFS(F381&gt;40,"Senior",F381&gt;30,"Mid Career",F381&gt;22,"Early Career",F381&gt;17,"Student",TRUE,"Unknown")</f>
        <v>Mid Career</v>
      </c>
      <c r="Q381" s="5">
        <f t="shared" si="11"/>
        <v>62</v>
      </c>
      <c r="R381" s="4" t="str" cm="1">
        <f t="array" ref="R381">_xlfn.IFS(Q381&gt;15,"High",Q381&gt;=5,"Medium",Q381&lt;5,"Low")</f>
        <v>High</v>
      </c>
    </row>
    <row r="382" spans="1:18" x14ac:dyDescent="0.3">
      <c r="A382" s="4" t="s">
        <v>1508</v>
      </c>
      <c r="B382" s="4" t="s">
        <v>4984</v>
      </c>
      <c r="C382" s="4" t="s">
        <v>1510</v>
      </c>
      <c r="D382" s="4" t="s">
        <v>17</v>
      </c>
      <c r="E382" s="4" t="s">
        <v>5800</v>
      </c>
      <c r="F382" s="7">
        <v>32</v>
      </c>
      <c r="G382" s="1">
        <v>45373</v>
      </c>
      <c r="H382" s="4" t="s">
        <v>19</v>
      </c>
      <c r="I382" s="4" t="s">
        <v>20</v>
      </c>
      <c r="J382" s="15">
        <v>0.55000000000000004</v>
      </c>
      <c r="K382" s="5">
        <v>2</v>
      </c>
      <c r="L382" s="4" t="s">
        <v>31</v>
      </c>
      <c r="M382" s="8">
        <v>4</v>
      </c>
      <c r="N382" s="17" t="s">
        <v>1511</v>
      </c>
      <c r="O382" s="7">
        <f t="shared" si="10"/>
        <v>6</v>
      </c>
      <c r="P382" s="4" t="str" cm="1">
        <f t="array" ref="P382">_xlfn.IFS(F382&gt;40,"Senior",F382&gt;30,"Mid Career",F382&gt;22,"Early Career",F382&gt;17,"Student",TRUE,"Unknown")</f>
        <v>Mid Career</v>
      </c>
      <c r="Q382" s="5">
        <f t="shared" si="11"/>
        <v>57.000000000000007</v>
      </c>
      <c r="R382" s="4" t="str" cm="1">
        <f t="array" ref="R382">_xlfn.IFS(Q382&gt;15,"High",Q382&gt;=5,"Medium",Q382&lt;5,"Low")</f>
        <v>High</v>
      </c>
    </row>
    <row r="383" spans="1:18" x14ac:dyDescent="0.3">
      <c r="A383" s="4" t="s">
        <v>1512</v>
      </c>
      <c r="B383" s="4" t="s">
        <v>4985</v>
      </c>
      <c r="C383" s="4" t="s">
        <v>1514</v>
      </c>
      <c r="D383" s="4" t="s">
        <v>94</v>
      </c>
      <c r="E383" s="4" t="s">
        <v>50</v>
      </c>
      <c r="F383" s="7">
        <v>32</v>
      </c>
      <c r="G383" s="1">
        <v>44847</v>
      </c>
      <c r="H383" s="4" t="s">
        <v>89</v>
      </c>
      <c r="I383" s="4" t="s">
        <v>30</v>
      </c>
      <c r="J383" s="15">
        <v>0.41</v>
      </c>
      <c r="K383" s="5">
        <v>0.75</v>
      </c>
      <c r="L383" s="4" t="s">
        <v>31</v>
      </c>
      <c r="M383" s="8">
        <v>5</v>
      </c>
      <c r="N383" s="17" t="s">
        <v>1515</v>
      </c>
      <c r="O383" s="7">
        <f t="shared" si="10"/>
        <v>6</v>
      </c>
      <c r="P383" s="4" t="str" cm="1">
        <f t="array" ref="P383">_xlfn.IFS(F383&gt;40,"Senior",F383&gt;30,"Mid Career",F383&gt;22,"Early Career",F383&gt;17,"Student",TRUE,"Unknown")</f>
        <v>Mid Career</v>
      </c>
      <c r="Q383" s="5">
        <f t="shared" si="11"/>
        <v>41.75</v>
      </c>
      <c r="R383" s="4" t="str" cm="1">
        <f t="array" ref="R383">_xlfn.IFS(Q383&gt;15,"High",Q383&gt;=5,"Medium",Q383&lt;5,"Low")</f>
        <v>High</v>
      </c>
    </row>
    <row r="384" spans="1:18" x14ac:dyDescent="0.3">
      <c r="A384" s="4" t="s">
        <v>1516</v>
      </c>
      <c r="B384" s="4" t="s">
        <v>4986</v>
      </c>
      <c r="C384" s="4" t="s">
        <v>1518</v>
      </c>
      <c r="D384" s="4" t="s">
        <v>94</v>
      </c>
      <c r="E384" s="4" t="s">
        <v>5801</v>
      </c>
      <c r="F384" s="7">
        <v>32</v>
      </c>
      <c r="G384" s="1">
        <v>44843</v>
      </c>
      <c r="H384" s="4" t="s">
        <v>166</v>
      </c>
      <c r="I384" s="4" t="s">
        <v>144</v>
      </c>
      <c r="J384" s="15">
        <v>0.43</v>
      </c>
      <c r="K384" s="5">
        <v>2</v>
      </c>
      <c r="L384" s="4" t="s">
        <v>37</v>
      </c>
      <c r="M384" s="8">
        <v>1</v>
      </c>
      <c r="N384" s="17" t="s">
        <v>1519</v>
      </c>
      <c r="O384" s="7">
        <f t="shared" si="10"/>
        <v>5</v>
      </c>
      <c r="P384" s="4" t="str" cm="1">
        <f t="array" ref="P384">_xlfn.IFS(F384&gt;40,"Senior",F384&gt;30,"Mid Career",F384&gt;22,"Early Career",F384&gt;17,"Student",TRUE,"Unknown")</f>
        <v>Mid Career</v>
      </c>
      <c r="Q384" s="5">
        <f t="shared" si="11"/>
        <v>45</v>
      </c>
      <c r="R384" s="4" t="str" cm="1">
        <f t="array" ref="R384">_xlfn.IFS(Q384&gt;15,"High",Q384&gt;=5,"Medium",Q384&lt;5,"Low")</f>
        <v>High</v>
      </c>
    </row>
    <row r="385" spans="1:18" x14ac:dyDescent="0.3">
      <c r="A385" s="4" t="s">
        <v>1520</v>
      </c>
      <c r="B385" s="4" t="s">
        <v>4987</v>
      </c>
      <c r="C385" s="4" t="s">
        <v>1522</v>
      </c>
      <c r="D385" s="4" t="s">
        <v>17</v>
      </c>
      <c r="E385" s="4" t="s">
        <v>5802</v>
      </c>
      <c r="F385" s="7">
        <v>32</v>
      </c>
      <c r="G385" s="1">
        <v>44750</v>
      </c>
      <c r="H385" s="4" t="s">
        <v>229</v>
      </c>
      <c r="I385" s="4" t="s">
        <v>144</v>
      </c>
      <c r="J385" s="15">
        <v>0.5</v>
      </c>
      <c r="K385" s="5">
        <v>0.75</v>
      </c>
      <c r="L385" s="4" t="s">
        <v>31</v>
      </c>
      <c r="M385" s="8">
        <v>1</v>
      </c>
      <c r="N385" s="17" t="s">
        <v>1523</v>
      </c>
      <c r="O385" s="7">
        <f t="shared" si="10"/>
        <v>8</v>
      </c>
      <c r="P385" s="4" t="str" cm="1">
        <f t="array" ref="P385">_xlfn.IFS(F385&gt;40,"Senior",F385&gt;30,"Mid Career",F385&gt;22,"Early Career",F385&gt;17,"Student",TRUE,"Unknown")</f>
        <v>Mid Career</v>
      </c>
      <c r="Q385" s="5">
        <f t="shared" si="11"/>
        <v>50.75</v>
      </c>
      <c r="R385" s="4" t="str" cm="1">
        <f t="array" ref="R385">_xlfn.IFS(Q385&gt;15,"High",Q385&gt;=5,"Medium",Q385&lt;5,"Low")</f>
        <v>High</v>
      </c>
    </row>
    <row r="386" spans="1:18" x14ac:dyDescent="0.3">
      <c r="A386" s="4" t="s">
        <v>1524</v>
      </c>
      <c r="B386" s="4" t="s">
        <v>4988</v>
      </c>
      <c r="C386" s="4" t="s">
        <v>1526</v>
      </c>
      <c r="D386" s="4" t="s">
        <v>94</v>
      </c>
      <c r="E386" s="4" t="s">
        <v>5801</v>
      </c>
      <c r="F386" s="7">
        <v>32</v>
      </c>
      <c r="G386" s="1">
        <v>45728</v>
      </c>
      <c r="H386" s="4" t="s">
        <v>89</v>
      </c>
      <c r="I386" s="4" t="s">
        <v>30</v>
      </c>
      <c r="J386" s="15">
        <v>0.46</v>
      </c>
      <c r="K386" s="5">
        <v>1</v>
      </c>
      <c r="L386" s="4" t="s">
        <v>37</v>
      </c>
      <c r="M386" s="8">
        <v>3</v>
      </c>
      <c r="N386" s="17" t="s">
        <v>1527</v>
      </c>
      <c r="O386" s="7">
        <f t="shared" si="10"/>
        <v>2</v>
      </c>
      <c r="P386" s="4" t="str" cm="1">
        <f t="array" ref="P386">_xlfn.IFS(F386&gt;40,"Senior",F386&gt;30,"Mid Career",F386&gt;22,"Early Career",F386&gt;17,"Student",TRUE,"Unknown")</f>
        <v>Mid Career</v>
      </c>
      <c r="Q386" s="5">
        <f t="shared" si="11"/>
        <v>47</v>
      </c>
      <c r="R386" s="4" t="str" cm="1">
        <f t="array" ref="R386">_xlfn.IFS(Q386&gt;15,"High",Q386&gt;=5,"Medium",Q386&lt;5,"Low")</f>
        <v>High</v>
      </c>
    </row>
    <row r="387" spans="1:18" x14ac:dyDescent="0.3">
      <c r="A387" s="4" t="s">
        <v>1528</v>
      </c>
      <c r="B387" s="4" t="s">
        <v>4989</v>
      </c>
      <c r="C387" s="4" t="s">
        <v>1530</v>
      </c>
      <c r="D387" s="4" t="s">
        <v>17</v>
      </c>
      <c r="E387" s="4" t="s">
        <v>73</v>
      </c>
      <c r="F387" s="7">
        <v>41</v>
      </c>
      <c r="G387" s="1">
        <v>45198</v>
      </c>
      <c r="H387" s="4" t="s">
        <v>89</v>
      </c>
      <c r="I387" s="4" t="s">
        <v>30</v>
      </c>
      <c r="J387" s="15">
        <v>0.28999999999999998</v>
      </c>
      <c r="K387" s="5">
        <v>1.5</v>
      </c>
      <c r="L387" s="4" t="s">
        <v>31</v>
      </c>
      <c r="M387" s="8">
        <v>2</v>
      </c>
      <c r="N387" s="17" t="s">
        <v>1531</v>
      </c>
      <c r="O387" s="7">
        <f t="shared" ref="O387:O450" si="12">LEN(N387)-LEN(SUBSTITUTE(N387,",",))+1</f>
        <v>8</v>
      </c>
      <c r="P387" s="4" t="str" cm="1">
        <f t="array" ref="P387">_xlfn.IFS(F387&gt;40,"Senior",F387&gt;30,"Mid Career",F387&gt;22,"Early Career",F387&gt;17,"Student",TRUE,"Unknown")</f>
        <v>Senior</v>
      </c>
      <c r="Q387" s="5">
        <f t="shared" ref="Q387:Q450" si="13">SUM((J387*100)+K387)</f>
        <v>30.499999999999996</v>
      </c>
      <c r="R387" s="4" t="str" cm="1">
        <f t="array" ref="R387">_xlfn.IFS(Q387&gt;15,"High",Q387&gt;=5,"Medium",Q387&lt;5,"Low")</f>
        <v>High</v>
      </c>
    </row>
    <row r="388" spans="1:18" x14ac:dyDescent="0.3">
      <c r="A388" s="4" t="s">
        <v>1532</v>
      </c>
      <c r="B388" s="4" t="s">
        <v>4990</v>
      </c>
      <c r="C388" s="4" t="s">
        <v>5805</v>
      </c>
      <c r="D388" s="4" t="s">
        <v>17</v>
      </c>
      <c r="E388" s="4" t="s">
        <v>5800</v>
      </c>
      <c r="F388" s="7">
        <v>24</v>
      </c>
      <c r="G388" s="1">
        <v>45246</v>
      </c>
      <c r="H388" s="4" t="s">
        <v>166</v>
      </c>
      <c r="I388" s="4" t="s">
        <v>144</v>
      </c>
      <c r="J388" s="15">
        <v>0.14000000000000001</v>
      </c>
      <c r="K388" s="5">
        <v>2</v>
      </c>
      <c r="L388" s="4" t="s">
        <v>31</v>
      </c>
      <c r="M388" s="8">
        <v>3</v>
      </c>
      <c r="N388" s="17">
        <v>45246</v>
      </c>
      <c r="O388" s="7">
        <f t="shared" si="12"/>
        <v>1</v>
      </c>
      <c r="P388" s="4" t="str" cm="1">
        <f t="array" ref="P388">_xlfn.IFS(F388&gt;40,"Senior",F388&gt;30,"Mid Career",F388&gt;22,"Early Career",F388&gt;17,"Student",TRUE,"Unknown")</f>
        <v>Early Career</v>
      </c>
      <c r="Q388" s="5">
        <f t="shared" si="13"/>
        <v>16</v>
      </c>
      <c r="R388" s="4" t="str" cm="1">
        <f t="array" ref="R388">_xlfn.IFS(Q388&gt;15,"High",Q388&gt;=5,"Medium",Q388&lt;5,"Low")</f>
        <v>High</v>
      </c>
    </row>
    <row r="389" spans="1:18" x14ac:dyDescent="0.3">
      <c r="A389" s="4" t="s">
        <v>1534</v>
      </c>
      <c r="B389" s="4" t="s">
        <v>4991</v>
      </c>
      <c r="C389" s="4" t="s">
        <v>1536</v>
      </c>
      <c r="D389" s="4" t="s">
        <v>94</v>
      </c>
      <c r="E389" s="4" t="s">
        <v>5801</v>
      </c>
      <c r="F389" s="7">
        <v>23</v>
      </c>
      <c r="G389" s="1">
        <v>45156</v>
      </c>
      <c r="H389" s="4" t="s">
        <v>68</v>
      </c>
      <c r="I389" s="4" t="s">
        <v>30</v>
      </c>
      <c r="J389" s="15">
        <v>0.02</v>
      </c>
      <c r="K389" s="5">
        <v>1</v>
      </c>
      <c r="L389" s="4" t="s">
        <v>37</v>
      </c>
      <c r="M389" s="8">
        <v>4</v>
      </c>
      <c r="N389" s="17" t="s">
        <v>1537</v>
      </c>
      <c r="O389" s="7">
        <f t="shared" si="12"/>
        <v>3</v>
      </c>
      <c r="P389" s="4" t="str" cm="1">
        <f t="array" ref="P389">_xlfn.IFS(F389&gt;40,"Senior",F389&gt;30,"Mid Career",F389&gt;22,"Early Career",F389&gt;17,"Student",TRUE,"Unknown")</f>
        <v>Early Career</v>
      </c>
      <c r="Q389" s="5">
        <f t="shared" si="13"/>
        <v>3</v>
      </c>
      <c r="R389" s="4" t="str" cm="1">
        <f t="array" ref="R389">_xlfn.IFS(Q389&gt;15,"High",Q389&gt;=5,"Medium",Q389&lt;5,"Low")</f>
        <v>Low</v>
      </c>
    </row>
    <row r="390" spans="1:18" x14ac:dyDescent="0.3">
      <c r="A390" s="4" t="s">
        <v>1538</v>
      </c>
      <c r="B390" s="4" t="s">
        <v>4992</v>
      </c>
      <c r="C390" s="4" t="s">
        <v>1540</v>
      </c>
      <c r="D390" s="4" t="s">
        <v>17</v>
      </c>
      <c r="E390" s="4" t="s">
        <v>73</v>
      </c>
      <c r="F390" s="7">
        <v>32</v>
      </c>
      <c r="G390" s="1">
        <v>45158</v>
      </c>
      <c r="H390" s="4" t="s">
        <v>68</v>
      </c>
      <c r="I390" s="4" t="s">
        <v>30</v>
      </c>
      <c r="J390" s="15">
        <v>0.01</v>
      </c>
      <c r="K390" s="5">
        <v>2</v>
      </c>
      <c r="L390" s="4" t="s">
        <v>37</v>
      </c>
      <c r="M390" s="8">
        <v>1</v>
      </c>
      <c r="N390" s="17">
        <v>45158</v>
      </c>
      <c r="O390" s="7">
        <f t="shared" si="12"/>
        <v>1</v>
      </c>
      <c r="P390" s="4" t="str" cm="1">
        <f t="array" ref="P390">_xlfn.IFS(F390&gt;40,"Senior",F390&gt;30,"Mid Career",F390&gt;22,"Early Career",F390&gt;17,"Student",TRUE,"Unknown")</f>
        <v>Mid Career</v>
      </c>
      <c r="Q390" s="5">
        <f t="shared" si="13"/>
        <v>3</v>
      </c>
      <c r="R390" s="4" t="str" cm="1">
        <f t="array" ref="R390">_xlfn.IFS(Q390&gt;15,"High",Q390&gt;=5,"Medium",Q390&lt;5,"Low")</f>
        <v>Low</v>
      </c>
    </row>
    <row r="391" spans="1:18" x14ac:dyDescent="0.3">
      <c r="A391" s="4" t="s">
        <v>1541</v>
      </c>
      <c r="B391" s="4" t="s">
        <v>4993</v>
      </c>
      <c r="C391" s="4" t="s">
        <v>1543</v>
      </c>
      <c r="D391" s="4" t="s">
        <v>17</v>
      </c>
      <c r="E391" s="4" t="s">
        <v>50</v>
      </c>
      <c r="F391" s="7">
        <v>32</v>
      </c>
      <c r="G391" s="1">
        <v>45474</v>
      </c>
      <c r="H391" s="4" t="s">
        <v>154</v>
      </c>
      <c r="I391" s="4" t="s">
        <v>58</v>
      </c>
      <c r="J391" s="15">
        <v>0.12</v>
      </c>
      <c r="K391" s="5">
        <v>0.75</v>
      </c>
      <c r="L391" s="4" t="s">
        <v>31</v>
      </c>
      <c r="M391" s="8">
        <v>3</v>
      </c>
      <c r="N391" s="17" t="s">
        <v>1544</v>
      </c>
      <c r="O391" s="7">
        <f t="shared" si="12"/>
        <v>7</v>
      </c>
      <c r="P391" s="4" t="str" cm="1">
        <f t="array" ref="P391">_xlfn.IFS(F391&gt;40,"Senior",F391&gt;30,"Mid Career",F391&gt;22,"Early Career",F391&gt;17,"Student",TRUE,"Unknown")</f>
        <v>Mid Career</v>
      </c>
      <c r="Q391" s="5">
        <f t="shared" si="13"/>
        <v>12.75</v>
      </c>
      <c r="R391" s="4" t="str" cm="1">
        <f t="array" ref="R391">_xlfn.IFS(Q391&gt;15,"High",Q391&gt;=5,"Medium",Q391&lt;5,"Low")</f>
        <v>Medium</v>
      </c>
    </row>
    <row r="392" spans="1:18" x14ac:dyDescent="0.3">
      <c r="A392" s="4" t="s">
        <v>1545</v>
      </c>
      <c r="B392" s="4" t="s">
        <v>4994</v>
      </c>
      <c r="C392" s="4" t="s">
        <v>5805</v>
      </c>
      <c r="D392" s="4" t="s">
        <v>17</v>
      </c>
      <c r="E392" s="4" t="s">
        <v>5800</v>
      </c>
      <c r="F392" s="7">
        <v>32</v>
      </c>
      <c r="G392" s="1">
        <v>45218</v>
      </c>
      <c r="H392" s="4" t="s">
        <v>19</v>
      </c>
      <c r="I392" s="4" t="s">
        <v>20</v>
      </c>
      <c r="J392" s="15">
        <v>0.62</v>
      </c>
      <c r="K392" s="5">
        <v>0.75</v>
      </c>
      <c r="L392" s="4" t="s">
        <v>31</v>
      </c>
      <c r="M392" s="8">
        <v>4</v>
      </c>
      <c r="N392" s="17" t="s">
        <v>1547</v>
      </c>
      <c r="O392" s="7">
        <f t="shared" si="12"/>
        <v>4</v>
      </c>
      <c r="P392" s="4" t="str" cm="1">
        <f t="array" ref="P392">_xlfn.IFS(F392&gt;40,"Senior",F392&gt;30,"Mid Career",F392&gt;22,"Early Career",F392&gt;17,"Student",TRUE,"Unknown")</f>
        <v>Mid Career</v>
      </c>
      <c r="Q392" s="5">
        <f t="shared" si="13"/>
        <v>62.75</v>
      </c>
      <c r="R392" s="4" t="str" cm="1">
        <f t="array" ref="R392">_xlfn.IFS(Q392&gt;15,"High",Q392&gt;=5,"Medium",Q392&lt;5,"Low")</f>
        <v>High</v>
      </c>
    </row>
    <row r="393" spans="1:18" x14ac:dyDescent="0.3">
      <c r="A393" s="4" t="s">
        <v>1548</v>
      </c>
      <c r="B393" s="4" t="s">
        <v>4995</v>
      </c>
      <c r="C393" s="4" t="s">
        <v>1550</v>
      </c>
      <c r="D393" s="4" t="s">
        <v>17</v>
      </c>
      <c r="E393" s="4" t="s">
        <v>73</v>
      </c>
      <c r="F393" s="7">
        <v>39</v>
      </c>
      <c r="G393" s="1">
        <v>45616</v>
      </c>
      <c r="H393" s="4" t="s">
        <v>35</v>
      </c>
      <c r="I393" s="4" t="s">
        <v>36</v>
      </c>
      <c r="J393" s="15">
        <v>0.03</v>
      </c>
      <c r="K393" s="5">
        <v>2</v>
      </c>
      <c r="L393" s="4" t="s">
        <v>37</v>
      </c>
      <c r="M393" s="8">
        <v>5</v>
      </c>
      <c r="N393" s="17" t="s">
        <v>1551</v>
      </c>
      <c r="O393" s="7">
        <f t="shared" si="12"/>
        <v>5</v>
      </c>
      <c r="P393" s="4" t="str" cm="1">
        <f t="array" ref="P393">_xlfn.IFS(F393&gt;40,"Senior",F393&gt;30,"Mid Career",F393&gt;22,"Early Career",F393&gt;17,"Student",TRUE,"Unknown")</f>
        <v>Mid Career</v>
      </c>
      <c r="Q393" s="5">
        <f t="shared" si="13"/>
        <v>5</v>
      </c>
      <c r="R393" s="4" t="str" cm="1">
        <f t="array" ref="R393">_xlfn.IFS(Q393&gt;15,"High",Q393&gt;=5,"Medium",Q393&lt;5,"Low")</f>
        <v>Medium</v>
      </c>
    </row>
    <row r="394" spans="1:18" x14ac:dyDescent="0.3">
      <c r="A394" s="4" t="s">
        <v>1552</v>
      </c>
      <c r="B394" s="4" t="s">
        <v>4996</v>
      </c>
      <c r="C394" s="4" t="s">
        <v>1554</v>
      </c>
      <c r="D394" s="4" t="s">
        <v>17</v>
      </c>
      <c r="E394" s="4" t="s">
        <v>50</v>
      </c>
      <c r="F394" s="7">
        <v>35</v>
      </c>
      <c r="G394" s="1">
        <v>45543</v>
      </c>
      <c r="H394" s="4" t="s">
        <v>29</v>
      </c>
      <c r="I394" s="4" t="s">
        <v>30</v>
      </c>
      <c r="J394" s="15">
        <v>0.19</v>
      </c>
      <c r="K394" s="5">
        <v>2</v>
      </c>
      <c r="L394" s="4" t="s">
        <v>37</v>
      </c>
      <c r="M394" s="8">
        <v>4</v>
      </c>
      <c r="N394" s="17" t="s">
        <v>1555</v>
      </c>
      <c r="O394" s="7">
        <f t="shared" si="12"/>
        <v>4</v>
      </c>
      <c r="P394" s="4" t="str" cm="1">
        <f t="array" ref="P394">_xlfn.IFS(F394&gt;40,"Senior",F394&gt;30,"Mid Career",F394&gt;22,"Early Career",F394&gt;17,"Student",TRUE,"Unknown")</f>
        <v>Mid Career</v>
      </c>
      <c r="Q394" s="5">
        <f t="shared" si="13"/>
        <v>21</v>
      </c>
      <c r="R394" s="4" t="str" cm="1">
        <f t="array" ref="R394">_xlfn.IFS(Q394&gt;15,"High",Q394&gt;=5,"Medium",Q394&lt;5,"Low")</f>
        <v>High</v>
      </c>
    </row>
    <row r="395" spans="1:18" x14ac:dyDescent="0.3">
      <c r="A395" s="4" t="s">
        <v>1556</v>
      </c>
      <c r="B395" s="4" t="s">
        <v>4997</v>
      </c>
      <c r="C395" s="4" t="s">
        <v>1558</v>
      </c>
      <c r="D395" s="4" t="s">
        <v>94</v>
      </c>
      <c r="E395" s="4" t="s">
        <v>50</v>
      </c>
      <c r="F395" s="7">
        <v>28</v>
      </c>
      <c r="G395" s="1">
        <v>44917</v>
      </c>
      <c r="H395" s="4" t="s">
        <v>29</v>
      </c>
      <c r="I395" s="4" t="s">
        <v>30</v>
      </c>
      <c r="J395" s="15">
        <v>0.9</v>
      </c>
      <c r="K395" s="5">
        <v>1.5</v>
      </c>
      <c r="L395" s="4" t="s">
        <v>37</v>
      </c>
      <c r="M395" s="8">
        <v>5</v>
      </c>
      <c r="N395" s="17" t="s">
        <v>1559</v>
      </c>
      <c r="O395" s="7">
        <f t="shared" si="12"/>
        <v>4</v>
      </c>
      <c r="P395" s="4" t="str" cm="1">
        <f t="array" ref="P395">_xlfn.IFS(F395&gt;40,"Senior",F395&gt;30,"Mid Career",F395&gt;22,"Early Career",F395&gt;17,"Student",TRUE,"Unknown")</f>
        <v>Early Career</v>
      </c>
      <c r="Q395" s="5">
        <f t="shared" si="13"/>
        <v>91.5</v>
      </c>
      <c r="R395" s="4" t="str" cm="1">
        <f t="array" ref="R395">_xlfn.IFS(Q395&gt;15,"High",Q395&gt;=5,"Medium",Q395&lt;5,"Low")</f>
        <v>High</v>
      </c>
    </row>
    <row r="396" spans="1:18" x14ac:dyDescent="0.3">
      <c r="A396" s="4" t="s">
        <v>1560</v>
      </c>
      <c r="B396" s="4" t="s">
        <v>4998</v>
      </c>
      <c r="C396" s="4" t="s">
        <v>1562</v>
      </c>
      <c r="D396" s="4" t="s">
        <v>94</v>
      </c>
      <c r="E396" s="4" t="s">
        <v>5801</v>
      </c>
      <c r="F396" s="7">
        <v>32</v>
      </c>
      <c r="G396" s="1">
        <v>45298</v>
      </c>
      <c r="H396" s="4" t="s">
        <v>19</v>
      </c>
      <c r="I396" s="4" t="s">
        <v>20</v>
      </c>
      <c r="J396" s="15">
        <v>0.97</v>
      </c>
      <c r="K396" s="5">
        <v>1.5</v>
      </c>
      <c r="L396" s="4" t="s">
        <v>37</v>
      </c>
      <c r="M396" s="8">
        <v>3</v>
      </c>
      <c r="N396" s="17" t="s">
        <v>356</v>
      </c>
      <c r="O396" s="7">
        <f t="shared" si="12"/>
        <v>6</v>
      </c>
      <c r="P396" s="4" t="str" cm="1">
        <f t="array" ref="P396">_xlfn.IFS(F396&gt;40,"Senior",F396&gt;30,"Mid Career",F396&gt;22,"Early Career",F396&gt;17,"Student",TRUE,"Unknown")</f>
        <v>Mid Career</v>
      </c>
      <c r="Q396" s="5">
        <f t="shared" si="13"/>
        <v>98.5</v>
      </c>
      <c r="R396" s="4" t="str" cm="1">
        <f t="array" ref="R396">_xlfn.IFS(Q396&gt;15,"High",Q396&gt;=5,"Medium",Q396&lt;5,"Low")</f>
        <v>High</v>
      </c>
    </row>
    <row r="397" spans="1:18" x14ac:dyDescent="0.3">
      <c r="A397" s="4" t="s">
        <v>1563</v>
      </c>
      <c r="B397" s="4" t="s">
        <v>4999</v>
      </c>
      <c r="C397" s="4" t="s">
        <v>1565</v>
      </c>
      <c r="D397" s="4" t="s">
        <v>17</v>
      </c>
      <c r="E397" s="4" t="s">
        <v>5802</v>
      </c>
      <c r="F397" s="7">
        <v>32</v>
      </c>
      <c r="G397" s="1">
        <v>44658</v>
      </c>
      <c r="H397" s="4" t="s">
        <v>35</v>
      </c>
      <c r="I397" s="4" t="s">
        <v>36</v>
      </c>
      <c r="J397" s="15">
        <v>0.03</v>
      </c>
      <c r="K397" s="5">
        <v>1.5</v>
      </c>
      <c r="L397" s="4" t="s">
        <v>31</v>
      </c>
      <c r="M397" s="8">
        <v>5</v>
      </c>
      <c r="N397" s="17" t="s">
        <v>1566</v>
      </c>
      <c r="O397" s="7">
        <f t="shared" si="12"/>
        <v>4</v>
      </c>
      <c r="P397" s="4" t="str" cm="1">
        <f t="array" ref="P397">_xlfn.IFS(F397&gt;40,"Senior",F397&gt;30,"Mid Career",F397&gt;22,"Early Career",F397&gt;17,"Student",TRUE,"Unknown")</f>
        <v>Mid Career</v>
      </c>
      <c r="Q397" s="5">
        <f t="shared" si="13"/>
        <v>4.5</v>
      </c>
      <c r="R397" s="4" t="str" cm="1">
        <f t="array" ref="R397">_xlfn.IFS(Q397&gt;15,"High",Q397&gt;=5,"Medium",Q397&lt;5,"Low")</f>
        <v>Low</v>
      </c>
    </row>
    <row r="398" spans="1:18" x14ac:dyDescent="0.3">
      <c r="A398" s="4" t="s">
        <v>1567</v>
      </c>
      <c r="B398" s="4" t="s">
        <v>5000</v>
      </c>
      <c r="C398" s="4" t="s">
        <v>1569</v>
      </c>
      <c r="D398" s="4" t="s">
        <v>94</v>
      </c>
      <c r="E398" s="4" t="s">
        <v>5802</v>
      </c>
      <c r="F398" s="7">
        <v>25</v>
      </c>
      <c r="G398" s="1">
        <v>44691</v>
      </c>
      <c r="H398" s="4" t="s">
        <v>154</v>
      </c>
      <c r="I398" s="4" t="s">
        <v>58</v>
      </c>
      <c r="J398" s="15">
        <v>0.23</v>
      </c>
      <c r="K398" s="5">
        <v>1</v>
      </c>
      <c r="L398" s="4" t="s">
        <v>31</v>
      </c>
      <c r="M398" s="8">
        <v>5</v>
      </c>
      <c r="N398" s="17" t="s">
        <v>1570</v>
      </c>
      <c r="O398" s="7">
        <f t="shared" si="12"/>
        <v>8</v>
      </c>
      <c r="P398" s="4" t="str" cm="1">
        <f t="array" ref="P398">_xlfn.IFS(F398&gt;40,"Senior",F398&gt;30,"Mid Career",F398&gt;22,"Early Career",F398&gt;17,"Student",TRUE,"Unknown")</f>
        <v>Early Career</v>
      </c>
      <c r="Q398" s="5">
        <f t="shared" si="13"/>
        <v>24</v>
      </c>
      <c r="R398" s="4" t="str" cm="1">
        <f t="array" ref="R398">_xlfn.IFS(Q398&gt;15,"High",Q398&gt;=5,"Medium",Q398&lt;5,"Low")</f>
        <v>High</v>
      </c>
    </row>
    <row r="399" spans="1:18" x14ac:dyDescent="0.3">
      <c r="A399" s="4" t="s">
        <v>1571</v>
      </c>
      <c r="B399" s="4" t="s">
        <v>5001</v>
      </c>
      <c r="C399" s="4" t="s">
        <v>1573</v>
      </c>
      <c r="D399" s="4" t="s">
        <v>17</v>
      </c>
      <c r="E399" s="4" t="s">
        <v>50</v>
      </c>
      <c r="F399" s="7">
        <v>32</v>
      </c>
      <c r="G399" s="1">
        <v>45019</v>
      </c>
      <c r="H399" s="4" t="s">
        <v>51</v>
      </c>
      <c r="I399" s="4" t="s">
        <v>36</v>
      </c>
      <c r="J399" s="15">
        <v>0.25</v>
      </c>
      <c r="K399" s="5">
        <v>1</v>
      </c>
      <c r="L399" s="4" t="s">
        <v>37</v>
      </c>
      <c r="M399" s="8">
        <v>5</v>
      </c>
      <c r="N399" s="17" t="s">
        <v>1574</v>
      </c>
      <c r="O399" s="7">
        <f t="shared" si="12"/>
        <v>4</v>
      </c>
      <c r="P399" s="4" t="str" cm="1">
        <f t="array" ref="P399">_xlfn.IFS(F399&gt;40,"Senior",F399&gt;30,"Mid Career",F399&gt;22,"Early Career",F399&gt;17,"Student",TRUE,"Unknown")</f>
        <v>Mid Career</v>
      </c>
      <c r="Q399" s="5">
        <f t="shared" si="13"/>
        <v>26</v>
      </c>
      <c r="R399" s="4" t="str" cm="1">
        <f t="array" ref="R399">_xlfn.IFS(Q399&gt;15,"High",Q399&gt;=5,"Medium",Q399&lt;5,"Low")</f>
        <v>High</v>
      </c>
    </row>
    <row r="400" spans="1:18" x14ac:dyDescent="0.3">
      <c r="A400" s="4" t="s">
        <v>1575</v>
      </c>
      <c r="B400" s="4" t="s">
        <v>5002</v>
      </c>
      <c r="C400" s="4" t="s">
        <v>1577</v>
      </c>
      <c r="D400" s="4" t="s">
        <v>94</v>
      </c>
      <c r="E400" s="4" t="s">
        <v>5800</v>
      </c>
      <c r="F400" s="7">
        <v>32</v>
      </c>
      <c r="G400" s="1">
        <v>44716</v>
      </c>
      <c r="H400" s="4" t="s">
        <v>57</v>
      </c>
      <c r="I400" s="4" t="s">
        <v>58</v>
      </c>
      <c r="J400" s="15">
        <v>0.48</v>
      </c>
      <c r="K400" s="5">
        <v>0.75</v>
      </c>
      <c r="L400" s="4" t="s">
        <v>31</v>
      </c>
      <c r="M400" s="8">
        <v>1</v>
      </c>
      <c r="N400" s="17">
        <v>44716</v>
      </c>
      <c r="O400" s="7">
        <f t="shared" si="12"/>
        <v>1</v>
      </c>
      <c r="P400" s="4" t="str" cm="1">
        <f t="array" ref="P400">_xlfn.IFS(F400&gt;40,"Senior",F400&gt;30,"Mid Career",F400&gt;22,"Early Career",F400&gt;17,"Student",TRUE,"Unknown")</f>
        <v>Mid Career</v>
      </c>
      <c r="Q400" s="5">
        <f t="shared" si="13"/>
        <v>48.75</v>
      </c>
      <c r="R400" s="4" t="str" cm="1">
        <f t="array" ref="R400">_xlfn.IFS(Q400&gt;15,"High",Q400&gt;=5,"Medium",Q400&lt;5,"Low")</f>
        <v>High</v>
      </c>
    </row>
    <row r="401" spans="1:18" x14ac:dyDescent="0.3">
      <c r="A401" s="4" t="s">
        <v>1578</v>
      </c>
      <c r="B401" s="4" t="s">
        <v>5003</v>
      </c>
      <c r="C401" s="4" t="s">
        <v>1580</v>
      </c>
      <c r="D401" s="4" t="s">
        <v>17</v>
      </c>
      <c r="E401" s="4" t="s">
        <v>5801</v>
      </c>
      <c r="F401" s="7">
        <v>32</v>
      </c>
      <c r="G401" s="1">
        <v>45672</v>
      </c>
      <c r="H401" s="4" t="s">
        <v>143</v>
      </c>
      <c r="I401" s="4" t="s">
        <v>144</v>
      </c>
      <c r="J401" s="15">
        <v>0.49</v>
      </c>
      <c r="K401" s="5">
        <v>1</v>
      </c>
      <c r="L401" s="4" t="s">
        <v>31</v>
      </c>
      <c r="M401" s="8">
        <v>5</v>
      </c>
      <c r="N401" s="17" t="s">
        <v>1581</v>
      </c>
      <c r="O401" s="7">
        <f t="shared" si="12"/>
        <v>7</v>
      </c>
      <c r="P401" s="4" t="str" cm="1">
        <f t="array" ref="P401">_xlfn.IFS(F401&gt;40,"Senior",F401&gt;30,"Mid Career",F401&gt;22,"Early Career",F401&gt;17,"Student",TRUE,"Unknown")</f>
        <v>Mid Career</v>
      </c>
      <c r="Q401" s="5">
        <f t="shared" si="13"/>
        <v>50</v>
      </c>
      <c r="R401" s="4" t="str" cm="1">
        <f t="array" ref="R401">_xlfn.IFS(Q401&gt;15,"High",Q401&gt;=5,"Medium",Q401&lt;5,"Low")</f>
        <v>High</v>
      </c>
    </row>
    <row r="402" spans="1:18" x14ac:dyDescent="0.3">
      <c r="A402" s="4" t="s">
        <v>1582</v>
      </c>
      <c r="B402" s="4" t="s">
        <v>5004</v>
      </c>
      <c r="C402" s="4" t="s">
        <v>1584</v>
      </c>
      <c r="D402" s="4" t="s">
        <v>17</v>
      </c>
      <c r="E402" s="4" t="s">
        <v>73</v>
      </c>
      <c r="F402" s="7">
        <v>32</v>
      </c>
      <c r="G402" s="1">
        <v>45350</v>
      </c>
      <c r="H402" s="4" t="s">
        <v>154</v>
      </c>
      <c r="I402" s="4" t="s">
        <v>58</v>
      </c>
      <c r="J402" s="15">
        <v>0.06</v>
      </c>
      <c r="K402" s="5">
        <v>2</v>
      </c>
      <c r="L402" s="4" t="s">
        <v>31</v>
      </c>
      <c r="M402" s="8">
        <v>1</v>
      </c>
      <c r="N402" s="17" t="s">
        <v>1585</v>
      </c>
      <c r="O402" s="7">
        <f t="shared" si="12"/>
        <v>7</v>
      </c>
      <c r="P402" s="4" t="str" cm="1">
        <f t="array" ref="P402">_xlfn.IFS(F402&gt;40,"Senior",F402&gt;30,"Mid Career",F402&gt;22,"Early Career",F402&gt;17,"Student",TRUE,"Unknown")</f>
        <v>Mid Career</v>
      </c>
      <c r="Q402" s="5">
        <f t="shared" si="13"/>
        <v>8</v>
      </c>
      <c r="R402" s="4" t="str" cm="1">
        <f t="array" ref="R402">_xlfn.IFS(Q402&gt;15,"High",Q402&gt;=5,"Medium",Q402&lt;5,"Low")</f>
        <v>Medium</v>
      </c>
    </row>
    <row r="403" spans="1:18" x14ac:dyDescent="0.3">
      <c r="A403" s="4" t="s">
        <v>1586</v>
      </c>
      <c r="B403" s="4" t="s">
        <v>5005</v>
      </c>
      <c r="C403" s="4" t="s">
        <v>1588</v>
      </c>
      <c r="D403" s="4" t="s">
        <v>17</v>
      </c>
      <c r="E403" s="4" t="s">
        <v>50</v>
      </c>
      <c r="F403" s="7">
        <v>32</v>
      </c>
      <c r="G403" s="1">
        <v>45332</v>
      </c>
      <c r="H403" s="4" t="s">
        <v>89</v>
      </c>
      <c r="I403" s="4" t="s">
        <v>30</v>
      </c>
      <c r="J403" s="15">
        <v>0.03</v>
      </c>
      <c r="K403" s="5">
        <v>2</v>
      </c>
      <c r="L403" s="4" t="s">
        <v>37</v>
      </c>
      <c r="M403" s="8">
        <v>2</v>
      </c>
      <c r="N403" s="17" t="s">
        <v>1589</v>
      </c>
      <c r="O403" s="7">
        <f t="shared" si="12"/>
        <v>7</v>
      </c>
      <c r="P403" s="4" t="str" cm="1">
        <f t="array" ref="P403">_xlfn.IFS(F403&gt;40,"Senior",F403&gt;30,"Mid Career",F403&gt;22,"Early Career",F403&gt;17,"Student",TRUE,"Unknown")</f>
        <v>Mid Career</v>
      </c>
      <c r="Q403" s="5">
        <f t="shared" si="13"/>
        <v>5</v>
      </c>
      <c r="R403" s="4" t="str" cm="1">
        <f t="array" ref="R403">_xlfn.IFS(Q403&gt;15,"High",Q403&gt;=5,"Medium",Q403&lt;5,"Low")</f>
        <v>Medium</v>
      </c>
    </row>
    <row r="404" spans="1:18" x14ac:dyDescent="0.3">
      <c r="A404" s="4" t="s">
        <v>1590</v>
      </c>
      <c r="B404" s="4" t="s">
        <v>5006</v>
      </c>
      <c r="C404" s="4" t="s">
        <v>1592</v>
      </c>
      <c r="D404" s="4" t="s">
        <v>94</v>
      </c>
      <c r="E404" s="4" t="s">
        <v>5800</v>
      </c>
      <c r="F404" s="7">
        <v>37</v>
      </c>
      <c r="G404" s="1">
        <v>44832</v>
      </c>
      <c r="H404" s="4" t="s">
        <v>143</v>
      </c>
      <c r="I404" s="4" t="s">
        <v>144</v>
      </c>
      <c r="J404" s="15">
        <v>0.56999999999999995</v>
      </c>
      <c r="K404" s="5">
        <v>1.5</v>
      </c>
      <c r="L404" s="4" t="s">
        <v>37</v>
      </c>
      <c r="M404" s="8">
        <v>1</v>
      </c>
      <c r="N404" s="17" t="s">
        <v>1593</v>
      </c>
      <c r="O404" s="7">
        <f t="shared" si="12"/>
        <v>2</v>
      </c>
      <c r="P404" s="4" t="str" cm="1">
        <f t="array" ref="P404">_xlfn.IFS(F404&gt;40,"Senior",F404&gt;30,"Mid Career",F404&gt;22,"Early Career",F404&gt;17,"Student",TRUE,"Unknown")</f>
        <v>Mid Career</v>
      </c>
      <c r="Q404" s="5">
        <f t="shared" si="13"/>
        <v>58.499999999999993</v>
      </c>
      <c r="R404" s="4" t="str" cm="1">
        <f t="array" ref="R404">_xlfn.IFS(Q404&gt;15,"High",Q404&gt;=5,"Medium",Q404&lt;5,"Low")</f>
        <v>High</v>
      </c>
    </row>
    <row r="405" spans="1:18" x14ac:dyDescent="0.3">
      <c r="A405" s="4" t="s">
        <v>1594</v>
      </c>
      <c r="B405" s="4" t="s">
        <v>5007</v>
      </c>
      <c r="C405" s="4" t="s">
        <v>1596</v>
      </c>
      <c r="D405" s="4" t="s">
        <v>94</v>
      </c>
      <c r="E405" s="4" t="s">
        <v>73</v>
      </c>
      <c r="F405" s="7">
        <v>32</v>
      </c>
      <c r="G405" s="1">
        <v>44968</v>
      </c>
      <c r="H405" s="4" t="s">
        <v>19</v>
      </c>
      <c r="I405" s="4" t="s">
        <v>20</v>
      </c>
      <c r="J405" s="15">
        <v>0.19</v>
      </c>
      <c r="K405" s="5">
        <v>0.75</v>
      </c>
      <c r="L405" s="4" t="s">
        <v>37</v>
      </c>
      <c r="M405" s="8">
        <v>2</v>
      </c>
      <c r="N405" s="17" t="s">
        <v>513</v>
      </c>
      <c r="O405" s="7">
        <f t="shared" si="12"/>
        <v>6</v>
      </c>
      <c r="P405" s="4" t="str" cm="1">
        <f t="array" ref="P405">_xlfn.IFS(F405&gt;40,"Senior",F405&gt;30,"Mid Career",F405&gt;22,"Early Career",F405&gt;17,"Student",TRUE,"Unknown")</f>
        <v>Mid Career</v>
      </c>
      <c r="Q405" s="5">
        <f t="shared" si="13"/>
        <v>19.75</v>
      </c>
      <c r="R405" s="4" t="str" cm="1">
        <f t="array" ref="R405">_xlfn.IFS(Q405&gt;15,"High",Q405&gt;=5,"Medium",Q405&lt;5,"Low")</f>
        <v>High</v>
      </c>
    </row>
    <row r="406" spans="1:18" x14ac:dyDescent="0.3">
      <c r="A406" s="4" t="s">
        <v>1597</v>
      </c>
      <c r="B406" s="4" t="s">
        <v>5008</v>
      </c>
      <c r="C406" s="4" t="s">
        <v>1599</v>
      </c>
      <c r="D406" s="4" t="s">
        <v>17</v>
      </c>
      <c r="E406" s="4" t="s">
        <v>50</v>
      </c>
      <c r="F406" s="7">
        <v>32</v>
      </c>
      <c r="G406" s="1">
        <v>45357</v>
      </c>
      <c r="H406" s="4" t="s">
        <v>74</v>
      </c>
      <c r="I406" s="4" t="s">
        <v>36</v>
      </c>
      <c r="J406" s="15">
        <v>0.25</v>
      </c>
      <c r="K406" s="5">
        <v>1.5</v>
      </c>
      <c r="L406" s="4" t="s">
        <v>31</v>
      </c>
      <c r="M406" s="8">
        <v>1</v>
      </c>
      <c r="N406" s="17" t="s">
        <v>1600</v>
      </c>
      <c r="O406" s="7">
        <f t="shared" si="12"/>
        <v>3</v>
      </c>
      <c r="P406" s="4" t="str" cm="1">
        <f t="array" ref="P406">_xlfn.IFS(F406&gt;40,"Senior",F406&gt;30,"Mid Career",F406&gt;22,"Early Career",F406&gt;17,"Student",TRUE,"Unknown")</f>
        <v>Mid Career</v>
      </c>
      <c r="Q406" s="5">
        <f t="shared" si="13"/>
        <v>26.5</v>
      </c>
      <c r="R406" s="4" t="str" cm="1">
        <f t="array" ref="R406">_xlfn.IFS(Q406&gt;15,"High",Q406&gt;=5,"Medium",Q406&lt;5,"Low")</f>
        <v>High</v>
      </c>
    </row>
    <row r="407" spans="1:18" x14ac:dyDescent="0.3">
      <c r="A407" s="4" t="s">
        <v>1601</v>
      </c>
      <c r="B407" s="4" t="s">
        <v>5009</v>
      </c>
      <c r="C407" s="4" t="s">
        <v>1603</v>
      </c>
      <c r="D407" s="4" t="s">
        <v>94</v>
      </c>
      <c r="E407" s="4" t="s">
        <v>5802</v>
      </c>
      <c r="F407" s="7">
        <v>32</v>
      </c>
      <c r="G407" s="1">
        <v>45743</v>
      </c>
      <c r="H407" s="4" t="s">
        <v>68</v>
      </c>
      <c r="I407" s="4" t="s">
        <v>30</v>
      </c>
      <c r="J407" s="15">
        <v>0.6</v>
      </c>
      <c r="K407" s="5">
        <v>1.5</v>
      </c>
      <c r="L407" s="4" t="s">
        <v>31</v>
      </c>
      <c r="M407" s="8">
        <v>4</v>
      </c>
      <c r="N407" s="17" t="s">
        <v>1604</v>
      </c>
      <c r="O407" s="7">
        <f t="shared" si="12"/>
        <v>4</v>
      </c>
      <c r="P407" s="4" t="str" cm="1">
        <f t="array" ref="P407">_xlfn.IFS(F407&gt;40,"Senior",F407&gt;30,"Mid Career",F407&gt;22,"Early Career",F407&gt;17,"Student",TRUE,"Unknown")</f>
        <v>Mid Career</v>
      </c>
      <c r="Q407" s="5">
        <f t="shared" si="13"/>
        <v>61.5</v>
      </c>
      <c r="R407" s="4" t="str" cm="1">
        <f t="array" ref="R407">_xlfn.IFS(Q407&gt;15,"High",Q407&gt;=5,"Medium",Q407&lt;5,"Low")</f>
        <v>High</v>
      </c>
    </row>
    <row r="408" spans="1:18" x14ac:dyDescent="0.3">
      <c r="A408" s="4" t="s">
        <v>1605</v>
      </c>
      <c r="B408" s="4" t="s">
        <v>5010</v>
      </c>
      <c r="C408" s="4" t="s">
        <v>5805</v>
      </c>
      <c r="D408" s="4" t="s">
        <v>94</v>
      </c>
      <c r="E408" s="4" t="s">
        <v>5800</v>
      </c>
      <c r="F408" s="7">
        <v>20</v>
      </c>
      <c r="G408" s="1">
        <v>45261</v>
      </c>
      <c r="H408" s="4" t="s">
        <v>229</v>
      </c>
      <c r="I408" s="4" t="s">
        <v>144</v>
      </c>
      <c r="J408" s="15">
        <v>0.44</v>
      </c>
      <c r="K408" s="5">
        <v>1.5</v>
      </c>
      <c r="L408" s="4" t="s">
        <v>37</v>
      </c>
      <c r="M408" s="8">
        <v>1</v>
      </c>
      <c r="N408" s="17" t="s">
        <v>1607</v>
      </c>
      <c r="O408" s="7">
        <f t="shared" si="12"/>
        <v>3</v>
      </c>
      <c r="P408" s="4" t="str" cm="1">
        <f t="array" ref="P408">_xlfn.IFS(F408&gt;40,"Senior",F408&gt;30,"Mid Career",F408&gt;22,"Early Career",F408&gt;17,"Student",TRUE,"Unknown")</f>
        <v>Student</v>
      </c>
      <c r="Q408" s="5">
        <f t="shared" si="13"/>
        <v>45.5</v>
      </c>
      <c r="R408" s="4" t="str" cm="1">
        <f t="array" ref="R408">_xlfn.IFS(Q408&gt;15,"High",Q408&gt;=5,"Medium",Q408&lt;5,"Low")</f>
        <v>High</v>
      </c>
    </row>
    <row r="409" spans="1:18" x14ac:dyDescent="0.3">
      <c r="A409" s="4" t="s">
        <v>1608</v>
      </c>
      <c r="B409" s="4" t="s">
        <v>5011</v>
      </c>
      <c r="C409" s="4" t="s">
        <v>1610</v>
      </c>
      <c r="D409" s="4" t="s">
        <v>17</v>
      </c>
      <c r="E409" s="4" t="s">
        <v>5800</v>
      </c>
      <c r="F409" s="7">
        <v>19</v>
      </c>
      <c r="G409" s="1">
        <v>45112</v>
      </c>
      <c r="H409" s="4" t="s">
        <v>143</v>
      </c>
      <c r="I409" s="4" t="s">
        <v>144</v>
      </c>
      <c r="J409" s="15">
        <v>0.89</v>
      </c>
      <c r="K409" s="5">
        <v>0.75</v>
      </c>
      <c r="L409" s="4" t="s">
        <v>31</v>
      </c>
      <c r="M409" s="8">
        <v>5</v>
      </c>
      <c r="N409" s="17" t="s">
        <v>1611</v>
      </c>
      <c r="O409" s="7">
        <f t="shared" si="12"/>
        <v>5</v>
      </c>
      <c r="P409" s="4" t="str" cm="1">
        <f t="array" ref="P409">_xlfn.IFS(F409&gt;40,"Senior",F409&gt;30,"Mid Career",F409&gt;22,"Early Career",F409&gt;17,"Student",TRUE,"Unknown")</f>
        <v>Student</v>
      </c>
      <c r="Q409" s="5">
        <f t="shared" si="13"/>
        <v>89.75</v>
      </c>
      <c r="R409" s="4" t="str" cm="1">
        <f t="array" ref="R409">_xlfn.IFS(Q409&gt;15,"High",Q409&gt;=5,"Medium",Q409&lt;5,"Low")</f>
        <v>High</v>
      </c>
    </row>
    <row r="410" spans="1:18" x14ac:dyDescent="0.3">
      <c r="A410" s="4" t="s">
        <v>1612</v>
      </c>
      <c r="B410" s="4" t="s">
        <v>5012</v>
      </c>
      <c r="C410" s="4" t="s">
        <v>1614</v>
      </c>
      <c r="D410" s="4" t="s">
        <v>94</v>
      </c>
      <c r="E410" s="4" t="s">
        <v>5800</v>
      </c>
      <c r="F410" s="7">
        <v>32</v>
      </c>
      <c r="G410" s="1">
        <v>45528</v>
      </c>
      <c r="H410" s="4" t="s">
        <v>51</v>
      </c>
      <c r="I410" s="4" t="s">
        <v>36</v>
      </c>
      <c r="J410" s="15">
        <v>0.08</v>
      </c>
      <c r="K410" s="5">
        <v>2</v>
      </c>
      <c r="L410" s="4" t="s">
        <v>37</v>
      </c>
      <c r="M410" s="8">
        <v>3</v>
      </c>
      <c r="N410" s="17" t="s">
        <v>1615</v>
      </c>
      <c r="O410" s="7">
        <f t="shared" si="12"/>
        <v>2</v>
      </c>
      <c r="P410" s="4" t="str" cm="1">
        <f t="array" ref="P410">_xlfn.IFS(F410&gt;40,"Senior",F410&gt;30,"Mid Career",F410&gt;22,"Early Career",F410&gt;17,"Student",TRUE,"Unknown")</f>
        <v>Mid Career</v>
      </c>
      <c r="Q410" s="5">
        <f t="shared" si="13"/>
        <v>10</v>
      </c>
      <c r="R410" s="4" t="str" cm="1">
        <f t="array" ref="R410">_xlfn.IFS(Q410&gt;15,"High",Q410&gt;=5,"Medium",Q410&lt;5,"Low")</f>
        <v>Medium</v>
      </c>
    </row>
    <row r="411" spans="1:18" x14ac:dyDescent="0.3">
      <c r="A411" s="4" t="s">
        <v>1616</v>
      </c>
      <c r="B411" s="4" t="s">
        <v>5013</v>
      </c>
      <c r="C411" s="4" t="s">
        <v>1618</v>
      </c>
      <c r="D411" s="4" t="s">
        <v>94</v>
      </c>
      <c r="E411" s="4" t="s">
        <v>73</v>
      </c>
      <c r="F411" s="7">
        <v>32</v>
      </c>
      <c r="G411" s="1">
        <v>45629</v>
      </c>
      <c r="H411" s="4" t="s">
        <v>143</v>
      </c>
      <c r="I411" s="4" t="s">
        <v>144</v>
      </c>
      <c r="J411" s="15">
        <v>0.8</v>
      </c>
      <c r="K411" s="5">
        <v>1.5</v>
      </c>
      <c r="L411" s="4" t="s">
        <v>31</v>
      </c>
      <c r="M411" s="8">
        <v>5</v>
      </c>
      <c r="N411" s="17">
        <v>45629</v>
      </c>
      <c r="O411" s="7">
        <f t="shared" si="12"/>
        <v>1</v>
      </c>
      <c r="P411" s="4" t="str" cm="1">
        <f t="array" ref="P411">_xlfn.IFS(F411&gt;40,"Senior",F411&gt;30,"Mid Career",F411&gt;22,"Early Career",F411&gt;17,"Student",TRUE,"Unknown")</f>
        <v>Mid Career</v>
      </c>
      <c r="Q411" s="5">
        <f t="shared" si="13"/>
        <v>81.5</v>
      </c>
      <c r="R411" s="4" t="str" cm="1">
        <f t="array" ref="R411">_xlfn.IFS(Q411&gt;15,"High",Q411&gt;=5,"Medium",Q411&lt;5,"Low")</f>
        <v>High</v>
      </c>
    </row>
    <row r="412" spans="1:18" x14ac:dyDescent="0.3">
      <c r="A412" s="4" t="s">
        <v>1619</v>
      </c>
      <c r="B412" s="4" t="s">
        <v>5014</v>
      </c>
      <c r="C412" s="4" t="s">
        <v>1621</v>
      </c>
      <c r="D412" s="4" t="s">
        <v>94</v>
      </c>
      <c r="E412" s="4" t="s">
        <v>5802</v>
      </c>
      <c r="F412" s="7">
        <v>32</v>
      </c>
      <c r="G412" s="1">
        <v>45093</v>
      </c>
      <c r="H412" s="4" t="s">
        <v>68</v>
      </c>
      <c r="I412" s="4" t="s">
        <v>30</v>
      </c>
      <c r="J412" s="15">
        <v>0.66</v>
      </c>
      <c r="K412" s="5">
        <v>0.75</v>
      </c>
      <c r="L412" s="4" t="s">
        <v>31</v>
      </c>
      <c r="M412" s="8">
        <v>1</v>
      </c>
      <c r="N412" s="17" t="s">
        <v>1622</v>
      </c>
      <c r="O412" s="7">
        <f t="shared" si="12"/>
        <v>3</v>
      </c>
      <c r="P412" s="4" t="str" cm="1">
        <f t="array" ref="P412">_xlfn.IFS(F412&gt;40,"Senior",F412&gt;30,"Mid Career",F412&gt;22,"Early Career",F412&gt;17,"Student",TRUE,"Unknown")</f>
        <v>Mid Career</v>
      </c>
      <c r="Q412" s="5">
        <f t="shared" si="13"/>
        <v>66.75</v>
      </c>
      <c r="R412" s="4" t="str" cm="1">
        <f t="array" ref="R412">_xlfn.IFS(Q412&gt;15,"High",Q412&gt;=5,"Medium",Q412&lt;5,"Low")</f>
        <v>High</v>
      </c>
    </row>
    <row r="413" spans="1:18" x14ac:dyDescent="0.3">
      <c r="A413" s="4" t="s">
        <v>1623</v>
      </c>
      <c r="B413" s="4" t="s">
        <v>5015</v>
      </c>
      <c r="C413" s="4" t="s">
        <v>1625</v>
      </c>
      <c r="D413" s="4" t="s">
        <v>94</v>
      </c>
      <c r="E413" s="4" t="s">
        <v>73</v>
      </c>
      <c r="F413" s="7">
        <v>32</v>
      </c>
      <c r="G413" s="1">
        <v>45355</v>
      </c>
      <c r="H413" s="4" t="s">
        <v>19</v>
      </c>
      <c r="I413" s="4" t="s">
        <v>20</v>
      </c>
      <c r="J413" s="15">
        <v>0.94</v>
      </c>
      <c r="K413" s="5">
        <v>1</v>
      </c>
      <c r="L413" s="4" t="s">
        <v>37</v>
      </c>
      <c r="M413" s="8">
        <v>5</v>
      </c>
      <c r="N413" s="17" t="s">
        <v>1626</v>
      </c>
      <c r="O413" s="7">
        <f t="shared" si="12"/>
        <v>8</v>
      </c>
      <c r="P413" s="4" t="str" cm="1">
        <f t="array" ref="P413">_xlfn.IFS(F413&gt;40,"Senior",F413&gt;30,"Mid Career",F413&gt;22,"Early Career",F413&gt;17,"Student",TRUE,"Unknown")</f>
        <v>Mid Career</v>
      </c>
      <c r="Q413" s="5">
        <f t="shared" si="13"/>
        <v>95</v>
      </c>
      <c r="R413" s="4" t="str" cm="1">
        <f t="array" ref="R413">_xlfn.IFS(Q413&gt;15,"High",Q413&gt;=5,"Medium",Q413&lt;5,"Low")</f>
        <v>High</v>
      </c>
    </row>
    <row r="414" spans="1:18" x14ac:dyDescent="0.3">
      <c r="A414" s="4" t="s">
        <v>1627</v>
      </c>
      <c r="B414" s="4" t="s">
        <v>5016</v>
      </c>
      <c r="C414" s="4" t="s">
        <v>1629</v>
      </c>
      <c r="D414" s="4" t="s">
        <v>94</v>
      </c>
      <c r="E414" s="4" t="s">
        <v>73</v>
      </c>
      <c r="F414" s="7">
        <v>32</v>
      </c>
      <c r="G414" s="1">
        <v>45677</v>
      </c>
      <c r="H414" s="4" t="s">
        <v>229</v>
      </c>
      <c r="I414" s="4" t="s">
        <v>144</v>
      </c>
      <c r="J414" s="15">
        <v>0.08</v>
      </c>
      <c r="K414" s="5">
        <v>1</v>
      </c>
      <c r="L414" s="4" t="s">
        <v>37</v>
      </c>
      <c r="M414" s="8">
        <v>3</v>
      </c>
      <c r="N414" s="17" t="s">
        <v>1630</v>
      </c>
      <c r="O414" s="7">
        <f t="shared" si="12"/>
        <v>4</v>
      </c>
      <c r="P414" s="4" t="str" cm="1">
        <f t="array" ref="P414">_xlfn.IFS(F414&gt;40,"Senior",F414&gt;30,"Mid Career",F414&gt;22,"Early Career",F414&gt;17,"Student",TRUE,"Unknown")</f>
        <v>Mid Career</v>
      </c>
      <c r="Q414" s="5">
        <f t="shared" si="13"/>
        <v>9</v>
      </c>
      <c r="R414" s="4" t="str" cm="1">
        <f t="array" ref="R414">_xlfn.IFS(Q414&gt;15,"High",Q414&gt;=5,"Medium",Q414&lt;5,"Low")</f>
        <v>Medium</v>
      </c>
    </row>
    <row r="415" spans="1:18" x14ac:dyDescent="0.3">
      <c r="A415" s="4" t="s">
        <v>1631</v>
      </c>
      <c r="B415" s="4" t="s">
        <v>5017</v>
      </c>
      <c r="C415" s="4" t="s">
        <v>1633</v>
      </c>
      <c r="D415" s="4" t="s">
        <v>94</v>
      </c>
      <c r="E415" s="4" t="s">
        <v>50</v>
      </c>
      <c r="F415" s="7">
        <v>33</v>
      </c>
      <c r="G415" s="1">
        <v>45129</v>
      </c>
      <c r="H415" s="4" t="s">
        <v>29</v>
      </c>
      <c r="I415" s="4" t="s">
        <v>30</v>
      </c>
      <c r="J415" s="15">
        <v>0.43</v>
      </c>
      <c r="K415" s="5">
        <v>1.5</v>
      </c>
      <c r="L415" s="4" t="s">
        <v>31</v>
      </c>
      <c r="M415" s="8">
        <v>1</v>
      </c>
      <c r="N415" s="17">
        <v>45129</v>
      </c>
      <c r="O415" s="7">
        <f t="shared" si="12"/>
        <v>1</v>
      </c>
      <c r="P415" s="4" t="str" cm="1">
        <f t="array" ref="P415">_xlfn.IFS(F415&gt;40,"Senior",F415&gt;30,"Mid Career",F415&gt;22,"Early Career",F415&gt;17,"Student",TRUE,"Unknown")</f>
        <v>Mid Career</v>
      </c>
      <c r="Q415" s="5">
        <f t="shared" si="13"/>
        <v>44.5</v>
      </c>
      <c r="R415" s="4" t="str" cm="1">
        <f t="array" ref="R415">_xlfn.IFS(Q415&gt;15,"High",Q415&gt;=5,"Medium",Q415&lt;5,"Low")</f>
        <v>High</v>
      </c>
    </row>
    <row r="416" spans="1:18" x14ac:dyDescent="0.3">
      <c r="A416" s="4" t="s">
        <v>1634</v>
      </c>
      <c r="B416" s="4" t="s">
        <v>5018</v>
      </c>
      <c r="C416" s="4" t="s">
        <v>1636</v>
      </c>
      <c r="D416" s="4" t="s">
        <v>94</v>
      </c>
      <c r="E416" s="4" t="s">
        <v>5802</v>
      </c>
      <c r="F416" s="7">
        <v>32</v>
      </c>
      <c r="G416" s="1">
        <v>45018</v>
      </c>
      <c r="H416" s="4" t="s">
        <v>51</v>
      </c>
      <c r="I416" s="4" t="s">
        <v>36</v>
      </c>
      <c r="J416" s="15">
        <v>0.66</v>
      </c>
      <c r="K416" s="5">
        <v>1</v>
      </c>
      <c r="L416" s="4" t="s">
        <v>31</v>
      </c>
      <c r="M416" s="8">
        <v>3</v>
      </c>
      <c r="N416" s="17" t="s">
        <v>848</v>
      </c>
      <c r="O416" s="7">
        <f t="shared" si="12"/>
        <v>7</v>
      </c>
      <c r="P416" s="4" t="str" cm="1">
        <f t="array" ref="P416">_xlfn.IFS(F416&gt;40,"Senior",F416&gt;30,"Mid Career",F416&gt;22,"Early Career",F416&gt;17,"Student",TRUE,"Unknown")</f>
        <v>Mid Career</v>
      </c>
      <c r="Q416" s="5">
        <f t="shared" si="13"/>
        <v>67</v>
      </c>
      <c r="R416" s="4" t="str" cm="1">
        <f t="array" ref="R416">_xlfn.IFS(Q416&gt;15,"High",Q416&gt;=5,"Medium",Q416&lt;5,"Low")</f>
        <v>High</v>
      </c>
    </row>
    <row r="417" spans="1:18" x14ac:dyDescent="0.3">
      <c r="A417" s="4" t="s">
        <v>1637</v>
      </c>
      <c r="B417" s="4" t="s">
        <v>5019</v>
      </c>
      <c r="C417" s="4" t="s">
        <v>1639</v>
      </c>
      <c r="D417" s="4" t="s">
        <v>94</v>
      </c>
      <c r="E417" s="4" t="s">
        <v>50</v>
      </c>
      <c r="F417" s="7">
        <v>37</v>
      </c>
      <c r="G417" s="1">
        <v>44871</v>
      </c>
      <c r="H417" s="4" t="s">
        <v>19</v>
      </c>
      <c r="I417" s="4" t="s">
        <v>20</v>
      </c>
      <c r="J417" s="15">
        <v>0.48</v>
      </c>
      <c r="K417" s="5">
        <v>1.5</v>
      </c>
      <c r="L417" s="4" t="s">
        <v>31</v>
      </c>
      <c r="M417" s="8">
        <v>1</v>
      </c>
      <c r="N417" s="17" t="s">
        <v>1640</v>
      </c>
      <c r="O417" s="7">
        <f t="shared" si="12"/>
        <v>5</v>
      </c>
      <c r="P417" s="4" t="str" cm="1">
        <f t="array" ref="P417">_xlfn.IFS(F417&gt;40,"Senior",F417&gt;30,"Mid Career",F417&gt;22,"Early Career",F417&gt;17,"Student",TRUE,"Unknown")</f>
        <v>Mid Career</v>
      </c>
      <c r="Q417" s="5">
        <f t="shared" si="13"/>
        <v>49.5</v>
      </c>
      <c r="R417" s="4" t="str" cm="1">
        <f t="array" ref="R417">_xlfn.IFS(Q417&gt;15,"High",Q417&gt;=5,"Medium",Q417&lt;5,"Low")</f>
        <v>High</v>
      </c>
    </row>
    <row r="418" spans="1:18" x14ac:dyDescent="0.3">
      <c r="A418" s="4" t="s">
        <v>1641</v>
      </c>
      <c r="B418" s="4" t="s">
        <v>5020</v>
      </c>
      <c r="C418" s="4" t="s">
        <v>1643</v>
      </c>
      <c r="D418" s="4" t="s">
        <v>94</v>
      </c>
      <c r="E418" s="4" t="s">
        <v>5802</v>
      </c>
      <c r="F418" s="7">
        <v>32</v>
      </c>
      <c r="G418" s="1">
        <v>44760</v>
      </c>
      <c r="H418" s="4" t="s">
        <v>74</v>
      </c>
      <c r="I418" s="4" t="s">
        <v>36</v>
      </c>
      <c r="J418" s="15">
        <v>0.63</v>
      </c>
      <c r="K418" s="5">
        <v>2</v>
      </c>
      <c r="L418" s="4" t="s">
        <v>31</v>
      </c>
      <c r="M418" s="8">
        <v>2</v>
      </c>
      <c r="N418" s="17">
        <v>44760</v>
      </c>
      <c r="O418" s="7">
        <f t="shared" si="12"/>
        <v>1</v>
      </c>
      <c r="P418" s="4" t="str" cm="1">
        <f t="array" ref="P418">_xlfn.IFS(F418&gt;40,"Senior",F418&gt;30,"Mid Career",F418&gt;22,"Early Career",F418&gt;17,"Student",TRUE,"Unknown")</f>
        <v>Mid Career</v>
      </c>
      <c r="Q418" s="5">
        <f t="shared" si="13"/>
        <v>65</v>
      </c>
      <c r="R418" s="4" t="str" cm="1">
        <f t="array" ref="R418">_xlfn.IFS(Q418&gt;15,"High",Q418&gt;=5,"Medium",Q418&lt;5,"Low")</f>
        <v>High</v>
      </c>
    </row>
    <row r="419" spans="1:18" x14ac:dyDescent="0.3">
      <c r="A419" s="4" t="s">
        <v>1644</v>
      </c>
      <c r="B419" s="4" t="s">
        <v>5021</v>
      </c>
      <c r="C419" s="4" t="s">
        <v>1646</v>
      </c>
      <c r="D419" s="4" t="s">
        <v>17</v>
      </c>
      <c r="E419" s="4" t="s">
        <v>5800</v>
      </c>
      <c r="F419" s="7">
        <v>32</v>
      </c>
      <c r="G419" s="1">
        <v>45248</v>
      </c>
      <c r="H419" s="4" t="s">
        <v>19</v>
      </c>
      <c r="I419" s="4" t="s">
        <v>20</v>
      </c>
      <c r="J419" s="15">
        <v>0.61</v>
      </c>
      <c r="K419" s="5">
        <v>2</v>
      </c>
      <c r="L419" s="4" t="s">
        <v>31</v>
      </c>
      <c r="M419" s="8">
        <v>5</v>
      </c>
      <c r="N419" s="17" t="s">
        <v>1647</v>
      </c>
      <c r="O419" s="7">
        <f t="shared" si="12"/>
        <v>2</v>
      </c>
      <c r="P419" s="4" t="str" cm="1">
        <f t="array" ref="P419">_xlfn.IFS(F419&gt;40,"Senior",F419&gt;30,"Mid Career",F419&gt;22,"Early Career",F419&gt;17,"Student",TRUE,"Unknown")</f>
        <v>Mid Career</v>
      </c>
      <c r="Q419" s="5">
        <f t="shared" si="13"/>
        <v>63</v>
      </c>
      <c r="R419" s="4" t="str" cm="1">
        <f t="array" ref="R419">_xlfn.IFS(Q419&gt;15,"High",Q419&gt;=5,"Medium",Q419&lt;5,"Low")</f>
        <v>High</v>
      </c>
    </row>
    <row r="420" spans="1:18" x14ac:dyDescent="0.3">
      <c r="A420" s="4" t="s">
        <v>1648</v>
      </c>
      <c r="B420" s="4" t="s">
        <v>5022</v>
      </c>
      <c r="C420" s="4" t="s">
        <v>1650</v>
      </c>
      <c r="D420" s="4" t="s">
        <v>94</v>
      </c>
      <c r="E420" s="4" t="s">
        <v>5801</v>
      </c>
      <c r="F420" s="7">
        <v>32</v>
      </c>
      <c r="G420" s="1">
        <v>45493</v>
      </c>
      <c r="H420" s="4" t="s">
        <v>29</v>
      </c>
      <c r="I420" s="4" t="s">
        <v>30</v>
      </c>
      <c r="J420" s="15">
        <v>0.57999999999999996</v>
      </c>
      <c r="K420" s="5">
        <v>1.5</v>
      </c>
      <c r="L420" s="4" t="s">
        <v>31</v>
      </c>
      <c r="M420" s="8">
        <v>4</v>
      </c>
      <c r="N420" s="17" t="s">
        <v>1651</v>
      </c>
      <c r="O420" s="7">
        <f t="shared" si="12"/>
        <v>3</v>
      </c>
      <c r="P420" s="4" t="str" cm="1">
        <f t="array" ref="P420">_xlfn.IFS(F420&gt;40,"Senior",F420&gt;30,"Mid Career",F420&gt;22,"Early Career",F420&gt;17,"Student",TRUE,"Unknown")</f>
        <v>Mid Career</v>
      </c>
      <c r="Q420" s="5">
        <f t="shared" si="13"/>
        <v>59.499999999999993</v>
      </c>
      <c r="R420" s="4" t="str" cm="1">
        <f t="array" ref="R420">_xlfn.IFS(Q420&gt;15,"High",Q420&gt;=5,"Medium",Q420&lt;5,"Low")</f>
        <v>High</v>
      </c>
    </row>
    <row r="421" spans="1:18" x14ac:dyDescent="0.3">
      <c r="A421" s="4" t="s">
        <v>1652</v>
      </c>
      <c r="B421" s="4" t="s">
        <v>5023</v>
      </c>
      <c r="C421" s="4" t="s">
        <v>1654</v>
      </c>
      <c r="D421" s="4" t="s">
        <v>94</v>
      </c>
      <c r="E421" s="4" t="s">
        <v>5802</v>
      </c>
      <c r="F421" s="7">
        <v>28</v>
      </c>
      <c r="G421" s="1">
        <v>45314</v>
      </c>
      <c r="H421" s="4" t="s">
        <v>51</v>
      </c>
      <c r="I421" s="4" t="s">
        <v>36</v>
      </c>
      <c r="J421" s="15">
        <v>0.84</v>
      </c>
      <c r="K421" s="5">
        <v>1.5</v>
      </c>
      <c r="L421" s="4" t="s">
        <v>31</v>
      </c>
      <c r="M421" s="8">
        <v>1</v>
      </c>
      <c r="N421" s="17">
        <v>45314</v>
      </c>
      <c r="O421" s="7">
        <f t="shared" si="12"/>
        <v>1</v>
      </c>
      <c r="P421" s="4" t="str" cm="1">
        <f t="array" ref="P421">_xlfn.IFS(F421&gt;40,"Senior",F421&gt;30,"Mid Career",F421&gt;22,"Early Career",F421&gt;17,"Student",TRUE,"Unknown")</f>
        <v>Early Career</v>
      </c>
      <c r="Q421" s="5">
        <f t="shared" si="13"/>
        <v>85.5</v>
      </c>
      <c r="R421" s="4" t="str" cm="1">
        <f t="array" ref="R421">_xlfn.IFS(Q421&gt;15,"High",Q421&gt;=5,"Medium",Q421&lt;5,"Low")</f>
        <v>High</v>
      </c>
    </row>
    <row r="422" spans="1:18" x14ac:dyDescent="0.3">
      <c r="A422" s="4" t="s">
        <v>1655</v>
      </c>
      <c r="B422" s="4" t="s">
        <v>5024</v>
      </c>
      <c r="C422" s="4" t="s">
        <v>5805</v>
      </c>
      <c r="D422" s="4" t="s">
        <v>17</v>
      </c>
      <c r="E422" s="4" t="s">
        <v>5802</v>
      </c>
      <c r="F422" s="7">
        <v>32</v>
      </c>
      <c r="G422" s="1">
        <v>45739</v>
      </c>
      <c r="H422" s="4" t="s">
        <v>68</v>
      </c>
      <c r="I422" s="4" t="s">
        <v>30</v>
      </c>
      <c r="J422" s="15">
        <v>0.19</v>
      </c>
      <c r="K422" s="5">
        <v>1</v>
      </c>
      <c r="L422" s="4" t="s">
        <v>31</v>
      </c>
      <c r="M422" s="8">
        <v>2</v>
      </c>
      <c r="N422" s="17" t="s">
        <v>1657</v>
      </c>
      <c r="O422" s="7">
        <f t="shared" si="12"/>
        <v>8</v>
      </c>
      <c r="P422" s="4" t="str" cm="1">
        <f t="array" ref="P422">_xlfn.IFS(F422&gt;40,"Senior",F422&gt;30,"Mid Career",F422&gt;22,"Early Career",F422&gt;17,"Student",TRUE,"Unknown")</f>
        <v>Mid Career</v>
      </c>
      <c r="Q422" s="5">
        <f t="shared" si="13"/>
        <v>20</v>
      </c>
      <c r="R422" s="4" t="str" cm="1">
        <f t="array" ref="R422">_xlfn.IFS(Q422&gt;15,"High",Q422&gt;=5,"Medium",Q422&lt;5,"Low")</f>
        <v>High</v>
      </c>
    </row>
    <row r="423" spans="1:18" x14ac:dyDescent="0.3">
      <c r="A423" s="4" t="s">
        <v>1658</v>
      </c>
      <c r="B423" s="4" t="s">
        <v>5025</v>
      </c>
      <c r="C423" s="4" t="s">
        <v>1660</v>
      </c>
      <c r="D423" s="4" t="s">
        <v>17</v>
      </c>
      <c r="E423" s="4" t="s">
        <v>5800</v>
      </c>
      <c r="F423" s="7">
        <v>22</v>
      </c>
      <c r="G423" s="1">
        <v>44971</v>
      </c>
      <c r="H423" s="4" t="s">
        <v>143</v>
      </c>
      <c r="I423" s="4" t="s">
        <v>144</v>
      </c>
      <c r="J423" s="15">
        <v>0.09</v>
      </c>
      <c r="K423" s="5">
        <v>0.75</v>
      </c>
      <c r="L423" s="4" t="s">
        <v>37</v>
      </c>
      <c r="M423" s="8">
        <v>3</v>
      </c>
      <c r="N423" s="17" t="s">
        <v>1661</v>
      </c>
      <c r="O423" s="7">
        <f t="shared" si="12"/>
        <v>5</v>
      </c>
      <c r="P423" s="4" t="str" cm="1">
        <f t="array" ref="P423">_xlfn.IFS(F423&gt;40,"Senior",F423&gt;30,"Mid Career",F423&gt;22,"Early Career",F423&gt;17,"Student",TRUE,"Unknown")</f>
        <v>Student</v>
      </c>
      <c r="Q423" s="5">
        <f t="shared" si="13"/>
        <v>9.75</v>
      </c>
      <c r="R423" s="4" t="str" cm="1">
        <f t="array" ref="R423">_xlfn.IFS(Q423&gt;15,"High",Q423&gt;=5,"Medium",Q423&lt;5,"Low")</f>
        <v>Medium</v>
      </c>
    </row>
    <row r="424" spans="1:18" x14ac:dyDescent="0.3">
      <c r="A424" s="4" t="s">
        <v>1662</v>
      </c>
      <c r="B424" s="4" t="s">
        <v>5026</v>
      </c>
      <c r="C424" s="4" t="s">
        <v>1664</v>
      </c>
      <c r="D424" s="4" t="s">
        <v>17</v>
      </c>
      <c r="E424" s="4" t="s">
        <v>5800</v>
      </c>
      <c r="F424" s="7">
        <v>32</v>
      </c>
      <c r="G424" s="1">
        <v>45608</v>
      </c>
      <c r="H424" s="4" t="s">
        <v>19</v>
      </c>
      <c r="I424" s="4" t="s">
        <v>20</v>
      </c>
      <c r="J424" s="15">
        <v>0.5</v>
      </c>
      <c r="K424" s="5">
        <v>1.5</v>
      </c>
      <c r="L424" s="4" t="s">
        <v>37</v>
      </c>
      <c r="M424" s="8">
        <v>2</v>
      </c>
      <c r="N424" s="17" t="s">
        <v>1665</v>
      </c>
      <c r="O424" s="7">
        <f t="shared" si="12"/>
        <v>7</v>
      </c>
      <c r="P424" s="4" t="str" cm="1">
        <f t="array" ref="P424">_xlfn.IFS(F424&gt;40,"Senior",F424&gt;30,"Mid Career",F424&gt;22,"Early Career",F424&gt;17,"Student",TRUE,"Unknown")</f>
        <v>Mid Career</v>
      </c>
      <c r="Q424" s="5">
        <f t="shared" si="13"/>
        <v>51.5</v>
      </c>
      <c r="R424" s="4" t="str" cm="1">
        <f t="array" ref="R424">_xlfn.IFS(Q424&gt;15,"High",Q424&gt;=5,"Medium",Q424&lt;5,"Low")</f>
        <v>High</v>
      </c>
    </row>
    <row r="425" spans="1:18" x14ac:dyDescent="0.3">
      <c r="A425" s="4" t="s">
        <v>1666</v>
      </c>
      <c r="B425" s="4" t="s">
        <v>5027</v>
      </c>
      <c r="C425" s="4" t="s">
        <v>1668</v>
      </c>
      <c r="D425" s="4" t="s">
        <v>17</v>
      </c>
      <c r="E425" s="4" t="s">
        <v>50</v>
      </c>
      <c r="F425" s="7">
        <v>25</v>
      </c>
      <c r="G425" s="1">
        <v>45106</v>
      </c>
      <c r="H425" s="4" t="s">
        <v>89</v>
      </c>
      <c r="I425" s="4" t="s">
        <v>30</v>
      </c>
      <c r="J425" s="15">
        <v>0.89</v>
      </c>
      <c r="K425" s="5">
        <v>0.75</v>
      </c>
      <c r="L425" s="4" t="s">
        <v>31</v>
      </c>
      <c r="M425" s="8">
        <v>4</v>
      </c>
      <c r="N425" s="17" t="s">
        <v>1669</v>
      </c>
      <c r="O425" s="7">
        <f t="shared" si="12"/>
        <v>8</v>
      </c>
      <c r="P425" s="4" t="str" cm="1">
        <f t="array" ref="P425">_xlfn.IFS(F425&gt;40,"Senior",F425&gt;30,"Mid Career",F425&gt;22,"Early Career",F425&gt;17,"Student",TRUE,"Unknown")</f>
        <v>Early Career</v>
      </c>
      <c r="Q425" s="5">
        <f t="shared" si="13"/>
        <v>89.75</v>
      </c>
      <c r="R425" s="4" t="str" cm="1">
        <f t="array" ref="R425">_xlfn.IFS(Q425&gt;15,"High",Q425&gt;=5,"Medium",Q425&lt;5,"Low")</f>
        <v>High</v>
      </c>
    </row>
    <row r="426" spans="1:18" x14ac:dyDescent="0.3">
      <c r="A426" s="4" t="s">
        <v>1670</v>
      </c>
      <c r="B426" s="4" t="s">
        <v>5028</v>
      </c>
      <c r="C426" s="4" t="s">
        <v>1672</v>
      </c>
      <c r="D426" s="4" t="s">
        <v>17</v>
      </c>
      <c r="E426" s="4" t="s">
        <v>50</v>
      </c>
      <c r="F426" s="7">
        <v>18</v>
      </c>
      <c r="G426" s="1">
        <v>44666</v>
      </c>
      <c r="H426" s="4" t="s">
        <v>51</v>
      </c>
      <c r="I426" s="4" t="s">
        <v>36</v>
      </c>
      <c r="J426" s="15">
        <v>0.85</v>
      </c>
      <c r="K426" s="5">
        <v>1.5</v>
      </c>
      <c r="L426" s="4" t="s">
        <v>31</v>
      </c>
      <c r="M426" s="8">
        <v>3</v>
      </c>
      <c r="N426" s="17" t="s">
        <v>1673</v>
      </c>
      <c r="O426" s="7">
        <f t="shared" si="12"/>
        <v>7</v>
      </c>
      <c r="P426" s="4" t="str" cm="1">
        <f t="array" ref="P426">_xlfn.IFS(F426&gt;40,"Senior",F426&gt;30,"Mid Career",F426&gt;22,"Early Career",F426&gt;17,"Student",TRUE,"Unknown")</f>
        <v>Student</v>
      </c>
      <c r="Q426" s="5">
        <f t="shared" si="13"/>
        <v>86.5</v>
      </c>
      <c r="R426" s="4" t="str" cm="1">
        <f t="array" ref="R426">_xlfn.IFS(Q426&gt;15,"High",Q426&gt;=5,"Medium",Q426&lt;5,"Low")</f>
        <v>High</v>
      </c>
    </row>
    <row r="427" spans="1:18" x14ac:dyDescent="0.3">
      <c r="A427" s="4" t="s">
        <v>1674</v>
      </c>
      <c r="B427" s="4" t="s">
        <v>5029</v>
      </c>
      <c r="C427" s="4" t="s">
        <v>1676</v>
      </c>
      <c r="D427" s="4" t="s">
        <v>17</v>
      </c>
      <c r="E427" s="4" t="s">
        <v>5800</v>
      </c>
      <c r="F427" s="7">
        <v>32</v>
      </c>
      <c r="G427" s="1">
        <v>45090</v>
      </c>
      <c r="H427" s="4" t="s">
        <v>57</v>
      </c>
      <c r="I427" s="4" t="s">
        <v>58</v>
      </c>
      <c r="J427" s="15">
        <v>0.77</v>
      </c>
      <c r="K427" s="5">
        <v>2</v>
      </c>
      <c r="L427" s="4" t="s">
        <v>31</v>
      </c>
      <c r="M427" s="8">
        <v>5</v>
      </c>
      <c r="N427" s="17" t="s">
        <v>1677</v>
      </c>
      <c r="O427" s="7">
        <f t="shared" si="12"/>
        <v>3</v>
      </c>
      <c r="P427" s="4" t="str" cm="1">
        <f t="array" ref="P427">_xlfn.IFS(F427&gt;40,"Senior",F427&gt;30,"Mid Career",F427&gt;22,"Early Career",F427&gt;17,"Student",TRUE,"Unknown")</f>
        <v>Mid Career</v>
      </c>
      <c r="Q427" s="5">
        <f t="shared" si="13"/>
        <v>79</v>
      </c>
      <c r="R427" s="4" t="str" cm="1">
        <f t="array" ref="R427">_xlfn.IFS(Q427&gt;15,"High",Q427&gt;=5,"Medium",Q427&lt;5,"Low")</f>
        <v>High</v>
      </c>
    </row>
    <row r="428" spans="1:18" x14ac:dyDescent="0.3">
      <c r="A428" s="4" t="s">
        <v>1678</v>
      </c>
      <c r="B428" s="4" t="s">
        <v>5030</v>
      </c>
      <c r="C428" s="4" t="s">
        <v>1680</v>
      </c>
      <c r="D428" s="4" t="s">
        <v>94</v>
      </c>
      <c r="E428" s="4" t="s">
        <v>73</v>
      </c>
      <c r="F428" s="7">
        <v>28</v>
      </c>
      <c r="G428" s="1">
        <v>45595</v>
      </c>
      <c r="H428" s="4" t="s">
        <v>68</v>
      </c>
      <c r="I428" s="4" t="s">
        <v>30</v>
      </c>
      <c r="J428" s="15">
        <v>0.79</v>
      </c>
      <c r="K428" s="5">
        <v>0.75</v>
      </c>
      <c r="L428" s="4" t="s">
        <v>31</v>
      </c>
      <c r="M428" s="8">
        <v>2</v>
      </c>
      <c r="N428" s="17" t="s">
        <v>1681</v>
      </c>
      <c r="O428" s="7">
        <f t="shared" si="12"/>
        <v>7</v>
      </c>
      <c r="P428" s="4" t="str" cm="1">
        <f t="array" ref="P428">_xlfn.IFS(F428&gt;40,"Senior",F428&gt;30,"Mid Career",F428&gt;22,"Early Career",F428&gt;17,"Student",TRUE,"Unknown")</f>
        <v>Early Career</v>
      </c>
      <c r="Q428" s="5">
        <f t="shared" si="13"/>
        <v>79.75</v>
      </c>
      <c r="R428" s="4" t="str" cm="1">
        <f t="array" ref="R428">_xlfn.IFS(Q428&gt;15,"High",Q428&gt;=5,"Medium",Q428&lt;5,"Low")</f>
        <v>High</v>
      </c>
    </row>
    <row r="429" spans="1:18" x14ac:dyDescent="0.3">
      <c r="A429" s="4" t="s">
        <v>1682</v>
      </c>
      <c r="B429" s="4" t="s">
        <v>5031</v>
      </c>
      <c r="C429" s="4" t="s">
        <v>1684</v>
      </c>
      <c r="D429" s="4" t="s">
        <v>17</v>
      </c>
      <c r="E429" s="4" t="s">
        <v>73</v>
      </c>
      <c r="F429" s="7">
        <v>32</v>
      </c>
      <c r="G429" s="1">
        <v>44713</v>
      </c>
      <c r="H429" s="4" t="s">
        <v>57</v>
      </c>
      <c r="I429" s="4" t="s">
        <v>58</v>
      </c>
      <c r="J429" s="15">
        <v>0.22</v>
      </c>
      <c r="K429" s="5">
        <v>0.75</v>
      </c>
      <c r="L429" s="4" t="s">
        <v>31</v>
      </c>
      <c r="M429" s="8">
        <v>1</v>
      </c>
      <c r="N429" s="17" t="s">
        <v>1685</v>
      </c>
      <c r="O429" s="7">
        <f t="shared" si="12"/>
        <v>6</v>
      </c>
      <c r="P429" s="4" t="str" cm="1">
        <f t="array" ref="P429">_xlfn.IFS(F429&gt;40,"Senior",F429&gt;30,"Mid Career",F429&gt;22,"Early Career",F429&gt;17,"Student",TRUE,"Unknown")</f>
        <v>Mid Career</v>
      </c>
      <c r="Q429" s="5">
        <f t="shared" si="13"/>
        <v>22.75</v>
      </c>
      <c r="R429" s="4" t="str" cm="1">
        <f t="array" ref="R429">_xlfn.IFS(Q429&gt;15,"High",Q429&gt;=5,"Medium",Q429&lt;5,"Low")</f>
        <v>High</v>
      </c>
    </row>
    <row r="430" spans="1:18" x14ac:dyDescent="0.3">
      <c r="A430" s="4" t="s">
        <v>1686</v>
      </c>
      <c r="B430" s="4" t="s">
        <v>5032</v>
      </c>
      <c r="C430" s="4" t="s">
        <v>1688</v>
      </c>
      <c r="D430" s="4" t="s">
        <v>94</v>
      </c>
      <c r="E430" s="4" t="s">
        <v>5800</v>
      </c>
      <c r="F430" s="7">
        <v>32</v>
      </c>
      <c r="G430" s="1">
        <v>45084</v>
      </c>
      <c r="H430" s="4" t="s">
        <v>293</v>
      </c>
      <c r="I430" s="4" t="s">
        <v>20</v>
      </c>
      <c r="J430" s="15">
        <v>0.08</v>
      </c>
      <c r="K430" s="5">
        <v>2</v>
      </c>
      <c r="L430" s="4" t="s">
        <v>31</v>
      </c>
      <c r="M430" s="8">
        <v>5</v>
      </c>
      <c r="N430" s="17" t="s">
        <v>596</v>
      </c>
      <c r="O430" s="7">
        <f t="shared" si="12"/>
        <v>3</v>
      </c>
      <c r="P430" s="4" t="str" cm="1">
        <f t="array" ref="P430">_xlfn.IFS(F430&gt;40,"Senior",F430&gt;30,"Mid Career",F430&gt;22,"Early Career",F430&gt;17,"Student",TRUE,"Unknown")</f>
        <v>Mid Career</v>
      </c>
      <c r="Q430" s="5">
        <f t="shared" si="13"/>
        <v>10</v>
      </c>
      <c r="R430" s="4" t="str" cm="1">
        <f t="array" ref="R430">_xlfn.IFS(Q430&gt;15,"High",Q430&gt;=5,"Medium",Q430&lt;5,"Low")</f>
        <v>Medium</v>
      </c>
    </row>
    <row r="431" spans="1:18" x14ac:dyDescent="0.3">
      <c r="A431" s="4" t="s">
        <v>1689</v>
      </c>
      <c r="B431" s="4" t="s">
        <v>5033</v>
      </c>
      <c r="C431" s="4" t="s">
        <v>1691</v>
      </c>
      <c r="D431" s="4" t="s">
        <v>17</v>
      </c>
      <c r="E431" s="4" t="s">
        <v>5802</v>
      </c>
      <c r="F431" s="7">
        <v>32</v>
      </c>
      <c r="G431" s="1">
        <v>45551</v>
      </c>
      <c r="H431" s="4" t="s">
        <v>229</v>
      </c>
      <c r="I431" s="4" t="s">
        <v>144</v>
      </c>
      <c r="J431" s="15">
        <v>0.56999999999999995</v>
      </c>
      <c r="K431" s="5">
        <v>1.5</v>
      </c>
      <c r="L431" s="4" t="s">
        <v>31</v>
      </c>
      <c r="M431" s="8">
        <v>5</v>
      </c>
      <c r="N431" s="17">
        <v>45551</v>
      </c>
      <c r="O431" s="7">
        <f t="shared" si="12"/>
        <v>1</v>
      </c>
      <c r="P431" s="4" t="str" cm="1">
        <f t="array" ref="P431">_xlfn.IFS(F431&gt;40,"Senior",F431&gt;30,"Mid Career",F431&gt;22,"Early Career",F431&gt;17,"Student",TRUE,"Unknown")</f>
        <v>Mid Career</v>
      </c>
      <c r="Q431" s="5">
        <f t="shared" si="13"/>
        <v>58.499999999999993</v>
      </c>
      <c r="R431" s="4" t="str" cm="1">
        <f t="array" ref="R431">_xlfn.IFS(Q431&gt;15,"High",Q431&gt;=5,"Medium",Q431&lt;5,"Low")</f>
        <v>High</v>
      </c>
    </row>
    <row r="432" spans="1:18" x14ac:dyDescent="0.3">
      <c r="A432" s="4" t="s">
        <v>1692</v>
      </c>
      <c r="B432" s="4" t="s">
        <v>5034</v>
      </c>
      <c r="C432" s="4" t="s">
        <v>1694</v>
      </c>
      <c r="D432" s="4" t="s">
        <v>94</v>
      </c>
      <c r="E432" s="4" t="s">
        <v>50</v>
      </c>
      <c r="F432" s="7">
        <v>32</v>
      </c>
      <c r="G432" s="1">
        <v>45109</v>
      </c>
      <c r="H432" s="4" t="s">
        <v>29</v>
      </c>
      <c r="I432" s="4" t="s">
        <v>30</v>
      </c>
      <c r="J432" s="15">
        <v>0.44</v>
      </c>
      <c r="K432" s="5">
        <v>2</v>
      </c>
      <c r="L432" s="4" t="s">
        <v>31</v>
      </c>
      <c r="M432" s="8">
        <v>1</v>
      </c>
      <c r="N432" s="17" t="s">
        <v>1695</v>
      </c>
      <c r="O432" s="7">
        <f t="shared" si="12"/>
        <v>5</v>
      </c>
      <c r="P432" s="4" t="str" cm="1">
        <f t="array" ref="P432">_xlfn.IFS(F432&gt;40,"Senior",F432&gt;30,"Mid Career",F432&gt;22,"Early Career",F432&gt;17,"Student",TRUE,"Unknown")</f>
        <v>Mid Career</v>
      </c>
      <c r="Q432" s="5">
        <f t="shared" si="13"/>
        <v>46</v>
      </c>
      <c r="R432" s="4" t="str" cm="1">
        <f t="array" ref="R432">_xlfn.IFS(Q432&gt;15,"High",Q432&gt;=5,"Medium",Q432&lt;5,"Low")</f>
        <v>High</v>
      </c>
    </row>
    <row r="433" spans="1:18" x14ac:dyDescent="0.3">
      <c r="A433" s="4" t="s">
        <v>1696</v>
      </c>
      <c r="B433" s="4" t="s">
        <v>5035</v>
      </c>
      <c r="C433" s="4" t="s">
        <v>1698</v>
      </c>
      <c r="D433" s="4" t="s">
        <v>17</v>
      </c>
      <c r="E433" s="4" t="s">
        <v>73</v>
      </c>
      <c r="F433" s="7">
        <v>32</v>
      </c>
      <c r="G433" s="1">
        <v>45653</v>
      </c>
      <c r="H433" s="4" t="s">
        <v>19</v>
      </c>
      <c r="I433" s="4" t="s">
        <v>20</v>
      </c>
      <c r="J433" s="15">
        <v>0.03</v>
      </c>
      <c r="K433" s="5">
        <v>1.5</v>
      </c>
      <c r="L433" s="4" t="s">
        <v>37</v>
      </c>
      <c r="M433" s="8">
        <v>2</v>
      </c>
      <c r="N433" s="17" t="s">
        <v>1699</v>
      </c>
      <c r="O433" s="7">
        <f t="shared" si="12"/>
        <v>6</v>
      </c>
      <c r="P433" s="4" t="str" cm="1">
        <f t="array" ref="P433">_xlfn.IFS(F433&gt;40,"Senior",F433&gt;30,"Mid Career",F433&gt;22,"Early Career",F433&gt;17,"Student",TRUE,"Unknown")</f>
        <v>Mid Career</v>
      </c>
      <c r="Q433" s="5">
        <f t="shared" si="13"/>
        <v>4.5</v>
      </c>
      <c r="R433" s="4" t="str" cm="1">
        <f t="array" ref="R433">_xlfn.IFS(Q433&gt;15,"High",Q433&gt;=5,"Medium",Q433&lt;5,"Low")</f>
        <v>Low</v>
      </c>
    </row>
    <row r="434" spans="1:18" x14ac:dyDescent="0.3">
      <c r="A434" s="4" t="s">
        <v>1700</v>
      </c>
      <c r="B434" s="4" t="s">
        <v>5036</v>
      </c>
      <c r="C434" s="4" t="s">
        <v>1702</v>
      </c>
      <c r="D434" s="4" t="s">
        <v>94</v>
      </c>
      <c r="E434" s="4" t="s">
        <v>50</v>
      </c>
      <c r="F434" s="7">
        <v>18</v>
      </c>
      <c r="G434" s="1">
        <v>45541</v>
      </c>
      <c r="H434" s="4" t="s">
        <v>166</v>
      </c>
      <c r="I434" s="4" t="s">
        <v>144</v>
      </c>
      <c r="J434" s="15">
        <v>0.46</v>
      </c>
      <c r="K434" s="5">
        <v>1.5</v>
      </c>
      <c r="L434" s="4" t="s">
        <v>37</v>
      </c>
      <c r="M434" s="8">
        <v>5</v>
      </c>
      <c r="N434" s="17" t="s">
        <v>1703</v>
      </c>
      <c r="O434" s="7">
        <f t="shared" si="12"/>
        <v>3</v>
      </c>
      <c r="P434" s="4" t="str" cm="1">
        <f t="array" ref="P434">_xlfn.IFS(F434&gt;40,"Senior",F434&gt;30,"Mid Career",F434&gt;22,"Early Career",F434&gt;17,"Student",TRUE,"Unknown")</f>
        <v>Student</v>
      </c>
      <c r="Q434" s="5">
        <f t="shared" si="13"/>
        <v>47.5</v>
      </c>
      <c r="R434" s="4" t="str" cm="1">
        <f t="array" ref="R434">_xlfn.IFS(Q434&gt;15,"High",Q434&gt;=5,"Medium",Q434&lt;5,"Low")</f>
        <v>High</v>
      </c>
    </row>
    <row r="435" spans="1:18" x14ac:dyDescent="0.3">
      <c r="A435" s="4" t="s">
        <v>1704</v>
      </c>
      <c r="B435" s="4" t="s">
        <v>5023</v>
      </c>
      <c r="C435" s="4" t="s">
        <v>1705</v>
      </c>
      <c r="D435" s="4" t="s">
        <v>94</v>
      </c>
      <c r="E435" s="4" t="s">
        <v>50</v>
      </c>
      <c r="F435" s="7">
        <v>32</v>
      </c>
      <c r="G435" s="1">
        <v>45405</v>
      </c>
      <c r="H435" s="4" t="s">
        <v>113</v>
      </c>
      <c r="I435" s="4" t="s">
        <v>58</v>
      </c>
      <c r="J435" s="15">
        <v>0.82</v>
      </c>
      <c r="K435" s="5">
        <v>1.5</v>
      </c>
      <c r="L435" s="4" t="s">
        <v>37</v>
      </c>
      <c r="M435" s="8">
        <v>5</v>
      </c>
      <c r="N435" s="17" t="s">
        <v>1706</v>
      </c>
      <c r="O435" s="7">
        <f t="shared" si="12"/>
        <v>7</v>
      </c>
      <c r="P435" s="4" t="str" cm="1">
        <f t="array" ref="P435">_xlfn.IFS(F435&gt;40,"Senior",F435&gt;30,"Mid Career",F435&gt;22,"Early Career",F435&gt;17,"Student",TRUE,"Unknown")</f>
        <v>Mid Career</v>
      </c>
      <c r="Q435" s="5">
        <f t="shared" si="13"/>
        <v>83.5</v>
      </c>
      <c r="R435" s="4" t="str" cm="1">
        <f t="array" ref="R435">_xlfn.IFS(Q435&gt;15,"High",Q435&gt;=5,"Medium",Q435&lt;5,"Low")</f>
        <v>High</v>
      </c>
    </row>
    <row r="436" spans="1:18" x14ac:dyDescent="0.3">
      <c r="A436" s="4" t="s">
        <v>1707</v>
      </c>
      <c r="B436" s="4" t="s">
        <v>5037</v>
      </c>
      <c r="C436" s="4" t="s">
        <v>1709</v>
      </c>
      <c r="D436" s="4" t="s">
        <v>94</v>
      </c>
      <c r="E436" s="4" t="s">
        <v>73</v>
      </c>
      <c r="F436" s="7">
        <v>32</v>
      </c>
      <c r="G436" s="1">
        <v>45711</v>
      </c>
      <c r="H436" s="4" t="s">
        <v>57</v>
      </c>
      <c r="I436" s="4" t="s">
        <v>58</v>
      </c>
      <c r="J436" s="15">
        <v>0</v>
      </c>
      <c r="K436" s="5">
        <v>1.5</v>
      </c>
      <c r="L436" s="4" t="s">
        <v>31</v>
      </c>
      <c r="M436" s="8">
        <v>5</v>
      </c>
      <c r="N436" s="17" t="s">
        <v>1710</v>
      </c>
      <c r="O436" s="7">
        <f t="shared" si="12"/>
        <v>4</v>
      </c>
      <c r="P436" s="4" t="str" cm="1">
        <f t="array" ref="P436">_xlfn.IFS(F436&gt;40,"Senior",F436&gt;30,"Mid Career",F436&gt;22,"Early Career",F436&gt;17,"Student",TRUE,"Unknown")</f>
        <v>Mid Career</v>
      </c>
      <c r="Q436" s="5">
        <f t="shared" si="13"/>
        <v>1.5</v>
      </c>
      <c r="R436" s="4" t="str" cm="1">
        <f t="array" ref="R436">_xlfn.IFS(Q436&gt;15,"High",Q436&gt;=5,"Medium",Q436&lt;5,"Low")</f>
        <v>Low</v>
      </c>
    </row>
    <row r="437" spans="1:18" x14ac:dyDescent="0.3">
      <c r="A437" s="4" t="s">
        <v>1711</v>
      </c>
      <c r="B437" s="4" t="s">
        <v>5038</v>
      </c>
      <c r="C437" s="4" t="s">
        <v>1713</v>
      </c>
      <c r="D437" s="4" t="s">
        <v>94</v>
      </c>
      <c r="E437" s="4" t="s">
        <v>50</v>
      </c>
      <c r="F437" s="7">
        <v>34</v>
      </c>
      <c r="G437" s="1">
        <v>45184</v>
      </c>
      <c r="H437" s="4" t="s">
        <v>68</v>
      </c>
      <c r="I437" s="4" t="s">
        <v>30</v>
      </c>
      <c r="J437" s="15">
        <v>0.88</v>
      </c>
      <c r="K437" s="5">
        <v>1.5</v>
      </c>
      <c r="L437" s="4" t="s">
        <v>31</v>
      </c>
      <c r="M437" s="8">
        <v>1</v>
      </c>
      <c r="N437" s="17" t="s">
        <v>1714</v>
      </c>
      <c r="O437" s="7">
        <f t="shared" si="12"/>
        <v>6</v>
      </c>
      <c r="P437" s="4" t="str" cm="1">
        <f t="array" ref="P437">_xlfn.IFS(F437&gt;40,"Senior",F437&gt;30,"Mid Career",F437&gt;22,"Early Career",F437&gt;17,"Student",TRUE,"Unknown")</f>
        <v>Mid Career</v>
      </c>
      <c r="Q437" s="5">
        <f t="shared" si="13"/>
        <v>89.5</v>
      </c>
      <c r="R437" s="4" t="str" cm="1">
        <f t="array" ref="R437">_xlfn.IFS(Q437&gt;15,"High",Q437&gt;=5,"Medium",Q437&lt;5,"Low")</f>
        <v>High</v>
      </c>
    </row>
    <row r="438" spans="1:18" x14ac:dyDescent="0.3">
      <c r="A438" s="4" t="s">
        <v>1715</v>
      </c>
      <c r="B438" s="4" t="s">
        <v>5039</v>
      </c>
      <c r="C438" s="4" t="s">
        <v>1717</v>
      </c>
      <c r="D438" s="4" t="s">
        <v>94</v>
      </c>
      <c r="E438" s="4" t="s">
        <v>5800</v>
      </c>
      <c r="F438" s="7">
        <v>32</v>
      </c>
      <c r="G438" s="1">
        <v>45235</v>
      </c>
      <c r="H438" s="4" t="s">
        <v>19</v>
      </c>
      <c r="I438" s="4" t="s">
        <v>20</v>
      </c>
      <c r="J438" s="15">
        <v>0.85</v>
      </c>
      <c r="K438" s="5">
        <v>1</v>
      </c>
      <c r="L438" s="4" t="s">
        <v>37</v>
      </c>
      <c r="M438" s="8">
        <v>1</v>
      </c>
      <c r="N438" s="17" t="s">
        <v>1718</v>
      </c>
      <c r="O438" s="7">
        <f t="shared" si="12"/>
        <v>8</v>
      </c>
      <c r="P438" s="4" t="str" cm="1">
        <f t="array" ref="P438">_xlfn.IFS(F438&gt;40,"Senior",F438&gt;30,"Mid Career",F438&gt;22,"Early Career",F438&gt;17,"Student",TRUE,"Unknown")</f>
        <v>Mid Career</v>
      </c>
      <c r="Q438" s="5">
        <f t="shared" si="13"/>
        <v>86</v>
      </c>
      <c r="R438" s="4" t="str" cm="1">
        <f t="array" ref="R438">_xlfn.IFS(Q438&gt;15,"High",Q438&gt;=5,"Medium",Q438&lt;5,"Low")</f>
        <v>High</v>
      </c>
    </row>
    <row r="439" spans="1:18" x14ac:dyDescent="0.3">
      <c r="A439" s="4" t="s">
        <v>1719</v>
      </c>
      <c r="B439" s="4" t="s">
        <v>5040</v>
      </c>
      <c r="C439" s="4" t="s">
        <v>1721</v>
      </c>
      <c r="D439" s="4" t="s">
        <v>94</v>
      </c>
      <c r="E439" s="4" t="s">
        <v>50</v>
      </c>
      <c r="F439" s="7">
        <v>32</v>
      </c>
      <c r="G439" s="1">
        <v>44953</v>
      </c>
      <c r="H439" s="4" t="s">
        <v>113</v>
      </c>
      <c r="I439" s="4" t="s">
        <v>58</v>
      </c>
      <c r="J439" s="15">
        <v>0.53</v>
      </c>
      <c r="K439" s="5">
        <v>0.75</v>
      </c>
      <c r="L439" s="4" t="s">
        <v>37</v>
      </c>
      <c r="M439" s="8">
        <v>3</v>
      </c>
      <c r="N439" s="17" t="s">
        <v>1722</v>
      </c>
      <c r="O439" s="7">
        <f t="shared" si="12"/>
        <v>8</v>
      </c>
      <c r="P439" s="4" t="str" cm="1">
        <f t="array" ref="P439">_xlfn.IFS(F439&gt;40,"Senior",F439&gt;30,"Mid Career",F439&gt;22,"Early Career",F439&gt;17,"Student",TRUE,"Unknown")</f>
        <v>Mid Career</v>
      </c>
      <c r="Q439" s="5">
        <f t="shared" si="13"/>
        <v>53.75</v>
      </c>
      <c r="R439" s="4" t="str" cm="1">
        <f t="array" ref="R439">_xlfn.IFS(Q439&gt;15,"High",Q439&gt;=5,"Medium",Q439&lt;5,"Low")</f>
        <v>High</v>
      </c>
    </row>
    <row r="440" spans="1:18" x14ac:dyDescent="0.3">
      <c r="A440" s="4" t="s">
        <v>1723</v>
      </c>
      <c r="B440" s="4" t="s">
        <v>5041</v>
      </c>
      <c r="C440" s="4" t="s">
        <v>1725</v>
      </c>
      <c r="D440" s="4" t="s">
        <v>94</v>
      </c>
      <c r="E440" s="4" t="s">
        <v>5800</v>
      </c>
      <c r="F440" s="7">
        <v>32</v>
      </c>
      <c r="G440" s="1">
        <v>45141</v>
      </c>
      <c r="H440" s="4" t="s">
        <v>74</v>
      </c>
      <c r="I440" s="4" t="s">
        <v>36</v>
      </c>
      <c r="J440" s="15">
        <v>0.74</v>
      </c>
      <c r="K440" s="5">
        <v>1.5</v>
      </c>
      <c r="L440" s="4" t="s">
        <v>31</v>
      </c>
      <c r="M440" s="8">
        <v>2</v>
      </c>
      <c r="N440" s="17" t="s">
        <v>1726</v>
      </c>
      <c r="O440" s="7">
        <f t="shared" si="12"/>
        <v>5</v>
      </c>
      <c r="P440" s="4" t="str" cm="1">
        <f t="array" ref="P440">_xlfn.IFS(F440&gt;40,"Senior",F440&gt;30,"Mid Career",F440&gt;22,"Early Career",F440&gt;17,"Student",TRUE,"Unknown")</f>
        <v>Mid Career</v>
      </c>
      <c r="Q440" s="5">
        <f t="shared" si="13"/>
        <v>75.5</v>
      </c>
      <c r="R440" s="4" t="str" cm="1">
        <f t="array" ref="R440">_xlfn.IFS(Q440&gt;15,"High",Q440&gt;=5,"Medium",Q440&lt;5,"Low")</f>
        <v>High</v>
      </c>
    </row>
    <row r="441" spans="1:18" x14ac:dyDescent="0.3">
      <c r="A441" s="4" t="s">
        <v>1727</v>
      </c>
      <c r="B441" s="4" t="s">
        <v>5042</v>
      </c>
      <c r="C441" s="4" t="s">
        <v>1729</v>
      </c>
      <c r="D441" s="4" t="s">
        <v>94</v>
      </c>
      <c r="E441" s="4" t="s">
        <v>50</v>
      </c>
      <c r="F441" s="7">
        <v>32</v>
      </c>
      <c r="G441" s="1">
        <v>45156</v>
      </c>
      <c r="H441" s="4" t="s">
        <v>293</v>
      </c>
      <c r="I441" s="4" t="s">
        <v>20</v>
      </c>
      <c r="J441" s="15">
        <v>0.35</v>
      </c>
      <c r="K441" s="5">
        <v>1.5</v>
      </c>
      <c r="L441" s="4" t="s">
        <v>37</v>
      </c>
      <c r="M441" s="8">
        <v>5</v>
      </c>
      <c r="N441" s="17" t="s">
        <v>1730</v>
      </c>
      <c r="O441" s="7">
        <f t="shared" si="12"/>
        <v>5</v>
      </c>
      <c r="P441" s="4" t="str" cm="1">
        <f t="array" ref="P441">_xlfn.IFS(F441&gt;40,"Senior",F441&gt;30,"Mid Career",F441&gt;22,"Early Career",F441&gt;17,"Student",TRUE,"Unknown")</f>
        <v>Mid Career</v>
      </c>
      <c r="Q441" s="5">
        <f t="shared" si="13"/>
        <v>36.5</v>
      </c>
      <c r="R441" s="4" t="str" cm="1">
        <f t="array" ref="R441">_xlfn.IFS(Q441&gt;15,"High",Q441&gt;=5,"Medium",Q441&lt;5,"Low")</f>
        <v>High</v>
      </c>
    </row>
    <row r="442" spans="1:18" x14ac:dyDescent="0.3">
      <c r="A442" s="4" t="s">
        <v>1731</v>
      </c>
      <c r="B442" s="4" t="s">
        <v>5043</v>
      </c>
      <c r="C442" s="4" t="s">
        <v>1733</v>
      </c>
      <c r="D442" s="4" t="s">
        <v>94</v>
      </c>
      <c r="E442" s="4" t="s">
        <v>50</v>
      </c>
      <c r="F442" s="7">
        <v>32</v>
      </c>
      <c r="G442" s="1">
        <v>45527</v>
      </c>
      <c r="H442" s="4" t="s">
        <v>74</v>
      </c>
      <c r="I442" s="4" t="s">
        <v>36</v>
      </c>
      <c r="J442" s="15">
        <v>0.67</v>
      </c>
      <c r="K442" s="5">
        <v>2</v>
      </c>
      <c r="L442" s="4" t="s">
        <v>37</v>
      </c>
      <c r="M442" s="8">
        <v>5</v>
      </c>
      <c r="N442" s="17" t="s">
        <v>1734</v>
      </c>
      <c r="O442" s="7">
        <f t="shared" si="12"/>
        <v>4</v>
      </c>
      <c r="P442" s="4" t="str" cm="1">
        <f t="array" ref="P442">_xlfn.IFS(F442&gt;40,"Senior",F442&gt;30,"Mid Career",F442&gt;22,"Early Career",F442&gt;17,"Student",TRUE,"Unknown")</f>
        <v>Mid Career</v>
      </c>
      <c r="Q442" s="5">
        <f t="shared" si="13"/>
        <v>69</v>
      </c>
      <c r="R442" s="4" t="str" cm="1">
        <f t="array" ref="R442">_xlfn.IFS(Q442&gt;15,"High",Q442&gt;=5,"Medium",Q442&lt;5,"Low")</f>
        <v>High</v>
      </c>
    </row>
    <row r="443" spans="1:18" x14ac:dyDescent="0.3">
      <c r="A443" s="4" t="s">
        <v>1735</v>
      </c>
      <c r="B443" s="4" t="s">
        <v>5044</v>
      </c>
      <c r="C443" s="4" t="s">
        <v>1737</v>
      </c>
      <c r="D443" s="4" t="s">
        <v>94</v>
      </c>
      <c r="E443" s="4" t="s">
        <v>73</v>
      </c>
      <c r="F443" s="7">
        <v>19</v>
      </c>
      <c r="G443" s="1">
        <v>45497</v>
      </c>
      <c r="H443" s="4" t="s">
        <v>154</v>
      </c>
      <c r="I443" s="4" t="s">
        <v>58</v>
      </c>
      <c r="J443" s="15">
        <v>0.26</v>
      </c>
      <c r="K443" s="5">
        <v>1</v>
      </c>
      <c r="L443" s="4" t="s">
        <v>37</v>
      </c>
      <c r="M443" s="8">
        <v>5</v>
      </c>
      <c r="N443" s="17" t="s">
        <v>1738</v>
      </c>
      <c r="O443" s="7">
        <f t="shared" si="12"/>
        <v>8</v>
      </c>
      <c r="P443" s="4" t="str" cm="1">
        <f t="array" ref="P443">_xlfn.IFS(F443&gt;40,"Senior",F443&gt;30,"Mid Career",F443&gt;22,"Early Career",F443&gt;17,"Student",TRUE,"Unknown")</f>
        <v>Student</v>
      </c>
      <c r="Q443" s="5">
        <f t="shared" si="13"/>
        <v>27</v>
      </c>
      <c r="R443" s="4" t="str" cm="1">
        <f t="array" ref="R443">_xlfn.IFS(Q443&gt;15,"High",Q443&gt;=5,"Medium",Q443&lt;5,"Low")</f>
        <v>High</v>
      </c>
    </row>
    <row r="444" spans="1:18" x14ac:dyDescent="0.3">
      <c r="A444" s="4" t="s">
        <v>1739</v>
      </c>
      <c r="B444" s="4" t="s">
        <v>5045</v>
      </c>
      <c r="C444" s="4" t="s">
        <v>1741</v>
      </c>
      <c r="D444" s="4" t="s">
        <v>94</v>
      </c>
      <c r="E444" s="4" t="s">
        <v>5800</v>
      </c>
      <c r="F444" s="7">
        <v>32</v>
      </c>
      <c r="G444" s="1">
        <v>45615</v>
      </c>
      <c r="H444" s="4" t="s">
        <v>51</v>
      </c>
      <c r="I444" s="4" t="s">
        <v>36</v>
      </c>
      <c r="J444" s="15">
        <v>0.49</v>
      </c>
      <c r="K444" s="5">
        <v>2</v>
      </c>
      <c r="L444" s="4" t="s">
        <v>31</v>
      </c>
      <c r="M444" s="8">
        <v>4</v>
      </c>
      <c r="N444" s="17" t="s">
        <v>1742</v>
      </c>
      <c r="O444" s="7">
        <f t="shared" si="12"/>
        <v>4</v>
      </c>
      <c r="P444" s="4" t="str" cm="1">
        <f t="array" ref="P444">_xlfn.IFS(F444&gt;40,"Senior",F444&gt;30,"Mid Career",F444&gt;22,"Early Career",F444&gt;17,"Student",TRUE,"Unknown")</f>
        <v>Mid Career</v>
      </c>
      <c r="Q444" s="5">
        <f t="shared" si="13"/>
        <v>51</v>
      </c>
      <c r="R444" s="4" t="str" cm="1">
        <f t="array" ref="R444">_xlfn.IFS(Q444&gt;15,"High",Q444&gt;=5,"Medium",Q444&lt;5,"Low")</f>
        <v>High</v>
      </c>
    </row>
    <row r="445" spans="1:18" x14ac:dyDescent="0.3">
      <c r="A445" s="4" t="s">
        <v>1743</v>
      </c>
      <c r="B445" s="4" t="s">
        <v>5046</v>
      </c>
      <c r="C445" s="4" t="s">
        <v>1745</v>
      </c>
      <c r="D445" s="4" t="s">
        <v>94</v>
      </c>
      <c r="E445" s="4" t="s">
        <v>5800</v>
      </c>
      <c r="F445" s="7">
        <v>32</v>
      </c>
      <c r="G445" s="1">
        <v>45388</v>
      </c>
      <c r="H445" s="4" t="s">
        <v>29</v>
      </c>
      <c r="I445" s="4" t="s">
        <v>30</v>
      </c>
      <c r="J445" s="15">
        <v>0.81</v>
      </c>
      <c r="K445" s="5">
        <v>1.5</v>
      </c>
      <c r="L445" s="4" t="s">
        <v>31</v>
      </c>
      <c r="M445" s="8">
        <v>3</v>
      </c>
      <c r="N445" s="17">
        <v>45388</v>
      </c>
      <c r="O445" s="7">
        <f t="shared" si="12"/>
        <v>1</v>
      </c>
      <c r="P445" s="4" t="str" cm="1">
        <f t="array" ref="P445">_xlfn.IFS(F445&gt;40,"Senior",F445&gt;30,"Mid Career",F445&gt;22,"Early Career",F445&gt;17,"Student",TRUE,"Unknown")</f>
        <v>Mid Career</v>
      </c>
      <c r="Q445" s="5">
        <f t="shared" si="13"/>
        <v>82.5</v>
      </c>
      <c r="R445" s="4" t="str" cm="1">
        <f t="array" ref="R445">_xlfn.IFS(Q445&gt;15,"High",Q445&gt;=5,"Medium",Q445&lt;5,"Low")</f>
        <v>High</v>
      </c>
    </row>
    <row r="446" spans="1:18" x14ac:dyDescent="0.3">
      <c r="A446" s="4" t="s">
        <v>1746</v>
      </c>
      <c r="B446" s="4" t="s">
        <v>5047</v>
      </c>
      <c r="C446" s="4" t="s">
        <v>1748</v>
      </c>
      <c r="D446" s="4" t="s">
        <v>17</v>
      </c>
      <c r="E446" s="4" t="s">
        <v>50</v>
      </c>
      <c r="F446" s="7">
        <v>32</v>
      </c>
      <c r="G446" s="1">
        <v>45362</v>
      </c>
      <c r="H446" s="4" t="s">
        <v>68</v>
      </c>
      <c r="I446" s="4" t="s">
        <v>30</v>
      </c>
      <c r="J446" s="15">
        <v>0.93</v>
      </c>
      <c r="K446" s="5">
        <v>1</v>
      </c>
      <c r="L446" s="4" t="s">
        <v>31</v>
      </c>
      <c r="M446" s="8">
        <v>1</v>
      </c>
      <c r="N446" s="17" t="s">
        <v>1749</v>
      </c>
      <c r="O446" s="7">
        <f t="shared" si="12"/>
        <v>8</v>
      </c>
      <c r="P446" s="4" t="str" cm="1">
        <f t="array" ref="P446">_xlfn.IFS(F446&gt;40,"Senior",F446&gt;30,"Mid Career",F446&gt;22,"Early Career",F446&gt;17,"Student",TRUE,"Unknown")</f>
        <v>Mid Career</v>
      </c>
      <c r="Q446" s="5">
        <f t="shared" si="13"/>
        <v>94</v>
      </c>
      <c r="R446" s="4" t="str" cm="1">
        <f t="array" ref="R446">_xlfn.IFS(Q446&gt;15,"High",Q446&gt;=5,"Medium",Q446&lt;5,"Low")</f>
        <v>High</v>
      </c>
    </row>
    <row r="447" spans="1:18" x14ac:dyDescent="0.3">
      <c r="A447" s="4" t="s">
        <v>1750</v>
      </c>
      <c r="B447" s="4" t="s">
        <v>5048</v>
      </c>
      <c r="C447" s="4" t="s">
        <v>1752</v>
      </c>
      <c r="D447" s="4" t="s">
        <v>94</v>
      </c>
      <c r="E447" s="4" t="s">
        <v>5802</v>
      </c>
      <c r="F447" s="7">
        <v>19</v>
      </c>
      <c r="G447" s="1">
        <v>45288</v>
      </c>
      <c r="H447" s="4" t="s">
        <v>19</v>
      </c>
      <c r="I447" s="4" t="s">
        <v>20</v>
      </c>
      <c r="J447" s="15">
        <v>0.87</v>
      </c>
      <c r="K447" s="5">
        <v>1.5</v>
      </c>
      <c r="L447" s="4" t="s">
        <v>31</v>
      </c>
      <c r="M447" s="8">
        <v>4</v>
      </c>
      <c r="N447" s="17" t="s">
        <v>1753</v>
      </c>
      <c r="O447" s="7">
        <f t="shared" si="12"/>
        <v>7</v>
      </c>
      <c r="P447" s="4" t="str" cm="1">
        <f t="array" ref="P447">_xlfn.IFS(F447&gt;40,"Senior",F447&gt;30,"Mid Career",F447&gt;22,"Early Career",F447&gt;17,"Student",TRUE,"Unknown")</f>
        <v>Student</v>
      </c>
      <c r="Q447" s="5">
        <f t="shared" si="13"/>
        <v>88.5</v>
      </c>
      <c r="R447" s="4" t="str" cm="1">
        <f t="array" ref="R447">_xlfn.IFS(Q447&gt;15,"High",Q447&gt;=5,"Medium",Q447&lt;5,"Low")</f>
        <v>High</v>
      </c>
    </row>
    <row r="448" spans="1:18" x14ac:dyDescent="0.3">
      <c r="A448" s="4" t="s">
        <v>1754</v>
      </c>
      <c r="B448" s="4" t="s">
        <v>5049</v>
      </c>
      <c r="C448" s="4" t="s">
        <v>1756</v>
      </c>
      <c r="D448" s="4" t="s">
        <v>94</v>
      </c>
      <c r="E448" s="4" t="s">
        <v>50</v>
      </c>
      <c r="F448" s="7">
        <v>32</v>
      </c>
      <c r="G448" s="1">
        <v>45036</v>
      </c>
      <c r="H448" s="4" t="s">
        <v>29</v>
      </c>
      <c r="I448" s="4" t="s">
        <v>30</v>
      </c>
      <c r="J448" s="15">
        <v>0.9</v>
      </c>
      <c r="K448" s="5">
        <v>0.75</v>
      </c>
      <c r="L448" s="4" t="s">
        <v>31</v>
      </c>
      <c r="M448" s="8">
        <v>1</v>
      </c>
      <c r="N448" s="17" t="s">
        <v>1757</v>
      </c>
      <c r="O448" s="7">
        <f t="shared" si="12"/>
        <v>4</v>
      </c>
      <c r="P448" s="4" t="str" cm="1">
        <f t="array" ref="P448">_xlfn.IFS(F448&gt;40,"Senior",F448&gt;30,"Mid Career",F448&gt;22,"Early Career",F448&gt;17,"Student",TRUE,"Unknown")</f>
        <v>Mid Career</v>
      </c>
      <c r="Q448" s="5">
        <f t="shared" si="13"/>
        <v>90.75</v>
      </c>
      <c r="R448" s="4" t="str" cm="1">
        <f t="array" ref="R448">_xlfn.IFS(Q448&gt;15,"High",Q448&gt;=5,"Medium",Q448&lt;5,"Low")</f>
        <v>High</v>
      </c>
    </row>
    <row r="449" spans="1:18" x14ac:dyDescent="0.3">
      <c r="A449" s="4" t="s">
        <v>1758</v>
      </c>
      <c r="B449" s="4" t="s">
        <v>5050</v>
      </c>
      <c r="C449" s="4" t="s">
        <v>1760</v>
      </c>
      <c r="D449" s="4" t="s">
        <v>17</v>
      </c>
      <c r="E449" s="4" t="s">
        <v>5801</v>
      </c>
      <c r="F449" s="7">
        <v>23</v>
      </c>
      <c r="G449" s="1">
        <v>45736</v>
      </c>
      <c r="H449" s="4" t="s">
        <v>113</v>
      </c>
      <c r="I449" s="4" t="s">
        <v>58</v>
      </c>
      <c r="J449" s="15">
        <v>0.35</v>
      </c>
      <c r="K449" s="5">
        <v>1</v>
      </c>
      <c r="L449" s="4" t="s">
        <v>31</v>
      </c>
      <c r="M449" s="8">
        <v>5</v>
      </c>
      <c r="N449" s="17" t="s">
        <v>1761</v>
      </c>
      <c r="O449" s="7">
        <f t="shared" si="12"/>
        <v>2</v>
      </c>
      <c r="P449" s="4" t="str" cm="1">
        <f t="array" ref="P449">_xlfn.IFS(F449&gt;40,"Senior",F449&gt;30,"Mid Career",F449&gt;22,"Early Career",F449&gt;17,"Student",TRUE,"Unknown")</f>
        <v>Early Career</v>
      </c>
      <c r="Q449" s="5">
        <f t="shared" si="13"/>
        <v>36</v>
      </c>
      <c r="R449" s="4" t="str" cm="1">
        <f t="array" ref="R449">_xlfn.IFS(Q449&gt;15,"High",Q449&gt;=5,"Medium",Q449&lt;5,"Low")</f>
        <v>High</v>
      </c>
    </row>
    <row r="450" spans="1:18" x14ac:dyDescent="0.3">
      <c r="A450" s="4" t="s">
        <v>1762</v>
      </c>
      <c r="B450" s="4" t="s">
        <v>5051</v>
      </c>
      <c r="C450" s="4" t="s">
        <v>1764</v>
      </c>
      <c r="D450" s="4" t="s">
        <v>17</v>
      </c>
      <c r="E450" s="4" t="s">
        <v>73</v>
      </c>
      <c r="F450" s="7">
        <v>32</v>
      </c>
      <c r="G450" s="1">
        <v>44809</v>
      </c>
      <c r="H450" s="4" t="s">
        <v>57</v>
      </c>
      <c r="I450" s="4" t="s">
        <v>58</v>
      </c>
      <c r="J450" s="15">
        <v>0.33</v>
      </c>
      <c r="K450" s="5">
        <v>1.5</v>
      </c>
      <c r="L450" s="4" t="s">
        <v>37</v>
      </c>
      <c r="M450" s="8">
        <v>2</v>
      </c>
      <c r="N450" s="17" t="s">
        <v>1765</v>
      </c>
      <c r="O450" s="7">
        <f t="shared" si="12"/>
        <v>6</v>
      </c>
      <c r="P450" s="4" t="str" cm="1">
        <f t="array" ref="P450">_xlfn.IFS(F450&gt;40,"Senior",F450&gt;30,"Mid Career",F450&gt;22,"Early Career",F450&gt;17,"Student",TRUE,"Unknown")</f>
        <v>Mid Career</v>
      </c>
      <c r="Q450" s="5">
        <f t="shared" si="13"/>
        <v>34.5</v>
      </c>
      <c r="R450" s="4" t="str" cm="1">
        <f t="array" ref="R450">_xlfn.IFS(Q450&gt;15,"High",Q450&gt;=5,"Medium",Q450&lt;5,"Low")</f>
        <v>High</v>
      </c>
    </row>
    <row r="451" spans="1:18" x14ac:dyDescent="0.3">
      <c r="A451" s="4" t="s">
        <v>1766</v>
      </c>
      <c r="B451" s="4" t="s">
        <v>5052</v>
      </c>
      <c r="C451" s="4" t="s">
        <v>5805</v>
      </c>
      <c r="D451" s="4" t="s">
        <v>17</v>
      </c>
      <c r="E451" s="4" t="s">
        <v>5801</v>
      </c>
      <c r="F451" s="7">
        <v>32</v>
      </c>
      <c r="G451" s="1">
        <v>44873</v>
      </c>
      <c r="H451" s="4" t="s">
        <v>68</v>
      </c>
      <c r="I451" s="4" t="s">
        <v>30</v>
      </c>
      <c r="J451" s="15">
        <v>0.56000000000000005</v>
      </c>
      <c r="K451" s="5">
        <v>0.75</v>
      </c>
      <c r="L451" s="4" t="s">
        <v>37</v>
      </c>
      <c r="M451" s="8">
        <v>1</v>
      </c>
      <c r="N451" s="17" t="s">
        <v>1768</v>
      </c>
      <c r="O451" s="7">
        <f t="shared" ref="O451:O514" si="14">LEN(N451)-LEN(SUBSTITUTE(N451,",",))+1</f>
        <v>4</v>
      </c>
      <c r="P451" s="4" t="str" cm="1">
        <f t="array" ref="P451">_xlfn.IFS(F451&gt;40,"Senior",F451&gt;30,"Mid Career",F451&gt;22,"Early Career",F451&gt;17,"Student",TRUE,"Unknown")</f>
        <v>Mid Career</v>
      </c>
      <c r="Q451" s="5">
        <f t="shared" ref="Q451:Q514" si="15">SUM((J451*100)+K451)</f>
        <v>56.750000000000007</v>
      </c>
      <c r="R451" s="4" t="str" cm="1">
        <f t="array" ref="R451">_xlfn.IFS(Q451&gt;15,"High",Q451&gt;=5,"Medium",Q451&lt;5,"Low")</f>
        <v>High</v>
      </c>
    </row>
    <row r="452" spans="1:18" x14ac:dyDescent="0.3">
      <c r="A452" s="4" t="s">
        <v>1769</v>
      </c>
      <c r="B452" s="4" t="s">
        <v>5053</v>
      </c>
      <c r="C452" s="4" t="s">
        <v>1771</v>
      </c>
      <c r="D452" s="4" t="s">
        <v>94</v>
      </c>
      <c r="E452" s="4" t="s">
        <v>5800</v>
      </c>
      <c r="F452" s="7">
        <v>32</v>
      </c>
      <c r="G452" s="1">
        <v>44889</v>
      </c>
      <c r="H452" s="4" t="s">
        <v>143</v>
      </c>
      <c r="I452" s="4" t="s">
        <v>144</v>
      </c>
      <c r="J452" s="15">
        <v>0.34</v>
      </c>
      <c r="K452" s="5">
        <v>1.5</v>
      </c>
      <c r="L452" s="4" t="s">
        <v>37</v>
      </c>
      <c r="M452" s="8">
        <v>2</v>
      </c>
      <c r="N452" s="17">
        <v>44889</v>
      </c>
      <c r="O452" s="7">
        <f t="shared" si="14"/>
        <v>1</v>
      </c>
      <c r="P452" s="4" t="str" cm="1">
        <f t="array" ref="P452">_xlfn.IFS(F452&gt;40,"Senior",F452&gt;30,"Mid Career",F452&gt;22,"Early Career",F452&gt;17,"Student",TRUE,"Unknown")</f>
        <v>Mid Career</v>
      </c>
      <c r="Q452" s="5">
        <f t="shared" si="15"/>
        <v>35.5</v>
      </c>
      <c r="R452" s="4" t="str" cm="1">
        <f t="array" ref="R452">_xlfn.IFS(Q452&gt;15,"High",Q452&gt;=5,"Medium",Q452&lt;5,"Low")</f>
        <v>High</v>
      </c>
    </row>
    <row r="453" spans="1:18" x14ac:dyDescent="0.3">
      <c r="A453" s="4" t="s">
        <v>1772</v>
      </c>
      <c r="B453" s="4" t="s">
        <v>5054</v>
      </c>
      <c r="C453" s="4" t="s">
        <v>1774</v>
      </c>
      <c r="D453" s="4" t="s">
        <v>17</v>
      </c>
      <c r="E453" s="4" t="s">
        <v>5800</v>
      </c>
      <c r="F453" s="7">
        <v>32</v>
      </c>
      <c r="G453" s="1">
        <v>45192</v>
      </c>
      <c r="H453" s="4" t="s">
        <v>44</v>
      </c>
      <c r="I453" s="4" t="s">
        <v>20</v>
      </c>
      <c r="J453" s="15">
        <v>0.88</v>
      </c>
      <c r="K453" s="5">
        <v>1.5</v>
      </c>
      <c r="L453" s="4" t="s">
        <v>37</v>
      </c>
      <c r="M453" s="8">
        <v>5</v>
      </c>
      <c r="N453" s="17" t="s">
        <v>1775</v>
      </c>
      <c r="O453" s="7">
        <f t="shared" si="14"/>
        <v>4</v>
      </c>
      <c r="P453" s="4" t="str" cm="1">
        <f t="array" ref="P453">_xlfn.IFS(F453&gt;40,"Senior",F453&gt;30,"Mid Career",F453&gt;22,"Early Career",F453&gt;17,"Student",TRUE,"Unknown")</f>
        <v>Mid Career</v>
      </c>
      <c r="Q453" s="5">
        <f t="shared" si="15"/>
        <v>89.5</v>
      </c>
      <c r="R453" s="4" t="str" cm="1">
        <f t="array" ref="R453">_xlfn.IFS(Q453&gt;15,"High",Q453&gt;=5,"Medium",Q453&lt;5,"Low")</f>
        <v>High</v>
      </c>
    </row>
    <row r="454" spans="1:18" x14ac:dyDescent="0.3">
      <c r="A454" s="4" t="s">
        <v>1776</v>
      </c>
      <c r="B454" s="4" t="s">
        <v>5055</v>
      </c>
      <c r="C454" s="4" t="s">
        <v>1778</v>
      </c>
      <c r="D454" s="4" t="s">
        <v>94</v>
      </c>
      <c r="E454" s="4" t="s">
        <v>73</v>
      </c>
      <c r="F454" s="7">
        <v>39</v>
      </c>
      <c r="G454" s="1">
        <v>44659</v>
      </c>
      <c r="H454" s="4" t="s">
        <v>293</v>
      </c>
      <c r="I454" s="4" t="s">
        <v>20</v>
      </c>
      <c r="J454" s="15">
        <v>0.97</v>
      </c>
      <c r="K454" s="5">
        <v>1.5</v>
      </c>
      <c r="L454" s="4" t="s">
        <v>37</v>
      </c>
      <c r="M454" s="8">
        <v>5</v>
      </c>
      <c r="N454" s="17" t="s">
        <v>1779</v>
      </c>
      <c r="O454" s="7">
        <f t="shared" si="14"/>
        <v>6</v>
      </c>
      <c r="P454" s="4" t="str" cm="1">
        <f t="array" ref="P454">_xlfn.IFS(F454&gt;40,"Senior",F454&gt;30,"Mid Career",F454&gt;22,"Early Career",F454&gt;17,"Student",TRUE,"Unknown")</f>
        <v>Mid Career</v>
      </c>
      <c r="Q454" s="5">
        <f t="shared" si="15"/>
        <v>98.5</v>
      </c>
      <c r="R454" s="4" t="str" cm="1">
        <f t="array" ref="R454">_xlfn.IFS(Q454&gt;15,"High",Q454&gt;=5,"Medium",Q454&lt;5,"Low")</f>
        <v>High</v>
      </c>
    </row>
    <row r="455" spans="1:18" x14ac:dyDescent="0.3">
      <c r="A455" s="4" t="s">
        <v>1780</v>
      </c>
      <c r="B455" s="4" t="s">
        <v>5056</v>
      </c>
      <c r="C455" s="4" t="s">
        <v>1782</v>
      </c>
      <c r="D455" s="4" t="s">
        <v>17</v>
      </c>
      <c r="E455" s="4" t="s">
        <v>5800</v>
      </c>
      <c r="F455" s="7">
        <v>32</v>
      </c>
      <c r="G455" s="1">
        <v>44986</v>
      </c>
      <c r="H455" s="4" t="s">
        <v>44</v>
      </c>
      <c r="I455" s="4" t="s">
        <v>20</v>
      </c>
      <c r="J455" s="15">
        <v>0.8</v>
      </c>
      <c r="K455" s="5">
        <v>2</v>
      </c>
      <c r="L455" s="4" t="s">
        <v>37</v>
      </c>
      <c r="M455" s="8">
        <v>4</v>
      </c>
      <c r="N455" s="17" t="s">
        <v>1164</v>
      </c>
      <c r="O455" s="7">
        <f t="shared" si="14"/>
        <v>6</v>
      </c>
      <c r="P455" s="4" t="str" cm="1">
        <f t="array" ref="P455">_xlfn.IFS(F455&gt;40,"Senior",F455&gt;30,"Mid Career",F455&gt;22,"Early Career",F455&gt;17,"Student",TRUE,"Unknown")</f>
        <v>Mid Career</v>
      </c>
      <c r="Q455" s="5">
        <f t="shared" si="15"/>
        <v>82</v>
      </c>
      <c r="R455" s="4" t="str" cm="1">
        <f t="array" ref="R455">_xlfn.IFS(Q455&gt;15,"High",Q455&gt;=5,"Medium",Q455&lt;5,"Low")</f>
        <v>High</v>
      </c>
    </row>
    <row r="456" spans="1:18" x14ac:dyDescent="0.3">
      <c r="A456" s="4" t="s">
        <v>1783</v>
      </c>
      <c r="B456" s="4" t="s">
        <v>5057</v>
      </c>
      <c r="C456" s="4" t="s">
        <v>1785</v>
      </c>
      <c r="D456" s="4" t="s">
        <v>94</v>
      </c>
      <c r="E456" s="4" t="s">
        <v>73</v>
      </c>
      <c r="F456" s="7">
        <v>21</v>
      </c>
      <c r="G456" s="1">
        <v>44866</v>
      </c>
      <c r="H456" s="4" t="s">
        <v>44</v>
      </c>
      <c r="I456" s="4" t="s">
        <v>20</v>
      </c>
      <c r="J456" s="15">
        <v>0.56999999999999995</v>
      </c>
      <c r="K456" s="5">
        <v>2</v>
      </c>
      <c r="L456" s="4" t="s">
        <v>37</v>
      </c>
      <c r="M456" s="8">
        <v>1</v>
      </c>
      <c r="N456" s="17" t="s">
        <v>1786</v>
      </c>
      <c r="O456" s="7">
        <f t="shared" si="14"/>
        <v>5</v>
      </c>
      <c r="P456" s="4" t="str" cm="1">
        <f t="array" ref="P456">_xlfn.IFS(F456&gt;40,"Senior",F456&gt;30,"Mid Career",F456&gt;22,"Early Career",F456&gt;17,"Student",TRUE,"Unknown")</f>
        <v>Student</v>
      </c>
      <c r="Q456" s="5">
        <f t="shared" si="15"/>
        <v>58.999999999999993</v>
      </c>
      <c r="R456" s="4" t="str" cm="1">
        <f t="array" ref="R456">_xlfn.IFS(Q456&gt;15,"High",Q456&gt;=5,"Medium",Q456&lt;5,"Low")</f>
        <v>High</v>
      </c>
    </row>
    <row r="457" spans="1:18" x14ac:dyDescent="0.3">
      <c r="A457" s="4" t="s">
        <v>1787</v>
      </c>
      <c r="B457" s="4" t="s">
        <v>5058</v>
      </c>
      <c r="C457" s="4" t="s">
        <v>1789</v>
      </c>
      <c r="D457" s="4" t="s">
        <v>94</v>
      </c>
      <c r="E457" s="4" t="s">
        <v>50</v>
      </c>
      <c r="F457" s="7">
        <v>37</v>
      </c>
      <c r="G457" s="1">
        <v>45626</v>
      </c>
      <c r="H457" s="4" t="s">
        <v>68</v>
      </c>
      <c r="I457" s="4" t="s">
        <v>30</v>
      </c>
      <c r="J457" s="15">
        <v>0.09</v>
      </c>
      <c r="K457" s="5">
        <v>1</v>
      </c>
      <c r="L457" s="4" t="s">
        <v>37</v>
      </c>
      <c r="M457" s="8">
        <v>1</v>
      </c>
      <c r="N457" s="17" t="s">
        <v>1790</v>
      </c>
      <c r="O457" s="7">
        <f t="shared" si="14"/>
        <v>3</v>
      </c>
      <c r="P457" s="4" t="str" cm="1">
        <f t="array" ref="P457">_xlfn.IFS(F457&gt;40,"Senior",F457&gt;30,"Mid Career",F457&gt;22,"Early Career",F457&gt;17,"Student",TRUE,"Unknown")</f>
        <v>Mid Career</v>
      </c>
      <c r="Q457" s="5">
        <f t="shared" si="15"/>
        <v>10</v>
      </c>
      <c r="R457" s="4" t="str" cm="1">
        <f t="array" ref="R457">_xlfn.IFS(Q457&gt;15,"High",Q457&gt;=5,"Medium",Q457&lt;5,"Low")</f>
        <v>Medium</v>
      </c>
    </row>
    <row r="458" spans="1:18" x14ac:dyDescent="0.3">
      <c r="A458" s="4" t="s">
        <v>1791</v>
      </c>
      <c r="B458" s="4" t="s">
        <v>5059</v>
      </c>
      <c r="C458" s="4" t="s">
        <v>1793</v>
      </c>
      <c r="D458" s="4" t="s">
        <v>94</v>
      </c>
      <c r="E458" s="4" t="s">
        <v>73</v>
      </c>
      <c r="F458" s="7">
        <v>44</v>
      </c>
      <c r="G458" s="1">
        <v>45076</v>
      </c>
      <c r="H458" s="4" t="s">
        <v>229</v>
      </c>
      <c r="I458" s="4" t="s">
        <v>144</v>
      </c>
      <c r="J458" s="15">
        <v>0.39</v>
      </c>
      <c r="K458" s="5">
        <v>1</v>
      </c>
      <c r="L458" s="4" t="s">
        <v>31</v>
      </c>
      <c r="M458" s="8">
        <v>5</v>
      </c>
      <c r="N458" s="17" t="s">
        <v>1794</v>
      </c>
      <c r="O458" s="7">
        <f t="shared" si="14"/>
        <v>3</v>
      </c>
      <c r="P458" s="4" t="str" cm="1">
        <f t="array" ref="P458">_xlfn.IFS(F458&gt;40,"Senior",F458&gt;30,"Mid Career",F458&gt;22,"Early Career",F458&gt;17,"Student",TRUE,"Unknown")</f>
        <v>Senior</v>
      </c>
      <c r="Q458" s="5">
        <f t="shared" si="15"/>
        <v>40</v>
      </c>
      <c r="R458" s="4" t="str" cm="1">
        <f t="array" ref="R458">_xlfn.IFS(Q458&gt;15,"High",Q458&gt;=5,"Medium",Q458&lt;5,"Low")</f>
        <v>High</v>
      </c>
    </row>
    <row r="459" spans="1:18" x14ac:dyDescent="0.3">
      <c r="A459" s="4" t="s">
        <v>1795</v>
      </c>
      <c r="B459" s="4" t="s">
        <v>5060</v>
      </c>
      <c r="C459" s="4" t="s">
        <v>1797</v>
      </c>
      <c r="D459" s="4" t="s">
        <v>94</v>
      </c>
      <c r="E459" s="4" t="s">
        <v>5800</v>
      </c>
      <c r="F459" s="7">
        <v>44</v>
      </c>
      <c r="G459" s="1">
        <v>44878</v>
      </c>
      <c r="H459" s="4" t="s">
        <v>89</v>
      </c>
      <c r="I459" s="4" t="s">
        <v>30</v>
      </c>
      <c r="J459" s="15">
        <v>0.94</v>
      </c>
      <c r="K459" s="5">
        <v>1.5</v>
      </c>
      <c r="L459" s="4" t="s">
        <v>31</v>
      </c>
      <c r="M459" s="8">
        <v>1</v>
      </c>
      <c r="N459" s="17" t="s">
        <v>298</v>
      </c>
      <c r="O459" s="7">
        <f t="shared" si="14"/>
        <v>2</v>
      </c>
      <c r="P459" s="4" t="str" cm="1">
        <f t="array" ref="P459">_xlfn.IFS(F459&gt;40,"Senior",F459&gt;30,"Mid Career",F459&gt;22,"Early Career",F459&gt;17,"Student",TRUE,"Unknown")</f>
        <v>Senior</v>
      </c>
      <c r="Q459" s="5">
        <f t="shared" si="15"/>
        <v>95.5</v>
      </c>
      <c r="R459" s="4" t="str" cm="1">
        <f t="array" ref="R459">_xlfn.IFS(Q459&gt;15,"High",Q459&gt;=5,"Medium",Q459&lt;5,"Low")</f>
        <v>High</v>
      </c>
    </row>
    <row r="460" spans="1:18" x14ac:dyDescent="0.3">
      <c r="A460" s="4" t="s">
        <v>1798</v>
      </c>
      <c r="B460" s="4" t="s">
        <v>5061</v>
      </c>
      <c r="C460" s="4" t="s">
        <v>1800</v>
      </c>
      <c r="D460" s="4" t="s">
        <v>94</v>
      </c>
      <c r="E460" s="4" t="s">
        <v>50</v>
      </c>
      <c r="F460" s="7">
        <v>32</v>
      </c>
      <c r="G460" s="1">
        <v>45143</v>
      </c>
      <c r="H460" s="4" t="s">
        <v>166</v>
      </c>
      <c r="I460" s="4" t="s">
        <v>144</v>
      </c>
      <c r="J460" s="15">
        <v>0.96</v>
      </c>
      <c r="K460" s="5">
        <v>1.5</v>
      </c>
      <c r="L460" s="4" t="s">
        <v>31</v>
      </c>
      <c r="M460" s="8">
        <v>4</v>
      </c>
      <c r="N460" s="17" t="s">
        <v>1801</v>
      </c>
      <c r="O460" s="7">
        <f t="shared" si="14"/>
        <v>2</v>
      </c>
      <c r="P460" s="4" t="str" cm="1">
        <f t="array" ref="P460">_xlfn.IFS(F460&gt;40,"Senior",F460&gt;30,"Mid Career",F460&gt;22,"Early Career",F460&gt;17,"Student",TRUE,"Unknown")</f>
        <v>Mid Career</v>
      </c>
      <c r="Q460" s="5">
        <f t="shared" si="15"/>
        <v>97.5</v>
      </c>
      <c r="R460" s="4" t="str" cm="1">
        <f t="array" ref="R460">_xlfn.IFS(Q460&gt;15,"High",Q460&gt;=5,"Medium",Q460&lt;5,"Low")</f>
        <v>High</v>
      </c>
    </row>
    <row r="461" spans="1:18" x14ac:dyDescent="0.3">
      <c r="A461" s="4" t="s">
        <v>1802</v>
      </c>
      <c r="B461" s="4" t="s">
        <v>5062</v>
      </c>
      <c r="C461" s="4" t="s">
        <v>1804</v>
      </c>
      <c r="D461" s="4" t="s">
        <v>94</v>
      </c>
      <c r="E461" s="4" t="s">
        <v>73</v>
      </c>
      <c r="F461" s="7">
        <v>32</v>
      </c>
      <c r="G461" s="1">
        <v>44712</v>
      </c>
      <c r="H461" s="4" t="s">
        <v>68</v>
      </c>
      <c r="I461" s="4" t="s">
        <v>30</v>
      </c>
      <c r="J461" s="15">
        <v>0.1</v>
      </c>
      <c r="K461" s="5">
        <v>1.5</v>
      </c>
      <c r="L461" s="4" t="s">
        <v>37</v>
      </c>
      <c r="M461" s="8">
        <v>1</v>
      </c>
      <c r="N461" s="17" t="s">
        <v>1805</v>
      </c>
      <c r="O461" s="7">
        <f t="shared" si="14"/>
        <v>3</v>
      </c>
      <c r="P461" s="4" t="str" cm="1">
        <f t="array" ref="P461">_xlfn.IFS(F461&gt;40,"Senior",F461&gt;30,"Mid Career",F461&gt;22,"Early Career",F461&gt;17,"Student",TRUE,"Unknown")</f>
        <v>Mid Career</v>
      </c>
      <c r="Q461" s="5">
        <f t="shared" si="15"/>
        <v>11.5</v>
      </c>
      <c r="R461" s="4" t="str" cm="1">
        <f t="array" ref="R461">_xlfn.IFS(Q461&gt;15,"High",Q461&gt;=5,"Medium",Q461&lt;5,"Low")</f>
        <v>Medium</v>
      </c>
    </row>
    <row r="462" spans="1:18" x14ac:dyDescent="0.3">
      <c r="A462" s="4" t="s">
        <v>1806</v>
      </c>
      <c r="B462" s="4" t="s">
        <v>5063</v>
      </c>
      <c r="C462" s="4" t="s">
        <v>5805</v>
      </c>
      <c r="D462" s="4" t="s">
        <v>94</v>
      </c>
      <c r="E462" s="4" t="s">
        <v>50</v>
      </c>
      <c r="F462" s="7">
        <v>37</v>
      </c>
      <c r="G462" s="1">
        <v>45627</v>
      </c>
      <c r="H462" s="4" t="s">
        <v>143</v>
      </c>
      <c r="I462" s="4" t="s">
        <v>144</v>
      </c>
      <c r="J462" s="15">
        <v>0.3</v>
      </c>
      <c r="K462" s="5">
        <v>0.75</v>
      </c>
      <c r="L462" s="4" t="s">
        <v>31</v>
      </c>
      <c r="M462" s="8">
        <v>2</v>
      </c>
      <c r="N462" s="17" t="s">
        <v>1808</v>
      </c>
      <c r="O462" s="7">
        <f t="shared" si="14"/>
        <v>5</v>
      </c>
      <c r="P462" s="4" t="str" cm="1">
        <f t="array" ref="P462">_xlfn.IFS(F462&gt;40,"Senior",F462&gt;30,"Mid Career",F462&gt;22,"Early Career",F462&gt;17,"Student",TRUE,"Unknown")</f>
        <v>Mid Career</v>
      </c>
      <c r="Q462" s="5">
        <f t="shared" si="15"/>
        <v>30.75</v>
      </c>
      <c r="R462" s="4" t="str" cm="1">
        <f t="array" ref="R462">_xlfn.IFS(Q462&gt;15,"High",Q462&gt;=5,"Medium",Q462&lt;5,"Low")</f>
        <v>High</v>
      </c>
    </row>
    <row r="463" spans="1:18" x14ac:dyDescent="0.3">
      <c r="A463" s="4" t="s">
        <v>1809</v>
      </c>
      <c r="B463" s="4" t="s">
        <v>5064</v>
      </c>
      <c r="C463" s="4" t="s">
        <v>1811</v>
      </c>
      <c r="D463" s="4" t="s">
        <v>17</v>
      </c>
      <c r="E463" s="4" t="s">
        <v>50</v>
      </c>
      <c r="F463" s="7">
        <v>32</v>
      </c>
      <c r="G463" s="1">
        <v>45049</v>
      </c>
      <c r="H463" s="4" t="s">
        <v>51</v>
      </c>
      <c r="I463" s="4" t="s">
        <v>36</v>
      </c>
      <c r="J463" s="15">
        <v>0.15</v>
      </c>
      <c r="K463" s="5">
        <v>0.75</v>
      </c>
      <c r="L463" s="4" t="s">
        <v>31</v>
      </c>
      <c r="M463" s="8">
        <v>5</v>
      </c>
      <c r="N463" s="17">
        <v>45049</v>
      </c>
      <c r="O463" s="7">
        <f t="shared" si="14"/>
        <v>1</v>
      </c>
      <c r="P463" s="4" t="str" cm="1">
        <f t="array" ref="P463">_xlfn.IFS(F463&gt;40,"Senior",F463&gt;30,"Mid Career",F463&gt;22,"Early Career",F463&gt;17,"Student",TRUE,"Unknown")</f>
        <v>Mid Career</v>
      </c>
      <c r="Q463" s="5">
        <f t="shared" si="15"/>
        <v>15.75</v>
      </c>
      <c r="R463" s="4" t="str" cm="1">
        <f t="array" ref="R463">_xlfn.IFS(Q463&gt;15,"High",Q463&gt;=5,"Medium",Q463&lt;5,"Low")</f>
        <v>High</v>
      </c>
    </row>
    <row r="464" spans="1:18" x14ac:dyDescent="0.3">
      <c r="A464" s="4" t="s">
        <v>1812</v>
      </c>
      <c r="B464" s="4" t="s">
        <v>5065</v>
      </c>
      <c r="C464" s="4" t="s">
        <v>1814</v>
      </c>
      <c r="D464" s="4" t="s">
        <v>94</v>
      </c>
      <c r="E464" s="4" t="s">
        <v>5800</v>
      </c>
      <c r="F464" s="7">
        <v>32</v>
      </c>
      <c r="G464" s="1">
        <v>45411</v>
      </c>
      <c r="H464" s="4" t="s">
        <v>19</v>
      </c>
      <c r="I464" s="4" t="s">
        <v>20</v>
      </c>
      <c r="J464" s="15">
        <v>0.6</v>
      </c>
      <c r="K464" s="5">
        <v>1.5</v>
      </c>
      <c r="L464" s="4" t="s">
        <v>37</v>
      </c>
      <c r="M464" s="8">
        <v>4</v>
      </c>
      <c r="N464" s="17" t="s">
        <v>1815</v>
      </c>
      <c r="O464" s="7">
        <f t="shared" si="14"/>
        <v>2</v>
      </c>
      <c r="P464" s="4" t="str" cm="1">
        <f t="array" ref="P464">_xlfn.IFS(F464&gt;40,"Senior",F464&gt;30,"Mid Career",F464&gt;22,"Early Career",F464&gt;17,"Student",TRUE,"Unknown")</f>
        <v>Mid Career</v>
      </c>
      <c r="Q464" s="5">
        <f t="shared" si="15"/>
        <v>61.5</v>
      </c>
      <c r="R464" s="4" t="str" cm="1">
        <f t="array" ref="R464">_xlfn.IFS(Q464&gt;15,"High",Q464&gt;=5,"Medium",Q464&lt;5,"Low")</f>
        <v>High</v>
      </c>
    </row>
    <row r="465" spans="1:18" x14ac:dyDescent="0.3">
      <c r="A465" s="4" t="s">
        <v>1816</v>
      </c>
      <c r="B465" s="4" t="s">
        <v>5066</v>
      </c>
      <c r="C465" s="4" t="s">
        <v>1818</v>
      </c>
      <c r="D465" s="4" t="s">
        <v>17</v>
      </c>
      <c r="E465" s="4" t="s">
        <v>5800</v>
      </c>
      <c r="F465" s="7">
        <v>21</v>
      </c>
      <c r="G465" s="1">
        <v>44985</v>
      </c>
      <c r="H465" s="4" t="s">
        <v>51</v>
      </c>
      <c r="I465" s="4" t="s">
        <v>36</v>
      </c>
      <c r="J465" s="15">
        <v>0.06</v>
      </c>
      <c r="K465" s="5">
        <v>1.5</v>
      </c>
      <c r="L465" s="4" t="s">
        <v>37</v>
      </c>
      <c r="M465" s="8">
        <v>5</v>
      </c>
      <c r="N465" s="17" t="s">
        <v>1819</v>
      </c>
      <c r="O465" s="7">
        <f t="shared" si="14"/>
        <v>8</v>
      </c>
      <c r="P465" s="4" t="str" cm="1">
        <f t="array" ref="P465">_xlfn.IFS(F465&gt;40,"Senior",F465&gt;30,"Mid Career",F465&gt;22,"Early Career",F465&gt;17,"Student",TRUE,"Unknown")</f>
        <v>Student</v>
      </c>
      <c r="Q465" s="5">
        <f t="shared" si="15"/>
        <v>7.5</v>
      </c>
      <c r="R465" s="4" t="str" cm="1">
        <f t="array" ref="R465">_xlfn.IFS(Q465&gt;15,"High",Q465&gt;=5,"Medium",Q465&lt;5,"Low")</f>
        <v>Medium</v>
      </c>
    </row>
    <row r="466" spans="1:18" x14ac:dyDescent="0.3">
      <c r="A466" s="4" t="s">
        <v>1820</v>
      </c>
      <c r="B466" s="4" t="s">
        <v>5067</v>
      </c>
      <c r="C466" s="4" t="s">
        <v>1822</v>
      </c>
      <c r="D466" s="4" t="s">
        <v>17</v>
      </c>
      <c r="E466" s="4" t="s">
        <v>73</v>
      </c>
      <c r="F466" s="7">
        <v>32</v>
      </c>
      <c r="G466" s="1">
        <v>45020</v>
      </c>
      <c r="H466" s="4" t="s">
        <v>113</v>
      </c>
      <c r="I466" s="4" t="s">
        <v>58</v>
      </c>
      <c r="J466" s="15">
        <v>0.86</v>
      </c>
      <c r="K466" s="5">
        <v>2</v>
      </c>
      <c r="L466" s="4" t="s">
        <v>37</v>
      </c>
      <c r="M466" s="8">
        <v>3</v>
      </c>
      <c r="N466" s="17" t="s">
        <v>294</v>
      </c>
      <c r="O466" s="7">
        <f t="shared" si="14"/>
        <v>6</v>
      </c>
      <c r="P466" s="4" t="str" cm="1">
        <f t="array" ref="P466">_xlfn.IFS(F466&gt;40,"Senior",F466&gt;30,"Mid Career",F466&gt;22,"Early Career",F466&gt;17,"Student",TRUE,"Unknown")</f>
        <v>Mid Career</v>
      </c>
      <c r="Q466" s="5">
        <f t="shared" si="15"/>
        <v>88</v>
      </c>
      <c r="R466" s="4" t="str" cm="1">
        <f t="array" ref="R466">_xlfn.IFS(Q466&gt;15,"High",Q466&gt;=5,"Medium",Q466&lt;5,"Low")</f>
        <v>High</v>
      </c>
    </row>
    <row r="467" spans="1:18" x14ac:dyDescent="0.3">
      <c r="A467" s="4" t="s">
        <v>1823</v>
      </c>
      <c r="B467" s="4" t="s">
        <v>5068</v>
      </c>
      <c r="C467" s="4" t="s">
        <v>1825</v>
      </c>
      <c r="D467" s="4" t="s">
        <v>17</v>
      </c>
      <c r="E467" s="4" t="s">
        <v>50</v>
      </c>
      <c r="F467" s="7">
        <v>32</v>
      </c>
      <c r="G467" s="1">
        <v>45483</v>
      </c>
      <c r="H467" s="4" t="s">
        <v>154</v>
      </c>
      <c r="I467" s="4" t="s">
        <v>58</v>
      </c>
      <c r="J467" s="15">
        <v>0.06</v>
      </c>
      <c r="K467" s="5">
        <v>2</v>
      </c>
      <c r="L467" s="4" t="s">
        <v>37</v>
      </c>
      <c r="M467" s="8">
        <v>4</v>
      </c>
      <c r="N467" s="17" t="s">
        <v>1826</v>
      </c>
      <c r="O467" s="7">
        <f t="shared" si="14"/>
        <v>2</v>
      </c>
      <c r="P467" s="4" t="str" cm="1">
        <f t="array" ref="P467">_xlfn.IFS(F467&gt;40,"Senior",F467&gt;30,"Mid Career",F467&gt;22,"Early Career",F467&gt;17,"Student",TRUE,"Unknown")</f>
        <v>Mid Career</v>
      </c>
      <c r="Q467" s="5">
        <f t="shared" si="15"/>
        <v>8</v>
      </c>
      <c r="R467" s="4" t="str" cm="1">
        <f t="array" ref="R467">_xlfn.IFS(Q467&gt;15,"High",Q467&gt;=5,"Medium",Q467&lt;5,"Low")</f>
        <v>Medium</v>
      </c>
    </row>
    <row r="468" spans="1:18" x14ac:dyDescent="0.3">
      <c r="A468" s="4" t="s">
        <v>1827</v>
      </c>
      <c r="B468" s="4" t="s">
        <v>5069</v>
      </c>
      <c r="C468" s="4" t="s">
        <v>1829</v>
      </c>
      <c r="D468" s="4" t="s">
        <v>94</v>
      </c>
      <c r="E468" s="4" t="s">
        <v>73</v>
      </c>
      <c r="F468" s="7">
        <v>32</v>
      </c>
      <c r="G468" s="1">
        <v>45565</v>
      </c>
      <c r="H468" s="4" t="s">
        <v>143</v>
      </c>
      <c r="I468" s="4" t="s">
        <v>144</v>
      </c>
      <c r="J468" s="15">
        <v>0.16</v>
      </c>
      <c r="K468" s="5">
        <v>2</v>
      </c>
      <c r="L468" s="4" t="s">
        <v>37</v>
      </c>
      <c r="M468" s="8">
        <v>1</v>
      </c>
      <c r="N468" s="17" t="s">
        <v>1830</v>
      </c>
      <c r="O468" s="7">
        <f t="shared" si="14"/>
        <v>6</v>
      </c>
      <c r="P468" s="4" t="str" cm="1">
        <f t="array" ref="P468">_xlfn.IFS(F468&gt;40,"Senior",F468&gt;30,"Mid Career",F468&gt;22,"Early Career",F468&gt;17,"Student",TRUE,"Unknown")</f>
        <v>Mid Career</v>
      </c>
      <c r="Q468" s="5">
        <f t="shared" si="15"/>
        <v>18</v>
      </c>
      <c r="R468" s="4" t="str" cm="1">
        <f t="array" ref="R468">_xlfn.IFS(Q468&gt;15,"High",Q468&gt;=5,"Medium",Q468&lt;5,"Low")</f>
        <v>High</v>
      </c>
    </row>
    <row r="469" spans="1:18" x14ac:dyDescent="0.3">
      <c r="A469" s="4" t="s">
        <v>1831</v>
      </c>
      <c r="B469" s="4" t="s">
        <v>5070</v>
      </c>
      <c r="C469" s="4" t="s">
        <v>1833</v>
      </c>
      <c r="D469" s="4" t="s">
        <v>17</v>
      </c>
      <c r="E469" s="4" t="s">
        <v>73</v>
      </c>
      <c r="F469" s="7">
        <v>32</v>
      </c>
      <c r="G469" s="1">
        <v>44809</v>
      </c>
      <c r="H469" s="4" t="s">
        <v>35</v>
      </c>
      <c r="I469" s="4" t="s">
        <v>36</v>
      </c>
      <c r="J469" s="15">
        <v>0.81</v>
      </c>
      <c r="K469" s="5">
        <v>0.75</v>
      </c>
      <c r="L469" s="4" t="s">
        <v>37</v>
      </c>
      <c r="M469" s="8">
        <v>5</v>
      </c>
      <c r="N469" s="17" t="s">
        <v>1834</v>
      </c>
      <c r="O469" s="7">
        <f t="shared" si="14"/>
        <v>5</v>
      </c>
      <c r="P469" s="4" t="str" cm="1">
        <f t="array" ref="P469">_xlfn.IFS(F469&gt;40,"Senior",F469&gt;30,"Mid Career",F469&gt;22,"Early Career",F469&gt;17,"Student",TRUE,"Unknown")</f>
        <v>Mid Career</v>
      </c>
      <c r="Q469" s="5">
        <f t="shared" si="15"/>
        <v>81.75</v>
      </c>
      <c r="R469" s="4" t="str" cm="1">
        <f t="array" ref="R469">_xlfn.IFS(Q469&gt;15,"High",Q469&gt;=5,"Medium",Q469&lt;5,"Low")</f>
        <v>High</v>
      </c>
    </row>
    <row r="470" spans="1:18" x14ac:dyDescent="0.3">
      <c r="A470" s="4" t="s">
        <v>1835</v>
      </c>
      <c r="B470" s="4" t="s">
        <v>5071</v>
      </c>
      <c r="C470" s="4" t="s">
        <v>1837</v>
      </c>
      <c r="D470" s="4" t="s">
        <v>94</v>
      </c>
      <c r="E470" s="4" t="s">
        <v>5802</v>
      </c>
      <c r="F470" s="7">
        <v>36</v>
      </c>
      <c r="G470" s="1">
        <v>44844</v>
      </c>
      <c r="H470" s="4" t="s">
        <v>68</v>
      </c>
      <c r="I470" s="4" t="s">
        <v>30</v>
      </c>
      <c r="J470" s="15">
        <v>0.54</v>
      </c>
      <c r="K470" s="5">
        <v>2</v>
      </c>
      <c r="L470" s="4" t="s">
        <v>31</v>
      </c>
      <c r="M470" s="8">
        <v>1</v>
      </c>
      <c r="N470" s="17" t="s">
        <v>1838</v>
      </c>
      <c r="O470" s="7">
        <f t="shared" si="14"/>
        <v>8</v>
      </c>
      <c r="P470" s="4" t="str" cm="1">
        <f t="array" ref="P470">_xlfn.IFS(F470&gt;40,"Senior",F470&gt;30,"Mid Career",F470&gt;22,"Early Career",F470&gt;17,"Student",TRUE,"Unknown")</f>
        <v>Mid Career</v>
      </c>
      <c r="Q470" s="5">
        <f t="shared" si="15"/>
        <v>56</v>
      </c>
      <c r="R470" s="4" t="str" cm="1">
        <f t="array" ref="R470">_xlfn.IFS(Q470&gt;15,"High",Q470&gt;=5,"Medium",Q470&lt;5,"Low")</f>
        <v>High</v>
      </c>
    </row>
    <row r="471" spans="1:18" x14ac:dyDescent="0.3">
      <c r="A471" s="4" t="s">
        <v>1839</v>
      </c>
      <c r="B471" s="4" t="s">
        <v>5072</v>
      </c>
      <c r="C471" s="4" t="s">
        <v>1841</v>
      </c>
      <c r="D471" s="4" t="s">
        <v>17</v>
      </c>
      <c r="E471" s="4" t="s">
        <v>50</v>
      </c>
      <c r="F471" s="7">
        <v>33</v>
      </c>
      <c r="G471" s="1">
        <v>45087</v>
      </c>
      <c r="H471" s="4" t="s">
        <v>154</v>
      </c>
      <c r="I471" s="4" t="s">
        <v>58</v>
      </c>
      <c r="J471" s="15">
        <v>0.64</v>
      </c>
      <c r="K471" s="5">
        <v>2</v>
      </c>
      <c r="L471" s="4" t="s">
        <v>31</v>
      </c>
      <c r="M471" s="8">
        <v>1</v>
      </c>
      <c r="N471" s="17">
        <v>45087</v>
      </c>
      <c r="O471" s="7">
        <f t="shared" si="14"/>
        <v>1</v>
      </c>
      <c r="P471" s="4" t="str" cm="1">
        <f t="array" ref="P471">_xlfn.IFS(F471&gt;40,"Senior",F471&gt;30,"Mid Career",F471&gt;22,"Early Career",F471&gt;17,"Student",TRUE,"Unknown")</f>
        <v>Mid Career</v>
      </c>
      <c r="Q471" s="5">
        <f t="shared" si="15"/>
        <v>66</v>
      </c>
      <c r="R471" s="4" t="str" cm="1">
        <f t="array" ref="R471">_xlfn.IFS(Q471&gt;15,"High",Q471&gt;=5,"Medium",Q471&lt;5,"Low")</f>
        <v>High</v>
      </c>
    </row>
    <row r="472" spans="1:18" x14ac:dyDescent="0.3">
      <c r="A472" s="4" t="s">
        <v>1842</v>
      </c>
      <c r="B472" s="4" t="s">
        <v>5073</v>
      </c>
      <c r="C472" s="4" t="s">
        <v>1844</v>
      </c>
      <c r="D472" s="4" t="s">
        <v>94</v>
      </c>
      <c r="E472" s="4" t="s">
        <v>50</v>
      </c>
      <c r="F472" s="7">
        <v>32</v>
      </c>
      <c r="G472" s="1">
        <v>44934</v>
      </c>
      <c r="H472" s="4" t="s">
        <v>154</v>
      </c>
      <c r="I472" s="4" t="s">
        <v>58</v>
      </c>
      <c r="J472" s="15">
        <v>0.82</v>
      </c>
      <c r="K472" s="5">
        <v>2</v>
      </c>
      <c r="L472" s="4" t="s">
        <v>31</v>
      </c>
      <c r="M472" s="8">
        <v>1</v>
      </c>
      <c r="N472" s="17" t="s">
        <v>1845</v>
      </c>
      <c r="O472" s="7">
        <f t="shared" si="14"/>
        <v>3</v>
      </c>
      <c r="P472" s="4" t="str" cm="1">
        <f t="array" ref="P472">_xlfn.IFS(F472&gt;40,"Senior",F472&gt;30,"Mid Career",F472&gt;22,"Early Career",F472&gt;17,"Student",TRUE,"Unknown")</f>
        <v>Mid Career</v>
      </c>
      <c r="Q472" s="5">
        <f t="shared" si="15"/>
        <v>84</v>
      </c>
      <c r="R472" s="4" t="str" cm="1">
        <f t="array" ref="R472">_xlfn.IFS(Q472&gt;15,"High",Q472&gt;=5,"Medium",Q472&lt;5,"Low")</f>
        <v>High</v>
      </c>
    </row>
    <row r="473" spans="1:18" x14ac:dyDescent="0.3">
      <c r="A473" s="4" t="s">
        <v>1846</v>
      </c>
      <c r="B473" s="4" t="s">
        <v>5074</v>
      </c>
      <c r="C473" s="4" t="s">
        <v>1848</v>
      </c>
      <c r="D473" s="4" t="s">
        <v>17</v>
      </c>
      <c r="E473" s="4" t="s">
        <v>73</v>
      </c>
      <c r="F473" s="7">
        <v>32</v>
      </c>
      <c r="G473" s="1">
        <v>45611</v>
      </c>
      <c r="H473" s="4" t="s">
        <v>57</v>
      </c>
      <c r="I473" s="4" t="s">
        <v>58</v>
      </c>
      <c r="J473" s="15">
        <v>0.47</v>
      </c>
      <c r="K473" s="5">
        <v>1</v>
      </c>
      <c r="L473" s="4" t="s">
        <v>31</v>
      </c>
      <c r="M473" s="8">
        <v>1</v>
      </c>
      <c r="N473" s="17" t="s">
        <v>1849</v>
      </c>
      <c r="O473" s="7">
        <f t="shared" si="14"/>
        <v>3</v>
      </c>
      <c r="P473" s="4" t="str" cm="1">
        <f t="array" ref="P473">_xlfn.IFS(F473&gt;40,"Senior",F473&gt;30,"Mid Career",F473&gt;22,"Early Career",F473&gt;17,"Student",TRUE,"Unknown")</f>
        <v>Mid Career</v>
      </c>
      <c r="Q473" s="5">
        <f t="shared" si="15"/>
        <v>48</v>
      </c>
      <c r="R473" s="4" t="str" cm="1">
        <f t="array" ref="R473">_xlfn.IFS(Q473&gt;15,"High",Q473&gt;=5,"Medium",Q473&lt;5,"Low")</f>
        <v>High</v>
      </c>
    </row>
    <row r="474" spans="1:18" x14ac:dyDescent="0.3">
      <c r="A474" s="4" t="s">
        <v>1850</v>
      </c>
      <c r="B474" s="4" t="s">
        <v>5075</v>
      </c>
      <c r="C474" s="4" t="s">
        <v>1852</v>
      </c>
      <c r="D474" s="4" t="s">
        <v>17</v>
      </c>
      <c r="E474" s="4" t="s">
        <v>5800</v>
      </c>
      <c r="F474" s="7">
        <v>32</v>
      </c>
      <c r="G474" s="1">
        <v>45672</v>
      </c>
      <c r="H474" s="4" t="s">
        <v>57</v>
      </c>
      <c r="I474" s="4" t="s">
        <v>58</v>
      </c>
      <c r="J474" s="15">
        <v>0.42</v>
      </c>
      <c r="K474" s="5">
        <v>1</v>
      </c>
      <c r="L474" s="4" t="s">
        <v>31</v>
      </c>
      <c r="M474" s="8">
        <v>1</v>
      </c>
      <c r="N474" s="17" t="s">
        <v>1853</v>
      </c>
      <c r="O474" s="7">
        <f t="shared" si="14"/>
        <v>4</v>
      </c>
      <c r="P474" s="4" t="str" cm="1">
        <f t="array" ref="P474">_xlfn.IFS(F474&gt;40,"Senior",F474&gt;30,"Mid Career",F474&gt;22,"Early Career",F474&gt;17,"Student",TRUE,"Unknown")</f>
        <v>Mid Career</v>
      </c>
      <c r="Q474" s="5">
        <f t="shared" si="15"/>
        <v>43</v>
      </c>
      <c r="R474" s="4" t="str" cm="1">
        <f t="array" ref="R474">_xlfn.IFS(Q474&gt;15,"High",Q474&gt;=5,"Medium",Q474&lt;5,"Low")</f>
        <v>High</v>
      </c>
    </row>
    <row r="475" spans="1:18" x14ac:dyDescent="0.3">
      <c r="A475" s="4" t="s">
        <v>1854</v>
      </c>
      <c r="B475" s="4" t="s">
        <v>5076</v>
      </c>
      <c r="C475" s="4" t="s">
        <v>1856</v>
      </c>
      <c r="D475" s="4" t="s">
        <v>94</v>
      </c>
      <c r="E475" s="4" t="s">
        <v>5800</v>
      </c>
      <c r="F475" s="7">
        <v>32</v>
      </c>
      <c r="G475" s="1">
        <v>45400</v>
      </c>
      <c r="H475" s="4" t="s">
        <v>293</v>
      </c>
      <c r="I475" s="4" t="s">
        <v>20</v>
      </c>
      <c r="J475" s="15">
        <v>0.9</v>
      </c>
      <c r="K475" s="5">
        <v>1.5</v>
      </c>
      <c r="L475" s="4" t="s">
        <v>37</v>
      </c>
      <c r="M475" s="8">
        <v>1</v>
      </c>
      <c r="N475" s="17" t="s">
        <v>1857</v>
      </c>
      <c r="O475" s="7">
        <f t="shared" si="14"/>
        <v>6</v>
      </c>
      <c r="P475" s="4" t="str" cm="1">
        <f t="array" ref="P475">_xlfn.IFS(F475&gt;40,"Senior",F475&gt;30,"Mid Career",F475&gt;22,"Early Career",F475&gt;17,"Student",TRUE,"Unknown")</f>
        <v>Mid Career</v>
      </c>
      <c r="Q475" s="5">
        <f t="shared" si="15"/>
        <v>91.5</v>
      </c>
      <c r="R475" s="4" t="str" cm="1">
        <f t="array" ref="R475">_xlfn.IFS(Q475&gt;15,"High",Q475&gt;=5,"Medium",Q475&lt;5,"Low")</f>
        <v>High</v>
      </c>
    </row>
    <row r="476" spans="1:18" x14ac:dyDescent="0.3">
      <c r="A476" s="4" t="s">
        <v>1858</v>
      </c>
      <c r="B476" s="4" t="s">
        <v>5077</v>
      </c>
      <c r="C476" s="4" t="s">
        <v>1860</v>
      </c>
      <c r="D476" s="4" t="s">
        <v>94</v>
      </c>
      <c r="E476" s="4" t="s">
        <v>5801</v>
      </c>
      <c r="F476" s="7">
        <v>19</v>
      </c>
      <c r="G476" s="1">
        <v>45175</v>
      </c>
      <c r="H476" s="4" t="s">
        <v>29</v>
      </c>
      <c r="I476" s="4" t="s">
        <v>30</v>
      </c>
      <c r="J476" s="15">
        <v>0.41</v>
      </c>
      <c r="K476" s="5">
        <v>1</v>
      </c>
      <c r="L476" s="4" t="s">
        <v>37</v>
      </c>
      <c r="M476" s="8">
        <v>3</v>
      </c>
      <c r="N476" s="17" t="s">
        <v>1861</v>
      </c>
      <c r="O476" s="7">
        <f t="shared" si="14"/>
        <v>4</v>
      </c>
      <c r="P476" s="4" t="str" cm="1">
        <f t="array" ref="P476">_xlfn.IFS(F476&gt;40,"Senior",F476&gt;30,"Mid Career",F476&gt;22,"Early Career",F476&gt;17,"Student",TRUE,"Unknown")</f>
        <v>Student</v>
      </c>
      <c r="Q476" s="5">
        <f t="shared" si="15"/>
        <v>42</v>
      </c>
      <c r="R476" s="4" t="str" cm="1">
        <f t="array" ref="R476">_xlfn.IFS(Q476&gt;15,"High",Q476&gt;=5,"Medium",Q476&lt;5,"Low")</f>
        <v>High</v>
      </c>
    </row>
    <row r="477" spans="1:18" x14ac:dyDescent="0.3">
      <c r="A477" s="4" t="s">
        <v>1862</v>
      </c>
      <c r="B477" s="4" t="s">
        <v>5078</v>
      </c>
      <c r="C477" s="4" t="s">
        <v>1864</v>
      </c>
      <c r="D477" s="4" t="s">
        <v>17</v>
      </c>
      <c r="E477" s="4" t="s">
        <v>73</v>
      </c>
      <c r="F477" s="7">
        <v>32</v>
      </c>
      <c r="G477" s="1">
        <v>45664</v>
      </c>
      <c r="H477" s="4" t="s">
        <v>113</v>
      </c>
      <c r="I477" s="4" t="s">
        <v>58</v>
      </c>
      <c r="J477" s="15">
        <v>0.86</v>
      </c>
      <c r="K477" s="5">
        <v>2</v>
      </c>
      <c r="L477" s="4" t="s">
        <v>37</v>
      </c>
      <c r="M477" s="8">
        <v>5</v>
      </c>
      <c r="N477" s="17" t="s">
        <v>1865</v>
      </c>
      <c r="O477" s="7">
        <f t="shared" si="14"/>
        <v>2</v>
      </c>
      <c r="P477" s="4" t="str" cm="1">
        <f t="array" ref="P477">_xlfn.IFS(F477&gt;40,"Senior",F477&gt;30,"Mid Career",F477&gt;22,"Early Career",F477&gt;17,"Student",TRUE,"Unknown")</f>
        <v>Mid Career</v>
      </c>
      <c r="Q477" s="5">
        <f t="shared" si="15"/>
        <v>88</v>
      </c>
      <c r="R477" s="4" t="str" cm="1">
        <f t="array" ref="R477">_xlfn.IFS(Q477&gt;15,"High",Q477&gt;=5,"Medium",Q477&lt;5,"Low")</f>
        <v>High</v>
      </c>
    </row>
    <row r="478" spans="1:18" x14ac:dyDescent="0.3">
      <c r="A478" s="4" t="s">
        <v>1866</v>
      </c>
      <c r="B478" s="4" t="s">
        <v>5079</v>
      </c>
      <c r="C478" s="4" t="s">
        <v>1868</v>
      </c>
      <c r="D478" s="4" t="s">
        <v>17</v>
      </c>
      <c r="E478" s="4" t="s">
        <v>5800</v>
      </c>
      <c r="F478" s="7">
        <v>38</v>
      </c>
      <c r="G478" s="1">
        <v>45641</v>
      </c>
      <c r="H478" s="4" t="s">
        <v>166</v>
      </c>
      <c r="I478" s="4" t="s">
        <v>144</v>
      </c>
      <c r="J478" s="15">
        <v>0.14000000000000001</v>
      </c>
      <c r="K478" s="5">
        <v>1.5</v>
      </c>
      <c r="L478" s="4" t="s">
        <v>37</v>
      </c>
      <c r="M478" s="8">
        <v>1</v>
      </c>
      <c r="N478" s="17" t="s">
        <v>1869</v>
      </c>
      <c r="O478" s="7">
        <f t="shared" si="14"/>
        <v>2</v>
      </c>
      <c r="P478" s="4" t="str" cm="1">
        <f t="array" ref="P478">_xlfn.IFS(F478&gt;40,"Senior",F478&gt;30,"Mid Career",F478&gt;22,"Early Career",F478&gt;17,"Student",TRUE,"Unknown")</f>
        <v>Mid Career</v>
      </c>
      <c r="Q478" s="5">
        <f t="shared" si="15"/>
        <v>15.500000000000002</v>
      </c>
      <c r="R478" s="4" t="str" cm="1">
        <f t="array" ref="R478">_xlfn.IFS(Q478&gt;15,"High",Q478&gt;=5,"Medium",Q478&lt;5,"Low")</f>
        <v>High</v>
      </c>
    </row>
    <row r="479" spans="1:18" x14ac:dyDescent="0.3">
      <c r="A479" s="4" t="s">
        <v>1870</v>
      </c>
      <c r="B479" s="4" t="s">
        <v>5080</v>
      </c>
      <c r="C479" s="4" t="s">
        <v>1872</v>
      </c>
      <c r="D479" s="4" t="s">
        <v>94</v>
      </c>
      <c r="E479" s="4" t="s">
        <v>5802</v>
      </c>
      <c r="F479" s="7">
        <v>32</v>
      </c>
      <c r="G479" s="1">
        <v>44683</v>
      </c>
      <c r="H479" s="4" t="s">
        <v>89</v>
      </c>
      <c r="I479" s="4" t="s">
        <v>30</v>
      </c>
      <c r="J479" s="15">
        <v>0.94</v>
      </c>
      <c r="K479" s="5">
        <v>2</v>
      </c>
      <c r="L479" s="4" t="s">
        <v>37</v>
      </c>
      <c r="M479" s="8">
        <v>1</v>
      </c>
      <c r="N479" s="17" t="s">
        <v>1873</v>
      </c>
      <c r="O479" s="7">
        <f t="shared" si="14"/>
        <v>8</v>
      </c>
      <c r="P479" s="4" t="str" cm="1">
        <f t="array" ref="P479">_xlfn.IFS(F479&gt;40,"Senior",F479&gt;30,"Mid Career",F479&gt;22,"Early Career",F479&gt;17,"Student",TRUE,"Unknown")</f>
        <v>Mid Career</v>
      </c>
      <c r="Q479" s="5">
        <f t="shared" si="15"/>
        <v>96</v>
      </c>
      <c r="R479" s="4" t="str" cm="1">
        <f t="array" ref="R479">_xlfn.IFS(Q479&gt;15,"High",Q479&gt;=5,"Medium",Q479&lt;5,"Low")</f>
        <v>High</v>
      </c>
    </row>
    <row r="480" spans="1:18" x14ac:dyDescent="0.3">
      <c r="A480" s="4" t="s">
        <v>1874</v>
      </c>
      <c r="B480" s="4" t="s">
        <v>5081</v>
      </c>
      <c r="C480" s="4" t="s">
        <v>1876</v>
      </c>
      <c r="D480" s="4" t="s">
        <v>94</v>
      </c>
      <c r="E480" s="4" t="s">
        <v>50</v>
      </c>
      <c r="F480" s="7">
        <v>32</v>
      </c>
      <c r="G480" s="1">
        <v>44715</v>
      </c>
      <c r="H480" s="4" t="s">
        <v>68</v>
      </c>
      <c r="I480" s="4" t="s">
        <v>30</v>
      </c>
      <c r="J480" s="15">
        <v>0.89</v>
      </c>
      <c r="K480" s="5">
        <v>2</v>
      </c>
      <c r="L480" s="4" t="s">
        <v>31</v>
      </c>
      <c r="M480" s="8">
        <v>5</v>
      </c>
      <c r="N480" s="17" t="s">
        <v>1877</v>
      </c>
      <c r="O480" s="7">
        <f t="shared" si="14"/>
        <v>6</v>
      </c>
      <c r="P480" s="4" t="str" cm="1">
        <f t="array" ref="P480">_xlfn.IFS(F480&gt;40,"Senior",F480&gt;30,"Mid Career",F480&gt;22,"Early Career",F480&gt;17,"Student",TRUE,"Unknown")</f>
        <v>Mid Career</v>
      </c>
      <c r="Q480" s="5">
        <f t="shared" si="15"/>
        <v>91</v>
      </c>
      <c r="R480" s="4" t="str" cm="1">
        <f t="array" ref="R480">_xlfn.IFS(Q480&gt;15,"High",Q480&gt;=5,"Medium",Q480&lt;5,"Low")</f>
        <v>High</v>
      </c>
    </row>
    <row r="481" spans="1:18" x14ac:dyDescent="0.3">
      <c r="A481" s="4" t="s">
        <v>1878</v>
      </c>
      <c r="B481" s="4" t="s">
        <v>5082</v>
      </c>
      <c r="C481" s="4" t="s">
        <v>1880</v>
      </c>
      <c r="D481" s="4" t="s">
        <v>94</v>
      </c>
      <c r="E481" s="4" t="s">
        <v>50</v>
      </c>
      <c r="F481" s="7">
        <v>32</v>
      </c>
      <c r="G481" s="1">
        <v>44923</v>
      </c>
      <c r="H481" s="4" t="s">
        <v>166</v>
      </c>
      <c r="I481" s="4" t="s">
        <v>144</v>
      </c>
      <c r="J481" s="15">
        <v>0.06</v>
      </c>
      <c r="K481" s="5">
        <v>2</v>
      </c>
      <c r="L481" s="4" t="s">
        <v>37</v>
      </c>
      <c r="M481" s="8">
        <v>2</v>
      </c>
      <c r="N481" s="17" t="s">
        <v>1881</v>
      </c>
      <c r="O481" s="7">
        <f t="shared" si="14"/>
        <v>6</v>
      </c>
      <c r="P481" s="4" t="str" cm="1">
        <f t="array" ref="P481">_xlfn.IFS(F481&gt;40,"Senior",F481&gt;30,"Mid Career",F481&gt;22,"Early Career",F481&gt;17,"Student",TRUE,"Unknown")</f>
        <v>Mid Career</v>
      </c>
      <c r="Q481" s="5">
        <f t="shared" si="15"/>
        <v>8</v>
      </c>
      <c r="R481" s="4" t="str" cm="1">
        <f t="array" ref="R481">_xlfn.IFS(Q481&gt;15,"High",Q481&gt;=5,"Medium",Q481&lt;5,"Low")</f>
        <v>Medium</v>
      </c>
    </row>
    <row r="482" spans="1:18" x14ac:dyDescent="0.3">
      <c r="A482" s="4" t="s">
        <v>1882</v>
      </c>
      <c r="B482" s="4" t="s">
        <v>5083</v>
      </c>
      <c r="C482" s="4" t="s">
        <v>1884</v>
      </c>
      <c r="D482" s="4" t="s">
        <v>94</v>
      </c>
      <c r="E482" s="4" t="s">
        <v>5802</v>
      </c>
      <c r="F482" s="7">
        <v>32</v>
      </c>
      <c r="G482" s="1">
        <v>45506</v>
      </c>
      <c r="H482" s="4" t="s">
        <v>229</v>
      </c>
      <c r="I482" s="4" t="s">
        <v>144</v>
      </c>
      <c r="J482" s="15">
        <v>0.4</v>
      </c>
      <c r="K482" s="5">
        <v>1.5</v>
      </c>
      <c r="L482" s="4" t="s">
        <v>31</v>
      </c>
      <c r="M482" s="8">
        <v>5</v>
      </c>
      <c r="N482" s="17" t="s">
        <v>1885</v>
      </c>
      <c r="O482" s="7">
        <f t="shared" si="14"/>
        <v>4</v>
      </c>
      <c r="P482" s="4" t="str" cm="1">
        <f t="array" ref="P482">_xlfn.IFS(F482&gt;40,"Senior",F482&gt;30,"Mid Career",F482&gt;22,"Early Career",F482&gt;17,"Student",TRUE,"Unknown")</f>
        <v>Mid Career</v>
      </c>
      <c r="Q482" s="5">
        <f t="shared" si="15"/>
        <v>41.5</v>
      </c>
      <c r="R482" s="4" t="str" cm="1">
        <f t="array" ref="R482">_xlfn.IFS(Q482&gt;15,"High",Q482&gt;=5,"Medium",Q482&lt;5,"Low")</f>
        <v>High</v>
      </c>
    </row>
    <row r="483" spans="1:18" x14ac:dyDescent="0.3">
      <c r="A483" s="4" t="s">
        <v>1886</v>
      </c>
      <c r="B483" s="4" t="s">
        <v>5084</v>
      </c>
      <c r="C483" s="4" t="s">
        <v>1888</v>
      </c>
      <c r="D483" s="4" t="s">
        <v>94</v>
      </c>
      <c r="E483" s="4" t="s">
        <v>50</v>
      </c>
      <c r="F483" s="7">
        <v>42</v>
      </c>
      <c r="G483" s="1">
        <v>44919</v>
      </c>
      <c r="H483" s="4" t="s">
        <v>35</v>
      </c>
      <c r="I483" s="4" t="s">
        <v>36</v>
      </c>
      <c r="J483" s="15">
        <v>0.2</v>
      </c>
      <c r="K483" s="5">
        <v>2</v>
      </c>
      <c r="L483" s="4" t="s">
        <v>31</v>
      </c>
      <c r="M483" s="8">
        <v>5</v>
      </c>
      <c r="N483" s="17" t="s">
        <v>1889</v>
      </c>
      <c r="O483" s="7">
        <f t="shared" si="14"/>
        <v>6</v>
      </c>
      <c r="P483" s="4" t="str" cm="1">
        <f t="array" ref="P483">_xlfn.IFS(F483&gt;40,"Senior",F483&gt;30,"Mid Career",F483&gt;22,"Early Career",F483&gt;17,"Student",TRUE,"Unknown")</f>
        <v>Senior</v>
      </c>
      <c r="Q483" s="5">
        <f t="shared" si="15"/>
        <v>22</v>
      </c>
      <c r="R483" s="4" t="str" cm="1">
        <f t="array" ref="R483">_xlfn.IFS(Q483&gt;15,"High",Q483&gt;=5,"Medium",Q483&lt;5,"Low")</f>
        <v>High</v>
      </c>
    </row>
    <row r="484" spans="1:18" x14ac:dyDescent="0.3">
      <c r="A484" s="4" t="s">
        <v>1890</v>
      </c>
      <c r="B484" s="4" t="s">
        <v>5085</v>
      </c>
      <c r="C484" s="4" t="s">
        <v>1892</v>
      </c>
      <c r="D484" s="4" t="s">
        <v>94</v>
      </c>
      <c r="E484" s="4" t="s">
        <v>50</v>
      </c>
      <c r="F484" s="7">
        <v>32</v>
      </c>
      <c r="G484" s="1">
        <v>45670</v>
      </c>
      <c r="H484" s="4" t="s">
        <v>229</v>
      </c>
      <c r="I484" s="4" t="s">
        <v>144</v>
      </c>
      <c r="J484" s="15">
        <v>0.6</v>
      </c>
      <c r="K484" s="5">
        <v>1</v>
      </c>
      <c r="L484" s="4" t="s">
        <v>37</v>
      </c>
      <c r="M484" s="8">
        <v>3</v>
      </c>
      <c r="N484" s="17" t="s">
        <v>1893</v>
      </c>
      <c r="O484" s="7">
        <f t="shared" si="14"/>
        <v>6</v>
      </c>
      <c r="P484" s="4" t="str" cm="1">
        <f t="array" ref="P484">_xlfn.IFS(F484&gt;40,"Senior",F484&gt;30,"Mid Career",F484&gt;22,"Early Career",F484&gt;17,"Student",TRUE,"Unknown")</f>
        <v>Mid Career</v>
      </c>
      <c r="Q484" s="5">
        <f t="shared" si="15"/>
        <v>61</v>
      </c>
      <c r="R484" s="4" t="str" cm="1">
        <f t="array" ref="R484">_xlfn.IFS(Q484&gt;15,"High",Q484&gt;=5,"Medium",Q484&lt;5,"Low")</f>
        <v>High</v>
      </c>
    </row>
    <row r="485" spans="1:18" x14ac:dyDescent="0.3">
      <c r="A485" s="4" t="s">
        <v>1894</v>
      </c>
      <c r="B485" s="4" t="s">
        <v>5086</v>
      </c>
      <c r="C485" s="4" t="s">
        <v>1896</v>
      </c>
      <c r="D485" s="4" t="s">
        <v>17</v>
      </c>
      <c r="E485" s="4" t="s">
        <v>5800</v>
      </c>
      <c r="F485" s="7">
        <v>32</v>
      </c>
      <c r="G485" s="1">
        <v>45732</v>
      </c>
      <c r="H485" s="4" t="s">
        <v>19</v>
      </c>
      <c r="I485" s="4" t="s">
        <v>20</v>
      </c>
      <c r="J485" s="15">
        <v>0.79</v>
      </c>
      <c r="K485" s="5">
        <v>2</v>
      </c>
      <c r="L485" s="4" t="s">
        <v>31</v>
      </c>
      <c r="M485" s="8">
        <v>5</v>
      </c>
      <c r="N485" s="17" t="s">
        <v>1897</v>
      </c>
      <c r="O485" s="7">
        <f t="shared" si="14"/>
        <v>2</v>
      </c>
      <c r="P485" s="4" t="str" cm="1">
        <f t="array" ref="P485">_xlfn.IFS(F485&gt;40,"Senior",F485&gt;30,"Mid Career",F485&gt;22,"Early Career",F485&gt;17,"Student",TRUE,"Unknown")</f>
        <v>Mid Career</v>
      </c>
      <c r="Q485" s="5">
        <f t="shared" si="15"/>
        <v>81</v>
      </c>
      <c r="R485" s="4" t="str" cm="1">
        <f t="array" ref="R485">_xlfn.IFS(Q485&gt;15,"High",Q485&gt;=5,"Medium",Q485&lt;5,"Low")</f>
        <v>High</v>
      </c>
    </row>
    <row r="486" spans="1:18" x14ac:dyDescent="0.3">
      <c r="A486" s="4" t="s">
        <v>1898</v>
      </c>
      <c r="B486" s="4" t="s">
        <v>5087</v>
      </c>
      <c r="C486" s="4" t="s">
        <v>1900</v>
      </c>
      <c r="D486" s="4" t="s">
        <v>94</v>
      </c>
      <c r="E486" s="4" t="s">
        <v>5802</v>
      </c>
      <c r="F486" s="7">
        <v>32</v>
      </c>
      <c r="G486" s="1">
        <v>44998</v>
      </c>
      <c r="H486" s="4" t="s">
        <v>166</v>
      </c>
      <c r="I486" s="4" t="s">
        <v>144</v>
      </c>
      <c r="J486" s="15">
        <v>0.56999999999999995</v>
      </c>
      <c r="K486" s="5">
        <v>1.5</v>
      </c>
      <c r="L486" s="4" t="s">
        <v>31</v>
      </c>
      <c r="M486" s="8">
        <v>1</v>
      </c>
      <c r="N486" s="17" t="s">
        <v>1901</v>
      </c>
      <c r="O486" s="7">
        <f t="shared" si="14"/>
        <v>4</v>
      </c>
      <c r="P486" s="4" t="str" cm="1">
        <f t="array" ref="P486">_xlfn.IFS(F486&gt;40,"Senior",F486&gt;30,"Mid Career",F486&gt;22,"Early Career",F486&gt;17,"Student",TRUE,"Unknown")</f>
        <v>Mid Career</v>
      </c>
      <c r="Q486" s="5">
        <f t="shared" si="15"/>
        <v>58.499999999999993</v>
      </c>
      <c r="R486" s="4" t="str" cm="1">
        <f t="array" ref="R486">_xlfn.IFS(Q486&gt;15,"High",Q486&gt;=5,"Medium",Q486&lt;5,"Low")</f>
        <v>High</v>
      </c>
    </row>
    <row r="487" spans="1:18" x14ac:dyDescent="0.3">
      <c r="A487" s="4" t="s">
        <v>1902</v>
      </c>
      <c r="B487" s="4" t="s">
        <v>5088</v>
      </c>
      <c r="C487" s="4" t="s">
        <v>5805</v>
      </c>
      <c r="D487" s="4" t="s">
        <v>17</v>
      </c>
      <c r="E487" s="4" t="s">
        <v>5800</v>
      </c>
      <c r="F487" s="7">
        <v>32</v>
      </c>
      <c r="G487" s="1">
        <v>45333</v>
      </c>
      <c r="H487" s="4" t="s">
        <v>44</v>
      </c>
      <c r="I487" s="4" t="s">
        <v>20</v>
      </c>
      <c r="J487" s="15">
        <v>0.54</v>
      </c>
      <c r="K487" s="5">
        <v>2</v>
      </c>
      <c r="L487" s="4" t="s">
        <v>31</v>
      </c>
      <c r="M487" s="8">
        <v>3</v>
      </c>
      <c r="N487" s="17" t="s">
        <v>1904</v>
      </c>
      <c r="O487" s="7">
        <f t="shared" si="14"/>
        <v>6</v>
      </c>
      <c r="P487" s="4" t="str" cm="1">
        <f t="array" ref="P487">_xlfn.IFS(F487&gt;40,"Senior",F487&gt;30,"Mid Career",F487&gt;22,"Early Career",F487&gt;17,"Student",TRUE,"Unknown")</f>
        <v>Mid Career</v>
      </c>
      <c r="Q487" s="5">
        <f t="shared" si="15"/>
        <v>56</v>
      </c>
      <c r="R487" s="4" t="str" cm="1">
        <f t="array" ref="R487">_xlfn.IFS(Q487&gt;15,"High",Q487&gt;=5,"Medium",Q487&lt;5,"Low")</f>
        <v>High</v>
      </c>
    </row>
    <row r="488" spans="1:18" x14ac:dyDescent="0.3">
      <c r="A488" s="4" t="s">
        <v>1905</v>
      </c>
      <c r="B488" s="4" t="s">
        <v>5089</v>
      </c>
      <c r="C488" s="4" t="s">
        <v>1907</v>
      </c>
      <c r="D488" s="4" t="s">
        <v>94</v>
      </c>
      <c r="E488" s="4" t="s">
        <v>73</v>
      </c>
      <c r="F488" s="7">
        <v>32</v>
      </c>
      <c r="G488" s="1">
        <v>44739</v>
      </c>
      <c r="H488" s="4" t="s">
        <v>143</v>
      </c>
      <c r="I488" s="4" t="s">
        <v>144</v>
      </c>
      <c r="J488" s="15">
        <v>0.56000000000000005</v>
      </c>
      <c r="K488" s="5">
        <v>1</v>
      </c>
      <c r="L488" s="4" t="s">
        <v>37</v>
      </c>
      <c r="M488" s="8">
        <v>3</v>
      </c>
      <c r="N488" s="17" t="s">
        <v>1908</v>
      </c>
      <c r="O488" s="7">
        <f t="shared" si="14"/>
        <v>8</v>
      </c>
      <c r="P488" s="4" t="str" cm="1">
        <f t="array" ref="P488">_xlfn.IFS(F488&gt;40,"Senior",F488&gt;30,"Mid Career",F488&gt;22,"Early Career",F488&gt;17,"Student",TRUE,"Unknown")</f>
        <v>Mid Career</v>
      </c>
      <c r="Q488" s="5">
        <f t="shared" si="15"/>
        <v>57.000000000000007</v>
      </c>
      <c r="R488" s="4" t="str" cm="1">
        <f t="array" ref="R488">_xlfn.IFS(Q488&gt;15,"High",Q488&gt;=5,"Medium",Q488&lt;5,"Low")</f>
        <v>High</v>
      </c>
    </row>
    <row r="489" spans="1:18" x14ac:dyDescent="0.3">
      <c r="A489" s="4" t="s">
        <v>1909</v>
      </c>
      <c r="B489" s="4" t="s">
        <v>5090</v>
      </c>
      <c r="C489" s="4" t="s">
        <v>1911</v>
      </c>
      <c r="D489" s="4" t="s">
        <v>94</v>
      </c>
      <c r="E489" s="4" t="s">
        <v>5801</v>
      </c>
      <c r="F489" s="7">
        <v>31</v>
      </c>
      <c r="G489" s="1">
        <v>45015</v>
      </c>
      <c r="H489" s="4" t="s">
        <v>166</v>
      </c>
      <c r="I489" s="4" t="s">
        <v>144</v>
      </c>
      <c r="J489" s="15">
        <v>0.08</v>
      </c>
      <c r="K489" s="5">
        <v>0.75</v>
      </c>
      <c r="L489" s="4" t="s">
        <v>37</v>
      </c>
      <c r="M489" s="8">
        <v>5</v>
      </c>
      <c r="N489" s="17" t="s">
        <v>1912</v>
      </c>
      <c r="O489" s="7">
        <f t="shared" si="14"/>
        <v>8</v>
      </c>
      <c r="P489" s="4" t="str" cm="1">
        <f t="array" ref="P489">_xlfn.IFS(F489&gt;40,"Senior",F489&gt;30,"Mid Career",F489&gt;22,"Early Career",F489&gt;17,"Student",TRUE,"Unknown")</f>
        <v>Mid Career</v>
      </c>
      <c r="Q489" s="5">
        <f t="shared" si="15"/>
        <v>8.75</v>
      </c>
      <c r="R489" s="4" t="str" cm="1">
        <f t="array" ref="R489">_xlfn.IFS(Q489&gt;15,"High",Q489&gt;=5,"Medium",Q489&lt;5,"Low")</f>
        <v>Medium</v>
      </c>
    </row>
    <row r="490" spans="1:18" x14ac:dyDescent="0.3">
      <c r="A490" s="4" t="s">
        <v>1913</v>
      </c>
      <c r="B490" s="4" t="s">
        <v>5091</v>
      </c>
      <c r="C490" s="4" t="s">
        <v>1915</v>
      </c>
      <c r="D490" s="4" t="s">
        <v>94</v>
      </c>
      <c r="E490" s="4" t="s">
        <v>5801</v>
      </c>
      <c r="F490" s="7">
        <v>32</v>
      </c>
      <c r="G490" s="1">
        <v>45335</v>
      </c>
      <c r="H490" s="4" t="s">
        <v>89</v>
      </c>
      <c r="I490" s="4" t="s">
        <v>30</v>
      </c>
      <c r="J490" s="15">
        <v>0.37</v>
      </c>
      <c r="K490" s="5">
        <v>1.5</v>
      </c>
      <c r="L490" s="4" t="s">
        <v>37</v>
      </c>
      <c r="M490" s="8">
        <v>5</v>
      </c>
      <c r="N490" s="17" t="s">
        <v>1916</v>
      </c>
      <c r="O490" s="7">
        <f t="shared" si="14"/>
        <v>4</v>
      </c>
      <c r="P490" s="4" t="str" cm="1">
        <f t="array" ref="P490">_xlfn.IFS(F490&gt;40,"Senior",F490&gt;30,"Mid Career",F490&gt;22,"Early Career",F490&gt;17,"Student",TRUE,"Unknown")</f>
        <v>Mid Career</v>
      </c>
      <c r="Q490" s="5">
        <f t="shared" si="15"/>
        <v>38.5</v>
      </c>
      <c r="R490" s="4" t="str" cm="1">
        <f t="array" ref="R490">_xlfn.IFS(Q490&gt;15,"High",Q490&gt;=5,"Medium",Q490&lt;5,"Low")</f>
        <v>High</v>
      </c>
    </row>
    <row r="491" spans="1:18" x14ac:dyDescent="0.3">
      <c r="A491" s="4" t="s">
        <v>1917</v>
      </c>
      <c r="B491" s="4" t="s">
        <v>5092</v>
      </c>
      <c r="C491" s="4" t="s">
        <v>1919</v>
      </c>
      <c r="D491" s="4" t="s">
        <v>94</v>
      </c>
      <c r="E491" s="4" t="s">
        <v>73</v>
      </c>
      <c r="F491" s="7">
        <v>32</v>
      </c>
      <c r="G491" s="1">
        <v>45093</v>
      </c>
      <c r="H491" s="4" t="s">
        <v>19</v>
      </c>
      <c r="I491" s="4" t="s">
        <v>20</v>
      </c>
      <c r="J491" s="15">
        <v>0.81</v>
      </c>
      <c r="K491" s="5">
        <v>2</v>
      </c>
      <c r="L491" s="4" t="s">
        <v>37</v>
      </c>
      <c r="M491" s="8">
        <v>5</v>
      </c>
      <c r="N491" s="17" t="s">
        <v>1622</v>
      </c>
      <c r="O491" s="7">
        <f t="shared" si="14"/>
        <v>3</v>
      </c>
      <c r="P491" s="4" t="str" cm="1">
        <f t="array" ref="P491">_xlfn.IFS(F491&gt;40,"Senior",F491&gt;30,"Mid Career",F491&gt;22,"Early Career",F491&gt;17,"Student",TRUE,"Unknown")</f>
        <v>Mid Career</v>
      </c>
      <c r="Q491" s="5">
        <f t="shared" si="15"/>
        <v>83</v>
      </c>
      <c r="R491" s="4" t="str" cm="1">
        <f t="array" ref="R491">_xlfn.IFS(Q491&gt;15,"High",Q491&gt;=5,"Medium",Q491&lt;5,"Low")</f>
        <v>High</v>
      </c>
    </row>
    <row r="492" spans="1:18" x14ac:dyDescent="0.3">
      <c r="A492" s="4" t="s">
        <v>1920</v>
      </c>
      <c r="B492" s="4" t="s">
        <v>5093</v>
      </c>
      <c r="C492" s="4" t="s">
        <v>1922</v>
      </c>
      <c r="D492" s="4" t="s">
        <v>94</v>
      </c>
      <c r="E492" s="4" t="s">
        <v>5801</v>
      </c>
      <c r="F492" s="7">
        <v>32</v>
      </c>
      <c r="G492" s="1">
        <v>44921</v>
      </c>
      <c r="H492" s="4" t="s">
        <v>229</v>
      </c>
      <c r="I492" s="4" t="s">
        <v>144</v>
      </c>
      <c r="J492" s="15">
        <v>0.08</v>
      </c>
      <c r="K492" s="5">
        <v>2</v>
      </c>
      <c r="L492" s="4" t="s">
        <v>37</v>
      </c>
      <c r="M492" s="8">
        <v>5</v>
      </c>
      <c r="N492" s="17" t="s">
        <v>1923</v>
      </c>
      <c r="O492" s="7">
        <f t="shared" si="14"/>
        <v>2</v>
      </c>
      <c r="P492" s="4" t="str" cm="1">
        <f t="array" ref="P492">_xlfn.IFS(F492&gt;40,"Senior",F492&gt;30,"Mid Career",F492&gt;22,"Early Career",F492&gt;17,"Student",TRUE,"Unknown")</f>
        <v>Mid Career</v>
      </c>
      <c r="Q492" s="5">
        <f t="shared" si="15"/>
        <v>10</v>
      </c>
      <c r="R492" s="4" t="str" cm="1">
        <f t="array" ref="R492">_xlfn.IFS(Q492&gt;15,"High",Q492&gt;=5,"Medium",Q492&lt;5,"Low")</f>
        <v>Medium</v>
      </c>
    </row>
    <row r="493" spans="1:18" x14ac:dyDescent="0.3">
      <c r="A493" s="4" t="s">
        <v>1924</v>
      </c>
      <c r="B493" s="4" t="s">
        <v>5094</v>
      </c>
      <c r="C493" s="4" t="s">
        <v>1926</v>
      </c>
      <c r="D493" s="4" t="s">
        <v>94</v>
      </c>
      <c r="E493" s="4" t="s">
        <v>5800</v>
      </c>
      <c r="F493" s="7">
        <v>23</v>
      </c>
      <c r="G493" s="1">
        <v>45042</v>
      </c>
      <c r="H493" s="4" t="s">
        <v>293</v>
      </c>
      <c r="I493" s="4" t="s">
        <v>20</v>
      </c>
      <c r="J493" s="15">
        <v>7.0000000000000007E-2</v>
      </c>
      <c r="K493" s="5">
        <v>2</v>
      </c>
      <c r="L493" s="4" t="s">
        <v>37</v>
      </c>
      <c r="M493" s="8">
        <v>2</v>
      </c>
      <c r="N493" s="17">
        <v>45042</v>
      </c>
      <c r="O493" s="7">
        <f t="shared" si="14"/>
        <v>1</v>
      </c>
      <c r="P493" s="4" t="str" cm="1">
        <f t="array" ref="P493">_xlfn.IFS(F493&gt;40,"Senior",F493&gt;30,"Mid Career",F493&gt;22,"Early Career",F493&gt;17,"Student",TRUE,"Unknown")</f>
        <v>Early Career</v>
      </c>
      <c r="Q493" s="5">
        <f t="shared" si="15"/>
        <v>9</v>
      </c>
      <c r="R493" s="4" t="str" cm="1">
        <f t="array" ref="R493">_xlfn.IFS(Q493&gt;15,"High",Q493&gt;=5,"Medium",Q493&lt;5,"Low")</f>
        <v>Medium</v>
      </c>
    </row>
    <row r="494" spans="1:18" x14ac:dyDescent="0.3">
      <c r="A494" s="4" t="s">
        <v>1927</v>
      </c>
      <c r="B494" s="4" t="s">
        <v>5095</v>
      </c>
      <c r="C494" s="4" t="s">
        <v>1929</v>
      </c>
      <c r="D494" s="4" t="s">
        <v>17</v>
      </c>
      <c r="E494" s="4" t="s">
        <v>50</v>
      </c>
      <c r="F494" s="7">
        <v>32</v>
      </c>
      <c r="G494" s="1">
        <v>45483</v>
      </c>
      <c r="H494" s="4" t="s">
        <v>35</v>
      </c>
      <c r="I494" s="4" t="s">
        <v>36</v>
      </c>
      <c r="J494" s="15">
        <v>0.09</v>
      </c>
      <c r="K494" s="5">
        <v>2</v>
      </c>
      <c r="L494" s="4" t="s">
        <v>37</v>
      </c>
      <c r="M494" s="8">
        <v>5</v>
      </c>
      <c r="N494" s="17" t="s">
        <v>1930</v>
      </c>
      <c r="O494" s="7">
        <f t="shared" si="14"/>
        <v>5</v>
      </c>
      <c r="P494" s="4" t="str" cm="1">
        <f t="array" ref="P494">_xlfn.IFS(F494&gt;40,"Senior",F494&gt;30,"Mid Career",F494&gt;22,"Early Career",F494&gt;17,"Student",TRUE,"Unknown")</f>
        <v>Mid Career</v>
      </c>
      <c r="Q494" s="5">
        <f t="shared" si="15"/>
        <v>11</v>
      </c>
      <c r="R494" s="4" t="str" cm="1">
        <f t="array" ref="R494">_xlfn.IFS(Q494&gt;15,"High",Q494&gt;=5,"Medium",Q494&lt;5,"Low")</f>
        <v>Medium</v>
      </c>
    </row>
    <row r="495" spans="1:18" x14ac:dyDescent="0.3">
      <c r="A495" s="4" t="s">
        <v>1931</v>
      </c>
      <c r="B495" s="4" t="s">
        <v>5096</v>
      </c>
      <c r="C495" s="4" t="s">
        <v>1933</v>
      </c>
      <c r="D495" s="4" t="s">
        <v>94</v>
      </c>
      <c r="E495" s="4" t="s">
        <v>5800</v>
      </c>
      <c r="F495" s="7">
        <v>32</v>
      </c>
      <c r="G495" s="1">
        <v>45664</v>
      </c>
      <c r="H495" s="4" t="s">
        <v>51</v>
      </c>
      <c r="I495" s="4" t="s">
        <v>36</v>
      </c>
      <c r="J495" s="15">
        <v>0.45</v>
      </c>
      <c r="K495" s="5">
        <v>1.5</v>
      </c>
      <c r="L495" s="4" t="s">
        <v>37</v>
      </c>
      <c r="M495" s="8">
        <v>5</v>
      </c>
      <c r="N495" s="17" t="s">
        <v>1934</v>
      </c>
      <c r="O495" s="7">
        <f t="shared" si="14"/>
        <v>6</v>
      </c>
      <c r="P495" s="4" t="str" cm="1">
        <f t="array" ref="P495">_xlfn.IFS(F495&gt;40,"Senior",F495&gt;30,"Mid Career",F495&gt;22,"Early Career",F495&gt;17,"Student",TRUE,"Unknown")</f>
        <v>Mid Career</v>
      </c>
      <c r="Q495" s="5">
        <f t="shared" si="15"/>
        <v>46.5</v>
      </c>
      <c r="R495" s="4" t="str" cm="1">
        <f t="array" ref="R495">_xlfn.IFS(Q495&gt;15,"High",Q495&gt;=5,"Medium",Q495&lt;5,"Low")</f>
        <v>High</v>
      </c>
    </row>
    <row r="496" spans="1:18" x14ac:dyDescent="0.3">
      <c r="A496" s="4" t="s">
        <v>1935</v>
      </c>
      <c r="B496" s="4" t="s">
        <v>5097</v>
      </c>
      <c r="C496" s="4" t="s">
        <v>1937</v>
      </c>
      <c r="D496" s="4" t="s">
        <v>17</v>
      </c>
      <c r="E496" s="4" t="s">
        <v>73</v>
      </c>
      <c r="F496" s="7">
        <v>32</v>
      </c>
      <c r="G496" s="1">
        <v>45751</v>
      </c>
      <c r="H496" s="4" t="s">
        <v>19</v>
      </c>
      <c r="I496" s="4" t="s">
        <v>20</v>
      </c>
      <c r="J496" s="15">
        <v>0.24</v>
      </c>
      <c r="K496" s="5">
        <v>0.75</v>
      </c>
      <c r="L496" s="4" t="s">
        <v>37</v>
      </c>
      <c r="M496" s="8">
        <v>5</v>
      </c>
      <c r="N496" s="17" t="s">
        <v>1938</v>
      </c>
      <c r="O496" s="7">
        <f t="shared" si="14"/>
        <v>3</v>
      </c>
      <c r="P496" s="4" t="str" cm="1">
        <f t="array" ref="P496">_xlfn.IFS(F496&gt;40,"Senior",F496&gt;30,"Mid Career",F496&gt;22,"Early Career",F496&gt;17,"Student",TRUE,"Unknown")</f>
        <v>Mid Career</v>
      </c>
      <c r="Q496" s="5">
        <f t="shared" si="15"/>
        <v>24.75</v>
      </c>
      <c r="R496" s="4" t="str" cm="1">
        <f t="array" ref="R496">_xlfn.IFS(Q496&gt;15,"High",Q496&gt;=5,"Medium",Q496&lt;5,"Low")</f>
        <v>High</v>
      </c>
    </row>
    <row r="497" spans="1:18" x14ac:dyDescent="0.3">
      <c r="A497" s="4" t="s">
        <v>1939</v>
      </c>
      <c r="B497" s="4" t="s">
        <v>5098</v>
      </c>
      <c r="C497" s="4" t="s">
        <v>1941</v>
      </c>
      <c r="D497" s="4" t="s">
        <v>17</v>
      </c>
      <c r="E497" s="4" t="s">
        <v>50</v>
      </c>
      <c r="F497" s="7">
        <v>32</v>
      </c>
      <c r="G497" s="1">
        <v>45179</v>
      </c>
      <c r="H497" s="4" t="s">
        <v>293</v>
      </c>
      <c r="I497" s="4" t="s">
        <v>20</v>
      </c>
      <c r="J497" s="15">
        <v>0.17</v>
      </c>
      <c r="K497" s="5">
        <v>2</v>
      </c>
      <c r="L497" s="4" t="s">
        <v>31</v>
      </c>
      <c r="M497" s="8">
        <v>5</v>
      </c>
      <c r="N497" s="17" t="s">
        <v>1942</v>
      </c>
      <c r="O497" s="7">
        <f t="shared" si="14"/>
        <v>6</v>
      </c>
      <c r="P497" s="4" t="str" cm="1">
        <f t="array" ref="P497">_xlfn.IFS(F497&gt;40,"Senior",F497&gt;30,"Mid Career",F497&gt;22,"Early Career",F497&gt;17,"Student",TRUE,"Unknown")</f>
        <v>Mid Career</v>
      </c>
      <c r="Q497" s="5">
        <f t="shared" si="15"/>
        <v>19</v>
      </c>
      <c r="R497" s="4" t="str" cm="1">
        <f t="array" ref="R497">_xlfn.IFS(Q497&gt;15,"High",Q497&gt;=5,"Medium",Q497&lt;5,"Low")</f>
        <v>High</v>
      </c>
    </row>
    <row r="498" spans="1:18" x14ac:dyDescent="0.3">
      <c r="A498" s="4" t="s">
        <v>1943</v>
      </c>
      <c r="B498" s="4" t="s">
        <v>5099</v>
      </c>
      <c r="C498" s="4" t="s">
        <v>1945</v>
      </c>
      <c r="D498" s="4" t="s">
        <v>17</v>
      </c>
      <c r="E498" s="4" t="s">
        <v>73</v>
      </c>
      <c r="F498" s="7">
        <v>32</v>
      </c>
      <c r="G498" s="1">
        <v>45752</v>
      </c>
      <c r="H498" s="4" t="s">
        <v>229</v>
      </c>
      <c r="I498" s="4" t="s">
        <v>144</v>
      </c>
      <c r="J498" s="15">
        <v>0.16</v>
      </c>
      <c r="K498" s="5">
        <v>1</v>
      </c>
      <c r="L498" s="4" t="s">
        <v>31</v>
      </c>
      <c r="M498" s="8">
        <v>2</v>
      </c>
      <c r="N498" s="17" t="s">
        <v>1946</v>
      </c>
      <c r="O498" s="7">
        <f t="shared" si="14"/>
        <v>3</v>
      </c>
      <c r="P498" s="4" t="str" cm="1">
        <f t="array" ref="P498">_xlfn.IFS(F498&gt;40,"Senior",F498&gt;30,"Mid Career",F498&gt;22,"Early Career",F498&gt;17,"Student",TRUE,"Unknown")</f>
        <v>Mid Career</v>
      </c>
      <c r="Q498" s="5">
        <f t="shared" si="15"/>
        <v>17</v>
      </c>
      <c r="R498" s="4" t="str" cm="1">
        <f t="array" ref="R498">_xlfn.IFS(Q498&gt;15,"High",Q498&gt;=5,"Medium",Q498&lt;5,"Low")</f>
        <v>High</v>
      </c>
    </row>
    <row r="499" spans="1:18" x14ac:dyDescent="0.3">
      <c r="A499" s="4" t="s">
        <v>1947</v>
      </c>
      <c r="B499" s="4" t="s">
        <v>5100</v>
      </c>
      <c r="C499" s="4" t="s">
        <v>1949</v>
      </c>
      <c r="D499" s="4" t="s">
        <v>17</v>
      </c>
      <c r="E499" s="4" t="s">
        <v>5801</v>
      </c>
      <c r="F499" s="7">
        <v>39</v>
      </c>
      <c r="G499" s="1">
        <v>45155</v>
      </c>
      <c r="H499" s="4" t="s">
        <v>229</v>
      </c>
      <c r="I499" s="4" t="s">
        <v>144</v>
      </c>
      <c r="J499" s="15">
        <v>7.0000000000000007E-2</v>
      </c>
      <c r="K499" s="5">
        <v>1</v>
      </c>
      <c r="L499" s="4" t="s">
        <v>31</v>
      </c>
      <c r="M499" s="8">
        <v>4</v>
      </c>
      <c r="N499" s="17">
        <v>45155</v>
      </c>
      <c r="O499" s="7">
        <f t="shared" si="14"/>
        <v>1</v>
      </c>
      <c r="P499" s="4" t="str" cm="1">
        <f t="array" ref="P499">_xlfn.IFS(F499&gt;40,"Senior",F499&gt;30,"Mid Career",F499&gt;22,"Early Career",F499&gt;17,"Student",TRUE,"Unknown")</f>
        <v>Mid Career</v>
      </c>
      <c r="Q499" s="5">
        <f t="shared" si="15"/>
        <v>8</v>
      </c>
      <c r="R499" s="4" t="str" cm="1">
        <f t="array" ref="R499">_xlfn.IFS(Q499&gt;15,"High",Q499&gt;=5,"Medium",Q499&lt;5,"Low")</f>
        <v>Medium</v>
      </c>
    </row>
    <row r="500" spans="1:18" x14ac:dyDescent="0.3">
      <c r="A500" s="4" t="s">
        <v>1950</v>
      </c>
      <c r="B500" s="4" t="s">
        <v>5101</v>
      </c>
      <c r="C500" s="4" t="s">
        <v>1952</v>
      </c>
      <c r="D500" s="4" t="s">
        <v>94</v>
      </c>
      <c r="E500" s="4" t="s">
        <v>5800</v>
      </c>
      <c r="F500" s="7">
        <v>29</v>
      </c>
      <c r="G500" s="1">
        <v>45388</v>
      </c>
      <c r="H500" s="4" t="s">
        <v>89</v>
      </c>
      <c r="I500" s="4" t="s">
        <v>30</v>
      </c>
      <c r="J500" s="15">
        <v>0.03</v>
      </c>
      <c r="K500" s="5">
        <v>1.5</v>
      </c>
      <c r="L500" s="4" t="s">
        <v>37</v>
      </c>
      <c r="M500" s="8">
        <v>1</v>
      </c>
      <c r="N500" s="17" t="s">
        <v>1953</v>
      </c>
      <c r="O500" s="7">
        <f t="shared" si="14"/>
        <v>4</v>
      </c>
      <c r="P500" s="4" t="str" cm="1">
        <f t="array" ref="P500">_xlfn.IFS(F500&gt;40,"Senior",F500&gt;30,"Mid Career",F500&gt;22,"Early Career",F500&gt;17,"Student",TRUE,"Unknown")</f>
        <v>Early Career</v>
      </c>
      <c r="Q500" s="5">
        <f t="shared" si="15"/>
        <v>4.5</v>
      </c>
      <c r="R500" s="4" t="str" cm="1">
        <f t="array" ref="R500">_xlfn.IFS(Q500&gt;15,"High",Q500&gt;=5,"Medium",Q500&lt;5,"Low")</f>
        <v>Low</v>
      </c>
    </row>
    <row r="501" spans="1:18" x14ac:dyDescent="0.3">
      <c r="A501" s="4" t="s">
        <v>1954</v>
      </c>
      <c r="B501" s="4" t="s">
        <v>5102</v>
      </c>
      <c r="C501" s="4" t="s">
        <v>1956</v>
      </c>
      <c r="D501" s="4" t="s">
        <v>94</v>
      </c>
      <c r="E501" s="4" t="s">
        <v>50</v>
      </c>
      <c r="F501" s="7">
        <v>32</v>
      </c>
      <c r="G501" s="1">
        <v>44777</v>
      </c>
      <c r="H501" s="4" t="s">
        <v>89</v>
      </c>
      <c r="I501" s="4" t="s">
        <v>30</v>
      </c>
      <c r="J501" s="15">
        <v>0.97</v>
      </c>
      <c r="K501" s="5">
        <v>1.5</v>
      </c>
      <c r="L501" s="4" t="s">
        <v>37</v>
      </c>
      <c r="M501" s="8">
        <v>1</v>
      </c>
      <c r="N501" s="17" t="s">
        <v>1957</v>
      </c>
      <c r="O501" s="7">
        <f t="shared" si="14"/>
        <v>2</v>
      </c>
      <c r="P501" s="4" t="str" cm="1">
        <f t="array" ref="P501">_xlfn.IFS(F501&gt;40,"Senior",F501&gt;30,"Mid Career",F501&gt;22,"Early Career",F501&gt;17,"Student",TRUE,"Unknown")</f>
        <v>Mid Career</v>
      </c>
      <c r="Q501" s="5">
        <f t="shared" si="15"/>
        <v>98.5</v>
      </c>
      <c r="R501" s="4" t="str" cm="1">
        <f t="array" ref="R501">_xlfn.IFS(Q501&gt;15,"High",Q501&gt;=5,"Medium",Q501&lt;5,"Low")</f>
        <v>High</v>
      </c>
    </row>
    <row r="502" spans="1:18" x14ac:dyDescent="0.3">
      <c r="A502" s="4" t="s">
        <v>1958</v>
      </c>
      <c r="B502" s="4" t="s">
        <v>5103</v>
      </c>
      <c r="C502" s="4" t="s">
        <v>1960</v>
      </c>
      <c r="D502" s="4" t="s">
        <v>17</v>
      </c>
      <c r="E502" s="4" t="s">
        <v>73</v>
      </c>
      <c r="F502" s="7">
        <v>31</v>
      </c>
      <c r="G502" s="1">
        <v>45110</v>
      </c>
      <c r="H502" s="4" t="s">
        <v>19</v>
      </c>
      <c r="I502" s="4" t="s">
        <v>20</v>
      </c>
      <c r="J502" s="15">
        <v>0.23</v>
      </c>
      <c r="K502" s="5">
        <v>2</v>
      </c>
      <c r="L502" s="4" t="s">
        <v>37</v>
      </c>
      <c r="M502" s="8">
        <v>4</v>
      </c>
      <c r="N502" s="17" t="s">
        <v>1961</v>
      </c>
      <c r="O502" s="7">
        <f t="shared" si="14"/>
        <v>8</v>
      </c>
      <c r="P502" s="4" t="str" cm="1">
        <f t="array" ref="P502">_xlfn.IFS(F502&gt;40,"Senior",F502&gt;30,"Mid Career",F502&gt;22,"Early Career",F502&gt;17,"Student",TRUE,"Unknown")</f>
        <v>Mid Career</v>
      </c>
      <c r="Q502" s="5">
        <f t="shared" si="15"/>
        <v>25</v>
      </c>
      <c r="R502" s="4" t="str" cm="1">
        <f t="array" ref="R502">_xlfn.IFS(Q502&gt;15,"High",Q502&gt;=5,"Medium",Q502&lt;5,"Low")</f>
        <v>High</v>
      </c>
    </row>
    <row r="503" spans="1:18" x14ac:dyDescent="0.3">
      <c r="A503" s="4" t="s">
        <v>1962</v>
      </c>
      <c r="B503" s="4" t="s">
        <v>5104</v>
      </c>
      <c r="C503" s="4" t="s">
        <v>1964</v>
      </c>
      <c r="D503" s="4" t="s">
        <v>94</v>
      </c>
      <c r="E503" s="4" t="s">
        <v>73</v>
      </c>
      <c r="F503" s="7">
        <v>32</v>
      </c>
      <c r="G503" s="1">
        <v>45164</v>
      </c>
      <c r="H503" s="4" t="s">
        <v>293</v>
      </c>
      <c r="I503" s="4" t="s">
        <v>20</v>
      </c>
      <c r="J503" s="15">
        <v>0.17</v>
      </c>
      <c r="K503" s="5">
        <v>2</v>
      </c>
      <c r="L503" s="4" t="s">
        <v>31</v>
      </c>
      <c r="M503" s="8">
        <v>4</v>
      </c>
      <c r="N503" s="17" t="s">
        <v>821</v>
      </c>
      <c r="O503" s="7">
        <f t="shared" si="14"/>
        <v>2</v>
      </c>
      <c r="P503" s="4" t="str" cm="1">
        <f t="array" ref="P503">_xlfn.IFS(F503&gt;40,"Senior",F503&gt;30,"Mid Career",F503&gt;22,"Early Career",F503&gt;17,"Student",TRUE,"Unknown")</f>
        <v>Mid Career</v>
      </c>
      <c r="Q503" s="5">
        <f t="shared" si="15"/>
        <v>19</v>
      </c>
      <c r="R503" s="4" t="str" cm="1">
        <f t="array" ref="R503">_xlfn.IFS(Q503&gt;15,"High",Q503&gt;=5,"Medium",Q503&lt;5,"Low")</f>
        <v>High</v>
      </c>
    </row>
    <row r="504" spans="1:18" x14ac:dyDescent="0.3">
      <c r="A504" s="4" t="s">
        <v>1965</v>
      </c>
      <c r="B504" s="4" t="s">
        <v>5105</v>
      </c>
      <c r="C504" s="4" t="s">
        <v>1967</v>
      </c>
      <c r="D504" s="4" t="s">
        <v>94</v>
      </c>
      <c r="E504" s="4" t="s">
        <v>5802</v>
      </c>
      <c r="F504" s="7">
        <v>45</v>
      </c>
      <c r="G504" s="1">
        <v>44888</v>
      </c>
      <c r="H504" s="4" t="s">
        <v>113</v>
      </c>
      <c r="I504" s="4" t="s">
        <v>58</v>
      </c>
      <c r="J504" s="15">
        <v>0.56000000000000005</v>
      </c>
      <c r="K504" s="5">
        <v>1</v>
      </c>
      <c r="L504" s="4" t="s">
        <v>37</v>
      </c>
      <c r="M504" s="8">
        <v>2</v>
      </c>
      <c r="N504" s="17" t="s">
        <v>1968</v>
      </c>
      <c r="O504" s="7">
        <f t="shared" si="14"/>
        <v>5</v>
      </c>
      <c r="P504" s="4" t="str" cm="1">
        <f t="array" ref="P504">_xlfn.IFS(F504&gt;40,"Senior",F504&gt;30,"Mid Career",F504&gt;22,"Early Career",F504&gt;17,"Student",TRUE,"Unknown")</f>
        <v>Senior</v>
      </c>
      <c r="Q504" s="5">
        <f t="shared" si="15"/>
        <v>57.000000000000007</v>
      </c>
      <c r="R504" s="4" t="str" cm="1">
        <f t="array" ref="R504">_xlfn.IFS(Q504&gt;15,"High",Q504&gt;=5,"Medium",Q504&lt;5,"Low")</f>
        <v>High</v>
      </c>
    </row>
    <row r="505" spans="1:18" x14ac:dyDescent="0.3">
      <c r="A505" s="4" t="s">
        <v>1969</v>
      </c>
      <c r="B505" s="4" t="s">
        <v>5106</v>
      </c>
      <c r="C505" s="4" t="s">
        <v>1971</v>
      </c>
      <c r="D505" s="4" t="s">
        <v>17</v>
      </c>
      <c r="E505" s="4" t="s">
        <v>73</v>
      </c>
      <c r="F505" s="7">
        <v>32</v>
      </c>
      <c r="G505" s="1">
        <v>45693</v>
      </c>
      <c r="H505" s="4" t="s">
        <v>35</v>
      </c>
      <c r="I505" s="4" t="s">
        <v>36</v>
      </c>
      <c r="J505" s="15">
        <v>0.13</v>
      </c>
      <c r="K505" s="5">
        <v>1</v>
      </c>
      <c r="L505" s="4" t="s">
        <v>31</v>
      </c>
      <c r="M505" s="8">
        <v>4</v>
      </c>
      <c r="N505" s="17">
        <v>45693</v>
      </c>
      <c r="O505" s="7">
        <f t="shared" si="14"/>
        <v>1</v>
      </c>
      <c r="P505" s="4" t="str" cm="1">
        <f t="array" ref="P505">_xlfn.IFS(F505&gt;40,"Senior",F505&gt;30,"Mid Career",F505&gt;22,"Early Career",F505&gt;17,"Student",TRUE,"Unknown")</f>
        <v>Mid Career</v>
      </c>
      <c r="Q505" s="5">
        <f t="shared" si="15"/>
        <v>14</v>
      </c>
      <c r="R505" s="4" t="str" cm="1">
        <f t="array" ref="R505">_xlfn.IFS(Q505&gt;15,"High",Q505&gt;=5,"Medium",Q505&lt;5,"Low")</f>
        <v>Medium</v>
      </c>
    </row>
    <row r="506" spans="1:18" x14ac:dyDescent="0.3">
      <c r="A506" s="4" t="s">
        <v>1972</v>
      </c>
      <c r="B506" s="4" t="s">
        <v>5107</v>
      </c>
      <c r="C506" s="4" t="s">
        <v>1974</v>
      </c>
      <c r="D506" s="4" t="s">
        <v>94</v>
      </c>
      <c r="E506" s="4" t="s">
        <v>73</v>
      </c>
      <c r="F506" s="7">
        <v>32</v>
      </c>
      <c r="G506" s="1">
        <v>44711</v>
      </c>
      <c r="H506" s="4" t="s">
        <v>44</v>
      </c>
      <c r="I506" s="4" t="s">
        <v>20</v>
      </c>
      <c r="J506" s="15">
        <v>0.25</v>
      </c>
      <c r="K506" s="5">
        <v>1.5</v>
      </c>
      <c r="L506" s="4" t="s">
        <v>31</v>
      </c>
      <c r="M506" s="8">
        <v>3</v>
      </c>
      <c r="N506" s="17" t="s">
        <v>1975</v>
      </c>
      <c r="O506" s="7">
        <f t="shared" si="14"/>
        <v>3</v>
      </c>
      <c r="P506" s="4" t="str" cm="1">
        <f t="array" ref="P506">_xlfn.IFS(F506&gt;40,"Senior",F506&gt;30,"Mid Career",F506&gt;22,"Early Career",F506&gt;17,"Student",TRUE,"Unknown")</f>
        <v>Mid Career</v>
      </c>
      <c r="Q506" s="5">
        <f t="shared" si="15"/>
        <v>26.5</v>
      </c>
      <c r="R506" s="4" t="str" cm="1">
        <f t="array" ref="R506">_xlfn.IFS(Q506&gt;15,"High",Q506&gt;=5,"Medium",Q506&lt;5,"Low")</f>
        <v>High</v>
      </c>
    </row>
    <row r="507" spans="1:18" x14ac:dyDescent="0.3">
      <c r="A507" s="4" t="s">
        <v>1976</v>
      </c>
      <c r="B507" s="4" t="s">
        <v>5108</v>
      </c>
      <c r="C507" s="4" t="s">
        <v>1978</v>
      </c>
      <c r="D507" s="4" t="s">
        <v>17</v>
      </c>
      <c r="E507" s="4" t="s">
        <v>5800</v>
      </c>
      <c r="F507" s="7">
        <v>26</v>
      </c>
      <c r="G507" s="1">
        <v>44883</v>
      </c>
      <c r="H507" s="4" t="s">
        <v>29</v>
      </c>
      <c r="I507" s="4" t="s">
        <v>30</v>
      </c>
      <c r="J507" s="15">
        <v>0.45</v>
      </c>
      <c r="K507" s="5">
        <v>1</v>
      </c>
      <c r="L507" s="4" t="s">
        <v>31</v>
      </c>
      <c r="M507" s="8">
        <v>4</v>
      </c>
      <c r="N507" s="17" t="s">
        <v>1979</v>
      </c>
      <c r="O507" s="7">
        <f t="shared" si="14"/>
        <v>5</v>
      </c>
      <c r="P507" s="4" t="str" cm="1">
        <f t="array" ref="P507">_xlfn.IFS(F507&gt;40,"Senior",F507&gt;30,"Mid Career",F507&gt;22,"Early Career",F507&gt;17,"Student",TRUE,"Unknown")</f>
        <v>Early Career</v>
      </c>
      <c r="Q507" s="5">
        <f t="shared" si="15"/>
        <v>46</v>
      </c>
      <c r="R507" s="4" t="str" cm="1">
        <f t="array" ref="R507">_xlfn.IFS(Q507&gt;15,"High",Q507&gt;=5,"Medium",Q507&lt;5,"Low")</f>
        <v>High</v>
      </c>
    </row>
    <row r="508" spans="1:18" x14ac:dyDescent="0.3">
      <c r="A508" s="4" t="s">
        <v>1980</v>
      </c>
      <c r="B508" s="4" t="s">
        <v>5109</v>
      </c>
      <c r="C508" s="4" t="s">
        <v>1982</v>
      </c>
      <c r="D508" s="4" t="s">
        <v>17</v>
      </c>
      <c r="E508" s="4" t="s">
        <v>50</v>
      </c>
      <c r="F508" s="7">
        <v>39</v>
      </c>
      <c r="G508" s="1">
        <v>44886</v>
      </c>
      <c r="H508" s="4" t="s">
        <v>293</v>
      </c>
      <c r="I508" s="4" t="s">
        <v>20</v>
      </c>
      <c r="J508" s="15">
        <v>0.17</v>
      </c>
      <c r="K508" s="5">
        <v>2</v>
      </c>
      <c r="L508" s="4" t="s">
        <v>37</v>
      </c>
      <c r="M508" s="8">
        <v>1</v>
      </c>
      <c r="N508" s="17" t="s">
        <v>1983</v>
      </c>
      <c r="O508" s="7">
        <f t="shared" si="14"/>
        <v>8</v>
      </c>
      <c r="P508" s="4" t="str" cm="1">
        <f t="array" ref="P508">_xlfn.IFS(F508&gt;40,"Senior",F508&gt;30,"Mid Career",F508&gt;22,"Early Career",F508&gt;17,"Student",TRUE,"Unknown")</f>
        <v>Mid Career</v>
      </c>
      <c r="Q508" s="5">
        <f t="shared" si="15"/>
        <v>19</v>
      </c>
      <c r="R508" s="4" t="str" cm="1">
        <f t="array" ref="R508">_xlfn.IFS(Q508&gt;15,"High",Q508&gt;=5,"Medium",Q508&lt;5,"Low")</f>
        <v>High</v>
      </c>
    </row>
    <row r="509" spans="1:18" x14ac:dyDescent="0.3">
      <c r="A509" s="4" t="s">
        <v>1984</v>
      </c>
      <c r="B509" s="4" t="s">
        <v>5110</v>
      </c>
      <c r="C509" s="4" t="s">
        <v>1986</v>
      </c>
      <c r="D509" s="4" t="s">
        <v>17</v>
      </c>
      <c r="E509" s="4" t="s">
        <v>50</v>
      </c>
      <c r="F509" s="7">
        <v>32</v>
      </c>
      <c r="G509" s="1">
        <v>44696</v>
      </c>
      <c r="H509" s="4" t="s">
        <v>29</v>
      </c>
      <c r="I509" s="4" t="s">
        <v>30</v>
      </c>
      <c r="J509" s="15">
        <v>0.79</v>
      </c>
      <c r="K509" s="5">
        <v>1.5</v>
      </c>
      <c r="L509" s="4" t="s">
        <v>37</v>
      </c>
      <c r="M509" s="8">
        <v>1</v>
      </c>
      <c r="N509" s="17" t="s">
        <v>1987</v>
      </c>
      <c r="O509" s="7">
        <f t="shared" si="14"/>
        <v>6</v>
      </c>
      <c r="P509" s="4" t="str" cm="1">
        <f t="array" ref="P509">_xlfn.IFS(F509&gt;40,"Senior",F509&gt;30,"Mid Career",F509&gt;22,"Early Career",F509&gt;17,"Student",TRUE,"Unknown")</f>
        <v>Mid Career</v>
      </c>
      <c r="Q509" s="5">
        <f t="shared" si="15"/>
        <v>80.5</v>
      </c>
      <c r="R509" s="4" t="str" cm="1">
        <f t="array" ref="R509">_xlfn.IFS(Q509&gt;15,"High",Q509&gt;=5,"Medium",Q509&lt;5,"Low")</f>
        <v>High</v>
      </c>
    </row>
    <row r="510" spans="1:18" x14ac:dyDescent="0.3">
      <c r="A510" s="4" t="s">
        <v>1988</v>
      </c>
      <c r="B510" s="4" t="s">
        <v>5111</v>
      </c>
      <c r="C510" s="4" t="s">
        <v>1990</v>
      </c>
      <c r="D510" s="4" t="s">
        <v>17</v>
      </c>
      <c r="E510" s="4" t="s">
        <v>73</v>
      </c>
      <c r="F510" s="7">
        <v>32</v>
      </c>
      <c r="G510" s="1">
        <v>45709</v>
      </c>
      <c r="H510" s="4" t="s">
        <v>68</v>
      </c>
      <c r="I510" s="4" t="s">
        <v>30</v>
      </c>
      <c r="J510" s="15">
        <v>0.97</v>
      </c>
      <c r="K510" s="5">
        <v>0.75</v>
      </c>
      <c r="L510" s="4" t="s">
        <v>37</v>
      </c>
      <c r="M510" s="8">
        <v>1</v>
      </c>
      <c r="N510" s="17" t="s">
        <v>1991</v>
      </c>
      <c r="O510" s="7">
        <f t="shared" si="14"/>
        <v>6</v>
      </c>
      <c r="P510" s="4" t="str" cm="1">
        <f t="array" ref="P510">_xlfn.IFS(F510&gt;40,"Senior",F510&gt;30,"Mid Career",F510&gt;22,"Early Career",F510&gt;17,"Student",TRUE,"Unknown")</f>
        <v>Mid Career</v>
      </c>
      <c r="Q510" s="5">
        <f t="shared" si="15"/>
        <v>97.75</v>
      </c>
      <c r="R510" s="4" t="str" cm="1">
        <f t="array" ref="R510">_xlfn.IFS(Q510&gt;15,"High",Q510&gt;=5,"Medium",Q510&lt;5,"Low")</f>
        <v>High</v>
      </c>
    </row>
    <row r="511" spans="1:18" x14ac:dyDescent="0.3">
      <c r="A511" s="4" t="s">
        <v>1992</v>
      </c>
      <c r="B511" s="4" t="s">
        <v>5112</v>
      </c>
      <c r="C511" s="4" t="s">
        <v>1994</v>
      </c>
      <c r="D511" s="4" t="s">
        <v>94</v>
      </c>
      <c r="E511" s="4" t="s">
        <v>50</v>
      </c>
      <c r="F511" s="7">
        <v>32</v>
      </c>
      <c r="G511" s="1">
        <v>45136</v>
      </c>
      <c r="H511" s="4" t="s">
        <v>154</v>
      </c>
      <c r="I511" s="4" t="s">
        <v>58</v>
      </c>
      <c r="J511" s="15">
        <v>0.99</v>
      </c>
      <c r="K511" s="5">
        <v>1.5</v>
      </c>
      <c r="L511" s="4" t="s">
        <v>31</v>
      </c>
      <c r="M511" s="8">
        <v>3</v>
      </c>
      <c r="N511" s="17">
        <v>45136</v>
      </c>
      <c r="O511" s="7">
        <f t="shared" si="14"/>
        <v>1</v>
      </c>
      <c r="P511" s="4" t="str" cm="1">
        <f t="array" ref="P511">_xlfn.IFS(F511&gt;40,"Senior",F511&gt;30,"Mid Career",F511&gt;22,"Early Career",F511&gt;17,"Student",TRUE,"Unknown")</f>
        <v>Mid Career</v>
      </c>
      <c r="Q511" s="5">
        <f t="shared" si="15"/>
        <v>100.5</v>
      </c>
      <c r="R511" s="4" t="str" cm="1">
        <f t="array" ref="R511">_xlfn.IFS(Q511&gt;15,"High",Q511&gt;=5,"Medium",Q511&lt;5,"Low")</f>
        <v>High</v>
      </c>
    </row>
    <row r="512" spans="1:18" x14ac:dyDescent="0.3">
      <c r="A512" s="4" t="s">
        <v>1995</v>
      </c>
      <c r="B512" s="4" t="s">
        <v>5113</v>
      </c>
      <c r="C512" s="4" t="s">
        <v>1997</v>
      </c>
      <c r="D512" s="4" t="s">
        <v>94</v>
      </c>
      <c r="E512" s="4" t="s">
        <v>5800</v>
      </c>
      <c r="F512" s="7">
        <v>32</v>
      </c>
      <c r="G512" s="1">
        <v>45316</v>
      </c>
      <c r="H512" s="4" t="s">
        <v>29</v>
      </c>
      <c r="I512" s="4" t="s">
        <v>30</v>
      </c>
      <c r="J512" s="15">
        <v>0.69</v>
      </c>
      <c r="K512" s="5">
        <v>1</v>
      </c>
      <c r="L512" s="4" t="s">
        <v>31</v>
      </c>
      <c r="M512" s="8">
        <v>5</v>
      </c>
      <c r="N512" s="17" t="s">
        <v>1998</v>
      </c>
      <c r="O512" s="7">
        <f t="shared" si="14"/>
        <v>8</v>
      </c>
      <c r="P512" s="4" t="str" cm="1">
        <f t="array" ref="P512">_xlfn.IFS(F512&gt;40,"Senior",F512&gt;30,"Mid Career",F512&gt;22,"Early Career",F512&gt;17,"Student",TRUE,"Unknown")</f>
        <v>Mid Career</v>
      </c>
      <c r="Q512" s="5">
        <f t="shared" si="15"/>
        <v>70</v>
      </c>
      <c r="R512" s="4" t="str" cm="1">
        <f t="array" ref="R512">_xlfn.IFS(Q512&gt;15,"High",Q512&gt;=5,"Medium",Q512&lt;5,"Low")</f>
        <v>High</v>
      </c>
    </row>
    <row r="513" spans="1:18" x14ac:dyDescent="0.3">
      <c r="A513" s="4" t="s">
        <v>1999</v>
      </c>
      <c r="B513" s="4" t="s">
        <v>5114</v>
      </c>
      <c r="C513" s="4" t="s">
        <v>2001</v>
      </c>
      <c r="D513" s="4" t="s">
        <v>17</v>
      </c>
      <c r="E513" s="4" t="s">
        <v>5800</v>
      </c>
      <c r="F513" s="7">
        <v>32</v>
      </c>
      <c r="G513" s="1">
        <v>44760</v>
      </c>
      <c r="H513" s="4" t="s">
        <v>113</v>
      </c>
      <c r="I513" s="4" t="s">
        <v>58</v>
      </c>
      <c r="J513" s="15">
        <v>0.03</v>
      </c>
      <c r="K513" s="5">
        <v>2</v>
      </c>
      <c r="L513" s="4" t="s">
        <v>31</v>
      </c>
      <c r="M513" s="8">
        <v>5</v>
      </c>
      <c r="N513" s="17" t="s">
        <v>2002</v>
      </c>
      <c r="O513" s="7">
        <f t="shared" si="14"/>
        <v>6</v>
      </c>
      <c r="P513" s="4" t="str" cm="1">
        <f t="array" ref="P513">_xlfn.IFS(F513&gt;40,"Senior",F513&gt;30,"Mid Career",F513&gt;22,"Early Career",F513&gt;17,"Student",TRUE,"Unknown")</f>
        <v>Mid Career</v>
      </c>
      <c r="Q513" s="5">
        <f t="shared" si="15"/>
        <v>5</v>
      </c>
      <c r="R513" s="4" t="str" cm="1">
        <f t="array" ref="R513">_xlfn.IFS(Q513&gt;15,"High",Q513&gt;=5,"Medium",Q513&lt;5,"Low")</f>
        <v>Medium</v>
      </c>
    </row>
    <row r="514" spans="1:18" x14ac:dyDescent="0.3">
      <c r="A514" s="4" t="s">
        <v>2003</v>
      </c>
      <c r="B514" s="4" t="s">
        <v>5115</v>
      </c>
      <c r="C514" s="4" t="s">
        <v>2005</v>
      </c>
      <c r="D514" s="4" t="s">
        <v>17</v>
      </c>
      <c r="E514" s="4" t="s">
        <v>73</v>
      </c>
      <c r="F514" s="7">
        <v>32</v>
      </c>
      <c r="G514" s="1">
        <v>45540</v>
      </c>
      <c r="H514" s="4" t="s">
        <v>57</v>
      </c>
      <c r="I514" s="4" t="s">
        <v>58</v>
      </c>
      <c r="J514" s="15">
        <v>0.84</v>
      </c>
      <c r="K514" s="5">
        <v>2</v>
      </c>
      <c r="L514" s="4" t="s">
        <v>37</v>
      </c>
      <c r="M514" s="8">
        <v>2</v>
      </c>
      <c r="N514" s="17" t="s">
        <v>2006</v>
      </c>
      <c r="O514" s="7">
        <f t="shared" si="14"/>
        <v>6</v>
      </c>
      <c r="P514" s="4" t="str" cm="1">
        <f t="array" ref="P514">_xlfn.IFS(F514&gt;40,"Senior",F514&gt;30,"Mid Career",F514&gt;22,"Early Career",F514&gt;17,"Student",TRUE,"Unknown")</f>
        <v>Mid Career</v>
      </c>
      <c r="Q514" s="5">
        <f t="shared" si="15"/>
        <v>86</v>
      </c>
      <c r="R514" s="4" t="str" cm="1">
        <f t="array" ref="R514">_xlfn.IFS(Q514&gt;15,"High",Q514&gt;=5,"Medium",Q514&lt;5,"Low")</f>
        <v>High</v>
      </c>
    </row>
    <row r="515" spans="1:18" x14ac:dyDescent="0.3">
      <c r="A515" s="4" t="s">
        <v>2007</v>
      </c>
      <c r="B515" s="4" t="s">
        <v>5116</v>
      </c>
      <c r="C515" s="4" t="s">
        <v>2009</v>
      </c>
      <c r="D515" s="4" t="s">
        <v>94</v>
      </c>
      <c r="E515" s="4" t="s">
        <v>50</v>
      </c>
      <c r="F515" s="7">
        <v>36</v>
      </c>
      <c r="G515" s="1">
        <v>45066</v>
      </c>
      <c r="H515" s="4" t="s">
        <v>44</v>
      </c>
      <c r="I515" s="4" t="s">
        <v>20</v>
      </c>
      <c r="J515" s="15">
        <v>0.54</v>
      </c>
      <c r="K515" s="5">
        <v>1.5</v>
      </c>
      <c r="L515" s="4" t="s">
        <v>37</v>
      </c>
      <c r="M515" s="8">
        <v>5</v>
      </c>
      <c r="N515" s="17" t="s">
        <v>2010</v>
      </c>
      <c r="O515" s="7">
        <f t="shared" ref="O515:O578" si="16">LEN(N515)-LEN(SUBSTITUTE(N515,",",))+1</f>
        <v>6</v>
      </c>
      <c r="P515" s="4" t="str" cm="1">
        <f t="array" ref="P515">_xlfn.IFS(F515&gt;40,"Senior",F515&gt;30,"Mid Career",F515&gt;22,"Early Career",F515&gt;17,"Student",TRUE,"Unknown")</f>
        <v>Mid Career</v>
      </c>
      <c r="Q515" s="5">
        <f t="shared" ref="Q515:Q578" si="17">SUM((J515*100)+K515)</f>
        <v>55.5</v>
      </c>
      <c r="R515" s="4" t="str" cm="1">
        <f t="array" ref="R515">_xlfn.IFS(Q515&gt;15,"High",Q515&gt;=5,"Medium",Q515&lt;5,"Low")</f>
        <v>High</v>
      </c>
    </row>
    <row r="516" spans="1:18" x14ac:dyDescent="0.3">
      <c r="A516" s="4" t="s">
        <v>2011</v>
      </c>
      <c r="B516" s="4" t="s">
        <v>5117</v>
      </c>
      <c r="C516" s="4" t="s">
        <v>2013</v>
      </c>
      <c r="D516" s="4" t="s">
        <v>17</v>
      </c>
      <c r="E516" s="4" t="s">
        <v>5800</v>
      </c>
      <c r="F516" s="7">
        <v>32</v>
      </c>
      <c r="G516" s="1">
        <v>45038</v>
      </c>
      <c r="H516" s="4" t="s">
        <v>68</v>
      </c>
      <c r="I516" s="4" t="s">
        <v>30</v>
      </c>
      <c r="J516" s="15">
        <v>0.62</v>
      </c>
      <c r="K516" s="5">
        <v>0.75</v>
      </c>
      <c r="L516" s="4" t="s">
        <v>31</v>
      </c>
      <c r="M516" s="8">
        <v>1</v>
      </c>
      <c r="N516" s="17" t="s">
        <v>2014</v>
      </c>
      <c r="O516" s="7">
        <f t="shared" si="16"/>
        <v>6</v>
      </c>
      <c r="P516" s="4" t="str" cm="1">
        <f t="array" ref="P516">_xlfn.IFS(F516&gt;40,"Senior",F516&gt;30,"Mid Career",F516&gt;22,"Early Career",F516&gt;17,"Student",TRUE,"Unknown")</f>
        <v>Mid Career</v>
      </c>
      <c r="Q516" s="5">
        <f t="shared" si="17"/>
        <v>62.75</v>
      </c>
      <c r="R516" s="4" t="str" cm="1">
        <f t="array" ref="R516">_xlfn.IFS(Q516&gt;15,"High",Q516&gt;=5,"Medium",Q516&lt;5,"Low")</f>
        <v>High</v>
      </c>
    </row>
    <row r="517" spans="1:18" x14ac:dyDescent="0.3">
      <c r="A517" s="4" t="s">
        <v>2015</v>
      </c>
      <c r="B517" s="4" t="s">
        <v>5118</v>
      </c>
      <c r="C517" s="4" t="s">
        <v>2017</v>
      </c>
      <c r="D517" s="4" t="s">
        <v>94</v>
      </c>
      <c r="E517" s="4" t="s">
        <v>5801</v>
      </c>
      <c r="F517" s="7">
        <v>32</v>
      </c>
      <c r="G517" s="1">
        <v>45397</v>
      </c>
      <c r="H517" s="4" t="s">
        <v>51</v>
      </c>
      <c r="I517" s="4" t="s">
        <v>36</v>
      </c>
      <c r="J517" s="15">
        <v>0.01</v>
      </c>
      <c r="K517" s="5">
        <v>1.5</v>
      </c>
      <c r="L517" s="4" t="s">
        <v>37</v>
      </c>
      <c r="M517" s="8">
        <v>1</v>
      </c>
      <c r="N517" s="17" t="s">
        <v>2018</v>
      </c>
      <c r="O517" s="7">
        <f t="shared" si="16"/>
        <v>7</v>
      </c>
      <c r="P517" s="4" t="str" cm="1">
        <f t="array" ref="P517">_xlfn.IFS(F517&gt;40,"Senior",F517&gt;30,"Mid Career",F517&gt;22,"Early Career",F517&gt;17,"Student",TRUE,"Unknown")</f>
        <v>Mid Career</v>
      </c>
      <c r="Q517" s="5">
        <f t="shared" si="17"/>
        <v>2.5</v>
      </c>
      <c r="R517" s="4" t="str" cm="1">
        <f t="array" ref="R517">_xlfn.IFS(Q517&gt;15,"High",Q517&gt;=5,"Medium",Q517&lt;5,"Low")</f>
        <v>Low</v>
      </c>
    </row>
    <row r="518" spans="1:18" x14ac:dyDescent="0.3">
      <c r="A518" s="4" t="s">
        <v>2019</v>
      </c>
      <c r="B518" s="4" t="s">
        <v>5119</v>
      </c>
      <c r="C518" s="4" t="s">
        <v>2021</v>
      </c>
      <c r="D518" s="4" t="s">
        <v>17</v>
      </c>
      <c r="E518" s="4" t="s">
        <v>73</v>
      </c>
      <c r="F518" s="7">
        <v>32</v>
      </c>
      <c r="G518" s="1">
        <v>45734</v>
      </c>
      <c r="H518" s="4" t="s">
        <v>143</v>
      </c>
      <c r="I518" s="4" t="s">
        <v>144</v>
      </c>
      <c r="J518" s="15">
        <v>0.12</v>
      </c>
      <c r="K518" s="5">
        <v>1</v>
      </c>
      <c r="L518" s="4" t="s">
        <v>37</v>
      </c>
      <c r="M518" s="8">
        <v>5</v>
      </c>
      <c r="N518" s="17" t="s">
        <v>2022</v>
      </c>
      <c r="O518" s="7">
        <f t="shared" si="16"/>
        <v>2</v>
      </c>
      <c r="P518" s="4" t="str" cm="1">
        <f t="array" ref="P518">_xlfn.IFS(F518&gt;40,"Senior",F518&gt;30,"Mid Career",F518&gt;22,"Early Career",F518&gt;17,"Student",TRUE,"Unknown")</f>
        <v>Mid Career</v>
      </c>
      <c r="Q518" s="5">
        <f t="shared" si="17"/>
        <v>13</v>
      </c>
      <c r="R518" s="4" t="str" cm="1">
        <f t="array" ref="R518">_xlfn.IFS(Q518&gt;15,"High",Q518&gt;=5,"Medium",Q518&lt;5,"Low")</f>
        <v>Medium</v>
      </c>
    </row>
    <row r="519" spans="1:18" x14ac:dyDescent="0.3">
      <c r="A519" s="4" t="s">
        <v>2023</v>
      </c>
      <c r="B519" s="4" t="s">
        <v>5120</v>
      </c>
      <c r="C519" s="4" t="s">
        <v>2025</v>
      </c>
      <c r="D519" s="4" t="s">
        <v>17</v>
      </c>
      <c r="E519" s="4" t="s">
        <v>5800</v>
      </c>
      <c r="F519" s="7">
        <v>23</v>
      </c>
      <c r="G519" s="1">
        <v>45456</v>
      </c>
      <c r="H519" s="4" t="s">
        <v>74</v>
      </c>
      <c r="I519" s="4" t="s">
        <v>36</v>
      </c>
      <c r="J519" s="15">
        <v>0.4</v>
      </c>
      <c r="K519" s="5">
        <v>2</v>
      </c>
      <c r="L519" s="4" t="s">
        <v>31</v>
      </c>
      <c r="M519" s="8">
        <v>2</v>
      </c>
      <c r="N519" s="17" t="s">
        <v>2026</v>
      </c>
      <c r="O519" s="7">
        <f t="shared" si="16"/>
        <v>5</v>
      </c>
      <c r="P519" s="4" t="str" cm="1">
        <f t="array" ref="P519">_xlfn.IFS(F519&gt;40,"Senior",F519&gt;30,"Mid Career",F519&gt;22,"Early Career",F519&gt;17,"Student",TRUE,"Unknown")</f>
        <v>Early Career</v>
      </c>
      <c r="Q519" s="5">
        <f t="shared" si="17"/>
        <v>42</v>
      </c>
      <c r="R519" s="4" t="str" cm="1">
        <f t="array" ref="R519">_xlfn.IFS(Q519&gt;15,"High",Q519&gt;=5,"Medium",Q519&lt;5,"Low")</f>
        <v>High</v>
      </c>
    </row>
    <row r="520" spans="1:18" x14ac:dyDescent="0.3">
      <c r="A520" s="4" t="s">
        <v>2027</v>
      </c>
      <c r="B520" s="4" t="s">
        <v>5121</v>
      </c>
      <c r="C520" s="4" t="s">
        <v>2029</v>
      </c>
      <c r="D520" s="4" t="s">
        <v>94</v>
      </c>
      <c r="E520" s="4" t="s">
        <v>5800</v>
      </c>
      <c r="F520" s="7">
        <v>34</v>
      </c>
      <c r="G520" s="1">
        <v>45742</v>
      </c>
      <c r="H520" s="4" t="s">
        <v>143</v>
      </c>
      <c r="I520" s="4" t="s">
        <v>144</v>
      </c>
      <c r="J520" s="15">
        <v>0.95</v>
      </c>
      <c r="K520" s="5">
        <v>1.5</v>
      </c>
      <c r="L520" s="4" t="s">
        <v>37</v>
      </c>
      <c r="M520" s="8">
        <v>4</v>
      </c>
      <c r="N520" s="17" t="s">
        <v>2030</v>
      </c>
      <c r="O520" s="7">
        <f t="shared" si="16"/>
        <v>8</v>
      </c>
      <c r="P520" s="4" t="str" cm="1">
        <f t="array" ref="P520">_xlfn.IFS(F520&gt;40,"Senior",F520&gt;30,"Mid Career",F520&gt;22,"Early Career",F520&gt;17,"Student",TRUE,"Unknown")</f>
        <v>Mid Career</v>
      </c>
      <c r="Q520" s="5">
        <f t="shared" si="17"/>
        <v>96.5</v>
      </c>
      <c r="R520" s="4" t="str" cm="1">
        <f t="array" ref="R520">_xlfn.IFS(Q520&gt;15,"High",Q520&gt;=5,"Medium",Q520&lt;5,"Low")</f>
        <v>High</v>
      </c>
    </row>
    <row r="521" spans="1:18" x14ac:dyDescent="0.3">
      <c r="A521" s="4" t="s">
        <v>2031</v>
      </c>
      <c r="B521" s="4" t="s">
        <v>5122</v>
      </c>
      <c r="C521" s="4" t="s">
        <v>2033</v>
      </c>
      <c r="D521" s="4" t="s">
        <v>94</v>
      </c>
      <c r="E521" s="4" t="s">
        <v>50</v>
      </c>
      <c r="F521" s="7">
        <v>32</v>
      </c>
      <c r="G521" s="1">
        <v>44817</v>
      </c>
      <c r="H521" s="4" t="s">
        <v>229</v>
      </c>
      <c r="I521" s="4" t="s">
        <v>144</v>
      </c>
      <c r="J521" s="15">
        <v>0.08</v>
      </c>
      <c r="K521" s="5">
        <v>2</v>
      </c>
      <c r="L521" s="4" t="s">
        <v>37</v>
      </c>
      <c r="M521" s="8">
        <v>1</v>
      </c>
      <c r="N521" s="17" t="s">
        <v>2034</v>
      </c>
      <c r="O521" s="7">
        <f t="shared" si="16"/>
        <v>5</v>
      </c>
      <c r="P521" s="4" t="str" cm="1">
        <f t="array" ref="P521">_xlfn.IFS(F521&gt;40,"Senior",F521&gt;30,"Mid Career",F521&gt;22,"Early Career",F521&gt;17,"Student",TRUE,"Unknown")</f>
        <v>Mid Career</v>
      </c>
      <c r="Q521" s="5">
        <f t="shared" si="17"/>
        <v>10</v>
      </c>
      <c r="R521" s="4" t="str" cm="1">
        <f t="array" ref="R521">_xlfn.IFS(Q521&gt;15,"High",Q521&gt;=5,"Medium",Q521&lt;5,"Low")</f>
        <v>Medium</v>
      </c>
    </row>
    <row r="522" spans="1:18" x14ac:dyDescent="0.3">
      <c r="A522" s="4" t="s">
        <v>2035</v>
      </c>
      <c r="B522" s="4" t="s">
        <v>5123</v>
      </c>
      <c r="C522" s="4" t="s">
        <v>2037</v>
      </c>
      <c r="D522" s="4" t="s">
        <v>94</v>
      </c>
      <c r="E522" s="4" t="s">
        <v>5800</v>
      </c>
      <c r="F522" s="7">
        <v>24</v>
      </c>
      <c r="G522" s="1">
        <v>45198</v>
      </c>
      <c r="H522" s="4" t="s">
        <v>229</v>
      </c>
      <c r="I522" s="4" t="s">
        <v>144</v>
      </c>
      <c r="J522" s="15">
        <v>0.39</v>
      </c>
      <c r="K522" s="5">
        <v>1.5</v>
      </c>
      <c r="L522" s="4" t="s">
        <v>31</v>
      </c>
      <c r="M522" s="8">
        <v>4</v>
      </c>
      <c r="N522" s="17" t="s">
        <v>2038</v>
      </c>
      <c r="O522" s="7">
        <f t="shared" si="16"/>
        <v>3</v>
      </c>
      <c r="P522" s="4" t="str" cm="1">
        <f t="array" ref="P522">_xlfn.IFS(F522&gt;40,"Senior",F522&gt;30,"Mid Career",F522&gt;22,"Early Career",F522&gt;17,"Student",TRUE,"Unknown")</f>
        <v>Early Career</v>
      </c>
      <c r="Q522" s="5">
        <f t="shared" si="17"/>
        <v>40.5</v>
      </c>
      <c r="R522" s="4" t="str" cm="1">
        <f t="array" ref="R522">_xlfn.IFS(Q522&gt;15,"High",Q522&gt;=5,"Medium",Q522&lt;5,"Low")</f>
        <v>High</v>
      </c>
    </row>
    <row r="523" spans="1:18" x14ac:dyDescent="0.3">
      <c r="A523" s="4" t="s">
        <v>2039</v>
      </c>
      <c r="B523" s="4" t="s">
        <v>5124</v>
      </c>
      <c r="C523" s="4" t="s">
        <v>2041</v>
      </c>
      <c r="D523" s="4" t="s">
        <v>17</v>
      </c>
      <c r="E523" s="4" t="s">
        <v>5800</v>
      </c>
      <c r="F523" s="7">
        <v>32</v>
      </c>
      <c r="G523" s="1">
        <v>45003</v>
      </c>
      <c r="H523" s="4" t="s">
        <v>51</v>
      </c>
      <c r="I523" s="4" t="s">
        <v>36</v>
      </c>
      <c r="J523" s="15">
        <v>0.92</v>
      </c>
      <c r="K523" s="5">
        <v>1</v>
      </c>
      <c r="L523" s="4" t="s">
        <v>37</v>
      </c>
      <c r="M523" s="8">
        <v>4</v>
      </c>
      <c r="N523" s="17" t="s">
        <v>2042</v>
      </c>
      <c r="O523" s="7">
        <f t="shared" si="16"/>
        <v>3</v>
      </c>
      <c r="P523" s="4" t="str" cm="1">
        <f t="array" ref="P523">_xlfn.IFS(F523&gt;40,"Senior",F523&gt;30,"Mid Career",F523&gt;22,"Early Career",F523&gt;17,"Student",TRUE,"Unknown")</f>
        <v>Mid Career</v>
      </c>
      <c r="Q523" s="5">
        <f t="shared" si="17"/>
        <v>93</v>
      </c>
      <c r="R523" s="4" t="str" cm="1">
        <f t="array" ref="R523">_xlfn.IFS(Q523&gt;15,"High",Q523&gt;=5,"Medium",Q523&lt;5,"Low")</f>
        <v>High</v>
      </c>
    </row>
    <row r="524" spans="1:18" x14ac:dyDescent="0.3">
      <c r="A524" s="4" t="s">
        <v>2043</v>
      </c>
      <c r="B524" s="4" t="s">
        <v>5125</v>
      </c>
      <c r="C524" s="4" t="s">
        <v>2045</v>
      </c>
      <c r="D524" s="4" t="s">
        <v>17</v>
      </c>
      <c r="E524" s="4" t="s">
        <v>5800</v>
      </c>
      <c r="F524" s="7">
        <v>32</v>
      </c>
      <c r="G524" s="1">
        <v>44724</v>
      </c>
      <c r="H524" s="4" t="s">
        <v>74</v>
      </c>
      <c r="I524" s="4" t="s">
        <v>36</v>
      </c>
      <c r="J524" s="15">
        <v>0.92</v>
      </c>
      <c r="K524" s="5">
        <v>2</v>
      </c>
      <c r="L524" s="4" t="s">
        <v>31</v>
      </c>
      <c r="M524" s="8">
        <v>5</v>
      </c>
      <c r="N524" s="17" t="s">
        <v>2046</v>
      </c>
      <c r="O524" s="7">
        <f t="shared" si="16"/>
        <v>2</v>
      </c>
      <c r="P524" s="4" t="str" cm="1">
        <f t="array" ref="P524">_xlfn.IFS(F524&gt;40,"Senior",F524&gt;30,"Mid Career",F524&gt;22,"Early Career",F524&gt;17,"Student",TRUE,"Unknown")</f>
        <v>Mid Career</v>
      </c>
      <c r="Q524" s="5">
        <f t="shared" si="17"/>
        <v>94</v>
      </c>
      <c r="R524" s="4" t="str" cm="1">
        <f t="array" ref="R524">_xlfn.IFS(Q524&gt;15,"High",Q524&gt;=5,"Medium",Q524&lt;5,"Low")</f>
        <v>High</v>
      </c>
    </row>
    <row r="525" spans="1:18" x14ac:dyDescent="0.3">
      <c r="A525" s="4" t="s">
        <v>2047</v>
      </c>
      <c r="B525" s="4" t="s">
        <v>5126</v>
      </c>
      <c r="C525" s="4" t="s">
        <v>2049</v>
      </c>
      <c r="D525" s="4" t="s">
        <v>94</v>
      </c>
      <c r="E525" s="4" t="s">
        <v>5802</v>
      </c>
      <c r="F525" s="7">
        <v>31</v>
      </c>
      <c r="G525" s="1">
        <v>44850</v>
      </c>
      <c r="H525" s="4" t="s">
        <v>51</v>
      </c>
      <c r="I525" s="4" t="s">
        <v>36</v>
      </c>
      <c r="J525" s="15">
        <v>0.98</v>
      </c>
      <c r="K525" s="5">
        <v>1.5</v>
      </c>
      <c r="L525" s="4" t="s">
        <v>37</v>
      </c>
      <c r="M525" s="8">
        <v>5</v>
      </c>
      <c r="N525" s="17" t="s">
        <v>2050</v>
      </c>
      <c r="O525" s="7">
        <f t="shared" si="16"/>
        <v>2</v>
      </c>
      <c r="P525" s="4" t="str" cm="1">
        <f t="array" ref="P525">_xlfn.IFS(F525&gt;40,"Senior",F525&gt;30,"Mid Career",F525&gt;22,"Early Career",F525&gt;17,"Student",TRUE,"Unknown")</f>
        <v>Mid Career</v>
      </c>
      <c r="Q525" s="5">
        <f t="shared" si="17"/>
        <v>99.5</v>
      </c>
      <c r="R525" s="4" t="str" cm="1">
        <f t="array" ref="R525">_xlfn.IFS(Q525&gt;15,"High",Q525&gt;=5,"Medium",Q525&lt;5,"Low")</f>
        <v>High</v>
      </c>
    </row>
    <row r="526" spans="1:18" x14ac:dyDescent="0.3">
      <c r="A526" s="4" t="s">
        <v>2051</v>
      </c>
      <c r="B526" s="4" t="s">
        <v>5127</v>
      </c>
      <c r="C526" s="4" t="s">
        <v>2053</v>
      </c>
      <c r="D526" s="4" t="s">
        <v>17</v>
      </c>
      <c r="E526" s="4" t="s">
        <v>5800</v>
      </c>
      <c r="F526" s="7">
        <v>32</v>
      </c>
      <c r="G526" s="1">
        <v>45033</v>
      </c>
      <c r="H526" s="4" t="s">
        <v>166</v>
      </c>
      <c r="I526" s="4" t="s">
        <v>144</v>
      </c>
      <c r="J526" s="15">
        <v>0.75</v>
      </c>
      <c r="K526" s="5">
        <v>2</v>
      </c>
      <c r="L526" s="4" t="s">
        <v>37</v>
      </c>
      <c r="M526" s="8">
        <v>1</v>
      </c>
      <c r="N526" s="17" t="s">
        <v>2054</v>
      </c>
      <c r="O526" s="7">
        <f t="shared" si="16"/>
        <v>8</v>
      </c>
      <c r="P526" s="4" t="str" cm="1">
        <f t="array" ref="P526">_xlfn.IFS(F526&gt;40,"Senior",F526&gt;30,"Mid Career",F526&gt;22,"Early Career",F526&gt;17,"Student",TRUE,"Unknown")</f>
        <v>Mid Career</v>
      </c>
      <c r="Q526" s="5">
        <f t="shared" si="17"/>
        <v>77</v>
      </c>
      <c r="R526" s="4" t="str" cm="1">
        <f t="array" ref="R526">_xlfn.IFS(Q526&gt;15,"High",Q526&gt;=5,"Medium",Q526&lt;5,"Low")</f>
        <v>High</v>
      </c>
    </row>
    <row r="527" spans="1:18" x14ac:dyDescent="0.3">
      <c r="A527" s="4" t="s">
        <v>2055</v>
      </c>
      <c r="B527" s="4" t="s">
        <v>5128</v>
      </c>
      <c r="C527" s="4" t="s">
        <v>2057</v>
      </c>
      <c r="D527" s="4" t="s">
        <v>94</v>
      </c>
      <c r="E527" s="4" t="s">
        <v>5800</v>
      </c>
      <c r="F527" s="7">
        <v>32</v>
      </c>
      <c r="G527" s="1">
        <v>45227</v>
      </c>
      <c r="H527" s="4" t="s">
        <v>35</v>
      </c>
      <c r="I527" s="4" t="s">
        <v>36</v>
      </c>
      <c r="J527" s="15">
        <v>0.39</v>
      </c>
      <c r="K527" s="5">
        <v>2</v>
      </c>
      <c r="L527" s="4" t="s">
        <v>31</v>
      </c>
      <c r="M527" s="8">
        <v>1</v>
      </c>
      <c r="N527" s="17" t="s">
        <v>2058</v>
      </c>
      <c r="O527" s="7">
        <f t="shared" si="16"/>
        <v>6</v>
      </c>
      <c r="P527" s="4" t="str" cm="1">
        <f t="array" ref="P527">_xlfn.IFS(F527&gt;40,"Senior",F527&gt;30,"Mid Career",F527&gt;22,"Early Career",F527&gt;17,"Student",TRUE,"Unknown")</f>
        <v>Mid Career</v>
      </c>
      <c r="Q527" s="5">
        <f t="shared" si="17"/>
        <v>41</v>
      </c>
      <c r="R527" s="4" t="str" cm="1">
        <f t="array" ref="R527">_xlfn.IFS(Q527&gt;15,"High",Q527&gt;=5,"Medium",Q527&lt;5,"Low")</f>
        <v>High</v>
      </c>
    </row>
    <row r="528" spans="1:18" x14ac:dyDescent="0.3">
      <c r="A528" s="4" t="s">
        <v>2059</v>
      </c>
      <c r="B528" s="4" t="s">
        <v>5129</v>
      </c>
      <c r="C528" s="4" t="s">
        <v>5805</v>
      </c>
      <c r="D528" s="4" t="s">
        <v>94</v>
      </c>
      <c r="E528" s="4" t="s">
        <v>5801</v>
      </c>
      <c r="F528" s="7">
        <v>27</v>
      </c>
      <c r="G528" s="1">
        <v>44833</v>
      </c>
      <c r="H528" s="4" t="s">
        <v>57</v>
      </c>
      <c r="I528" s="4" t="s">
        <v>58</v>
      </c>
      <c r="J528" s="15">
        <v>0.3</v>
      </c>
      <c r="K528" s="5">
        <v>1</v>
      </c>
      <c r="L528" s="4" t="s">
        <v>37</v>
      </c>
      <c r="M528" s="8">
        <v>5</v>
      </c>
      <c r="N528" s="17" t="s">
        <v>2061</v>
      </c>
      <c r="O528" s="7">
        <f t="shared" si="16"/>
        <v>6</v>
      </c>
      <c r="P528" s="4" t="str" cm="1">
        <f t="array" ref="P528">_xlfn.IFS(F528&gt;40,"Senior",F528&gt;30,"Mid Career",F528&gt;22,"Early Career",F528&gt;17,"Student",TRUE,"Unknown")</f>
        <v>Early Career</v>
      </c>
      <c r="Q528" s="5">
        <f t="shared" si="17"/>
        <v>31</v>
      </c>
      <c r="R528" s="4" t="str" cm="1">
        <f t="array" ref="R528">_xlfn.IFS(Q528&gt;15,"High",Q528&gt;=5,"Medium",Q528&lt;5,"Low")</f>
        <v>High</v>
      </c>
    </row>
    <row r="529" spans="1:18" x14ac:dyDescent="0.3">
      <c r="A529" s="4" t="s">
        <v>2062</v>
      </c>
      <c r="B529" s="4" t="s">
        <v>5130</v>
      </c>
      <c r="C529" s="4" t="s">
        <v>5805</v>
      </c>
      <c r="D529" s="4" t="s">
        <v>17</v>
      </c>
      <c r="E529" s="4" t="s">
        <v>50</v>
      </c>
      <c r="F529" s="7">
        <v>32</v>
      </c>
      <c r="G529" s="1">
        <v>45219</v>
      </c>
      <c r="H529" s="4" t="s">
        <v>35</v>
      </c>
      <c r="I529" s="4" t="s">
        <v>36</v>
      </c>
      <c r="J529" s="15">
        <v>0.98</v>
      </c>
      <c r="K529" s="5">
        <v>2</v>
      </c>
      <c r="L529" s="4" t="s">
        <v>31</v>
      </c>
      <c r="M529" s="8">
        <v>1</v>
      </c>
      <c r="N529" s="17" t="s">
        <v>2064</v>
      </c>
      <c r="O529" s="7">
        <f t="shared" si="16"/>
        <v>3</v>
      </c>
      <c r="P529" s="4" t="str" cm="1">
        <f t="array" ref="P529">_xlfn.IFS(F529&gt;40,"Senior",F529&gt;30,"Mid Career",F529&gt;22,"Early Career",F529&gt;17,"Student",TRUE,"Unknown")</f>
        <v>Mid Career</v>
      </c>
      <c r="Q529" s="5">
        <f t="shared" si="17"/>
        <v>100</v>
      </c>
      <c r="R529" s="4" t="str" cm="1">
        <f t="array" ref="R529">_xlfn.IFS(Q529&gt;15,"High",Q529&gt;=5,"Medium",Q529&lt;5,"Low")</f>
        <v>High</v>
      </c>
    </row>
    <row r="530" spans="1:18" x14ac:dyDescent="0.3">
      <c r="A530" s="4" t="s">
        <v>2065</v>
      </c>
      <c r="B530" s="4" t="s">
        <v>5131</v>
      </c>
      <c r="C530" s="4" t="s">
        <v>2067</v>
      </c>
      <c r="D530" s="4" t="s">
        <v>17</v>
      </c>
      <c r="E530" s="4" t="s">
        <v>50</v>
      </c>
      <c r="F530" s="7">
        <v>40</v>
      </c>
      <c r="G530" s="1">
        <v>45098</v>
      </c>
      <c r="H530" s="4" t="s">
        <v>154</v>
      </c>
      <c r="I530" s="4" t="s">
        <v>58</v>
      </c>
      <c r="J530" s="15">
        <v>0.08</v>
      </c>
      <c r="K530" s="5">
        <v>1</v>
      </c>
      <c r="L530" s="4" t="s">
        <v>37</v>
      </c>
      <c r="M530" s="8">
        <v>3</v>
      </c>
      <c r="N530" s="17" t="s">
        <v>2068</v>
      </c>
      <c r="O530" s="7">
        <f t="shared" si="16"/>
        <v>3</v>
      </c>
      <c r="P530" s="4" t="str" cm="1">
        <f t="array" ref="P530">_xlfn.IFS(F530&gt;40,"Senior",F530&gt;30,"Mid Career",F530&gt;22,"Early Career",F530&gt;17,"Student",TRUE,"Unknown")</f>
        <v>Mid Career</v>
      </c>
      <c r="Q530" s="5">
        <f t="shared" si="17"/>
        <v>9</v>
      </c>
      <c r="R530" s="4" t="str" cm="1">
        <f t="array" ref="R530">_xlfn.IFS(Q530&gt;15,"High",Q530&gt;=5,"Medium",Q530&lt;5,"Low")</f>
        <v>Medium</v>
      </c>
    </row>
    <row r="531" spans="1:18" x14ac:dyDescent="0.3">
      <c r="A531" s="4" t="s">
        <v>2069</v>
      </c>
      <c r="B531" s="4" t="s">
        <v>5132</v>
      </c>
      <c r="C531" s="4" t="s">
        <v>2071</v>
      </c>
      <c r="D531" s="4" t="s">
        <v>17</v>
      </c>
      <c r="E531" s="4" t="s">
        <v>73</v>
      </c>
      <c r="F531" s="7">
        <v>23</v>
      </c>
      <c r="G531" s="1">
        <v>45396</v>
      </c>
      <c r="H531" s="4" t="s">
        <v>143</v>
      </c>
      <c r="I531" s="4" t="s">
        <v>144</v>
      </c>
      <c r="J531" s="15">
        <v>0.51</v>
      </c>
      <c r="K531" s="5">
        <v>1</v>
      </c>
      <c r="L531" s="4" t="s">
        <v>37</v>
      </c>
      <c r="M531" s="8">
        <v>2</v>
      </c>
      <c r="N531" s="17" t="s">
        <v>2072</v>
      </c>
      <c r="O531" s="7">
        <f t="shared" si="16"/>
        <v>8</v>
      </c>
      <c r="P531" s="4" t="str" cm="1">
        <f t="array" ref="P531">_xlfn.IFS(F531&gt;40,"Senior",F531&gt;30,"Mid Career",F531&gt;22,"Early Career",F531&gt;17,"Student",TRUE,"Unknown")</f>
        <v>Early Career</v>
      </c>
      <c r="Q531" s="5">
        <f t="shared" si="17"/>
        <v>52</v>
      </c>
      <c r="R531" s="4" t="str" cm="1">
        <f t="array" ref="R531">_xlfn.IFS(Q531&gt;15,"High",Q531&gt;=5,"Medium",Q531&lt;5,"Low")</f>
        <v>High</v>
      </c>
    </row>
    <row r="532" spans="1:18" x14ac:dyDescent="0.3">
      <c r="A532" s="4" t="s">
        <v>2073</v>
      </c>
      <c r="B532" s="4" t="s">
        <v>5133</v>
      </c>
      <c r="C532" s="4" t="s">
        <v>2075</v>
      </c>
      <c r="D532" s="4" t="s">
        <v>17</v>
      </c>
      <c r="E532" s="4" t="s">
        <v>5801</v>
      </c>
      <c r="F532" s="7">
        <v>24</v>
      </c>
      <c r="G532" s="1">
        <v>44843</v>
      </c>
      <c r="H532" s="4" t="s">
        <v>143</v>
      </c>
      <c r="I532" s="4" t="s">
        <v>144</v>
      </c>
      <c r="J532" s="15">
        <v>0.94</v>
      </c>
      <c r="K532" s="5">
        <v>2</v>
      </c>
      <c r="L532" s="4" t="s">
        <v>37</v>
      </c>
      <c r="M532" s="8">
        <v>2</v>
      </c>
      <c r="N532" s="17" t="s">
        <v>2076</v>
      </c>
      <c r="O532" s="7">
        <f t="shared" si="16"/>
        <v>7</v>
      </c>
      <c r="P532" s="4" t="str" cm="1">
        <f t="array" ref="P532">_xlfn.IFS(F532&gt;40,"Senior",F532&gt;30,"Mid Career",F532&gt;22,"Early Career",F532&gt;17,"Student",TRUE,"Unknown")</f>
        <v>Early Career</v>
      </c>
      <c r="Q532" s="5">
        <f t="shared" si="17"/>
        <v>96</v>
      </c>
      <c r="R532" s="4" t="str" cm="1">
        <f t="array" ref="R532">_xlfn.IFS(Q532&gt;15,"High",Q532&gt;=5,"Medium",Q532&lt;5,"Low")</f>
        <v>High</v>
      </c>
    </row>
    <row r="533" spans="1:18" x14ac:dyDescent="0.3">
      <c r="A533" s="4" t="s">
        <v>2077</v>
      </c>
      <c r="B533" s="4" t="s">
        <v>5134</v>
      </c>
      <c r="C533" s="4" t="s">
        <v>2079</v>
      </c>
      <c r="D533" s="4" t="s">
        <v>17</v>
      </c>
      <c r="E533" s="4" t="s">
        <v>50</v>
      </c>
      <c r="F533" s="7">
        <v>32</v>
      </c>
      <c r="G533" s="1">
        <v>45019</v>
      </c>
      <c r="H533" s="4" t="s">
        <v>57</v>
      </c>
      <c r="I533" s="4" t="s">
        <v>58</v>
      </c>
      <c r="J533" s="15">
        <v>0.71</v>
      </c>
      <c r="K533" s="5">
        <v>1.5</v>
      </c>
      <c r="L533" s="4" t="s">
        <v>37</v>
      </c>
      <c r="M533" s="8">
        <v>1</v>
      </c>
      <c r="N533" s="17" t="s">
        <v>1574</v>
      </c>
      <c r="O533" s="7">
        <f t="shared" si="16"/>
        <v>4</v>
      </c>
      <c r="P533" s="4" t="str" cm="1">
        <f t="array" ref="P533">_xlfn.IFS(F533&gt;40,"Senior",F533&gt;30,"Mid Career",F533&gt;22,"Early Career",F533&gt;17,"Student",TRUE,"Unknown")</f>
        <v>Mid Career</v>
      </c>
      <c r="Q533" s="5">
        <f t="shared" si="17"/>
        <v>72.5</v>
      </c>
      <c r="R533" s="4" t="str" cm="1">
        <f t="array" ref="R533">_xlfn.IFS(Q533&gt;15,"High",Q533&gt;=5,"Medium",Q533&lt;5,"Low")</f>
        <v>High</v>
      </c>
    </row>
    <row r="534" spans="1:18" x14ac:dyDescent="0.3">
      <c r="A534" s="4" t="s">
        <v>2080</v>
      </c>
      <c r="B534" s="4" t="s">
        <v>5135</v>
      </c>
      <c r="C534" s="4" t="s">
        <v>2082</v>
      </c>
      <c r="D534" s="4" t="s">
        <v>94</v>
      </c>
      <c r="E534" s="4" t="s">
        <v>5800</v>
      </c>
      <c r="F534" s="7">
        <v>32</v>
      </c>
      <c r="G534" s="1">
        <v>45286</v>
      </c>
      <c r="H534" s="4" t="s">
        <v>293</v>
      </c>
      <c r="I534" s="4" t="s">
        <v>20</v>
      </c>
      <c r="J534" s="15">
        <v>0.11</v>
      </c>
      <c r="K534" s="5">
        <v>0.75</v>
      </c>
      <c r="L534" s="4" t="s">
        <v>37</v>
      </c>
      <c r="M534" s="8">
        <v>3</v>
      </c>
      <c r="N534" s="17" t="s">
        <v>2083</v>
      </c>
      <c r="O534" s="7">
        <f t="shared" si="16"/>
        <v>7</v>
      </c>
      <c r="P534" s="4" t="str" cm="1">
        <f t="array" ref="P534">_xlfn.IFS(F534&gt;40,"Senior",F534&gt;30,"Mid Career",F534&gt;22,"Early Career",F534&gt;17,"Student",TRUE,"Unknown")</f>
        <v>Mid Career</v>
      </c>
      <c r="Q534" s="5">
        <f t="shared" si="17"/>
        <v>11.75</v>
      </c>
      <c r="R534" s="4" t="str" cm="1">
        <f t="array" ref="R534">_xlfn.IFS(Q534&gt;15,"High",Q534&gt;=5,"Medium",Q534&lt;5,"Low")</f>
        <v>Medium</v>
      </c>
    </row>
    <row r="535" spans="1:18" x14ac:dyDescent="0.3">
      <c r="A535" s="4" t="s">
        <v>2084</v>
      </c>
      <c r="B535" s="4" t="s">
        <v>5136</v>
      </c>
      <c r="C535" s="4" t="s">
        <v>2086</v>
      </c>
      <c r="D535" s="4" t="s">
        <v>94</v>
      </c>
      <c r="E535" s="4" t="s">
        <v>73</v>
      </c>
      <c r="F535" s="7">
        <v>45</v>
      </c>
      <c r="G535" s="1">
        <v>44812</v>
      </c>
      <c r="H535" s="4" t="s">
        <v>19</v>
      </c>
      <c r="I535" s="4" t="s">
        <v>20</v>
      </c>
      <c r="J535" s="15">
        <v>1</v>
      </c>
      <c r="K535" s="5">
        <v>1.5</v>
      </c>
      <c r="L535" s="4" t="s">
        <v>31</v>
      </c>
      <c r="M535" s="8">
        <v>3</v>
      </c>
      <c r="N535" s="17" t="s">
        <v>2087</v>
      </c>
      <c r="O535" s="7">
        <f t="shared" si="16"/>
        <v>4</v>
      </c>
      <c r="P535" s="4" t="str" cm="1">
        <f t="array" ref="P535">_xlfn.IFS(F535&gt;40,"Senior",F535&gt;30,"Mid Career",F535&gt;22,"Early Career",F535&gt;17,"Student",TRUE,"Unknown")</f>
        <v>Senior</v>
      </c>
      <c r="Q535" s="5">
        <f t="shared" si="17"/>
        <v>101.5</v>
      </c>
      <c r="R535" s="4" t="str" cm="1">
        <f t="array" ref="R535">_xlfn.IFS(Q535&gt;15,"High",Q535&gt;=5,"Medium",Q535&lt;5,"Low")</f>
        <v>High</v>
      </c>
    </row>
    <row r="536" spans="1:18" x14ac:dyDescent="0.3">
      <c r="A536" s="4" t="s">
        <v>2088</v>
      </c>
      <c r="B536" s="4" t="s">
        <v>5137</v>
      </c>
      <c r="C536" s="4" t="s">
        <v>2090</v>
      </c>
      <c r="D536" s="4" t="s">
        <v>17</v>
      </c>
      <c r="E536" s="4" t="s">
        <v>5802</v>
      </c>
      <c r="F536" s="7">
        <v>32</v>
      </c>
      <c r="G536" s="1">
        <v>45422</v>
      </c>
      <c r="H536" s="4" t="s">
        <v>166</v>
      </c>
      <c r="I536" s="4" t="s">
        <v>144</v>
      </c>
      <c r="J536" s="15">
        <v>0.03</v>
      </c>
      <c r="K536" s="5">
        <v>2</v>
      </c>
      <c r="L536" s="4" t="s">
        <v>37</v>
      </c>
      <c r="M536" s="8">
        <v>3</v>
      </c>
      <c r="N536" s="17" t="s">
        <v>2091</v>
      </c>
      <c r="O536" s="7">
        <f t="shared" si="16"/>
        <v>3</v>
      </c>
      <c r="P536" s="4" t="str" cm="1">
        <f t="array" ref="P536">_xlfn.IFS(F536&gt;40,"Senior",F536&gt;30,"Mid Career",F536&gt;22,"Early Career",F536&gt;17,"Student",TRUE,"Unknown")</f>
        <v>Mid Career</v>
      </c>
      <c r="Q536" s="5">
        <f t="shared" si="17"/>
        <v>5</v>
      </c>
      <c r="R536" s="4" t="str" cm="1">
        <f t="array" ref="R536">_xlfn.IFS(Q536&gt;15,"High",Q536&gt;=5,"Medium",Q536&lt;5,"Low")</f>
        <v>Medium</v>
      </c>
    </row>
    <row r="537" spans="1:18" x14ac:dyDescent="0.3">
      <c r="A537" s="4" t="s">
        <v>2092</v>
      </c>
      <c r="B537" s="4" t="s">
        <v>5138</v>
      </c>
      <c r="C537" s="4" t="s">
        <v>2094</v>
      </c>
      <c r="D537" s="4" t="s">
        <v>94</v>
      </c>
      <c r="E537" s="4" t="s">
        <v>5801</v>
      </c>
      <c r="F537" s="7">
        <v>20</v>
      </c>
      <c r="G537" s="1">
        <v>44843</v>
      </c>
      <c r="H537" s="4" t="s">
        <v>19</v>
      </c>
      <c r="I537" s="4" t="s">
        <v>20</v>
      </c>
      <c r="J537" s="15">
        <v>0.88</v>
      </c>
      <c r="K537" s="5">
        <v>1.5</v>
      </c>
      <c r="L537" s="4" t="s">
        <v>31</v>
      </c>
      <c r="M537" s="8">
        <v>4</v>
      </c>
      <c r="N537" s="17" t="s">
        <v>2095</v>
      </c>
      <c r="O537" s="7">
        <f t="shared" si="16"/>
        <v>8</v>
      </c>
      <c r="P537" s="4" t="str" cm="1">
        <f t="array" ref="P537">_xlfn.IFS(F537&gt;40,"Senior",F537&gt;30,"Mid Career",F537&gt;22,"Early Career",F537&gt;17,"Student",TRUE,"Unknown")</f>
        <v>Student</v>
      </c>
      <c r="Q537" s="5">
        <f t="shared" si="17"/>
        <v>89.5</v>
      </c>
      <c r="R537" s="4" t="str" cm="1">
        <f t="array" ref="R537">_xlfn.IFS(Q537&gt;15,"High",Q537&gt;=5,"Medium",Q537&lt;5,"Low")</f>
        <v>High</v>
      </c>
    </row>
    <row r="538" spans="1:18" x14ac:dyDescent="0.3">
      <c r="A538" s="4" t="s">
        <v>2096</v>
      </c>
      <c r="B538" s="4" t="s">
        <v>5139</v>
      </c>
      <c r="C538" s="4" t="s">
        <v>2098</v>
      </c>
      <c r="D538" s="4" t="s">
        <v>94</v>
      </c>
      <c r="E538" s="4" t="s">
        <v>5800</v>
      </c>
      <c r="F538" s="7">
        <v>32</v>
      </c>
      <c r="G538" s="1">
        <v>45262</v>
      </c>
      <c r="H538" s="4" t="s">
        <v>35</v>
      </c>
      <c r="I538" s="4" t="s">
        <v>36</v>
      </c>
      <c r="J538" s="15">
        <v>0.85</v>
      </c>
      <c r="K538" s="5">
        <v>2</v>
      </c>
      <c r="L538" s="4" t="s">
        <v>31</v>
      </c>
      <c r="M538" s="8">
        <v>5</v>
      </c>
      <c r="N538" s="17" t="s">
        <v>2099</v>
      </c>
      <c r="O538" s="7">
        <f t="shared" si="16"/>
        <v>8</v>
      </c>
      <c r="P538" s="4" t="str" cm="1">
        <f t="array" ref="P538">_xlfn.IFS(F538&gt;40,"Senior",F538&gt;30,"Mid Career",F538&gt;22,"Early Career",F538&gt;17,"Student",TRUE,"Unknown")</f>
        <v>Mid Career</v>
      </c>
      <c r="Q538" s="5">
        <f t="shared" si="17"/>
        <v>87</v>
      </c>
      <c r="R538" s="4" t="str" cm="1">
        <f t="array" ref="R538">_xlfn.IFS(Q538&gt;15,"High",Q538&gt;=5,"Medium",Q538&lt;5,"Low")</f>
        <v>High</v>
      </c>
    </row>
    <row r="539" spans="1:18" x14ac:dyDescent="0.3">
      <c r="A539" s="4" t="s">
        <v>2100</v>
      </c>
      <c r="B539" s="4" t="s">
        <v>5140</v>
      </c>
      <c r="C539" s="4" t="s">
        <v>2102</v>
      </c>
      <c r="D539" s="4" t="s">
        <v>17</v>
      </c>
      <c r="E539" s="4" t="s">
        <v>5800</v>
      </c>
      <c r="F539" s="7">
        <v>32</v>
      </c>
      <c r="G539" s="1">
        <v>44744</v>
      </c>
      <c r="H539" s="4" t="s">
        <v>113</v>
      </c>
      <c r="I539" s="4" t="s">
        <v>58</v>
      </c>
      <c r="J539" s="15">
        <v>0.71</v>
      </c>
      <c r="K539" s="5">
        <v>1.5</v>
      </c>
      <c r="L539" s="4" t="s">
        <v>37</v>
      </c>
      <c r="M539" s="8">
        <v>1</v>
      </c>
      <c r="N539" s="17" t="s">
        <v>2103</v>
      </c>
      <c r="O539" s="7">
        <f t="shared" si="16"/>
        <v>6</v>
      </c>
      <c r="P539" s="4" t="str" cm="1">
        <f t="array" ref="P539">_xlfn.IFS(F539&gt;40,"Senior",F539&gt;30,"Mid Career",F539&gt;22,"Early Career",F539&gt;17,"Student",TRUE,"Unknown")</f>
        <v>Mid Career</v>
      </c>
      <c r="Q539" s="5">
        <f t="shared" si="17"/>
        <v>72.5</v>
      </c>
      <c r="R539" s="4" t="str" cm="1">
        <f t="array" ref="R539">_xlfn.IFS(Q539&gt;15,"High",Q539&gt;=5,"Medium",Q539&lt;5,"Low")</f>
        <v>High</v>
      </c>
    </row>
    <row r="540" spans="1:18" x14ac:dyDescent="0.3">
      <c r="A540" s="4" t="s">
        <v>2104</v>
      </c>
      <c r="B540" s="4" t="s">
        <v>5141</v>
      </c>
      <c r="C540" s="4" t="s">
        <v>2106</v>
      </c>
      <c r="D540" s="4" t="s">
        <v>94</v>
      </c>
      <c r="E540" s="4" t="s">
        <v>5800</v>
      </c>
      <c r="F540" s="7">
        <v>32</v>
      </c>
      <c r="G540" s="1">
        <v>45227</v>
      </c>
      <c r="H540" s="4" t="s">
        <v>68</v>
      </c>
      <c r="I540" s="4" t="s">
        <v>30</v>
      </c>
      <c r="J540" s="15">
        <v>0.05</v>
      </c>
      <c r="K540" s="5">
        <v>2</v>
      </c>
      <c r="L540" s="4" t="s">
        <v>31</v>
      </c>
      <c r="M540" s="8">
        <v>2</v>
      </c>
      <c r="N540" s="17" t="s">
        <v>2107</v>
      </c>
      <c r="O540" s="7">
        <f t="shared" si="16"/>
        <v>3</v>
      </c>
      <c r="P540" s="4" t="str" cm="1">
        <f t="array" ref="P540">_xlfn.IFS(F540&gt;40,"Senior",F540&gt;30,"Mid Career",F540&gt;22,"Early Career",F540&gt;17,"Student",TRUE,"Unknown")</f>
        <v>Mid Career</v>
      </c>
      <c r="Q540" s="5">
        <f t="shared" si="17"/>
        <v>7</v>
      </c>
      <c r="R540" s="4" t="str" cm="1">
        <f t="array" ref="R540">_xlfn.IFS(Q540&gt;15,"High",Q540&gt;=5,"Medium",Q540&lt;5,"Low")</f>
        <v>Medium</v>
      </c>
    </row>
    <row r="541" spans="1:18" x14ac:dyDescent="0.3">
      <c r="A541" s="4" t="s">
        <v>2108</v>
      </c>
      <c r="B541" s="4" t="s">
        <v>5142</v>
      </c>
      <c r="C541" s="4" t="s">
        <v>2110</v>
      </c>
      <c r="D541" s="4" t="s">
        <v>94</v>
      </c>
      <c r="E541" s="4" t="s">
        <v>5800</v>
      </c>
      <c r="F541" s="7">
        <v>32</v>
      </c>
      <c r="G541" s="1">
        <v>45022</v>
      </c>
      <c r="H541" s="4" t="s">
        <v>68</v>
      </c>
      <c r="I541" s="4" t="s">
        <v>30</v>
      </c>
      <c r="J541" s="15">
        <v>0.4</v>
      </c>
      <c r="K541" s="5">
        <v>2</v>
      </c>
      <c r="L541" s="4" t="s">
        <v>37</v>
      </c>
      <c r="M541" s="8">
        <v>1</v>
      </c>
      <c r="N541" s="17" t="s">
        <v>2111</v>
      </c>
      <c r="O541" s="7">
        <f t="shared" si="16"/>
        <v>6</v>
      </c>
      <c r="P541" s="4" t="str" cm="1">
        <f t="array" ref="P541">_xlfn.IFS(F541&gt;40,"Senior",F541&gt;30,"Mid Career",F541&gt;22,"Early Career",F541&gt;17,"Student",TRUE,"Unknown")</f>
        <v>Mid Career</v>
      </c>
      <c r="Q541" s="5">
        <f t="shared" si="17"/>
        <v>42</v>
      </c>
      <c r="R541" s="4" t="str" cm="1">
        <f t="array" ref="R541">_xlfn.IFS(Q541&gt;15,"High",Q541&gt;=5,"Medium",Q541&lt;5,"Low")</f>
        <v>High</v>
      </c>
    </row>
    <row r="542" spans="1:18" x14ac:dyDescent="0.3">
      <c r="A542" s="4" t="s">
        <v>2112</v>
      </c>
      <c r="B542" s="4" t="s">
        <v>5143</v>
      </c>
      <c r="C542" s="4" t="s">
        <v>2114</v>
      </c>
      <c r="D542" s="4" t="s">
        <v>94</v>
      </c>
      <c r="E542" s="4" t="s">
        <v>73</v>
      </c>
      <c r="F542" s="7">
        <v>33</v>
      </c>
      <c r="G542" s="1">
        <v>45679</v>
      </c>
      <c r="H542" s="4" t="s">
        <v>19</v>
      </c>
      <c r="I542" s="4" t="s">
        <v>20</v>
      </c>
      <c r="J542" s="15">
        <v>0.04</v>
      </c>
      <c r="K542" s="5">
        <v>1.5</v>
      </c>
      <c r="L542" s="4" t="s">
        <v>37</v>
      </c>
      <c r="M542" s="8">
        <v>4</v>
      </c>
      <c r="N542" s="17" t="s">
        <v>2115</v>
      </c>
      <c r="O542" s="7">
        <f t="shared" si="16"/>
        <v>3</v>
      </c>
      <c r="P542" s="4" t="str" cm="1">
        <f t="array" ref="P542">_xlfn.IFS(F542&gt;40,"Senior",F542&gt;30,"Mid Career",F542&gt;22,"Early Career",F542&gt;17,"Student",TRUE,"Unknown")</f>
        <v>Mid Career</v>
      </c>
      <c r="Q542" s="5">
        <f t="shared" si="17"/>
        <v>5.5</v>
      </c>
      <c r="R542" s="4" t="str" cm="1">
        <f t="array" ref="R542">_xlfn.IFS(Q542&gt;15,"High",Q542&gt;=5,"Medium",Q542&lt;5,"Low")</f>
        <v>Medium</v>
      </c>
    </row>
    <row r="543" spans="1:18" x14ac:dyDescent="0.3">
      <c r="A543" s="4" t="s">
        <v>2116</v>
      </c>
      <c r="B543" s="4" t="s">
        <v>5144</v>
      </c>
      <c r="C543" s="4" t="s">
        <v>2118</v>
      </c>
      <c r="D543" s="4" t="s">
        <v>17</v>
      </c>
      <c r="E543" s="4" t="s">
        <v>5801</v>
      </c>
      <c r="F543" s="7">
        <v>23</v>
      </c>
      <c r="G543" s="1">
        <v>45179</v>
      </c>
      <c r="H543" s="4" t="s">
        <v>68</v>
      </c>
      <c r="I543" s="4" t="s">
        <v>30</v>
      </c>
      <c r="J543" s="15">
        <v>0.92</v>
      </c>
      <c r="K543" s="5">
        <v>2</v>
      </c>
      <c r="L543" s="4" t="s">
        <v>31</v>
      </c>
      <c r="M543" s="8">
        <v>5</v>
      </c>
      <c r="N543" s="17" t="s">
        <v>2119</v>
      </c>
      <c r="O543" s="7">
        <f t="shared" si="16"/>
        <v>8</v>
      </c>
      <c r="P543" s="4" t="str" cm="1">
        <f t="array" ref="P543">_xlfn.IFS(F543&gt;40,"Senior",F543&gt;30,"Mid Career",F543&gt;22,"Early Career",F543&gt;17,"Student",TRUE,"Unknown")</f>
        <v>Early Career</v>
      </c>
      <c r="Q543" s="5">
        <f t="shared" si="17"/>
        <v>94</v>
      </c>
      <c r="R543" s="4" t="str" cm="1">
        <f t="array" ref="R543">_xlfn.IFS(Q543&gt;15,"High",Q543&gt;=5,"Medium",Q543&lt;5,"Low")</f>
        <v>High</v>
      </c>
    </row>
    <row r="544" spans="1:18" x14ac:dyDescent="0.3">
      <c r="A544" s="4" t="s">
        <v>2120</v>
      </c>
      <c r="B544" s="4" t="s">
        <v>5145</v>
      </c>
      <c r="C544" s="4" t="s">
        <v>2122</v>
      </c>
      <c r="D544" s="4" t="s">
        <v>17</v>
      </c>
      <c r="E544" s="4" t="s">
        <v>5802</v>
      </c>
      <c r="F544" s="7">
        <v>32</v>
      </c>
      <c r="G544" s="1">
        <v>45490</v>
      </c>
      <c r="H544" s="4" t="s">
        <v>29</v>
      </c>
      <c r="I544" s="4" t="s">
        <v>30</v>
      </c>
      <c r="J544" s="15">
        <v>0</v>
      </c>
      <c r="K544" s="5">
        <v>0.75</v>
      </c>
      <c r="L544" s="4" t="s">
        <v>31</v>
      </c>
      <c r="M544" s="8">
        <v>5</v>
      </c>
      <c r="N544" s="17" t="s">
        <v>270</v>
      </c>
      <c r="O544" s="7">
        <f t="shared" si="16"/>
        <v>4</v>
      </c>
      <c r="P544" s="4" t="str" cm="1">
        <f t="array" ref="P544">_xlfn.IFS(F544&gt;40,"Senior",F544&gt;30,"Mid Career",F544&gt;22,"Early Career",F544&gt;17,"Student",TRUE,"Unknown")</f>
        <v>Mid Career</v>
      </c>
      <c r="Q544" s="5">
        <f t="shared" si="17"/>
        <v>0.75</v>
      </c>
      <c r="R544" s="4" t="str" cm="1">
        <f t="array" ref="R544">_xlfn.IFS(Q544&gt;15,"High",Q544&gt;=5,"Medium",Q544&lt;5,"Low")</f>
        <v>Low</v>
      </c>
    </row>
    <row r="545" spans="1:18" x14ac:dyDescent="0.3">
      <c r="A545" s="4" t="s">
        <v>2123</v>
      </c>
      <c r="B545" s="4" t="s">
        <v>5146</v>
      </c>
      <c r="C545" s="4" t="s">
        <v>5805</v>
      </c>
      <c r="D545" s="4" t="s">
        <v>17</v>
      </c>
      <c r="E545" s="4" t="s">
        <v>50</v>
      </c>
      <c r="F545" s="7">
        <v>32</v>
      </c>
      <c r="G545" s="1">
        <v>45670</v>
      </c>
      <c r="H545" s="4" t="s">
        <v>293</v>
      </c>
      <c r="I545" s="4" t="s">
        <v>20</v>
      </c>
      <c r="J545" s="15">
        <v>0.13</v>
      </c>
      <c r="K545" s="5">
        <v>2</v>
      </c>
      <c r="L545" s="4" t="s">
        <v>31</v>
      </c>
      <c r="M545" s="8">
        <v>5</v>
      </c>
      <c r="N545" s="17" t="s">
        <v>2125</v>
      </c>
      <c r="O545" s="7">
        <f t="shared" si="16"/>
        <v>2</v>
      </c>
      <c r="P545" s="4" t="str" cm="1">
        <f t="array" ref="P545">_xlfn.IFS(F545&gt;40,"Senior",F545&gt;30,"Mid Career",F545&gt;22,"Early Career",F545&gt;17,"Student",TRUE,"Unknown")</f>
        <v>Mid Career</v>
      </c>
      <c r="Q545" s="5">
        <f t="shared" si="17"/>
        <v>15</v>
      </c>
      <c r="R545" s="4" t="str" cm="1">
        <f t="array" ref="R545">_xlfn.IFS(Q545&gt;15,"High",Q545&gt;=5,"Medium",Q545&lt;5,"Low")</f>
        <v>Medium</v>
      </c>
    </row>
    <row r="546" spans="1:18" x14ac:dyDescent="0.3">
      <c r="A546" s="4" t="s">
        <v>2126</v>
      </c>
      <c r="B546" s="4" t="s">
        <v>5147</v>
      </c>
      <c r="C546" s="4" t="s">
        <v>2128</v>
      </c>
      <c r="D546" s="4" t="s">
        <v>94</v>
      </c>
      <c r="E546" s="4" t="s">
        <v>5802</v>
      </c>
      <c r="F546" s="7">
        <v>45</v>
      </c>
      <c r="G546" s="1">
        <v>45301</v>
      </c>
      <c r="H546" s="4" t="s">
        <v>293</v>
      </c>
      <c r="I546" s="4" t="s">
        <v>20</v>
      </c>
      <c r="J546" s="15">
        <v>0.56999999999999995</v>
      </c>
      <c r="K546" s="5">
        <v>1</v>
      </c>
      <c r="L546" s="4" t="s">
        <v>31</v>
      </c>
      <c r="M546" s="8">
        <v>3</v>
      </c>
      <c r="N546" s="17">
        <v>45301</v>
      </c>
      <c r="O546" s="7">
        <f t="shared" si="16"/>
        <v>1</v>
      </c>
      <c r="P546" s="4" t="str" cm="1">
        <f t="array" ref="P546">_xlfn.IFS(F546&gt;40,"Senior",F546&gt;30,"Mid Career",F546&gt;22,"Early Career",F546&gt;17,"Student",TRUE,"Unknown")</f>
        <v>Senior</v>
      </c>
      <c r="Q546" s="5">
        <f t="shared" si="17"/>
        <v>57.999999999999993</v>
      </c>
      <c r="R546" s="4" t="str" cm="1">
        <f t="array" ref="R546">_xlfn.IFS(Q546&gt;15,"High",Q546&gt;=5,"Medium",Q546&lt;5,"Low")</f>
        <v>High</v>
      </c>
    </row>
    <row r="547" spans="1:18" x14ac:dyDescent="0.3">
      <c r="A547" s="4" t="s">
        <v>2129</v>
      </c>
      <c r="B547" s="4" t="s">
        <v>5148</v>
      </c>
      <c r="C547" s="4" t="s">
        <v>2131</v>
      </c>
      <c r="D547" s="4" t="s">
        <v>94</v>
      </c>
      <c r="E547" s="4" t="s">
        <v>73</v>
      </c>
      <c r="F547" s="7">
        <v>18</v>
      </c>
      <c r="G547" s="1">
        <v>45331</v>
      </c>
      <c r="H547" s="4" t="s">
        <v>35</v>
      </c>
      <c r="I547" s="4" t="s">
        <v>36</v>
      </c>
      <c r="J547" s="15">
        <v>0.48</v>
      </c>
      <c r="K547" s="5">
        <v>0.75</v>
      </c>
      <c r="L547" s="4" t="s">
        <v>37</v>
      </c>
      <c r="M547" s="8">
        <v>1</v>
      </c>
      <c r="N547" s="17" t="s">
        <v>2132</v>
      </c>
      <c r="O547" s="7">
        <f t="shared" si="16"/>
        <v>2</v>
      </c>
      <c r="P547" s="4" t="str" cm="1">
        <f t="array" ref="P547">_xlfn.IFS(F547&gt;40,"Senior",F547&gt;30,"Mid Career",F547&gt;22,"Early Career",F547&gt;17,"Student",TRUE,"Unknown")</f>
        <v>Student</v>
      </c>
      <c r="Q547" s="5">
        <f t="shared" si="17"/>
        <v>48.75</v>
      </c>
      <c r="R547" s="4" t="str" cm="1">
        <f t="array" ref="R547">_xlfn.IFS(Q547&gt;15,"High",Q547&gt;=5,"Medium",Q547&lt;5,"Low")</f>
        <v>High</v>
      </c>
    </row>
    <row r="548" spans="1:18" x14ac:dyDescent="0.3">
      <c r="A548" s="4" t="s">
        <v>2133</v>
      </c>
      <c r="B548" s="4" t="s">
        <v>5149</v>
      </c>
      <c r="C548" s="4" t="s">
        <v>2135</v>
      </c>
      <c r="D548" s="4" t="s">
        <v>94</v>
      </c>
      <c r="E548" s="4" t="s">
        <v>5800</v>
      </c>
      <c r="F548" s="7">
        <v>39</v>
      </c>
      <c r="G548" s="1">
        <v>45642</v>
      </c>
      <c r="H548" s="4" t="s">
        <v>74</v>
      </c>
      <c r="I548" s="4" t="s">
        <v>36</v>
      </c>
      <c r="J548" s="15">
        <v>0.55000000000000004</v>
      </c>
      <c r="K548" s="5">
        <v>1.5</v>
      </c>
      <c r="L548" s="4" t="s">
        <v>31</v>
      </c>
      <c r="M548" s="8">
        <v>1</v>
      </c>
      <c r="N548" s="17" t="s">
        <v>2136</v>
      </c>
      <c r="O548" s="7">
        <f t="shared" si="16"/>
        <v>3</v>
      </c>
      <c r="P548" s="4" t="str" cm="1">
        <f t="array" ref="P548">_xlfn.IFS(F548&gt;40,"Senior",F548&gt;30,"Mid Career",F548&gt;22,"Early Career",F548&gt;17,"Student",TRUE,"Unknown")</f>
        <v>Mid Career</v>
      </c>
      <c r="Q548" s="5">
        <f t="shared" si="17"/>
        <v>56.500000000000007</v>
      </c>
      <c r="R548" s="4" t="str" cm="1">
        <f t="array" ref="R548">_xlfn.IFS(Q548&gt;15,"High",Q548&gt;=5,"Medium",Q548&lt;5,"Low")</f>
        <v>High</v>
      </c>
    </row>
    <row r="549" spans="1:18" x14ac:dyDescent="0.3">
      <c r="A549" s="4" t="s">
        <v>2137</v>
      </c>
      <c r="B549" s="4" t="s">
        <v>5150</v>
      </c>
      <c r="C549" s="4" t="s">
        <v>2139</v>
      </c>
      <c r="D549" s="4" t="s">
        <v>17</v>
      </c>
      <c r="E549" s="4" t="s">
        <v>50</v>
      </c>
      <c r="F549" s="7">
        <v>32</v>
      </c>
      <c r="G549" s="1">
        <v>45412</v>
      </c>
      <c r="H549" s="4" t="s">
        <v>166</v>
      </c>
      <c r="I549" s="4" t="s">
        <v>144</v>
      </c>
      <c r="J549" s="15">
        <v>0.72</v>
      </c>
      <c r="K549" s="5">
        <v>2</v>
      </c>
      <c r="L549" s="4" t="s">
        <v>31</v>
      </c>
      <c r="M549" s="8">
        <v>5</v>
      </c>
      <c r="N549" s="17" t="s">
        <v>1089</v>
      </c>
      <c r="O549" s="7">
        <f t="shared" si="16"/>
        <v>8</v>
      </c>
      <c r="P549" s="4" t="str" cm="1">
        <f t="array" ref="P549">_xlfn.IFS(F549&gt;40,"Senior",F549&gt;30,"Mid Career",F549&gt;22,"Early Career",F549&gt;17,"Student",TRUE,"Unknown")</f>
        <v>Mid Career</v>
      </c>
      <c r="Q549" s="5">
        <f t="shared" si="17"/>
        <v>74</v>
      </c>
      <c r="R549" s="4" t="str" cm="1">
        <f t="array" ref="R549">_xlfn.IFS(Q549&gt;15,"High",Q549&gt;=5,"Medium",Q549&lt;5,"Low")</f>
        <v>High</v>
      </c>
    </row>
    <row r="550" spans="1:18" x14ac:dyDescent="0.3">
      <c r="A550" s="4" t="s">
        <v>2140</v>
      </c>
      <c r="B550" s="4" t="s">
        <v>5151</v>
      </c>
      <c r="C550" s="4" t="s">
        <v>2142</v>
      </c>
      <c r="D550" s="4" t="s">
        <v>17</v>
      </c>
      <c r="E550" s="4" t="s">
        <v>5801</v>
      </c>
      <c r="F550" s="7">
        <v>32</v>
      </c>
      <c r="G550" s="1">
        <v>44688</v>
      </c>
      <c r="H550" s="4" t="s">
        <v>68</v>
      </c>
      <c r="I550" s="4" t="s">
        <v>30</v>
      </c>
      <c r="J550" s="15">
        <v>0.87</v>
      </c>
      <c r="K550" s="5">
        <v>1</v>
      </c>
      <c r="L550" s="4" t="s">
        <v>37</v>
      </c>
      <c r="M550" s="8">
        <v>1</v>
      </c>
      <c r="N550" s="17" t="s">
        <v>2143</v>
      </c>
      <c r="O550" s="7">
        <f t="shared" si="16"/>
        <v>8</v>
      </c>
      <c r="P550" s="4" t="str" cm="1">
        <f t="array" ref="P550">_xlfn.IFS(F550&gt;40,"Senior",F550&gt;30,"Mid Career",F550&gt;22,"Early Career",F550&gt;17,"Student",TRUE,"Unknown")</f>
        <v>Mid Career</v>
      </c>
      <c r="Q550" s="5">
        <f t="shared" si="17"/>
        <v>88</v>
      </c>
      <c r="R550" s="4" t="str" cm="1">
        <f t="array" ref="R550">_xlfn.IFS(Q550&gt;15,"High",Q550&gt;=5,"Medium",Q550&lt;5,"Low")</f>
        <v>High</v>
      </c>
    </row>
    <row r="551" spans="1:18" x14ac:dyDescent="0.3">
      <c r="A551" s="4" t="s">
        <v>2144</v>
      </c>
      <c r="B551" s="4" t="s">
        <v>5152</v>
      </c>
      <c r="C551" s="4" t="s">
        <v>2146</v>
      </c>
      <c r="D551" s="4" t="s">
        <v>17</v>
      </c>
      <c r="E551" s="4" t="s">
        <v>5800</v>
      </c>
      <c r="F551" s="7">
        <v>34</v>
      </c>
      <c r="G551" s="1">
        <v>44876</v>
      </c>
      <c r="H551" s="4" t="s">
        <v>35</v>
      </c>
      <c r="I551" s="4" t="s">
        <v>36</v>
      </c>
      <c r="J551" s="15">
        <v>0.31</v>
      </c>
      <c r="K551" s="5">
        <v>1</v>
      </c>
      <c r="L551" s="4" t="s">
        <v>37</v>
      </c>
      <c r="M551" s="8">
        <v>5</v>
      </c>
      <c r="N551" s="17" t="s">
        <v>2147</v>
      </c>
      <c r="O551" s="7">
        <f t="shared" si="16"/>
        <v>3</v>
      </c>
      <c r="P551" s="4" t="str" cm="1">
        <f t="array" ref="P551">_xlfn.IFS(F551&gt;40,"Senior",F551&gt;30,"Mid Career",F551&gt;22,"Early Career",F551&gt;17,"Student",TRUE,"Unknown")</f>
        <v>Mid Career</v>
      </c>
      <c r="Q551" s="5">
        <f t="shared" si="17"/>
        <v>32</v>
      </c>
      <c r="R551" s="4" t="str" cm="1">
        <f t="array" ref="R551">_xlfn.IFS(Q551&gt;15,"High",Q551&gt;=5,"Medium",Q551&lt;5,"Low")</f>
        <v>High</v>
      </c>
    </row>
    <row r="552" spans="1:18" x14ac:dyDescent="0.3">
      <c r="A552" s="4" t="s">
        <v>2148</v>
      </c>
      <c r="B552" s="4" t="s">
        <v>5153</v>
      </c>
      <c r="C552" s="4" t="s">
        <v>2150</v>
      </c>
      <c r="D552" s="4" t="s">
        <v>17</v>
      </c>
      <c r="E552" s="4" t="s">
        <v>50</v>
      </c>
      <c r="F552" s="7">
        <v>43</v>
      </c>
      <c r="G552" s="1">
        <v>44847</v>
      </c>
      <c r="H552" s="4" t="s">
        <v>293</v>
      </c>
      <c r="I552" s="4" t="s">
        <v>20</v>
      </c>
      <c r="J552" s="15">
        <v>0.1</v>
      </c>
      <c r="K552" s="5">
        <v>2</v>
      </c>
      <c r="L552" s="4" t="s">
        <v>31</v>
      </c>
      <c r="M552" s="8">
        <v>5</v>
      </c>
      <c r="N552" s="17" t="s">
        <v>659</v>
      </c>
      <c r="O552" s="7">
        <f t="shared" si="16"/>
        <v>5</v>
      </c>
      <c r="P552" s="4" t="str" cm="1">
        <f t="array" ref="P552">_xlfn.IFS(F552&gt;40,"Senior",F552&gt;30,"Mid Career",F552&gt;22,"Early Career",F552&gt;17,"Student",TRUE,"Unknown")</f>
        <v>Senior</v>
      </c>
      <c r="Q552" s="5">
        <f t="shared" si="17"/>
        <v>12</v>
      </c>
      <c r="R552" s="4" t="str" cm="1">
        <f t="array" ref="R552">_xlfn.IFS(Q552&gt;15,"High",Q552&gt;=5,"Medium",Q552&lt;5,"Low")</f>
        <v>Medium</v>
      </c>
    </row>
    <row r="553" spans="1:18" x14ac:dyDescent="0.3">
      <c r="A553" s="4" t="s">
        <v>2151</v>
      </c>
      <c r="B553" s="4" t="s">
        <v>5154</v>
      </c>
      <c r="C553" s="4" t="s">
        <v>2153</v>
      </c>
      <c r="D553" s="4" t="s">
        <v>94</v>
      </c>
      <c r="E553" s="4" t="s">
        <v>5800</v>
      </c>
      <c r="F553" s="7">
        <v>45</v>
      </c>
      <c r="G553" s="1">
        <v>45292</v>
      </c>
      <c r="H553" s="4" t="s">
        <v>293</v>
      </c>
      <c r="I553" s="4" t="s">
        <v>20</v>
      </c>
      <c r="J553" s="15">
        <v>0.57999999999999996</v>
      </c>
      <c r="K553" s="5">
        <v>2</v>
      </c>
      <c r="L553" s="4" t="s">
        <v>31</v>
      </c>
      <c r="M553" s="8">
        <v>5</v>
      </c>
      <c r="N553" s="17" t="s">
        <v>2154</v>
      </c>
      <c r="O553" s="7">
        <f t="shared" si="16"/>
        <v>5</v>
      </c>
      <c r="P553" s="4" t="str" cm="1">
        <f t="array" ref="P553">_xlfn.IFS(F553&gt;40,"Senior",F553&gt;30,"Mid Career",F553&gt;22,"Early Career",F553&gt;17,"Student",TRUE,"Unknown")</f>
        <v>Senior</v>
      </c>
      <c r="Q553" s="5">
        <f t="shared" si="17"/>
        <v>59.999999999999993</v>
      </c>
      <c r="R553" s="4" t="str" cm="1">
        <f t="array" ref="R553">_xlfn.IFS(Q553&gt;15,"High",Q553&gt;=5,"Medium",Q553&lt;5,"Low")</f>
        <v>High</v>
      </c>
    </row>
    <row r="554" spans="1:18" x14ac:dyDescent="0.3">
      <c r="A554" s="4" t="s">
        <v>2155</v>
      </c>
      <c r="B554" s="4" t="s">
        <v>5155</v>
      </c>
      <c r="C554" s="4" t="s">
        <v>2157</v>
      </c>
      <c r="D554" s="4" t="s">
        <v>17</v>
      </c>
      <c r="E554" s="4" t="s">
        <v>50</v>
      </c>
      <c r="F554" s="7">
        <v>32</v>
      </c>
      <c r="G554" s="1">
        <v>45221</v>
      </c>
      <c r="H554" s="4" t="s">
        <v>68</v>
      </c>
      <c r="I554" s="4" t="s">
        <v>30</v>
      </c>
      <c r="J554" s="15">
        <v>0</v>
      </c>
      <c r="K554" s="5">
        <v>2</v>
      </c>
      <c r="L554" s="4" t="s">
        <v>37</v>
      </c>
      <c r="M554" s="8">
        <v>4</v>
      </c>
      <c r="N554" s="17" t="s">
        <v>2158</v>
      </c>
      <c r="O554" s="7">
        <f t="shared" si="16"/>
        <v>2</v>
      </c>
      <c r="P554" s="4" t="str" cm="1">
        <f t="array" ref="P554">_xlfn.IFS(F554&gt;40,"Senior",F554&gt;30,"Mid Career",F554&gt;22,"Early Career",F554&gt;17,"Student",TRUE,"Unknown")</f>
        <v>Mid Career</v>
      </c>
      <c r="Q554" s="5">
        <f t="shared" si="17"/>
        <v>2</v>
      </c>
      <c r="R554" s="4" t="str" cm="1">
        <f t="array" ref="R554">_xlfn.IFS(Q554&gt;15,"High",Q554&gt;=5,"Medium",Q554&lt;5,"Low")</f>
        <v>Low</v>
      </c>
    </row>
    <row r="555" spans="1:18" x14ac:dyDescent="0.3">
      <c r="A555" s="4" t="s">
        <v>2159</v>
      </c>
      <c r="B555" s="4" t="s">
        <v>5156</v>
      </c>
      <c r="C555" s="4" t="s">
        <v>2161</v>
      </c>
      <c r="D555" s="4" t="s">
        <v>94</v>
      </c>
      <c r="E555" s="4" t="s">
        <v>5801</v>
      </c>
      <c r="F555" s="7">
        <v>20</v>
      </c>
      <c r="G555" s="1">
        <v>45650</v>
      </c>
      <c r="H555" s="4" t="s">
        <v>29</v>
      </c>
      <c r="I555" s="4" t="s">
        <v>30</v>
      </c>
      <c r="J555" s="15">
        <v>0.78</v>
      </c>
      <c r="K555" s="5">
        <v>2</v>
      </c>
      <c r="L555" s="4" t="s">
        <v>37</v>
      </c>
      <c r="M555" s="8">
        <v>3</v>
      </c>
      <c r="N555" s="17" t="s">
        <v>2162</v>
      </c>
      <c r="O555" s="7">
        <f t="shared" si="16"/>
        <v>8</v>
      </c>
      <c r="P555" s="4" t="str" cm="1">
        <f t="array" ref="P555">_xlfn.IFS(F555&gt;40,"Senior",F555&gt;30,"Mid Career",F555&gt;22,"Early Career",F555&gt;17,"Student",TRUE,"Unknown")</f>
        <v>Student</v>
      </c>
      <c r="Q555" s="5">
        <f t="shared" si="17"/>
        <v>80</v>
      </c>
      <c r="R555" s="4" t="str" cm="1">
        <f t="array" ref="R555">_xlfn.IFS(Q555&gt;15,"High",Q555&gt;=5,"Medium",Q555&lt;5,"Low")</f>
        <v>High</v>
      </c>
    </row>
    <row r="556" spans="1:18" x14ac:dyDescent="0.3">
      <c r="A556" s="4" t="s">
        <v>2163</v>
      </c>
      <c r="B556" s="4" t="s">
        <v>5157</v>
      </c>
      <c r="C556" s="4" t="s">
        <v>2165</v>
      </c>
      <c r="D556" s="4" t="s">
        <v>17</v>
      </c>
      <c r="E556" s="4" t="s">
        <v>73</v>
      </c>
      <c r="F556" s="7">
        <v>32</v>
      </c>
      <c r="G556" s="1">
        <v>45125</v>
      </c>
      <c r="H556" s="4" t="s">
        <v>19</v>
      </c>
      <c r="I556" s="4" t="s">
        <v>20</v>
      </c>
      <c r="J556" s="15">
        <v>0.83</v>
      </c>
      <c r="K556" s="5">
        <v>1.5</v>
      </c>
      <c r="L556" s="4" t="s">
        <v>37</v>
      </c>
      <c r="M556" s="8">
        <v>2</v>
      </c>
      <c r="N556" s="17" t="s">
        <v>2166</v>
      </c>
      <c r="O556" s="7">
        <f t="shared" si="16"/>
        <v>4</v>
      </c>
      <c r="P556" s="4" t="str" cm="1">
        <f t="array" ref="P556">_xlfn.IFS(F556&gt;40,"Senior",F556&gt;30,"Mid Career",F556&gt;22,"Early Career",F556&gt;17,"Student",TRUE,"Unknown")</f>
        <v>Mid Career</v>
      </c>
      <c r="Q556" s="5">
        <f t="shared" si="17"/>
        <v>84.5</v>
      </c>
      <c r="R556" s="4" t="str" cm="1">
        <f t="array" ref="R556">_xlfn.IFS(Q556&gt;15,"High",Q556&gt;=5,"Medium",Q556&lt;5,"Low")</f>
        <v>High</v>
      </c>
    </row>
    <row r="557" spans="1:18" x14ac:dyDescent="0.3">
      <c r="A557" s="4" t="s">
        <v>2167</v>
      </c>
      <c r="B557" s="4" t="s">
        <v>5158</v>
      </c>
      <c r="C557" s="4" t="s">
        <v>2169</v>
      </c>
      <c r="D557" s="4" t="s">
        <v>17</v>
      </c>
      <c r="E557" s="4" t="s">
        <v>5802</v>
      </c>
      <c r="F557" s="7">
        <v>32</v>
      </c>
      <c r="G557" s="1">
        <v>44782</v>
      </c>
      <c r="H557" s="4" t="s">
        <v>19</v>
      </c>
      <c r="I557" s="4" t="s">
        <v>20</v>
      </c>
      <c r="J557" s="15">
        <v>0.56000000000000005</v>
      </c>
      <c r="K557" s="5">
        <v>1.5</v>
      </c>
      <c r="L557" s="4" t="s">
        <v>37</v>
      </c>
      <c r="M557" s="8">
        <v>4</v>
      </c>
      <c r="N557" s="17" t="s">
        <v>2170</v>
      </c>
      <c r="O557" s="7">
        <f t="shared" si="16"/>
        <v>3</v>
      </c>
      <c r="P557" s="4" t="str" cm="1">
        <f t="array" ref="P557">_xlfn.IFS(F557&gt;40,"Senior",F557&gt;30,"Mid Career",F557&gt;22,"Early Career",F557&gt;17,"Student",TRUE,"Unknown")</f>
        <v>Mid Career</v>
      </c>
      <c r="Q557" s="5">
        <f t="shared" si="17"/>
        <v>57.500000000000007</v>
      </c>
      <c r="R557" s="4" t="str" cm="1">
        <f t="array" ref="R557">_xlfn.IFS(Q557&gt;15,"High",Q557&gt;=5,"Medium",Q557&lt;5,"Low")</f>
        <v>High</v>
      </c>
    </row>
    <row r="558" spans="1:18" x14ac:dyDescent="0.3">
      <c r="A558" s="4" t="s">
        <v>2171</v>
      </c>
      <c r="B558" s="4" t="s">
        <v>5159</v>
      </c>
      <c r="C558" s="4" t="s">
        <v>2173</v>
      </c>
      <c r="D558" s="4" t="s">
        <v>94</v>
      </c>
      <c r="E558" s="4" t="s">
        <v>5800</v>
      </c>
      <c r="F558" s="7">
        <v>32</v>
      </c>
      <c r="G558" s="1">
        <v>44761</v>
      </c>
      <c r="H558" s="4" t="s">
        <v>293</v>
      </c>
      <c r="I558" s="4" t="s">
        <v>20</v>
      </c>
      <c r="J558" s="15">
        <v>0.91</v>
      </c>
      <c r="K558" s="5">
        <v>1.5</v>
      </c>
      <c r="L558" s="4" t="s">
        <v>31</v>
      </c>
      <c r="M558" s="8">
        <v>4</v>
      </c>
      <c r="N558" s="17">
        <v>44761</v>
      </c>
      <c r="O558" s="7">
        <f t="shared" si="16"/>
        <v>1</v>
      </c>
      <c r="P558" s="4" t="str" cm="1">
        <f t="array" ref="P558">_xlfn.IFS(F558&gt;40,"Senior",F558&gt;30,"Mid Career",F558&gt;22,"Early Career",F558&gt;17,"Student",TRUE,"Unknown")</f>
        <v>Mid Career</v>
      </c>
      <c r="Q558" s="5">
        <f t="shared" si="17"/>
        <v>92.5</v>
      </c>
      <c r="R558" s="4" t="str" cm="1">
        <f t="array" ref="R558">_xlfn.IFS(Q558&gt;15,"High",Q558&gt;=5,"Medium",Q558&lt;5,"Low")</f>
        <v>High</v>
      </c>
    </row>
    <row r="559" spans="1:18" x14ac:dyDescent="0.3">
      <c r="A559" s="4" t="s">
        <v>2174</v>
      </c>
      <c r="B559" s="4" t="s">
        <v>5160</v>
      </c>
      <c r="C559" s="4" t="s">
        <v>2176</v>
      </c>
      <c r="D559" s="4" t="s">
        <v>17</v>
      </c>
      <c r="E559" s="4" t="s">
        <v>5801</v>
      </c>
      <c r="F559" s="7">
        <v>32</v>
      </c>
      <c r="G559" s="1">
        <v>44968</v>
      </c>
      <c r="H559" s="4" t="s">
        <v>29</v>
      </c>
      <c r="I559" s="4" t="s">
        <v>30</v>
      </c>
      <c r="J559" s="15">
        <v>0.67</v>
      </c>
      <c r="K559" s="5">
        <v>1.5</v>
      </c>
      <c r="L559" s="4" t="s">
        <v>31</v>
      </c>
      <c r="M559" s="8">
        <v>1</v>
      </c>
      <c r="N559" s="17" t="s">
        <v>2177</v>
      </c>
      <c r="O559" s="7">
        <f t="shared" si="16"/>
        <v>8</v>
      </c>
      <c r="P559" s="4" t="str" cm="1">
        <f t="array" ref="P559">_xlfn.IFS(F559&gt;40,"Senior",F559&gt;30,"Mid Career",F559&gt;22,"Early Career",F559&gt;17,"Student",TRUE,"Unknown")</f>
        <v>Mid Career</v>
      </c>
      <c r="Q559" s="5">
        <f t="shared" si="17"/>
        <v>68.5</v>
      </c>
      <c r="R559" s="4" t="str" cm="1">
        <f t="array" ref="R559">_xlfn.IFS(Q559&gt;15,"High",Q559&gt;=5,"Medium",Q559&lt;5,"Low")</f>
        <v>High</v>
      </c>
    </row>
    <row r="560" spans="1:18" x14ac:dyDescent="0.3">
      <c r="A560" s="4" t="s">
        <v>2178</v>
      </c>
      <c r="B560" s="4" t="s">
        <v>5161</v>
      </c>
      <c r="C560" s="4" t="s">
        <v>2180</v>
      </c>
      <c r="D560" s="4" t="s">
        <v>17</v>
      </c>
      <c r="E560" s="4" t="s">
        <v>50</v>
      </c>
      <c r="F560" s="7">
        <v>32</v>
      </c>
      <c r="G560" s="1">
        <v>44927</v>
      </c>
      <c r="H560" s="4" t="s">
        <v>113</v>
      </c>
      <c r="I560" s="4" t="s">
        <v>58</v>
      </c>
      <c r="J560" s="15">
        <v>0.02</v>
      </c>
      <c r="K560" s="5">
        <v>2</v>
      </c>
      <c r="L560" s="4" t="s">
        <v>37</v>
      </c>
      <c r="M560" s="8">
        <v>2</v>
      </c>
      <c r="N560" s="17" t="s">
        <v>2181</v>
      </c>
      <c r="O560" s="7">
        <f t="shared" si="16"/>
        <v>6</v>
      </c>
      <c r="P560" s="4" t="str" cm="1">
        <f t="array" ref="P560">_xlfn.IFS(F560&gt;40,"Senior",F560&gt;30,"Mid Career",F560&gt;22,"Early Career",F560&gt;17,"Student",TRUE,"Unknown")</f>
        <v>Mid Career</v>
      </c>
      <c r="Q560" s="5">
        <f t="shared" si="17"/>
        <v>4</v>
      </c>
      <c r="R560" s="4" t="str" cm="1">
        <f t="array" ref="R560">_xlfn.IFS(Q560&gt;15,"High",Q560&gt;=5,"Medium",Q560&lt;5,"Low")</f>
        <v>Low</v>
      </c>
    </row>
    <row r="561" spans="1:18" x14ac:dyDescent="0.3">
      <c r="A561" s="4" t="s">
        <v>2182</v>
      </c>
      <c r="B561" s="4" t="s">
        <v>5162</v>
      </c>
      <c r="C561" s="4" t="s">
        <v>2184</v>
      </c>
      <c r="D561" s="4" t="s">
        <v>17</v>
      </c>
      <c r="E561" s="4" t="s">
        <v>50</v>
      </c>
      <c r="F561" s="7">
        <v>43</v>
      </c>
      <c r="G561" s="1">
        <v>45663</v>
      </c>
      <c r="H561" s="4" t="s">
        <v>74</v>
      </c>
      <c r="I561" s="4" t="s">
        <v>36</v>
      </c>
      <c r="J561" s="15">
        <v>0.92</v>
      </c>
      <c r="K561" s="5">
        <v>1.5</v>
      </c>
      <c r="L561" s="4" t="s">
        <v>31</v>
      </c>
      <c r="M561" s="8">
        <v>1</v>
      </c>
      <c r="N561" s="17" t="s">
        <v>2185</v>
      </c>
      <c r="O561" s="7">
        <f t="shared" si="16"/>
        <v>8</v>
      </c>
      <c r="P561" s="4" t="str" cm="1">
        <f t="array" ref="P561">_xlfn.IFS(F561&gt;40,"Senior",F561&gt;30,"Mid Career",F561&gt;22,"Early Career",F561&gt;17,"Student",TRUE,"Unknown")</f>
        <v>Senior</v>
      </c>
      <c r="Q561" s="5">
        <f t="shared" si="17"/>
        <v>93.5</v>
      </c>
      <c r="R561" s="4" t="str" cm="1">
        <f t="array" ref="R561">_xlfn.IFS(Q561&gt;15,"High",Q561&gt;=5,"Medium",Q561&lt;5,"Low")</f>
        <v>High</v>
      </c>
    </row>
    <row r="562" spans="1:18" x14ac:dyDescent="0.3">
      <c r="A562" s="4" t="s">
        <v>2186</v>
      </c>
      <c r="B562" s="4" t="s">
        <v>5163</v>
      </c>
      <c r="C562" s="4" t="s">
        <v>2188</v>
      </c>
      <c r="D562" s="4" t="s">
        <v>17</v>
      </c>
      <c r="E562" s="4" t="s">
        <v>5801</v>
      </c>
      <c r="F562" s="7">
        <v>25</v>
      </c>
      <c r="G562" s="1">
        <v>45539</v>
      </c>
      <c r="H562" s="4" t="s">
        <v>44</v>
      </c>
      <c r="I562" s="4" t="s">
        <v>20</v>
      </c>
      <c r="J562" s="15">
        <v>0.2</v>
      </c>
      <c r="K562" s="5">
        <v>1.5</v>
      </c>
      <c r="L562" s="4" t="s">
        <v>31</v>
      </c>
      <c r="M562" s="8">
        <v>5</v>
      </c>
      <c r="N562" s="17" t="s">
        <v>2189</v>
      </c>
      <c r="O562" s="7">
        <f t="shared" si="16"/>
        <v>8</v>
      </c>
      <c r="P562" s="4" t="str" cm="1">
        <f t="array" ref="P562">_xlfn.IFS(F562&gt;40,"Senior",F562&gt;30,"Mid Career",F562&gt;22,"Early Career",F562&gt;17,"Student",TRUE,"Unknown")</f>
        <v>Early Career</v>
      </c>
      <c r="Q562" s="5">
        <f t="shared" si="17"/>
        <v>21.5</v>
      </c>
      <c r="R562" s="4" t="str" cm="1">
        <f t="array" ref="R562">_xlfn.IFS(Q562&gt;15,"High",Q562&gt;=5,"Medium",Q562&lt;5,"Low")</f>
        <v>High</v>
      </c>
    </row>
    <row r="563" spans="1:18" x14ac:dyDescent="0.3">
      <c r="A563" s="4" t="s">
        <v>2190</v>
      </c>
      <c r="B563" s="4" t="s">
        <v>5164</v>
      </c>
      <c r="C563" s="4" t="s">
        <v>2192</v>
      </c>
      <c r="D563" s="4" t="s">
        <v>17</v>
      </c>
      <c r="E563" s="4" t="s">
        <v>5802</v>
      </c>
      <c r="F563" s="7">
        <v>32</v>
      </c>
      <c r="G563" s="1">
        <v>45105</v>
      </c>
      <c r="H563" s="4" t="s">
        <v>51</v>
      </c>
      <c r="I563" s="4" t="s">
        <v>36</v>
      </c>
      <c r="J563" s="15">
        <v>0.64</v>
      </c>
      <c r="K563" s="5">
        <v>1</v>
      </c>
      <c r="L563" s="4" t="s">
        <v>31</v>
      </c>
      <c r="M563" s="8">
        <v>1</v>
      </c>
      <c r="N563" s="17" t="s">
        <v>2193</v>
      </c>
      <c r="O563" s="7">
        <f t="shared" si="16"/>
        <v>6</v>
      </c>
      <c r="P563" s="4" t="str" cm="1">
        <f t="array" ref="P563">_xlfn.IFS(F563&gt;40,"Senior",F563&gt;30,"Mid Career",F563&gt;22,"Early Career",F563&gt;17,"Student",TRUE,"Unknown")</f>
        <v>Mid Career</v>
      </c>
      <c r="Q563" s="5">
        <f t="shared" si="17"/>
        <v>65</v>
      </c>
      <c r="R563" s="4" t="str" cm="1">
        <f t="array" ref="R563">_xlfn.IFS(Q563&gt;15,"High",Q563&gt;=5,"Medium",Q563&lt;5,"Low")</f>
        <v>High</v>
      </c>
    </row>
    <row r="564" spans="1:18" x14ac:dyDescent="0.3">
      <c r="A564" s="4" t="s">
        <v>2194</v>
      </c>
      <c r="B564" s="4" t="s">
        <v>5165</v>
      </c>
      <c r="C564" s="4" t="s">
        <v>2196</v>
      </c>
      <c r="D564" s="4" t="s">
        <v>17</v>
      </c>
      <c r="E564" s="4" t="s">
        <v>5800</v>
      </c>
      <c r="F564" s="7">
        <v>32</v>
      </c>
      <c r="G564" s="1">
        <v>44702</v>
      </c>
      <c r="H564" s="4" t="s">
        <v>51</v>
      </c>
      <c r="I564" s="4" t="s">
        <v>36</v>
      </c>
      <c r="J564" s="15">
        <v>0.19</v>
      </c>
      <c r="K564" s="5">
        <v>0.75</v>
      </c>
      <c r="L564" s="4" t="s">
        <v>31</v>
      </c>
      <c r="M564" s="8">
        <v>5</v>
      </c>
      <c r="N564" s="17">
        <v>44702</v>
      </c>
      <c r="O564" s="7">
        <f t="shared" si="16"/>
        <v>1</v>
      </c>
      <c r="P564" s="4" t="str" cm="1">
        <f t="array" ref="P564">_xlfn.IFS(F564&gt;40,"Senior",F564&gt;30,"Mid Career",F564&gt;22,"Early Career",F564&gt;17,"Student",TRUE,"Unknown")</f>
        <v>Mid Career</v>
      </c>
      <c r="Q564" s="5">
        <f t="shared" si="17"/>
        <v>19.75</v>
      </c>
      <c r="R564" s="4" t="str" cm="1">
        <f t="array" ref="R564">_xlfn.IFS(Q564&gt;15,"High",Q564&gt;=5,"Medium",Q564&lt;5,"Low")</f>
        <v>High</v>
      </c>
    </row>
    <row r="565" spans="1:18" x14ac:dyDescent="0.3">
      <c r="A565" s="4" t="s">
        <v>2197</v>
      </c>
      <c r="B565" s="4" t="s">
        <v>5166</v>
      </c>
      <c r="C565" s="4" t="s">
        <v>2199</v>
      </c>
      <c r="D565" s="4" t="s">
        <v>17</v>
      </c>
      <c r="E565" s="4" t="s">
        <v>50</v>
      </c>
      <c r="F565" s="7">
        <v>32</v>
      </c>
      <c r="G565" s="1">
        <v>45734</v>
      </c>
      <c r="H565" s="4" t="s">
        <v>44</v>
      </c>
      <c r="I565" s="4" t="s">
        <v>20</v>
      </c>
      <c r="J565" s="15">
        <v>0.13</v>
      </c>
      <c r="K565" s="5">
        <v>0.75</v>
      </c>
      <c r="L565" s="4" t="s">
        <v>31</v>
      </c>
      <c r="M565" s="8">
        <v>2</v>
      </c>
      <c r="N565" s="17" t="s">
        <v>2022</v>
      </c>
      <c r="O565" s="7">
        <f t="shared" si="16"/>
        <v>2</v>
      </c>
      <c r="P565" s="4" t="str" cm="1">
        <f t="array" ref="P565">_xlfn.IFS(F565&gt;40,"Senior",F565&gt;30,"Mid Career",F565&gt;22,"Early Career",F565&gt;17,"Student",TRUE,"Unknown")</f>
        <v>Mid Career</v>
      </c>
      <c r="Q565" s="5">
        <f t="shared" si="17"/>
        <v>13.75</v>
      </c>
      <c r="R565" s="4" t="str" cm="1">
        <f t="array" ref="R565">_xlfn.IFS(Q565&gt;15,"High",Q565&gt;=5,"Medium",Q565&lt;5,"Low")</f>
        <v>Medium</v>
      </c>
    </row>
    <row r="566" spans="1:18" x14ac:dyDescent="0.3">
      <c r="A566" s="4" t="s">
        <v>2200</v>
      </c>
      <c r="B566" s="4" t="s">
        <v>5167</v>
      </c>
      <c r="C566" s="4" t="s">
        <v>2202</v>
      </c>
      <c r="D566" s="4" t="s">
        <v>17</v>
      </c>
      <c r="E566" s="4" t="s">
        <v>73</v>
      </c>
      <c r="F566" s="7">
        <v>42</v>
      </c>
      <c r="G566" s="1">
        <v>45700</v>
      </c>
      <c r="H566" s="4" t="s">
        <v>113</v>
      </c>
      <c r="I566" s="4" t="s">
        <v>58</v>
      </c>
      <c r="J566" s="15">
        <v>0.42</v>
      </c>
      <c r="K566" s="5">
        <v>1.5</v>
      </c>
      <c r="L566" s="4" t="s">
        <v>37</v>
      </c>
      <c r="M566" s="8">
        <v>5</v>
      </c>
      <c r="N566" s="17" t="s">
        <v>2203</v>
      </c>
      <c r="O566" s="7">
        <f t="shared" si="16"/>
        <v>2</v>
      </c>
      <c r="P566" s="4" t="str" cm="1">
        <f t="array" ref="P566">_xlfn.IFS(F566&gt;40,"Senior",F566&gt;30,"Mid Career",F566&gt;22,"Early Career",F566&gt;17,"Student",TRUE,"Unknown")</f>
        <v>Senior</v>
      </c>
      <c r="Q566" s="5">
        <f t="shared" si="17"/>
        <v>43.5</v>
      </c>
      <c r="R566" s="4" t="str" cm="1">
        <f t="array" ref="R566">_xlfn.IFS(Q566&gt;15,"High",Q566&gt;=5,"Medium",Q566&lt;5,"Low")</f>
        <v>High</v>
      </c>
    </row>
    <row r="567" spans="1:18" x14ac:dyDescent="0.3">
      <c r="A567" s="4" t="s">
        <v>2204</v>
      </c>
      <c r="B567" s="4" t="s">
        <v>5168</v>
      </c>
      <c r="C567" s="4" t="s">
        <v>2206</v>
      </c>
      <c r="D567" s="4" t="s">
        <v>17</v>
      </c>
      <c r="E567" s="4" t="s">
        <v>50</v>
      </c>
      <c r="F567" s="7">
        <v>32</v>
      </c>
      <c r="G567" s="1">
        <v>44721</v>
      </c>
      <c r="H567" s="4" t="s">
        <v>51</v>
      </c>
      <c r="I567" s="4" t="s">
        <v>36</v>
      </c>
      <c r="J567" s="15">
        <v>0.91</v>
      </c>
      <c r="K567" s="5">
        <v>1.5</v>
      </c>
      <c r="L567" s="4" t="s">
        <v>37</v>
      </c>
      <c r="M567" s="8">
        <v>5</v>
      </c>
      <c r="N567" s="17" t="s">
        <v>2207</v>
      </c>
      <c r="O567" s="7">
        <f t="shared" si="16"/>
        <v>3</v>
      </c>
      <c r="P567" s="4" t="str" cm="1">
        <f t="array" ref="P567">_xlfn.IFS(F567&gt;40,"Senior",F567&gt;30,"Mid Career",F567&gt;22,"Early Career",F567&gt;17,"Student",TRUE,"Unknown")</f>
        <v>Mid Career</v>
      </c>
      <c r="Q567" s="5">
        <f t="shared" si="17"/>
        <v>92.5</v>
      </c>
      <c r="R567" s="4" t="str" cm="1">
        <f t="array" ref="R567">_xlfn.IFS(Q567&gt;15,"High",Q567&gt;=5,"Medium",Q567&lt;5,"Low")</f>
        <v>High</v>
      </c>
    </row>
    <row r="568" spans="1:18" x14ac:dyDescent="0.3">
      <c r="A568" s="4" t="s">
        <v>2208</v>
      </c>
      <c r="B568" s="4" t="s">
        <v>5169</v>
      </c>
      <c r="C568" s="4" t="s">
        <v>2210</v>
      </c>
      <c r="D568" s="4" t="s">
        <v>17</v>
      </c>
      <c r="E568" s="4" t="s">
        <v>50</v>
      </c>
      <c r="F568" s="7">
        <v>42</v>
      </c>
      <c r="G568" s="1">
        <v>44856</v>
      </c>
      <c r="H568" s="4" t="s">
        <v>166</v>
      </c>
      <c r="I568" s="4" t="s">
        <v>144</v>
      </c>
      <c r="J568" s="15">
        <v>0.66</v>
      </c>
      <c r="K568" s="5">
        <v>2</v>
      </c>
      <c r="L568" s="4" t="s">
        <v>31</v>
      </c>
      <c r="M568" s="8">
        <v>5</v>
      </c>
      <c r="N568" s="17" t="s">
        <v>2211</v>
      </c>
      <c r="O568" s="7">
        <f t="shared" si="16"/>
        <v>7</v>
      </c>
      <c r="P568" s="4" t="str" cm="1">
        <f t="array" ref="P568">_xlfn.IFS(F568&gt;40,"Senior",F568&gt;30,"Mid Career",F568&gt;22,"Early Career",F568&gt;17,"Student",TRUE,"Unknown")</f>
        <v>Senior</v>
      </c>
      <c r="Q568" s="5">
        <f t="shared" si="17"/>
        <v>68</v>
      </c>
      <c r="R568" s="4" t="str" cm="1">
        <f t="array" ref="R568">_xlfn.IFS(Q568&gt;15,"High",Q568&gt;=5,"Medium",Q568&lt;5,"Low")</f>
        <v>High</v>
      </c>
    </row>
    <row r="569" spans="1:18" x14ac:dyDescent="0.3">
      <c r="A569" s="4" t="s">
        <v>2212</v>
      </c>
      <c r="B569" s="4" t="s">
        <v>5170</v>
      </c>
      <c r="C569" s="4" t="s">
        <v>2214</v>
      </c>
      <c r="D569" s="4" t="s">
        <v>94</v>
      </c>
      <c r="E569" s="4" t="s">
        <v>50</v>
      </c>
      <c r="F569" s="7">
        <v>36</v>
      </c>
      <c r="G569" s="1">
        <v>45421</v>
      </c>
      <c r="H569" s="4" t="s">
        <v>19</v>
      </c>
      <c r="I569" s="4" t="s">
        <v>20</v>
      </c>
      <c r="J569" s="15">
        <v>0.98</v>
      </c>
      <c r="K569" s="5">
        <v>2</v>
      </c>
      <c r="L569" s="4" t="s">
        <v>37</v>
      </c>
      <c r="M569" s="8">
        <v>2</v>
      </c>
      <c r="N569" s="17" t="s">
        <v>1208</v>
      </c>
      <c r="O569" s="7">
        <f t="shared" si="16"/>
        <v>6</v>
      </c>
      <c r="P569" s="4" t="str" cm="1">
        <f t="array" ref="P569">_xlfn.IFS(F569&gt;40,"Senior",F569&gt;30,"Mid Career",F569&gt;22,"Early Career",F569&gt;17,"Student",TRUE,"Unknown")</f>
        <v>Mid Career</v>
      </c>
      <c r="Q569" s="5">
        <f t="shared" si="17"/>
        <v>100</v>
      </c>
      <c r="R569" s="4" t="str" cm="1">
        <f t="array" ref="R569">_xlfn.IFS(Q569&gt;15,"High",Q569&gt;=5,"Medium",Q569&lt;5,"Low")</f>
        <v>High</v>
      </c>
    </row>
    <row r="570" spans="1:18" x14ac:dyDescent="0.3">
      <c r="A570" s="4" t="s">
        <v>2215</v>
      </c>
      <c r="B570" s="4" t="s">
        <v>5171</v>
      </c>
      <c r="C570" s="4" t="s">
        <v>2217</v>
      </c>
      <c r="D570" s="4" t="s">
        <v>17</v>
      </c>
      <c r="E570" s="4" t="s">
        <v>5800</v>
      </c>
      <c r="F570" s="7">
        <v>32</v>
      </c>
      <c r="G570" s="1">
        <v>45335</v>
      </c>
      <c r="H570" s="4" t="s">
        <v>68</v>
      </c>
      <c r="I570" s="4" t="s">
        <v>30</v>
      </c>
      <c r="J570" s="15">
        <v>0.89</v>
      </c>
      <c r="K570" s="5">
        <v>2</v>
      </c>
      <c r="L570" s="4" t="s">
        <v>31</v>
      </c>
      <c r="M570" s="8">
        <v>5</v>
      </c>
      <c r="N570" s="17" t="s">
        <v>2218</v>
      </c>
      <c r="O570" s="7">
        <f t="shared" si="16"/>
        <v>7</v>
      </c>
      <c r="P570" s="4" t="str" cm="1">
        <f t="array" ref="P570">_xlfn.IFS(F570&gt;40,"Senior",F570&gt;30,"Mid Career",F570&gt;22,"Early Career",F570&gt;17,"Student",TRUE,"Unknown")</f>
        <v>Mid Career</v>
      </c>
      <c r="Q570" s="5">
        <f t="shared" si="17"/>
        <v>91</v>
      </c>
      <c r="R570" s="4" t="str" cm="1">
        <f t="array" ref="R570">_xlfn.IFS(Q570&gt;15,"High",Q570&gt;=5,"Medium",Q570&lt;5,"Low")</f>
        <v>High</v>
      </c>
    </row>
    <row r="571" spans="1:18" x14ac:dyDescent="0.3">
      <c r="A571" s="4" t="s">
        <v>2219</v>
      </c>
      <c r="B571" s="4" t="s">
        <v>5172</v>
      </c>
      <c r="C571" s="4" t="s">
        <v>2221</v>
      </c>
      <c r="D571" s="4" t="s">
        <v>17</v>
      </c>
      <c r="E571" s="4" t="s">
        <v>73</v>
      </c>
      <c r="F571" s="7">
        <v>42</v>
      </c>
      <c r="G571" s="1">
        <v>44850</v>
      </c>
      <c r="H571" s="4" t="s">
        <v>143</v>
      </c>
      <c r="I571" s="4" t="s">
        <v>144</v>
      </c>
      <c r="J571" s="15">
        <v>0.69</v>
      </c>
      <c r="K571" s="5">
        <v>2</v>
      </c>
      <c r="L571" s="4" t="s">
        <v>31</v>
      </c>
      <c r="M571" s="8">
        <v>5</v>
      </c>
      <c r="N571" s="17" t="s">
        <v>2222</v>
      </c>
      <c r="O571" s="7">
        <f t="shared" si="16"/>
        <v>7</v>
      </c>
      <c r="P571" s="4" t="str" cm="1">
        <f t="array" ref="P571">_xlfn.IFS(F571&gt;40,"Senior",F571&gt;30,"Mid Career",F571&gt;22,"Early Career",F571&gt;17,"Student",TRUE,"Unknown")</f>
        <v>Senior</v>
      </c>
      <c r="Q571" s="5">
        <f t="shared" si="17"/>
        <v>71</v>
      </c>
      <c r="R571" s="4" t="str" cm="1">
        <f t="array" ref="R571">_xlfn.IFS(Q571&gt;15,"High",Q571&gt;=5,"Medium",Q571&lt;5,"Low")</f>
        <v>High</v>
      </c>
    </row>
    <row r="572" spans="1:18" x14ac:dyDescent="0.3">
      <c r="A572" s="4" t="s">
        <v>2223</v>
      </c>
      <c r="B572" s="4" t="s">
        <v>5173</v>
      </c>
      <c r="C572" s="4" t="s">
        <v>2225</v>
      </c>
      <c r="D572" s="4" t="s">
        <v>17</v>
      </c>
      <c r="E572" s="4" t="s">
        <v>73</v>
      </c>
      <c r="F572" s="7">
        <v>32</v>
      </c>
      <c r="G572" s="1">
        <v>45544</v>
      </c>
      <c r="H572" s="4" t="s">
        <v>44</v>
      </c>
      <c r="I572" s="4" t="s">
        <v>20</v>
      </c>
      <c r="J572" s="15">
        <v>0.94</v>
      </c>
      <c r="K572" s="5">
        <v>2</v>
      </c>
      <c r="L572" s="4" t="s">
        <v>31</v>
      </c>
      <c r="M572" s="8">
        <v>2</v>
      </c>
      <c r="N572" s="17" t="s">
        <v>2226</v>
      </c>
      <c r="O572" s="7">
        <f t="shared" si="16"/>
        <v>6</v>
      </c>
      <c r="P572" s="4" t="str" cm="1">
        <f t="array" ref="P572">_xlfn.IFS(F572&gt;40,"Senior",F572&gt;30,"Mid Career",F572&gt;22,"Early Career",F572&gt;17,"Student",TRUE,"Unknown")</f>
        <v>Mid Career</v>
      </c>
      <c r="Q572" s="5">
        <f t="shared" si="17"/>
        <v>96</v>
      </c>
      <c r="R572" s="4" t="str" cm="1">
        <f t="array" ref="R572">_xlfn.IFS(Q572&gt;15,"High",Q572&gt;=5,"Medium",Q572&lt;5,"Low")</f>
        <v>High</v>
      </c>
    </row>
    <row r="573" spans="1:18" x14ac:dyDescent="0.3">
      <c r="A573" s="4" t="s">
        <v>2227</v>
      </c>
      <c r="B573" s="4" t="s">
        <v>5174</v>
      </c>
      <c r="C573" s="4" t="s">
        <v>2229</v>
      </c>
      <c r="D573" s="4" t="s">
        <v>17</v>
      </c>
      <c r="E573" s="4" t="s">
        <v>5800</v>
      </c>
      <c r="F573" s="7">
        <v>32</v>
      </c>
      <c r="G573" s="1">
        <v>45270</v>
      </c>
      <c r="H573" s="4" t="s">
        <v>229</v>
      </c>
      <c r="I573" s="4" t="s">
        <v>144</v>
      </c>
      <c r="J573" s="15">
        <v>0.3</v>
      </c>
      <c r="K573" s="5">
        <v>0.75</v>
      </c>
      <c r="L573" s="4" t="s">
        <v>31</v>
      </c>
      <c r="M573" s="8">
        <v>5</v>
      </c>
      <c r="N573" s="17">
        <v>45270</v>
      </c>
      <c r="O573" s="7">
        <f t="shared" si="16"/>
        <v>1</v>
      </c>
      <c r="P573" s="4" t="str" cm="1">
        <f t="array" ref="P573">_xlfn.IFS(F573&gt;40,"Senior",F573&gt;30,"Mid Career",F573&gt;22,"Early Career",F573&gt;17,"Student",TRUE,"Unknown")</f>
        <v>Mid Career</v>
      </c>
      <c r="Q573" s="5">
        <f t="shared" si="17"/>
        <v>30.75</v>
      </c>
      <c r="R573" s="4" t="str" cm="1">
        <f t="array" ref="R573">_xlfn.IFS(Q573&gt;15,"High",Q573&gt;=5,"Medium",Q573&lt;5,"Low")</f>
        <v>High</v>
      </c>
    </row>
    <row r="574" spans="1:18" x14ac:dyDescent="0.3">
      <c r="A574" s="4" t="s">
        <v>2230</v>
      </c>
      <c r="B574" s="4" t="s">
        <v>5175</v>
      </c>
      <c r="C574" s="4" t="s">
        <v>5805</v>
      </c>
      <c r="D574" s="4" t="s">
        <v>17</v>
      </c>
      <c r="E574" s="4" t="s">
        <v>5802</v>
      </c>
      <c r="F574" s="7">
        <v>32</v>
      </c>
      <c r="G574" s="1">
        <v>45680</v>
      </c>
      <c r="H574" s="4" t="s">
        <v>35</v>
      </c>
      <c r="I574" s="4" t="s">
        <v>36</v>
      </c>
      <c r="J574" s="15">
        <v>0.56999999999999995</v>
      </c>
      <c r="K574" s="5">
        <v>1</v>
      </c>
      <c r="L574" s="4" t="s">
        <v>31</v>
      </c>
      <c r="M574" s="8">
        <v>3</v>
      </c>
      <c r="N574" s="17">
        <v>45680</v>
      </c>
      <c r="O574" s="7">
        <f t="shared" si="16"/>
        <v>1</v>
      </c>
      <c r="P574" s="4" t="str" cm="1">
        <f t="array" ref="P574">_xlfn.IFS(F574&gt;40,"Senior",F574&gt;30,"Mid Career",F574&gt;22,"Early Career",F574&gt;17,"Student",TRUE,"Unknown")</f>
        <v>Mid Career</v>
      </c>
      <c r="Q574" s="5">
        <f t="shared" si="17"/>
        <v>57.999999999999993</v>
      </c>
      <c r="R574" s="4" t="str" cm="1">
        <f t="array" ref="R574">_xlfn.IFS(Q574&gt;15,"High",Q574&gt;=5,"Medium",Q574&lt;5,"Low")</f>
        <v>High</v>
      </c>
    </row>
    <row r="575" spans="1:18" x14ac:dyDescent="0.3">
      <c r="A575" s="4" t="s">
        <v>2232</v>
      </c>
      <c r="B575" s="4" t="s">
        <v>5176</v>
      </c>
      <c r="C575" s="4" t="s">
        <v>2234</v>
      </c>
      <c r="D575" s="4" t="s">
        <v>94</v>
      </c>
      <c r="E575" s="4" t="s">
        <v>73</v>
      </c>
      <c r="F575" s="7">
        <v>32</v>
      </c>
      <c r="G575" s="1">
        <v>45542</v>
      </c>
      <c r="H575" s="4" t="s">
        <v>29</v>
      </c>
      <c r="I575" s="4" t="s">
        <v>30</v>
      </c>
      <c r="J575" s="15">
        <v>0.85</v>
      </c>
      <c r="K575" s="5">
        <v>2</v>
      </c>
      <c r="L575" s="4" t="s">
        <v>31</v>
      </c>
      <c r="M575" s="8">
        <v>5</v>
      </c>
      <c r="N575" s="17" t="s">
        <v>2235</v>
      </c>
      <c r="O575" s="7">
        <f t="shared" si="16"/>
        <v>4</v>
      </c>
      <c r="P575" s="4" t="str" cm="1">
        <f t="array" ref="P575">_xlfn.IFS(F575&gt;40,"Senior",F575&gt;30,"Mid Career",F575&gt;22,"Early Career",F575&gt;17,"Student",TRUE,"Unknown")</f>
        <v>Mid Career</v>
      </c>
      <c r="Q575" s="5">
        <f t="shared" si="17"/>
        <v>87</v>
      </c>
      <c r="R575" s="4" t="str" cm="1">
        <f t="array" ref="R575">_xlfn.IFS(Q575&gt;15,"High",Q575&gt;=5,"Medium",Q575&lt;5,"Low")</f>
        <v>High</v>
      </c>
    </row>
    <row r="576" spans="1:18" x14ac:dyDescent="0.3">
      <c r="A576" s="4" t="s">
        <v>2236</v>
      </c>
      <c r="B576" s="4" t="s">
        <v>5177</v>
      </c>
      <c r="C576" s="4" t="s">
        <v>2238</v>
      </c>
      <c r="D576" s="4" t="s">
        <v>17</v>
      </c>
      <c r="E576" s="4" t="s">
        <v>5800</v>
      </c>
      <c r="F576" s="7">
        <v>31</v>
      </c>
      <c r="G576" s="1">
        <v>44689</v>
      </c>
      <c r="H576" s="4" t="s">
        <v>29</v>
      </c>
      <c r="I576" s="4" t="s">
        <v>30</v>
      </c>
      <c r="J576" s="15">
        <v>0.18</v>
      </c>
      <c r="K576" s="5">
        <v>2</v>
      </c>
      <c r="L576" s="4" t="s">
        <v>37</v>
      </c>
      <c r="M576" s="8">
        <v>1</v>
      </c>
      <c r="N576" s="17" t="s">
        <v>2239</v>
      </c>
      <c r="O576" s="7">
        <f t="shared" si="16"/>
        <v>4</v>
      </c>
      <c r="P576" s="4" t="str" cm="1">
        <f t="array" ref="P576">_xlfn.IFS(F576&gt;40,"Senior",F576&gt;30,"Mid Career",F576&gt;22,"Early Career",F576&gt;17,"Student",TRUE,"Unknown")</f>
        <v>Mid Career</v>
      </c>
      <c r="Q576" s="5">
        <f t="shared" si="17"/>
        <v>20</v>
      </c>
      <c r="R576" s="4" t="str" cm="1">
        <f t="array" ref="R576">_xlfn.IFS(Q576&gt;15,"High",Q576&gt;=5,"Medium",Q576&lt;5,"Low")</f>
        <v>High</v>
      </c>
    </row>
    <row r="577" spans="1:18" x14ac:dyDescent="0.3">
      <c r="A577" s="4" t="s">
        <v>2240</v>
      </c>
      <c r="B577" s="4" t="s">
        <v>5178</v>
      </c>
      <c r="C577" s="4" t="s">
        <v>2242</v>
      </c>
      <c r="D577" s="4" t="s">
        <v>94</v>
      </c>
      <c r="E577" s="4" t="s">
        <v>50</v>
      </c>
      <c r="F577" s="7">
        <v>32</v>
      </c>
      <c r="G577" s="1">
        <v>45215</v>
      </c>
      <c r="H577" s="4" t="s">
        <v>293</v>
      </c>
      <c r="I577" s="4" t="s">
        <v>20</v>
      </c>
      <c r="J577" s="15">
        <v>0.99</v>
      </c>
      <c r="K577" s="5">
        <v>0.75</v>
      </c>
      <c r="L577" s="4" t="s">
        <v>37</v>
      </c>
      <c r="M577" s="8">
        <v>4</v>
      </c>
      <c r="N577" s="17" t="s">
        <v>2243</v>
      </c>
      <c r="O577" s="7">
        <f t="shared" si="16"/>
        <v>7</v>
      </c>
      <c r="P577" s="4" t="str" cm="1">
        <f t="array" ref="P577">_xlfn.IFS(F577&gt;40,"Senior",F577&gt;30,"Mid Career",F577&gt;22,"Early Career",F577&gt;17,"Student",TRUE,"Unknown")</f>
        <v>Mid Career</v>
      </c>
      <c r="Q577" s="5">
        <f t="shared" si="17"/>
        <v>99.75</v>
      </c>
      <c r="R577" s="4" t="str" cm="1">
        <f t="array" ref="R577">_xlfn.IFS(Q577&gt;15,"High",Q577&gt;=5,"Medium",Q577&lt;5,"Low")</f>
        <v>High</v>
      </c>
    </row>
    <row r="578" spans="1:18" x14ac:dyDescent="0.3">
      <c r="A578" s="4" t="s">
        <v>2244</v>
      </c>
      <c r="B578" s="4" t="s">
        <v>5179</v>
      </c>
      <c r="C578" s="4" t="s">
        <v>2246</v>
      </c>
      <c r="D578" s="4" t="s">
        <v>17</v>
      </c>
      <c r="E578" s="4" t="s">
        <v>50</v>
      </c>
      <c r="F578" s="7">
        <v>33</v>
      </c>
      <c r="G578" s="1">
        <v>45230</v>
      </c>
      <c r="H578" s="4" t="s">
        <v>229</v>
      </c>
      <c r="I578" s="4" t="s">
        <v>144</v>
      </c>
      <c r="J578" s="15">
        <v>0.16</v>
      </c>
      <c r="K578" s="5">
        <v>2</v>
      </c>
      <c r="L578" s="4" t="s">
        <v>31</v>
      </c>
      <c r="M578" s="8">
        <v>1</v>
      </c>
      <c r="N578" s="17" t="s">
        <v>2247</v>
      </c>
      <c r="O578" s="7">
        <f t="shared" si="16"/>
        <v>3</v>
      </c>
      <c r="P578" s="4" t="str" cm="1">
        <f t="array" ref="P578">_xlfn.IFS(F578&gt;40,"Senior",F578&gt;30,"Mid Career",F578&gt;22,"Early Career",F578&gt;17,"Student",TRUE,"Unknown")</f>
        <v>Mid Career</v>
      </c>
      <c r="Q578" s="5">
        <f t="shared" si="17"/>
        <v>18</v>
      </c>
      <c r="R578" s="4" t="str" cm="1">
        <f t="array" ref="R578">_xlfn.IFS(Q578&gt;15,"High",Q578&gt;=5,"Medium",Q578&lt;5,"Low")</f>
        <v>High</v>
      </c>
    </row>
    <row r="579" spans="1:18" x14ac:dyDescent="0.3">
      <c r="A579" s="4" t="s">
        <v>2248</v>
      </c>
      <c r="B579" s="4" t="s">
        <v>5180</v>
      </c>
      <c r="C579" s="4" t="s">
        <v>2250</v>
      </c>
      <c r="D579" s="4" t="s">
        <v>17</v>
      </c>
      <c r="E579" s="4" t="s">
        <v>5801</v>
      </c>
      <c r="F579" s="7">
        <v>32</v>
      </c>
      <c r="G579" s="1">
        <v>45477</v>
      </c>
      <c r="H579" s="4" t="s">
        <v>35</v>
      </c>
      <c r="I579" s="4" t="s">
        <v>36</v>
      </c>
      <c r="J579" s="15">
        <v>0.73</v>
      </c>
      <c r="K579" s="5">
        <v>1.5</v>
      </c>
      <c r="L579" s="4" t="s">
        <v>31</v>
      </c>
      <c r="M579" s="8">
        <v>3</v>
      </c>
      <c r="N579" s="17" t="s">
        <v>2251</v>
      </c>
      <c r="O579" s="7">
        <f t="shared" ref="O579:O642" si="18">LEN(N579)-LEN(SUBSTITUTE(N579,",",))+1</f>
        <v>7</v>
      </c>
      <c r="P579" s="4" t="str" cm="1">
        <f t="array" ref="P579">_xlfn.IFS(F579&gt;40,"Senior",F579&gt;30,"Mid Career",F579&gt;22,"Early Career",F579&gt;17,"Student",TRUE,"Unknown")</f>
        <v>Mid Career</v>
      </c>
      <c r="Q579" s="5">
        <f t="shared" ref="Q579:Q642" si="19">SUM((J579*100)+K579)</f>
        <v>74.5</v>
      </c>
      <c r="R579" s="4" t="str" cm="1">
        <f t="array" ref="R579">_xlfn.IFS(Q579&gt;15,"High",Q579&gt;=5,"Medium",Q579&lt;5,"Low")</f>
        <v>High</v>
      </c>
    </row>
    <row r="580" spans="1:18" x14ac:dyDescent="0.3">
      <c r="A580" s="4" t="s">
        <v>2252</v>
      </c>
      <c r="B580" s="4" t="s">
        <v>5181</v>
      </c>
      <c r="C580" s="4" t="s">
        <v>2254</v>
      </c>
      <c r="D580" s="4" t="s">
        <v>17</v>
      </c>
      <c r="E580" s="4" t="s">
        <v>5800</v>
      </c>
      <c r="F580" s="7">
        <v>32</v>
      </c>
      <c r="G580" s="1">
        <v>45470</v>
      </c>
      <c r="H580" s="4" t="s">
        <v>229</v>
      </c>
      <c r="I580" s="4" t="s">
        <v>144</v>
      </c>
      <c r="J580" s="15">
        <v>0.39</v>
      </c>
      <c r="K580" s="5">
        <v>1.5</v>
      </c>
      <c r="L580" s="4" t="s">
        <v>31</v>
      </c>
      <c r="M580" s="8">
        <v>3</v>
      </c>
      <c r="N580" s="17" t="s">
        <v>2255</v>
      </c>
      <c r="O580" s="7">
        <f t="shared" si="18"/>
        <v>7</v>
      </c>
      <c r="P580" s="4" t="str" cm="1">
        <f t="array" ref="P580">_xlfn.IFS(F580&gt;40,"Senior",F580&gt;30,"Mid Career",F580&gt;22,"Early Career",F580&gt;17,"Student",TRUE,"Unknown")</f>
        <v>Mid Career</v>
      </c>
      <c r="Q580" s="5">
        <f t="shared" si="19"/>
        <v>40.5</v>
      </c>
      <c r="R580" s="4" t="str" cm="1">
        <f t="array" ref="R580">_xlfn.IFS(Q580&gt;15,"High",Q580&gt;=5,"Medium",Q580&lt;5,"Low")</f>
        <v>High</v>
      </c>
    </row>
    <row r="581" spans="1:18" x14ac:dyDescent="0.3">
      <c r="A581" s="4" t="s">
        <v>2256</v>
      </c>
      <c r="B581" s="4" t="s">
        <v>5182</v>
      </c>
      <c r="C581" s="4" t="s">
        <v>2258</v>
      </c>
      <c r="D581" s="4" t="s">
        <v>94</v>
      </c>
      <c r="E581" s="4" t="s">
        <v>50</v>
      </c>
      <c r="F581" s="7">
        <v>32</v>
      </c>
      <c r="G581" s="1">
        <v>45541</v>
      </c>
      <c r="H581" s="4" t="s">
        <v>57</v>
      </c>
      <c r="I581" s="4" t="s">
        <v>58</v>
      </c>
      <c r="J581" s="15">
        <v>0.43</v>
      </c>
      <c r="K581" s="5">
        <v>0.75</v>
      </c>
      <c r="L581" s="4" t="s">
        <v>37</v>
      </c>
      <c r="M581" s="8">
        <v>5</v>
      </c>
      <c r="N581" s="17" t="s">
        <v>2259</v>
      </c>
      <c r="O581" s="7">
        <f t="shared" si="18"/>
        <v>5</v>
      </c>
      <c r="P581" s="4" t="str" cm="1">
        <f t="array" ref="P581">_xlfn.IFS(F581&gt;40,"Senior",F581&gt;30,"Mid Career",F581&gt;22,"Early Career",F581&gt;17,"Student",TRUE,"Unknown")</f>
        <v>Mid Career</v>
      </c>
      <c r="Q581" s="5">
        <f t="shared" si="19"/>
        <v>43.75</v>
      </c>
      <c r="R581" s="4" t="str" cm="1">
        <f t="array" ref="R581">_xlfn.IFS(Q581&gt;15,"High",Q581&gt;=5,"Medium",Q581&lt;5,"Low")</f>
        <v>High</v>
      </c>
    </row>
    <row r="582" spans="1:18" x14ac:dyDescent="0.3">
      <c r="A582" s="4" t="s">
        <v>2260</v>
      </c>
      <c r="B582" s="4" t="s">
        <v>5183</v>
      </c>
      <c r="C582" s="4" t="s">
        <v>2262</v>
      </c>
      <c r="D582" s="4" t="s">
        <v>94</v>
      </c>
      <c r="E582" s="4" t="s">
        <v>5800</v>
      </c>
      <c r="F582" s="7">
        <v>35</v>
      </c>
      <c r="G582" s="1">
        <v>44787</v>
      </c>
      <c r="H582" s="4" t="s">
        <v>154</v>
      </c>
      <c r="I582" s="4" t="s">
        <v>58</v>
      </c>
      <c r="J582" s="15">
        <v>0.85</v>
      </c>
      <c r="K582" s="5">
        <v>1.5</v>
      </c>
      <c r="L582" s="4" t="s">
        <v>37</v>
      </c>
      <c r="M582" s="8">
        <v>5</v>
      </c>
      <c r="N582" s="17" t="s">
        <v>2263</v>
      </c>
      <c r="O582" s="7">
        <f t="shared" si="18"/>
        <v>6</v>
      </c>
      <c r="P582" s="4" t="str" cm="1">
        <f t="array" ref="P582">_xlfn.IFS(F582&gt;40,"Senior",F582&gt;30,"Mid Career",F582&gt;22,"Early Career",F582&gt;17,"Student",TRUE,"Unknown")</f>
        <v>Mid Career</v>
      </c>
      <c r="Q582" s="5">
        <f t="shared" si="19"/>
        <v>86.5</v>
      </c>
      <c r="R582" s="4" t="str" cm="1">
        <f t="array" ref="R582">_xlfn.IFS(Q582&gt;15,"High",Q582&gt;=5,"Medium",Q582&lt;5,"Low")</f>
        <v>High</v>
      </c>
    </row>
    <row r="583" spans="1:18" x14ac:dyDescent="0.3">
      <c r="A583" s="4" t="s">
        <v>2264</v>
      </c>
      <c r="B583" s="4" t="s">
        <v>5184</v>
      </c>
      <c r="C583" s="4" t="s">
        <v>2266</v>
      </c>
      <c r="D583" s="4" t="s">
        <v>17</v>
      </c>
      <c r="E583" s="4" t="s">
        <v>5800</v>
      </c>
      <c r="F583" s="7">
        <v>20</v>
      </c>
      <c r="G583" s="1">
        <v>44779</v>
      </c>
      <c r="H583" s="4" t="s">
        <v>74</v>
      </c>
      <c r="I583" s="4" t="s">
        <v>36</v>
      </c>
      <c r="J583" s="15">
        <v>0.73</v>
      </c>
      <c r="K583" s="5">
        <v>1.5</v>
      </c>
      <c r="L583" s="4" t="s">
        <v>31</v>
      </c>
      <c r="M583" s="8">
        <v>1</v>
      </c>
      <c r="N583" s="17" t="s">
        <v>2267</v>
      </c>
      <c r="O583" s="7">
        <f t="shared" si="18"/>
        <v>2</v>
      </c>
      <c r="P583" s="4" t="str" cm="1">
        <f t="array" ref="P583">_xlfn.IFS(F583&gt;40,"Senior",F583&gt;30,"Mid Career",F583&gt;22,"Early Career",F583&gt;17,"Student",TRUE,"Unknown")</f>
        <v>Student</v>
      </c>
      <c r="Q583" s="5">
        <f t="shared" si="19"/>
        <v>74.5</v>
      </c>
      <c r="R583" s="4" t="str" cm="1">
        <f t="array" ref="R583">_xlfn.IFS(Q583&gt;15,"High",Q583&gt;=5,"Medium",Q583&lt;5,"Low")</f>
        <v>High</v>
      </c>
    </row>
    <row r="584" spans="1:18" x14ac:dyDescent="0.3">
      <c r="A584" s="4" t="s">
        <v>2268</v>
      </c>
      <c r="B584" s="4" t="s">
        <v>5185</v>
      </c>
      <c r="C584" s="4" t="s">
        <v>2270</v>
      </c>
      <c r="D584" s="4" t="s">
        <v>94</v>
      </c>
      <c r="E584" s="4" t="s">
        <v>5801</v>
      </c>
      <c r="F584" s="7">
        <v>43</v>
      </c>
      <c r="G584" s="1">
        <v>45414</v>
      </c>
      <c r="H584" s="4" t="s">
        <v>89</v>
      </c>
      <c r="I584" s="4" t="s">
        <v>30</v>
      </c>
      <c r="J584" s="15">
        <v>0.02</v>
      </c>
      <c r="K584" s="5">
        <v>2</v>
      </c>
      <c r="L584" s="4" t="s">
        <v>37</v>
      </c>
      <c r="M584" s="8">
        <v>1</v>
      </c>
      <c r="N584" s="17" t="s">
        <v>2271</v>
      </c>
      <c r="O584" s="7">
        <f t="shared" si="18"/>
        <v>4</v>
      </c>
      <c r="P584" s="4" t="str" cm="1">
        <f t="array" ref="P584">_xlfn.IFS(F584&gt;40,"Senior",F584&gt;30,"Mid Career",F584&gt;22,"Early Career",F584&gt;17,"Student",TRUE,"Unknown")</f>
        <v>Senior</v>
      </c>
      <c r="Q584" s="5">
        <f t="shared" si="19"/>
        <v>4</v>
      </c>
      <c r="R584" s="4" t="str" cm="1">
        <f t="array" ref="R584">_xlfn.IFS(Q584&gt;15,"High",Q584&gt;=5,"Medium",Q584&lt;5,"Low")</f>
        <v>Low</v>
      </c>
    </row>
    <row r="585" spans="1:18" x14ac:dyDescent="0.3">
      <c r="A585" s="4" t="s">
        <v>2272</v>
      </c>
      <c r="B585" s="4" t="s">
        <v>5186</v>
      </c>
      <c r="C585" s="4" t="s">
        <v>2274</v>
      </c>
      <c r="D585" s="4" t="s">
        <v>94</v>
      </c>
      <c r="E585" s="4" t="s">
        <v>5800</v>
      </c>
      <c r="F585" s="7">
        <v>31</v>
      </c>
      <c r="G585" s="1">
        <v>44831</v>
      </c>
      <c r="H585" s="4" t="s">
        <v>68</v>
      </c>
      <c r="I585" s="4" t="s">
        <v>30</v>
      </c>
      <c r="J585" s="15">
        <v>0.51</v>
      </c>
      <c r="K585" s="5">
        <v>0.75</v>
      </c>
      <c r="L585" s="4" t="s">
        <v>31</v>
      </c>
      <c r="M585" s="8">
        <v>5</v>
      </c>
      <c r="N585" s="17" t="s">
        <v>2275</v>
      </c>
      <c r="O585" s="7">
        <f t="shared" si="18"/>
        <v>2</v>
      </c>
      <c r="P585" s="4" t="str" cm="1">
        <f t="array" ref="P585">_xlfn.IFS(F585&gt;40,"Senior",F585&gt;30,"Mid Career",F585&gt;22,"Early Career",F585&gt;17,"Student",TRUE,"Unknown")</f>
        <v>Mid Career</v>
      </c>
      <c r="Q585" s="5">
        <f t="shared" si="19"/>
        <v>51.75</v>
      </c>
      <c r="R585" s="4" t="str" cm="1">
        <f t="array" ref="R585">_xlfn.IFS(Q585&gt;15,"High",Q585&gt;=5,"Medium",Q585&lt;5,"Low")</f>
        <v>High</v>
      </c>
    </row>
    <row r="586" spans="1:18" x14ac:dyDescent="0.3">
      <c r="A586" s="4" t="s">
        <v>2276</v>
      </c>
      <c r="B586" s="4" t="s">
        <v>5187</v>
      </c>
      <c r="C586" s="4" t="s">
        <v>2278</v>
      </c>
      <c r="D586" s="4" t="s">
        <v>94</v>
      </c>
      <c r="E586" s="4" t="s">
        <v>73</v>
      </c>
      <c r="F586" s="7">
        <v>32</v>
      </c>
      <c r="G586" s="1">
        <v>45313</v>
      </c>
      <c r="H586" s="4" t="s">
        <v>51</v>
      </c>
      <c r="I586" s="4" t="s">
        <v>36</v>
      </c>
      <c r="J586" s="15">
        <v>0.12</v>
      </c>
      <c r="K586" s="5">
        <v>1.5</v>
      </c>
      <c r="L586" s="4" t="s">
        <v>37</v>
      </c>
      <c r="M586" s="8">
        <v>5</v>
      </c>
      <c r="N586" s="17" t="s">
        <v>2279</v>
      </c>
      <c r="O586" s="7">
        <f t="shared" si="18"/>
        <v>5</v>
      </c>
      <c r="P586" s="4" t="str" cm="1">
        <f t="array" ref="P586">_xlfn.IFS(F586&gt;40,"Senior",F586&gt;30,"Mid Career",F586&gt;22,"Early Career",F586&gt;17,"Student",TRUE,"Unknown")</f>
        <v>Mid Career</v>
      </c>
      <c r="Q586" s="5">
        <f t="shared" si="19"/>
        <v>13.5</v>
      </c>
      <c r="R586" s="4" t="str" cm="1">
        <f t="array" ref="R586">_xlfn.IFS(Q586&gt;15,"High",Q586&gt;=5,"Medium",Q586&lt;5,"Low")</f>
        <v>Medium</v>
      </c>
    </row>
    <row r="587" spans="1:18" x14ac:dyDescent="0.3">
      <c r="A587" s="4" t="s">
        <v>2280</v>
      </c>
      <c r="B587" s="4" t="s">
        <v>5188</v>
      </c>
      <c r="C587" s="4" t="s">
        <v>2282</v>
      </c>
      <c r="D587" s="4" t="s">
        <v>94</v>
      </c>
      <c r="E587" s="4" t="s">
        <v>5800</v>
      </c>
      <c r="F587" s="7">
        <v>32</v>
      </c>
      <c r="G587" s="1">
        <v>45116</v>
      </c>
      <c r="H587" s="4" t="s">
        <v>229</v>
      </c>
      <c r="I587" s="4" t="s">
        <v>144</v>
      </c>
      <c r="J587" s="15">
        <v>7.0000000000000007E-2</v>
      </c>
      <c r="K587" s="5">
        <v>1.5</v>
      </c>
      <c r="L587" s="4" t="s">
        <v>31</v>
      </c>
      <c r="M587" s="8">
        <v>3</v>
      </c>
      <c r="N587" s="17" t="s">
        <v>2283</v>
      </c>
      <c r="O587" s="7">
        <f t="shared" si="18"/>
        <v>6</v>
      </c>
      <c r="P587" s="4" t="str" cm="1">
        <f t="array" ref="P587">_xlfn.IFS(F587&gt;40,"Senior",F587&gt;30,"Mid Career",F587&gt;22,"Early Career",F587&gt;17,"Student",TRUE,"Unknown")</f>
        <v>Mid Career</v>
      </c>
      <c r="Q587" s="5">
        <f t="shared" si="19"/>
        <v>8.5</v>
      </c>
      <c r="R587" s="4" t="str" cm="1">
        <f t="array" ref="R587">_xlfn.IFS(Q587&gt;15,"High",Q587&gt;=5,"Medium",Q587&lt;5,"Low")</f>
        <v>Medium</v>
      </c>
    </row>
    <row r="588" spans="1:18" x14ac:dyDescent="0.3">
      <c r="A588" s="4" t="s">
        <v>2284</v>
      </c>
      <c r="B588" s="4" t="s">
        <v>5189</v>
      </c>
      <c r="C588" s="4" t="s">
        <v>2286</v>
      </c>
      <c r="D588" s="4" t="s">
        <v>17</v>
      </c>
      <c r="E588" s="4" t="s">
        <v>5801</v>
      </c>
      <c r="F588" s="7">
        <v>32</v>
      </c>
      <c r="G588" s="1">
        <v>45583</v>
      </c>
      <c r="H588" s="4" t="s">
        <v>19</v>
      </c>
      <c r="I588" s="4" t="s">
        <v>20</v>
      </c>
      <c r="J588" s="15">
        <v>0.63</v>
      </c>
      <c r="K588" s="5">
        <v>0.75</v>
      </c>
      <c r="L588" s="4" t="s">
        <v>37</v>
      </c>
      <c r="M588" s="8">
        <v>5</v>
      </c>
      <c r="N588" s="17" t="s">
        <v>2287</v>
      </c>
      <c r="O588" s="7">
        <f t="shared" si="18"/>
        <v>4</v>
      </c>
      <c r="P588" s="4" t="str" cm="1">
        <f t="array" ref="P588">_xlfn.IFS(F588&gt;40,"Senior",F588&gt;30,"Mid Career",F588&gt;22,"Early Career",F588&gt;17,"Student",TRUE,"Unknown")</f>
        <v>Mid Career</v>
      </c>
      <c r="Q588" s="5">
        <f t="shared" si="19"/>
        <v>63.75</v>
      </c>
      <c r="R588" s="4" t="str" cm="1">
        <f t="array" ref="R588">_xlfn.IFS(Q588&gt;15,"High",Q588&gt;=5,"Medium",Q588&lt;5,"Low")</f>
        <v>High</v>
      </c>
    </row>
    <row r="589" spans="1:18" x14ac:dyDescent="0.3">
      <c r="A589" s="4" t="s">
        <v>2288</v>
      </c>
      <c r="B589" s="4" t="s">
        <v>5190</v>
      </c>
      <c r="C589" s="4" t="s">
        <v>2290</v>
      </c>
      <c r="D589" s="4" t="s">
        <v>17</v>
      </c>
      <c r="E589" s="4" t="s">
        <v>5802</v>
      </c>
      <c r="F589" s="7">
        <v>32</v>
      </c>
      <c r="G589" s="1">
        <v>45553</v>
      </c>
      <c r="H589" s="4" t="s">
        <v>293</v>
      </c>
      <c r="I589" s="4" t="s">
        <v>20</v>
      </c>
      <c r="J589" s="15">
        <v>0.02</v>
      </c>
      <c r="K589" s="5">
        <v>2</v>
      </c>
      <c r="L589" s="4" t="s">
        <v>37</v>
      </c>
      <c r="M589" s="8">
        <v>3</v>
      </c>
      <c r="N589" s="17">
        <v>45553</v>
      </c>
      <c r="O589" s="7">
        <f t="shared" si="18"/>
        <v>1</v>
      </c>
      <c r="P589" s="4" t="str" cm="1">
        <f t="array" ref="P589">_xlfn.IFS(F589&gt;40,"Senior",F589&gt;30,"Mid Career",F589&gt;22,"Early Career",F589&gt;17,"Student",TRUE,"Unknown")</f>
        <v>Mid Career</v>
      </c>
      <c r="Q589" s="5">
        <f t="shared" si="19"/>
        <v>4</v>
      </c>
      <c r="R589" s="4" t="str" cm="1">
        <f t="array" ref="R589">_xlfn.IFS(Q589&gt;15,"High",Q589&gt;=5,"Medium",Q589&lt;5,"Low")</f>
        <v>Low</v>
      </c>
    </row>
    <row r="590" spans="1:18" x14ac:dyDescent="0.3">
      <c r="A590" s="4" t="s">
        <v>2291</v>
      </c>
      <c r="B590" s="4" t="s">
        <v>5191</v>
      </c>
      <c r="C590" s="4" t="s">
        <v>2293</v>
      </c>
      <c r="D590" s="4" t="s">
        <v>17</v>
      </c>
      <c r="E590" s="4" t="s">
        <v>5800</v>
      </c>
      <c r="F590" s="7">
        <v>23</v>
      </c>
      <c r="G590" s="1">
        <v>45105</v>
      </c>
      <c r="H590" s="4" t="s">
        <v>74</v>
      </c>
      <c r="I590" s="4" t="s">
        <v>36</v>
      </c>
      <c r="J590" s="15">
        <v>0.81</v>
      </c>
      <c r="K590" s="5">
        <v>2</v>
      </c>
      <c r="L590" s="4" t="s">
        <v>37</v>
      </c>
      <c r="M590" s="8">
        <v>5</v>
      </c>
      <c r="N590" s="17" t="s">
        <v>2294</v>
      </c>
      <c r="O590" s="7">
        <f t="shared" si="18"/>
        <v>7</v>
      </c>
      <c r="P590" s="4" t="str" cm="1">
        <f t="array" ref="P590">_xlfn.IFS(F590&gt;40,"Senior",F590&gt;30,"Mid Career",F590&gt;22,"Early Career",F590&gt;17,"Student",TRUE,"Unknown")</f>
        <v>Early Career</v>
      </c>
      <c r="Q590" s="5">
        <f t="shared" si="19"/>
        <v>83</v>
      </c>
      <c r="R590" s="4" t="str" cm="1">
        <f t="array" ref="R590">_xlfn.IFS(Q590&gt;15,"High",Q590&gt;=5,"Medium",Q590&lt;5,"Low")</f>
        <v>High</v>
      </c>
    </row>
    <row r="591" spans="1:18" x14ac:dyDescent="0.3">
      <c r="A591" s="4" t="s">
        <v>2295</v>
      </c>
      <c r="B591" s="4" t="s">
        <v>5192</v>
      </c>
      <c r="C591" s="4" t="s">
        <v>2297</v>
      </c>
      <c r="D591" s="4" t="s">
        <v>94</v>
      </c>
      <c r="E591" s="4" t="s">
        <v>50</v>
      </c>
      <c r="F591" s="7">
        <v>32</v>
      </c>
      <c r="G591" s="1">
        <v>45264</v>
      </c>
      <c r="H591" s="4" t="s">
        <v>68</v>
      </c>
      <c r="I591" s="4" t="s">
        <v>30</v>
      </c>
      <c r="J591" s="15">
        <v>0.79</v>
      </c>
      <c r="K591" s="5">
        <v>1.5</v>
      </c>
      <c r="L591" s="4" t="s">
        <v>37</v>
      </c>
      <c r="M591" s="8">
        <v>3</v>
      </c>
      <c r="N591" s="17">
        <v>45264</v>
      </c>
      <c r="O591" s="7">
        <f t="shared" si="18"/>
        <v>1</v>
      </c>
      <c r="P591" s="4" t="str" cm="1">
        <f t="array" ref="P591">_xlfn.IFS(F591&gt;40,"Senior",F591&gt;30,"Mid Career",F591&gt;22,"Early Career",F591&gt;17,"Student",TRUE,"Unknown")</f>
        <v>Mid Career</v>
      </c>
      <c r="Q591" s="5">
        <f t="shared" si="19"/>
        <v>80.5</v>
      </c>
      <c r="R591" s="4" t="str" cm="1">
        <f t="array" ref="R591">_xlfn.IFS(Q591&gt;15,"High",Q591&gt;=5,"Medium",Q591&lt;5,"Low")</f>
        <v>High</v>
      </c>
    </row>
    <row r="592" spans="1:18" x14ac:dyDescent="0.3">
      <c r="A592" s="4" t="s">
        <v>2298</v>
      </c>
      <c r="B592" s="4" t="s">
        <v>5193</v>
      </c>
      <c r="C592" s="4" t="s">
        <v>2300</v>
      </c>
      <c r="D592" s="4" t="s">
        <v>17</v>
      </c>
      <c r="E592" s="4" t="s">
        <v>5801</v>
      </c>
      <c r="F592" s="7">
        <v>32</v>
      </c>
      <c r="G592" s="1">
        <v>44814</v>
      </c>
      <c r="H592" s="4" t="s">
        <v>57</v>
      </c>
      <c r="I592" s="4" t="s">
        <v>58</v>
      </c>
      <c r="J592" s="15">
        <v>0.36</v>
      </c>
      <c r="K592" s="5">
        <v>0.75</v>
      </c>
      <c r="L592" s="4" t="s">
        <v>37</v>
      </c>
      <c r="M592" s="8">
        <v>1</v>
      </c>
      <c r="N592" s="17" t="s">
        <v>2301</v>
      </c>
      <c r="O592" s="7">
        <f t="shared" si="18"/>
        <v>4</v>
      </c>
      <c r="P592" s="4" t="str" cm="1">
        <f t="array" ref="P592">_xlfn.IFS(F592&gt;40,"Senior",F592&gt;30,"Mid Career",F592&gt;22,"Early Career",F592&gt;17,"Student",TRUE,"Unknown")</f>
        <v>Mid Career</v>
      </c>
      <c r="Q592" s="5">
        <f t="shared" si="19"/>
        <v>36.75</v>
      </c>
      <c r="R592" s="4" t="str" cm="1">
        <f t="array" ref="R592">_xlfn.IFS(Q592&gt;15,"High",Q592&gt;=5,"Medium",Q592&lt;5,"Low")</f>
        <v>High</v>
      </c>
    </row>
    <row r="593" spans="1:18" x14ac:dyDescent="0.3">
      <c r="A593" s="4" t="s">
        <v>2302</v>
      </c>
      <c r="B593" s="4" t="s">
        <v>5194</v>
      </c>
      <c r="C593" s="4" t="s">
        <v>2304</v>
      </c>
      <c r="D593" s="4" t="s">
        <v>17</v>
      </c>
      <c r="E593" s="4" t="s">
        <v>5801</v>
      </c>
      <c r="F593" s="7">
        <v>32</v>
      </c>
      <c r="G593" s="1">
        <v>44707</v>
      </c>
      <c r="H593" s="4" t="s">
        <v>68</v>
      </c>
      <c r="I593" s="4" t="s">
        <v>30</v>
      </c>
      <c r="J593" s="15">
        <v>0.4</v>
      </c>
      <c r="K593" s="5">
        <v>1.5</v>
      </c>
      <c r="L593" s="4" t="s">
        <v>31</v>
      </c>
      <c r="M593" s="8">
        <v>1</v>
      </c>
      <c r="N593" s="17" t="s">
        <v>2305</v>
      </c>
      <c r="O593" s="7">
        <f t="shared" si="18"/>
        <v>7</v>
      </c>
      <c r="P593" s="4" t="str" cm="1">
        <f t="array" ref="P593">_xlfn.IFS(F593&gt;40,"Senior",F593&gt;30,"Mid Career",F593&gt;22,"Early Career",F593&gt;17,"Student",TRUE,"Unknown")</f>
        <v>Mid Career</v>
      </c>
      <c r="Q593" s="5">
        <f t="shared" si="19"/>
        <v>41.5</v>
      </c>
      <c r="R593" s="4" t="str" cm="1">
        <f t="array" ref="R593">_xlfn.IFS(Q593&gt;15,"High",Q593&gt;=5,"Medium",Q593&lt;5,"Low")</f>
        <v>High</v>
      </c>
    </row>
    <row r="594" spans="1:18" x14ac:dyDescent="0.3">
      <c r="A594" s="4" t="s">
        <v>2306</v>
      </c>
      <c r="B594" s="4" t="s">
        <v>5195</v>
      </c>
      <c r="C594" s="4" t="s">
        <v>2308</v>
      </c>
      <c r="D594" s="4" t="s">
        <v>94</v>
      </c>
      <c r="E594" s="4" t="s">
        <v>5800</v>
      </c>
      <c r="F594" s="7">
        <v>39</v>
      </c>
      <c r="G594" s="1">
        <v>45073</v>
      </c>
      <c r="H594" s="4" t="s">
        <v>166</v>
      </c>
      <c r="I594" s="4" t="s">
        <v>144</v>
      </c>
      <c r="J594" s="15">
        <v>0.17</v>
      </c>
      <c r="K594" s="5">
        <v>1.5</v>
      </c>
      <c r="L594" s="4" t="s">
        <v>37</v>
      </c>
      <c r="M594" s="8">
        <v>1</v>
      </c>
      <c r="N594" s="17" t="s">
        <v>2309</v>
      </c>
      <c r="O594" s="7">
        <f t="shared" si="18"/>
        <v>6</v>
      </c>
      <c r="P594" s="4" t="str" cm="1">
        <f t="array" ref="P594">_xlfn.IFS(F594&gt;40,"Senior",F594&gt;30,"Mid Career",F594&gt;22,"Early Career",F594&gt;17,"Student",TRUE,"Unknown")</f>
        <v>Mid Career</v>
      </c>
      <c r="Q594" s="5">
        <f t="shared" si="19"/>
        <v>18.5</v>
      </c>
      <c r="R594" s="4" t="str" cm="1">
        <f t="array" ref="R594">_xlfn.IFS(Q594&gt;15,"High",Q594&gt;=5,"Medium",Q594&lt;5,"Low")</f>
        <v>High</v>
      </c>
    </row>
    <row r="595" spans="1:18" x14ac:dyDescent="0.3">
      <c r="A595" s="4" t="s">
        <v>2310</v>
      </c>
      <c r="B595" s="4" t="s">
        <v>5196</v>
      </c>
      <c r="C595" s="4" t="s">
        <v>2312</v>
      </c>
      <c r="D595" s="4" t="s">
        <v>17</v>
      </c>
      <c r="E595" s="4" t="s">
        <v>73</v>
      </c>
      <c r="F595" s="7">
        <v>32</v>
      </c>
      <c r="G595" s="1">
        <v>44816</v>
      </c>
      <c r="H595" s="4" t="s">
        <v>57</v>
      </c>
      <c r="I595" s="4" t="s">
        <v>58</v>
      </c>
      <c r="J595" s="15">
        <v>0.68</v>
      </c>
      <c r="K595" s="5">
        <v>1</v>
      </c>
      <c r="L595" s="4" t="s">
        <v>31</v>
      </c>
      <c r="M595" s="8">
        <v>1</v>
      </c>
      <c r="N595" s="17" t="s">
        <v>2313</v>
      </c>
      <c r="O595" s="7">
        <f t="shared" si="18"/>
        <v>2</v>
      </c>
      <c r="P595" s="4" t="str" cm="1">
        <f t="array" ref="P595">_xlfn.IFS(F595&gt;40,"Senior",F595&gt;30,"Mid Career",F595&gt;22,"Early Career",F595&gt;17,"Student",TRUE,"Unknown")</f>
        <v>Mid Career</v>
      </c>
      <c r="Q595" s="5">
        <f t="shared" si="19"/>
        <v>69</v>
      </c>
      <c r="R595" s="4" t="str" cm="1">
        <f t="array" ref="R595">_xlfn.IFS(Q595&gt;15,"High",Q595&gt;=5,"Medium",Q595&lt;5,"Low")</f>
        <v>High</v>
      </c>
    </row>
    <row r="596" spans="1:18" x14ac:dyDescent="0.3">
      <c r="A596" s="4" t="s">
        <v>2314</v>
      </c>
      <c r="B596" s="4" t="s">
        <v>5197</v>
      </c>
      <c r="C596" s="4" t="s">
        <v>2316</v>
      </c>
      <c r="D596" s="4" t="s">
        <v>94</v>
      </c>
      <c r="E596" s="4" t="s">
        <v>5800</v>
      </c>
      <c r="F596" s="7">
        <v>24</v>
      </c>
      <c r="G596" s="1">
        <v>45432</v>
      </c>
      <c r="H596" s="4" t="s">
        <v>154</v>
      </c>
      <c r="I596" s="4" t="s">
        <v>58</v>
      </c>
      <c r="J596" s="15">
        <v>0.24</v>
      </c>
      <c r="K596" s="5">
        <v>1.5</v>
      </c>
      <c r="L596" s="4" t="s">
        <v>37</v>
      </c>
      <c r="M596" s="8">
        <v>4</v>
      </c>
      <c r="N596" s="17">
        <v>45432</v>
      </c>
      <c r="O596" s="7">
        <f t="shared" si="18"/>
        <v>1</v>
      </c>
      <c r="P596" s="4" t="str" cm="1">
        <f t="array" ref="P596">_xlfn.IFS(F596&gt;40,"Senior",F596&gt;30,"Mid Career",F596&gt;22,"Early Career",F596&gt;17,"Student",TRUE,"Unknown")</f>
        <v>Early Career</v>
      </c>
      <c r="Q596" s="5">
        <f t="shared" si="19"/>
        <v>25.5</v>
      </c>
      <c r="R596" s="4" t="str" cm="1">
        <f t="array" ref="R596">_xlfn.IFS(Q596&gt;15,"High",Q596&gt;=5,"Medium",Q596&lt;5,"Low")</f>
        <v>High</v>
      </c>
    </row>
    <row r="597" spans="1:18" x14ac:dyDescent="0.3">
      <c r="A597" s="4" t="s">
        <v>2317</v>
      </c>
      <c r="B597" s="4" t="s">
        <v>5198</v>
      </c>
      <c r="C597" s="4" t="s">
        <v>2319</v>
      </c>
      <c r="D597" s="4" t="s">
        <v>17</v>
      </c>
      <c r="E597" s="4" t="s">
        <v>5800</v>
      </c>
      <c r="F597" s="7">
        <v>32</v>
      </c>
      <c r="G597" s="1">
        <v>45103</v>
      </c>
      <c r="H597" s="4" t="s">
        <v>74</v>
      </c>
      <c r="I597" s="4" t="s">
        <v>36</v>
      </c>
      <c r="J597" s="15">
        <v>0.46</v>
      </c>
      <c r="K597" s="5">
        <v>1.5</v>
      </c>
      <c r="L597" s="4" t="s">
        <v>31</v>
      </c>
      <c r="M597" s="8">
        <v>1</v>
      </c>
      <c r="N597" s="17" t="s">
        <v>2320</v>
      </c>
      <c r="O597" s="7">
        <f t="shared" si="18"/>
        <v>4</v>
      </c>
      <c r="P597" s="4" t="str" cm="1">
        <f t="array" ref="P597">_xlfn.IFS(F597&gt;40,"Senior",F597&gt;30,"Mid Career",F597&gt;22,"Early Career",F597&gt;17,"Student",TRUE,"Unknown")</f>
        <v>Mid Career</v>
      </c>
      <c r="Q597" s="5">
        <f t="shared" si="19"/>
        <v>47.5</v>
      </c>
      <c r="R597" s="4" t="str" cm="1">
        <f t="array" ref="R597">_xlfn.IFS(Q597&gt;15,"High",Q597&gt;=5,"Medium",Q597&lt;5,"Low")</f>
        <v>High</v>
      </c>
    </row>
    <row r="598" spans="1:18" x14ac:dyDescent="0.3">
      <c r="A598" s="4" t="s">
        <v>2321</v>
      </c>
      <c r="B598" s="4" t="s">
        <v>5199</v>
      </c>
      <c r="C598" s="4" t="s">
        <v>2323</v>
      </c>
      <c r="D598" s="4" t="s">
        <v>94</v>
      </c>
      <c r="E598" s="4" t="s">
        <v>73</v>
      </c>
      <c r="F598" s="7">
        <v>36</v>
      </c>
      <c r="G598" s="1">
        <v>45293</v>
      </c>
      <c r="H598" s="4" t="s">
        <v>29</v>
      </c>
      <c r="I598" s="4" t="s">
        <v>30</v>
      </c>
      <c r="J598" s="15">
        <v>0.84</v>
      </c>
      <c r="K598" s="5">
        <v>1.5</v>
      </c>
      <c r="L598" s="4" t="s">
        <v>37</v>
      </c>
      <c r="M598" s="8">
        <v>1</v>
      </c>
      <c r="N598" s="17" t="s">
        <v>2324</v>
      </c>
      <c r="O598" s="7">
        <f t="shared" si="18"/>
        <v>8</v>
      </c>
      <c r="P598" s="4" t="str" cm="1">
        <f t="array" ref="P598">_xlfn.IFS(F598&gt;40,"Senior",F598&gt;30,"Mid Career",F598&gt;22,"Early Career",F598&gt;17,"Student",TRUE,"Unknown")</f>
        <v>Mid Career</v>
      </c>
      <c r="Q598" s="5">
        <f t="shared" si="19"/>
        <v>85.5</v>
      </c>
      <c r="R598" s="4" t="str" cm="1">
        <f t="array" ref="R598">_xlfn.IFS(Q598&gt;15,"High",Q598&gt;=5,"Medium",Q598&lt;5,"Low")</f>
        <v>High</v>
      </c>
    </row>
    <row r="599" spans="1:18" x14ac:dyDescent="0.3">
      <c r="A599" s="4" t="s">
        <v>2325</v>
      </c>
      <c r="B599" s="4" t="s">
        <v>5200</v>
      </c>
      <c r="C599" s="4" t="s">
        <v>5805</v>
      </c>
      <c r="D599" s="4" t="s">
        <v>94</v>
      </c>
      <c r="E599" s="4" t="s">
        <v>5800</v>
      </c>
      <c r="F599" s="7">
        <v>32</v>
      </c>
      <c r="G599" s="1">
        <v>44766</v>
      </c>
      <c r="H599" s="4" t="s">
        <v>74</v>
      </c>
      <c r="I599" s="4" t="s">
        <v>36</v>
      </c>
      <c r="J599" s="15">
        <v>0.35</v>
      </c>
      <c r="K599" s="5">
        <v>0.75</v>
      </c>
      <c r="L599" s="4" t="s">
        <v>37</v>
      </c>
      <c r="M599" s="8">
        <v>2</v>
      </c>
      <c r="N599" s="17" t="s">
        <v>2327</v>
      </c>
      <c r="O599" s="7">
        <f t="shared" si="18"/>
        <v>4</v>
      </c>
      <c r="P599" s="4" t="str" cm="1">
        <f t="array" ref="P599">_xlfn.IFS(F599&gt;40,"Senior",F599&gt;30,"Mid Career",F599&gt;22,"Early Career",F599&gt;17,"Student",TRUE,"Unknown")</f>
        <v>Mid Career</v>
      </c>
      <c r="Q599" s="5">
        <f t="shared" si="19"/>
        <v>35.75</v>
      </c>
      <c r="R599" s="4" t="str" cm="1">
        <f t="array" ref="R599">_xlfn.IFS(Q599&gt;15,"High",Q599&gt;=5,"Medium",Q599&lt;5,"Low")</f>
        <v>High</v>
      </c>
    </row>
    <row r="600" spans="1:18" x14ac:dyDescent="0.3">
      <c r="A600" s="4" t="s">
        <v>2328</v>
      </c>
      <c r="B600" s="4" t="s">
        <v>5201</v>
      </c>
      <c r="C600" s="4" t="s">
        <v>2330</v>
      </c>
      <c r="D600" s="4" t="s">
        <v>94</v>
      </c>
      <c r="E600" s="4" t="s">
        <v>5802</v>
      </c>
      <c r="F600" s="7">
        <v>32</v>
      </c>
      <c r="G600" s="1">
        <v>45683</v>
      </c>
      <c r="H600" s="4" t="s">
        <v>293</v>
      </c>
      <c r="I600" s="4" t="s">
        <v>20</v>
      </c>
      <c r="J600" s="15">
        <v>0.87</v>
      </c>
      <c r="K600" s="5">
        <v>2</v>
      </c>
      <c r="L600" s="4" t="s">
        <v>31</v>
      </c>
      <c r="M600" s="8">
        <v>5</v>
      </c>
      <c r="N600" s="17" t="s">
        <v>2331</v>
      </c>
      <c r="O600" s="7">
        <f t="shared" si="18"/>
        <v>7</v>
      </c>
      <c r="P600" s="4" t="str" cm="1">
        <f t="array" ref="P600">_xlfn.IFS(F600&gt;40,"Senior",F600&gt;30,"Mid Career",F600&gt;22,"Early Career",F600&gt;17,"Student",TRUE,"Unknown")</f>
        <v>Mid Career</v>
      </c>
      <c r="Q600" s="5">
        <f t="shared" si="19"/>
        <v>89</v>
      </c>
      <c r="R600" s="4" t="str" cm="1">
        <f t="array" ref="R600">_xlfn.IFS(Q600&gt;15,"High",Q600&gt;=5,"Medium",Q600&lt;5,"Low")</f>
        <v>High</v>
      </c>
    </row>
    <row r="601" spans="1:18" x14ac:dyDescent="0.3">
      <c r="A601" s="4" t="s">
        <v>2332</v>
      </c>
      <c r="B601" s="4" t="s">
        <v>5202</v>
      </c>
      <c r="C601" s="4" t="s">
        <v>2334</v>
      </c>
      <c r="D601" s="4" t="s">
        <v>17</v>
      </c>
      <c r="E601" s="4" t="s">
        <v>73</v>
      </c>
      <c r="F601" s="7">
        <v>20</v>
      </c>
      <c r="G601" s="1">
        <v>45518</v>
      </c>
      <c r="H601" s="4" t="s">
        <v>57</v>
      </c>
      <c r="I601" s="4" t="s">
        <v>58</v>
      </c>
      <c r="J601" s="15">
        <v>0.1</v>
      </c>
      <c r="K601" s="5">
        <v>2</v>
      </c>
      <c r="L601" s="4" t="s">
        <v>31</v>
      </c>
      <c r="M601" s="8">
        <v>5</v>
      </c>
      <c r="N601" s="17">
        <v>45518</v>
      </c>
      <c r="O601" s="7">
        <f t="shared" si="18"/>
        <v>1</v>
      </c>
      <c r="P601" s="4" t="str" cm="1">
        <f t="array" ref="P601">_xlfn.IFS(F601&gt;40,"Senior",F601&gt;30,"Mid Career",F601&gt;22,"Early Career",F601&gt;17,"Student",TRUE,"Unknown")</f>
        <v>Student</v>
      </c>
      <c r="Q601" s="5">
        <f t="shared" si="19"/>
        <v>12</v>
      </c>
      <c r="R601" s="4" t="str" cm="1">
        <f t="array" ref="R601">_xlfn.IFS(Q601&gt;15,"High",Q601&gt;=5,"Medium",Q601&lt;5,"Low")</f>
        <v>Medium</v>
      </c>
    </row>
    <row r="602" spans="1:18" x14ac:dyDescent="0.3">
      <c r="A602" s="4" t="s">
        <v>2335</v>
      </c>
      <c r="B602" s="4" t="s">
        <v>5203</v>
      </c>
      <c r="C602" s="4" t="s">
        <v>2337</v>
      </c>
      <c r="D602" s="4" t="s">
        <v>94</v>
      </c>
      <c r="E602" s="4" t="s">
        <v>5802</v>
      </c>
      <c r="F602" s="7">
        <v>32</v>
      </c>
      <c r="G602" s="1">
        <v>45665</v>
      </c>
      <c r="H602" s="4" t="s">
        <v>35</v>
      </c>
      <c r="I602" s="4" t="s">
        <v>36</v>
      </c>
      <c r="J602" s="15">
        <v>0.03</v>
      </c>
      <c r="K602" s="5">
        <v>1.5</v>
      </c>
      <c r="L602" s="4" t="s">
        <v>31</v>
      </c>
      <c r="M602" s="8">
        <v>5</v>
      </c>
      <c r="N602" s="17" t="s">
        <v>2338</v>
      </c>
      <c r="O602" s="7">
        <f t="shared" si="18"/>
        <v>2</v>
      </c>
      <c r="P602" s="4" t="str" cm="1">
        <f t="array" ref="P602">_xlfn.IFS(F602&gt;40,"Senior",F602&gt;30,"Mid Career",F602&gt;22,"Early Career",F602&gt;17,"Student",TRUE,"Unknown")</f>
        <v>Mid Career</v>
      </c>
      <c r="Q602" s="5">
        <f t="shared" si="19"/>
        <v>4.5</v>
      </c>
      <c r="R602" s="4" t="str" cm="1">
        <f t="array" ref="R602">_xlfn.IFS(Q602&gt;15,"High",Q602&gt;=5,"Medium",Q602&lt;5,"Low")</f>
        <v>Low</v>
      </c>
    </row>
    <row r="603" spans="1:18" x14ac:dyDescent="0.3">
      <c r="A603" s="4" t="s">
        <v>2339</v>
      </c>
      <c r="B603" s="4" t="s">
        <v>5204</v>
      </c>
      <c r="C603" s="4" t="s">
        <v>2341</v>
      </c>
      <c r="D603" s="4" t="s">
        <v>17</v>
      </c>
      <c r="E603" s="4" t="s">
        <v>73</v>
      </c>
      <c r="F603" s="7">
        <v>19</v>
      </c>
      <c r="G603" s="1">
        <v>44694</v>
      </c>
      <c r="H603" s="4" t="s">
        <v>293</v>
      </c>
      <c r="I603" s="4" t="s">
        <v>20</v>
      </c>
      <c r="J603" s="15">
        <v>0.79</v>
      </c>
      <c r="K603" s="5">
        <v>1.5</v>
      </c>
      <c r="L603" s="4" t="s">
        <v>37</v>
      </c>
      <c r="M603" s="8">
        <v>4</v>
      </c>
      <c r="N603" s="17" t="s">
        <v>2342</v>
      </c>
      <c r="O603" s="7">
        <f t="shared" si="18"/>
        <v>4</v>
      </c>
      <c r="P603" s="4" t="str" cm="1">
        <f t="array" ref="P603">_xlfn.IFS(F603&gt;40,"Senior",F603&gt;30,"Mid Career",F603&gt;22,"Early Career",F603&gt;17,"Student",TRUE,"Unknown")</f>
        <v>Student</v>
      </c>
      <c r="Q603" s="5">
        <f t="shared" si="19"/>
        <v>80.5</v>
      </c>
      <c r="R603" s="4" t="str" cm="1">
        <f t="array" ref="R603">_xlfn.IFS(Q603&gt;15,"High",Q603&gt;=5,"Medium",Q603&lt;5,"Low")</f>
        <v>High</v>
      </c>
    </row>
    <row r="604" spans="1:18" x14ac:dyDescent="0.3">
      <c r="A604" s="4" t="s">
        <v>2343</v>
      </c>
      <c r="B604" s="4" t="s">
        <v>5205</v>
      </c>
      <c r="C604" s="4" t="s">
        <v>2345</v>
      </c>
      <c r="D604" s="4" t="s">
        <v>94</v>
      </c>
      <c r="E604" s="4" t="s">
        <v>5800</v>
      </c>
      <c r="F604" s="7">
        <v>32</v>
      </c>
      <c r="G604" s="1">
        <v>45631</v>
      </c>
      <c r="H604" s="4" t="s">
        <v>19</v>
      </c>
      <c r="I604" s="4" t="s">
        <v>20</v>
      </c>
      <c r="J604" s="15">
        <v>0.78</v>
      </c>
      <c r="K604" s="5">
        <v>2</v>
      </c>
      <c r="L604" s="4" t="s">
        <v>37</v>
      </c>
      <c r="M604" s="8">
        <v>1</v>
      </c>
      <c r="N604" s="17">
        <v>45631</v>
      </c>
      <c r="O604" s="7">
        <f t="shared" si="18"/>
        <v>1</v>
      </c>
      <c r="P604" s="4" t="str" cm="1">
        <f t="array" ref="P604">_xlfn.IFS(F604&gt;40,"Senior",F604&gt;30,"Mid Career",F604&gt;22,"Early Career",F604&gt;17,"Student",TRUE,"Unknown")</f>
        <v>Mid Career</v>
      </c>
      <c r="Q604" s="5">
        <f t="shared" si="19"/>
        <v>80</v>
      </c>
      <c r="R604" s="4" t="str" cm="1">
        <f t="array" ref="R604">_xlfn.IFS(Q604&gt;15,"High",Q604&gt;=5,"Medium",Q604&lt;5,"Low")</f>
        <v>High</v>
      </c>
    </row>
    <row r="605" spans="1:18" x14ac:dyDescent="0.3">
      <c r="A605" s="4" t="s">
        <v>2346</v>
      </c>
      <c r="B605" s="4" t="s">
        <v>5206</v>
      </c>
      <c r="C605" s="4" t="s">
        <v>2348</v>
      </c>
      <c r="D605" s="4" t="s">
        <v>17</v>
      </c>
      <c r="E605" s="4" t="s">
        <v>73</v>
      </c>
      <c r="F605" s="7">
        <v>32</v>
      </c>
      <c r="G605" s="1">
        <v>45583</v>
      </c>
      <c r="H605" s="4" t="s">
        <v>44</v>
      </c>
      <c r="I605" s="4" t="s">
        <v>20</v>
      </c>
      <c r="J605" s="15">
        <v>1</v>
      </c>
      <c r="K605" s="5">
        <v>1.5</v>
      </c>
      <c r="L605" s="4" t="s">
        <v>37</v>
      </c>
      <c r="M605" s="8">
        <v>1</v>
      </c>
      <c r="N605" s="17" t="s">
        <v>2349</v>
      </c>
      <c r="O605" s="7">
        <f t="shared" si="18"/>
        <v>7</v>
      </c>
      <c r="P605" s="4" t="str" cm="1">
        <f t="array" ref="P605">_xlfn.IFS(F605&gt;40,"Senior",F605&gt;30,"Mid Career",F605&gt;22,"Early Career",F605&gt;17,"Student",TRUE,"Unknown")</f>
        <v>Mid Career</v>
      </c>
      <c r="Q605" s="5">
        <f t="shared" si="19"/>
        <v>101.5</v>
      </c>
      <c r="R605" s="4" t="str" cm="1">
        <f t="array" ref="R605">_xlfn.IFS(Q605&gt;15,"High",Q605&gt;=5,"Medium",Q605&lt;5,"Low")</f>
        <v>High</v>
      </c>
    </row>
    <row r="606" spans="1:18" x14ac:dyDescent="0.3">
      <c r="A606" s="4" t="s">
        <v>2350</v>
      </c>
      <c r="B606" s="4" t="s">
        <v>5207</v>
      </c>
      <c r="C606" s="4" t="s">
        <v>2352</v>
      </c>
      <c r="D606" s="4" t="s">
        <v>17</v>
      </c>
      <c r="E606" s="4" t="s">
        <v>50</v>
      </c>
      <c r="F606" s="7">
        <v>32</v>
      </c>
      <c r="G606" s="1">
        <v>45219</v>
      </c>
      <c r="H606" s="4" t="s">
        <v>293</v>
      </c>
      <c r="I606" s="4" t="s">
        <v>20</v>
      </c>
      <c r="J606" s="15">
        <v>0.13</v>
      </c>
      <c r="K606" s="5">
        <v>0.75</v>
      </c>
      <c r="L606" s="4" t="s">
        <v>37</v>
      </c>
      <c r="M606" s="8">
        <v>1</v>
      </c>
      <c r="N606" s="17" t="s">
        <v>2353</v>
      </c>
      <c r="O606" s="7">
        <f t="shared" si="18"/>
        <v>6</v>
      </c>
      <c r="P606" s="4" t="str" cm="1">
        <f t="array" ref="P606">_xlfn.IFS(F606&gt;40,"Senior",F606&gt;30,"Mid Career",F606&gt;22,"Early Career",F606&gt;17,"Student",TRUE,"Unknown")</f>
        <v>Mid Career</v>
      </c>
      <c r="Q606" s="5">
        <f t="shared" si="19"/>
        <v>13.75</v>
      </c>
      <c r="R606" s="4" t="str" cm="1">
        <f t="array" ref="R606">_xlfn.IFS(Q606&gt;15,"High",Q606&gt;=5,"Medium",Q606&lt;5,"Low")</f>
        <v>Medium</v>
      </c>
    </row>
    <row r="607" spans="1:18" x14ac:dyDescent="0.3">
      <c r="A607" s="4" t="s">
        <v>2354</v>
      </c>
      <c r="B607" s="4" t="s">
        <v>5208</v>
      </c>
      <c r="C607" s="4" t="s">
        <v>2356</v>
      </c>
      <c r="D607" s="4" t="s">
        <v>17</v>
      </c>
      <c r="E607" s="4" t="s">
        <v>5801</v>
      </c>
      <c r="F607" s="7">
        <v>32</v>
      </c>
      <c r="G607" s="1">
        <v>45709</v>
      </c>
      <c r="H607" s="4" t="s">
        <v>113</v>
      </c>
      <c r="I607" s="4" t="s">
        <v>58</v>
      </c>
      <c r="J607" s="15">
        <v>0.05</v>
      </c>
      <c r="K607" s="5">
        <v>1.5</v>
      </c>
      <c r="L607" s="4" t="s">
        <v>37</v>
      </c>
      <c r="M607" s="8">
        <v>1</v>
      </c>
      <c r="N607" s="17" t="s">
        <v>1123</v>
      </c>
      <c r="O607" s="7">
        <f t="shared" si="18"/>
        <v>8</v>
      </c>
      <c r="P607" s="4" t="str" cm="1">
        <f t="array" ref="P607">_xlfn.IFS(F607&gt;40,"Senior",F607&gt;30,"Mid Career",F607&gt;22,"Early Career",F607&gt;17,"Student",TRUE,"Unknown")</f>
        <v>Mid Career</v>
      </c>
      <c r="Q607" s="5">
        <f t="shared" si="19"/>
        <v>6.5</v>
      </c>
      <c r="R607" s="4" t="str" cm="1">
        <f t="array" ref="R607">_xlfn.IFS(Q607&gt;15,"High",Q607&gt;=5,"Medium",Q607&lt;5,"Low")</f>
        <v>Medium</v>
      </c>
    </row>
    <row r="608" spans="1:18" x14ac:dyDescent="0.3">
      <c r="A608" s="4" t="s">
        <v>2357</v>
      </c>
      <c r="B608" s="4" t="s">
        <v>5209</v>
      </c>
      <c r="C608" s="4" t="s">
        <v>2359</v>
      </c>
      <c r="D608" s="4" t="s">
        <v>94</v>
      </c>
      <c r="E608" s="4" t="s">
        <v>5802</v>
      </c>
      <c r="F608" s="7">
        <v>32</v>
      </c>
      <c r="G608" s="1">
        <v>45305</v>
      </c>
      <c r="H608" s="4" t="s">
        <v>57</v>
      </c>
      <c r="I608" s="4" t="s">
        <v>58</v>
      </c>
      <c r="J608" s="15">
        <v>0.01</v>
      </c>
      <c r="K608" s="5">
        <v>2</v>
      </c>
      <c r="L608" s="4" t="s">
        <v>37</v>
      </c>
      <c r="M608" s="8">
        <v>5</v>
      </c>
      <c r="N608" s="17" t="s">
        <v>2360</v>
      </c>
      <c r="O608" s="7">
        <f t="shared" si="18"/>
        <v>6</v>
      </c>
      <c r="P608" s="4" t="str" cm="1">
        <f t="array" ref="P608">_xlfn.IFS(F608&gt;40,"Senior",F608&gt;30,"Mid Career",F608&gt;22,"Early Career",F608&gt;17,"Student",TRUE,"Unknown")</f>
        <v>Mid Career</v>
      </c>
      <c r="Q608" s="5">
        <f t="shared" si="19"/>
        <v>3</v>
      </c>
      <c r="R608" s="4" t="str" cm="1">
        <f t="array" ref="R608">_xlfn.IFS(Q608&gt;15,"High",Q608&gt;=5,"Medium",Q608&lt;5,"Low")</f>
        <v>Low</v>
      </c>
    </row>
    <row r="609" spans="1:18" x14ac:dyDescent="0.3">
      <c r="A609" s="4" t="s">
        <v>2361</v>
      </c>
      <c r="B609" s="4" t="s">
        <v>5210</v>
      </c>
      <c r="C609" s="4" t="s">
        <v>2363</v>
      </c>
      <c r="D609" s="4" t="s">
        <v>17</v>
      </c>
      <c r="E609" s="4" t="s">
        <v>5800</v>
      </c>
      <c r="F609" s="7">
        <v>32</v>
      </c>
      <c r="G609" s="1">
        <v>45592</v>
      </c>
      <c r="H609" s="4" t="s">
        <v>35</v>
      </c>
      <c r="I609" s="4" t="s">
        <v>36</v>
      </c>
      <c r="J609" s="15">
        <v>1</v>
      </c>
      <c r="K609" s="5">
        <v>1</v>
      </c>
      <c r="L609" s="4" t="s">
        <v>31</v>
      </c>
      <c r="M609" s="8">
        <v>1</v>
      </c>
      <c r="N609" s="17" t="s">
        <v>2364</v>
      </c>
      <c r="O609" s="7">
        <f t="shared" si="18"/>
        <v>4</v>
      </c>
      <c r="P609" s="4" t="str" cm="1">
        <f t="array" ref="P609">_xlfn.IFS(F609&gt;40,"Senior",F609&gt;30,"Mid Career",F609&gt;22,"Early Career",F609&gt;17,"Student",TRUE,"Unknown")</f>
        <v>Mid Career</v>
      </c>
      <c r="Q609" s="5">
        <f t="shared" si="19"/>
        <v>101</v>
      </c>
      <c r="R609" s="4" t="str" cm="1">
        <f t="array" ref="R609">_xlfn.IFS(Q609&gt;15,"High",Q609&gt;=5,"Medium",Q609&lt;5,"Low")</f>
        <v>High</v>
      </c>
    </row>
    <row r="610" spans="1:18" x14ac:dyDescent="0.3">
      <c r="A610" s="4" t="s">
        <v>2365</v>
      </c>
      <c r="B610" s="4" t="s">
        <v>5211</v>
      </c>
      <c r="C610" s="4" t="s">
        <v>2367</v>
      </c>
      <c r="D610" s="4" t="s">
        <v>94</v>
      </c>
      <c r="E610" s="4" t="s">
        <v>5802</v>
      </c>
      <c r="F610" s="7">
        <v>40</v>
      </c>
      <c r="G610" s="1">
        <v>45573</v>
      </c>
      <c r="H610" s="4" t="s">
        <v>68</v>
      </c>
      <c r="I610" s="4" t="s">
        <v>30</v>
      </c>
      <c r="J610" s="15">
        <v>0.57999999999999996</v>
      </c>
      <c r="K610" s="5">
        <v>2</v>
      </c>
      <c r="L610" s="4" t="s">
        <v>37</v>
      </c>
      <c r="M610" s="8">
        <v>5</v>
      </c>
      <c r="N610" s="17" t="s">
        <v>2368</v>
      </c>
      <c r="O610" s="7">
        <f t="shared" si="18"/>
        <v>7</v>
      </c>
      <c r="P610" s="4" t="str" cm="1">
        <f t="array" ref="P610">_xlfn.IFS(F610&gt;40,"Senior",F610&gt;30,"Mid Career",F610&gt;22,"Early Career",F610&gt;17,"Student",TRUE,"Unknown")</f>
        <v>Mid Career</v>
      </c>
      <c r="Q610" s="5">
        <f t="shared" si="19"/>
        <v>59.999999999999993</v>
      </c>
      <c r="R610" s="4" t="str" cm="1">
        <f t="array" ref="R610">_xlfn.IFS(Q610&gt;15,"High",Q610&gt;=5,"Medium",Q610&lt;5,"Low")</f>
        <v>High</v>
      </c>
    </row>
    <row r="611" spans="1:18" x14ac:dyDescent="0.3">
      <c r="A611" s="4" t="s">
        <v>2369</v>
      </c>
      <c r="B611" s="4" t="s">
        <v>5212</v>
      </c>
      <c r="C611" s="4" t="s">
        <v>5805</v>
      </c>
      <c r="D611" s="4" t="s">
        <v>94</v>
      </c>
      <c r="E611" s="4" t="s">
        <v>73</v>
      </c>
      <c r="F611" s="7">
        <v>29</v>
      </c>
      <c r="G611" s="1">
        <v>45306</v>
      </c>
      <c r="H611" s="4" t="s">
        <v>166</v>
      </c>
      <c r="I611" s="4" t="s">
        <v>144</v>
      </c>
      <c r="J611" s="15">
        <v>0.51</v>
      </c>
      <c r="K611" s="5">
        <v>1</v>
      </c>
      <c r="L611" s="4" t="s">
        <v>37</v>
      </c>
      <c r="M611" s="8">
        <v>2</v>
      </c>
      <c r="N611" s="17" t="s">
        <v>2371</v>
      </c>
      <c r="O611" s="7">
        <f t="shared" si="18"/>
        <v>6</v>
      </c>
      <c r="P611" s="4" t="str" cm="1">
        <f t="array" ref="P611">_xlfn.IFS(F611&gt;40,"Senior",F611&gt;30,"Mid Career",F611&gt;22,"Early Career",F611&gt;17,"Student",TRUE,"Unknown")</f>
        <v>Early Career</v>
      </c>
      <c r="Q611" s="5">
        <f t="shared" si="19"/>
        <v>52</v>
      </c>
      <c r="R611" s="4" t="str" cm="1">
        <f t="array" ref="R611">_xlfn.IFS(Q611&gt;15,"High",Q611&gt;=5,"Medium",Q611&lt;5,"Low")</f>
        <v>High</v>
      </c>
    </row>
    <row r="612" spans="1:18" x14ac:dyDescent="0.3">
      <c r="A612" s="4" t="s">
        <v>2372</v>
      </c>
      <c r="B612" s="4" t="s">
        <v>5213</v>
      </c>
      <c r="C612" s="4" t="s">
        <v>5805</v>
      </c>
      <c r="D612" s="4" t="s">
        <v>17</v>
      </c>
      <c r="E612" s="4" t="s">
        <v>5801</v>
      </c>
      <c r="F612" s="7">
        <v>23</v>
      </c>
      <c r="G612" s="1">
        <v>45598</v>
      </c>
      <c r="H612" s="4" t="s">
        <v>51</v>
      </c>
      <c r="I612" s="4" t="s">
        <v>36</v>
      </c>
      <c r="J612" s="15">
        <v>0.97</v>
      </c>
      <c r="K612" s="5">
        <v>1</v>
      </c>
      <c r="L612" s="4" t="s">
        <v>37</v>
      </c>
      <c r="M612" s="8">
        <v>3</v>
      </c>
      <c r="N612" s="17" t="s">
        <v>2374</v>
      </c>
      <c r="O612" s="7">
        <f t="shared" si="18"/>
        <v>4</v>
      </c>
      <c r="P612" s="4" t="str" cm="1">
        <f t="array" ref="P612">_xlfn.IFS(F612&gt;40,"Senior",F612&gt;30,"Mid Career",F612&gt;22,"Early Career",F612&gt;17,"Student",TRUE,"Unknown")</f>
        <v>Early Career</v>
      </c>
      <c r="Q612" s="5">
        <f t="shared" si="19"/>
        <v>98</v>
      </c>
      <c r="R612" s="4" t="str" cm="1">
        <f t="array" ref="R612">_xlfn.IFS(Q612&gt;15,"High",Q612&gt;=5,"Medium",Q612&lt;5,"Low")</f>
        <v>High</v>
      </c>
    </row>
    <row r="613" spans="1:18" x14ac:dyDescent="0.3">
      <c r="A613" s="4" t="s">
        <v>2375</v>
      </c>
      <c r="B613" s="4" t="s">
        <v>5214</v>
      </c>
      <c r="C613" s="4" t="s">
        <v>2377</v>
      </c>
      <c r="D613" s="4" t="s">
        <v>94</v>
      </c>
      <c r="E613" s="4" t="s">
        <v>73</v>
      </c>
      <c r="F613" s="7">
        <v>38</v>
      </c>
      <c r="G613" s="1">
        <v>44889</v>
      </c>
      <c r="H613" s="4" t="s">
        <v>166</v>
      </c>
      <c r="I613" s="4" t="s">
        <v>144</v>
      </c>
      <c r="J613" s="15">
        <v>0.22</v>
      </c>
      <c r="K613" s="5">
        <v>1.5</v>
      </c>
      <c r="L613" s="4" t="s">
        <v>37</v>
      </c>
      <c r="M613" s="8">
        <v>5</v>
      </c>
      <c r="N613" s="17" t="s">
        <v>2378</v>
      </c>
      <c r="O613" s="7">
        <f t="shared" si="18"/>
        <v>4</v>
      </c>
      <c r="P613" s="4" t="str" cm="1">
        <f t="array" ref="P613">_xlfn.IFS(F613&gt;40,"Senior",F613&gt;30,"Mid Career",F613&gt;22,"Early Career",F613&gt;17,"Student",TRUE,"Unknown")</f>
        <v>Mid Career</v>
      </c>
      <c r="Q613" s="5">
        <f t="shared" si="19"/>
        <v>23.5</v>
      </c>
      <c r="R613" s="4" t="str" cm="1">
        <f t="array" ref="R613">_xlfn.IFS(Q613&gt;15,"High",Q613&gt;=5,"Medium",Q613&lt;5,"Low")</f>
        <v>High</v>
      </c>
    </row>
    <row r="614" spans="1:18" x14ac:dyDescent="0.3">
      <c r="A614" s="4" t="s">
        <v>2379</v>
      </c>
      <c r="B614" s="4" t="s">
        <v>5215</v>
      </c>
      <c r="C614" s="4" t="s">
        <v>2381</v>
      </c>
      <c r="D614" s="4" t="s">
        <v>94</v>
      </c>
      <c r="E614" s="4" t="s">
        <v>73</v>
      </c>
      <c r="F614" s="7">
        <v>21</v>
      </c>
      <c r="G614" s="1">
        <v>44696</v>
      </c>
      <c r="H614" s="4" t="s">
        <v>51</v>
      </c>
      <c r="I614" s="4" t="s">
        <v>36</v>
      </c>
      <c r="J614" s="15">
        <v>0.84</v>
      </c>
      <c r="K614" s="5">
        <v>2</v>
      </c>
      <c r="L614" s="4" t="s">
        <v>37</v>
      </c>
      <c r="M614" s="8">
        <v>2</v>
      </c>
      <c r="N614" s="17" t="s">
        <v>2382</v>
      </c>
      <c r="O614" s="7">
        <f t="shared" si="18"/>
        <v>4</v>
      </c>
      <c r="P614" s="4" t="str" cm="1">
        <f t="array" ref="P614">_xlfn.IFS(F614&gt;40,"Senior",F614&gt;30,"Mid Career",F614&gt;22,"Early Career",F614&gt;17,"Student",TRUE,"Unknown")</f>
        <v>Student</v>
      </c>
      <c r="Q614" s="5">
        <f t="shared" si="19"/>
        <v>86</v>
      </c>
      <c r="R614" s="4" t="str" cm="1">
        <f t="array" ref="R614">_xlfn.IFS(Q614&gt;15,"High",Q614&gt;=5,"Medium",Q614&lt;5,"Low")</f>
        <v>High</v>
      </c>
    </row>
    <row r="615" spans="1:18" x14ac:dyDescent="0.3">
      <c r="A615" s="4" t="s">
        <v>2383</v>
      </c>
      <c r="B615" s="4" t="s">
        <v>5216</v>
      </c>
      <c r="C615" s="4" t="s">
        <v>2385</v>
      </c>
      <c r="D615" s="4" t="s">
        <v>94</v>
      </c>
      <c r="E615" s="4" t="s">
        <v>5802</v>
      </c>
      <c r="F615" s="7">
        <v>32</v>
      </c>
      <c r="G615" s="1">
        <v>45397</v>
      </c>
      <c r="H615" s="4" t="s">
        <v>229</v>
      </c>
      <c r="I615" s="4" t="s">
        <v>144</v>
      </c>
      <c r="J615" s="15">
        <v>0.76</v>
      </c>
      <c r="K615" s="5">
        <v>1</v>
      </c>
      <c r="L615" s="4" t="s">
        <v>37</v>
      </c>
      <c r="M615" s="8">
        <v>4</v>
      </c>
      <c r="N615" s="17" t="s">
        <v>2018</v>
      </c>
      <c r="O615" s="7">
        <f t="shared" si="18"/>
        <v>7</v>
      </c>
      <c r="P615" s="4" t="str" cm="1">
        <f t="array" ref="P615">_xlfn.IFS(F615&gt;40,"Senior",F615&gt;30,"Mid Career",F615&gt;22,"Early Career",F615&gt;17,"Student",TRUE,"Unknown")</f>
        <v>Mid Career</v>
      </c>
      <c r="Q615" s="5">
        <f t="shared" si="19"/>
        <v>77</v>
      </c>
      <c r="R615" s="4" t="str" cm="1">
        <f t="array" ref="R615">_xlfn.IFS(Q615&gt;15,"High",Q615&gt;=5,"Medium",Q615&lt;5,"Low")</f>
        <v>High</v>
      </c>
    </row>
    <row r="616" spans="1:18" x14ac:dyDescent="0.3">
      <c r="A616" s="4" t="s">
        <v>2386</v>
      </c>
      <c r="B616" s="4" t="s">
        <v>5217</v>
      </c>
      <c r="C616" s="4" t="s">
        <v>2388</v>
      </c>
      <c r="D616" s="4" t="s">
        <v>17</v>
      </c>
      <c r="E616" s="4" t="s">
        <v>5802</v>
      </c>
      <c r="F616" s="7">
        <v>41</v>
      </c>
      <c r="G616" s="1">
        <v>45348</v>
      </c>
      <c r="H616" s="4" t="s">
        <v>35</v>
      </c>
      <c r="I616" s="4" t="s">
        <v>36</v>
      </c>
      <c r="J616" s="15">
        <v>0.16</v>
      </c>
      <c r="K616" s="5">
        <v>1</v>
      </c>
      <c r="L616" s="4" t="s">
        <v>37</v>
      </c>
      <c r="M616" s="8">
        <v>5</v>
      </c>
      <c r="N616" s="17">
        <v>45348</v>
      </c>
      <c r="O616" s="7">
        <f t="shared" si="18"/>
        <v>1</v>
      </c>
      <c r="P616" s="4" t="str" cm="1">
        <f t="array" ref="P616">_xlfn.IFS(F616&gt;40,"Senior",F616&gt;30,"Mid Career",F616&gt;22,"Early Career",F616&gt;17,"Student",TRUE,"Unknown")</f>
        <v>Senior</v>
      </c>
      <c r="Q616" s="5">
        <f t="shared" si="19"/>
        <v>17</v>
      </c>
      <c r="R616" s="4" t="str" cm="1">
        <f t="array" ref="R616">_xlfn.IFS(Q616&gt;15,"High",Q616&gt;=5,"Medium",Q616&lt;5,"Low")</f>
        <v>High</v>
      </c>
    </row>
    <row r="617" spans="1:18" x14ac:dyDescent="0.3">
      <c r="A617" s="4" t="s">
        <v>2389</v>
      </c>
      <c r="B617" s="4" t="s">
        <v>5218</v>
      </c>
      <c r="C617" s="4" t="s">
        <v>2391</v>
      </c>
      <c r="D617" s="4" t="s">
        <v>17</v>
      </c>
      <c r="E617" s="4" t="s">
        <v>50</v>
      </c>
      <c r="F617" s="7">
        <v>32</v>
      </c>
      <c r="G617" s="1">
        <v>45499</v>
      </c>
      <c r="H617" s="4" t="s">
        <v>89</v>
      </c>
      <c r="I617" s="4" t="s">
        <v>30</v>
      </c>
      <c r="J617" s="15">
        <v>0.82</v>
      </c>
      <c r="K617" s="5">
        <v>0.75</v>
      </c>
      <c r="L617" s="4" t="s">
        <v>37</v>
      </c>
      <c r="M617" s="8">
        <v>5</v>
      </c>
      <c r="N617" s="17" t="s">
        <v>2392</v>
      </c>
      <c r="O617" s="7">
        <f t="shared" si="18"/>
        <v>3</v>
      </c>
      <c r="P617" s="4" t="str" cm="1">
        <f t="array" ref="P617">_xlfn.IFS(F617&gt;40,"Senior",F617&gt;30,"Mid Career",F617&gt;22,"Early Career",F617&gt;17,"Student",TRUE,"Unknown")</f>
        <v>Mid Career</v>
      </c>
      <c r="Q617" s="5">
        <f t="shared" si="19"/>
        <v>82.75</v>
      </c>
      <c r="R617" s="4" t="str" cm="1">
        <f t="array" ref="R617">_xlfn.IFS(Q617&gt;15,"High",Q617&gt;=5,"Medium",Q617&lt;5,"Low")</f>
        <v>High</v>
      </c>
    </row>
    <row r="618" spans="1:18" x14ac:dyDescent="0.3">
      <c r="A618" s="4" t="s">
        <v>2393</v>
      </c>
      <c r="B618" s="4" t="s">
        <v>5219</v>
      </c>
      <c r="C618" s="4" t="s">
        <v>2395</v>
      </c>
      <c r="D618" s="4" t="s">
        <v>94</v>
      </c>
      <c r="E618" s="4" t="s">
        <v>5802</v>
      </c>
      <c r="F618" s="7">
        <v>25</v>
      </c>
      <c r="G618" s="1">
        <v>44700</v>
      </c>
      <c r="H618" s="4" t="s">
        <v>113</v>
      </c>
      <c r="I618" s="4" t="s">
        <v>58</v>
      </c>
      <c r="J618" s="15">
        <v>0.51</v>
      </c>
      <c r="K618" s="5">
        <v>2</v>
      </c>
      <c r="L618" s="4" t="s">
        <v>37</v>
      </c>
      <c r="M618" s="8">
        <v>1</v>
      </c>
      <c r="N618" s="17" t="s">
        <v>2396</v>
      </c>
      <c r="O618" s="7">
        <f t="shared" si="18"/>
        <v>8</v>
      </c>
      <c r="P618" s="4" t="str" cm="1">
        <f t="array" ref="P618">_xlfn.IFS(F618&gt;40,"Senior",F618&gt;30,"Mid Career",F618&gt;22,"Early Career",F618&gt;17,"Student",TRUE,"Unknown")</f>
        <v>Early Career</v>
      </c>
      <c r="Q618" s="5">
        <f t="shared" si="19"/>
        <v>53</v>
      </c>
      <c r="R618" s="4" t="str" cm="1">
        <f t="array" ref="R618">_xlfn.IFS(Q618&gt;15,"High",Q618&gt;=5,"Medium",Q618&lt;5,"Low")</f>
        <v>High</v>
      </c>
    </row>
    <row r="619" spans="1:18" x14ac:dyDescent="0.3">
      <c r="A619" s="4" t="s">
        <v>2397</v>
      </c>
      <c r="B619" s="4" t="s">
        <v>5220</v>
      </c>
      <c r="C619" s="4" t="s">
        <v>2399</v>
      </c>
      <c r="D619" s="4" t="s">
        <v>17</v>
      </c>
      <c r="E619" s="4" t="s">
        <v>50</v>
      </c>
      <c r="F619" s="7">
        <v>42</v>
      </c>
      <c r="G619" s="1">
        <v>44972</v>
      </c>
      <c r="H619" s="4" t="s">
        <v>154</v>
      </c>
      <c r="I619" s="4" t="s">
        <v>58</v>
      </c>
      <c r="J619" s="15">
        <v>0.73</v>
      </c>
      <c r="K619" s="5">
        <v>2</v>
      </c>
      <c r="L619" s="4" t="s">
        <v>31</v>
      </c>
      <c r="M619" s="8">
        <v>2</v>
      </c>
      <c r="N619" s="17" t="s">
        <v>2400</v>
      </c>
      <c r="O619" s="7">
        <f t="shared" si="18"/>
        <v>5</v>
      </c>
      <c r="P619" s="4" t="str" cm="1">
        <f t="array" ref="P619">_xlfn.IFS(F619&gt;40,"Senior",F619&gt;30,"Mid Career",F619&gt;22,"Early Career",F619&gt;17,"Student",TRUE,"Unknown")</f>
        <v>Senior</v>
      </c>
      <c r="Q619" s="5">
        <f t="shared" si="19"/>
        <v>75</v>
      </c>
      <c r="R619" s="4" t="str" cm="1">
        <f t="array" ref="R619">_xlfn.IFS(Q619&gt;15,"High",Q619&gt;=5,"Medium",Q619&lt;5,"Low")</f>
        <v>High</v>
      </c>
    </row>
    <row r="620" spans="1:18" x14ac:dyDescent="0.3">
      <c r="A620" s="4" t="s">
        <v>2401</v>
      </c>
      <c r="B620" s="4" t="s">
        <v>5221</v>
      </c>
      <c r="C620" s="4" t="s">
        <v>2403</v>
      </c>
      <c r="D620" s="4" t="s">
        <v>17</v>
      </c>
      <c r="E620" s="4" t="s">
        <v>50</v>
      </c>
      <c r="F620" s="7">
        <v>32</v>
      </c>
      <c r="G620" s="1">
        <v>44686</v>
      </c>
      <c r="H620" s="4" t="s">
        <v>35</v>
      </c>
      <c r="I620" s="4" t="s">
        <v>36</v>
      </c>
      <c r="J620" s="15">
        <v>0.43</v>
      </c>
      <c r="K620" s="5">
        <v>2</v>
      </c>
      <c r="L620" s="4" t="s">
        <v>37</v>
      </c>
      <c r="M620" s="8">
        <v>4</v>
      </c>
      <c r="N620" s="17">
        <v>44686</v>
      </c>
      <c r="O620" s="7">
        <f t="shared" si="18"/>
        <v>1</v>
      </c>
      <c r="P620" s="4" t="str" cm="1">
        <f t="array" ref="P620">_xlfn.IFS(F620&gt;40,"Senior",F620&gt;30,"Mid Career",F620&gt;22,"Early Career",F620&gt;17,"Student",TRUE,"Unknown")</f>
        <v>Mid Career</v>
      </c>
      <c r="Q620" s="5">
        <f t="shared" si="19"/>
        <v>45</v>
      </c>
      <c r="R620" s="4" t="str" cm="1">
        <f t="array" ref="R620">_xlfn.IFS(Q620&gt;15,"High",Q620&gt;=5,"Medium",Q620&lt;5,"Low")</f>
        <v>High</v>
      </c>
    </row>
    <row r="621" spans="1:18" x14ac:dyDescent="0.3">
      <c r="A621" s="4" t="s">
        <v>2404</v>
      </c>
      <c r="B621" s="4" t="s">
        <v>5222</v>
      </c>
      <c r="C621" s="4" t="s">
        <v>2406</v>
      </c>
      <c r="D621" s="4" t="s">
        <v>17</v>
      </c>
      <c r="E621" s="4" t="s">
        <v>5801</v>
      </c>
      <c r="F621" s="7">
        <v>25</v>
      </c>
      <c r="G621" s="1">
        <v>44919</v>
      </c>
      <c r="H621" s="4" t="s">
        <v>154</v>
      </c>
      <c r="I621" s="4" t="s">
        <v>58</v>
      </c>
      <c r="J621" s="15">
        <v>0.1</v>
      </c>
      <c r="K621" s="5">
        <v>1</v>
      </c>
      <c r="L621" s="4" t="s">
        <v>31</v>
      </c>
      <c r="M621" s="8">
        <v>3</v>
      </c>
      <c r="N621" s="17" t="s">
        <v>2407</v>
      </c>
      <c r="O621" s="7">
        <f t="shared" si="18"/>
        <v>5</v>
      </c>
      <c r="P621" s="4" t="str" cm="1">
        <f t="array" ref="P621">_xlfn.IFS(F621&gt;40,"Senior",F621&gt;30,"Mid Career",F621&gt;22,"Early Career",F621&gt;17,"Student",TRUE,"Unknown")</f>
        <v>Early Career</v>
      </c>
      <c r="Q621" s="5">
        <f t="shared" si="19"/>
        <v>11</v>
      </c>
      <c r="R621" s="4" t="str" cm="1">
        <f t="array" ref="R621">_xlfn.IFS(Q621&gt;15,"High",Q621&gt;=5,"Medium",Q621&lt;5,"Low")</f>
        <v>Medium</v>
      </c>
    </row>
    <row r="622" spans="1:18" x14ac:dyDescent="0.3">
      <c r="A622" s="4" t="s">
        <v>2408</v>
      </c>
      <c r="B622" s="4" t="s">
        <v>5223</v>
      </c>
      <c r="C622" s="4" t="s">
        <v>2410</v>
      </c>
      <c r="D622" s="4" t="s">
        <v>94</v>
      </c>
      <c r="E622" s="4" t="s">
        <v>5802</v>
      </c>
      <c r="F622" s="7">
        <v>32</v>
      </c>
      <c r="G622" s="1">
        <v>45407</v>
      </c>
      <c r="H622" s="4" t="s">
        <v>44</v>
      </c>
      <c r="I622" s="4" t="s">
        <v>20</v>
      </c>
      <c r="J622" s="15">
        <v>0.42</v>
      </c>
      <c r="K622" s="5">
        <v>2</v>
      </c>
      <c r="L622" s="4" t="s">
        <v>37</v>
      </c>
      <c r="M622" s="8">
        <v>3</v>
      </c>
      <c r="N622" s="17" t="s">
        <v>2411</v>
      </c>
      <c r="O622" s="7">
        <f t="shared" si="18"/>
        <v>4</v>
      </c>
      <c r="P622" s="4" t="str" cm="1">
        <f t="array" ref="P622">_xlfn.IFS(F622&gt;40,"Senior",F622&gt;30,"Mid Career",F622&gt;22,"Early Career",F622&gt;17,"Student",TRUE,"Unknown")</f>
        <v>Mid Career</v>
      </c>
      <c r="Q622" s="5">
        <f t="shared" si="19"/>
        <v>44</v>
      </c>
      <c r="R622" s="4" t="str" cm="1">
        <f t="array" ref="R622">_xlfn.IFS(Q622&gt;15,"High",Q622&gt;=5,"Medium",Q622&lt;5,"Low")</f>
        <v>High</v>
      </c>
    </row>
    <row r="623" spans="1:18" x14ac:dyDescent="0.3">
      <c r="A623" s="4" t="s">
        <v>2412</v>
      </c>
      <c r="B623" s="4" t="s">
        <v>5224</v>
      </c>
      <c r="C623" s="4" t="s">
        <v>2414</v>
      </c>
      <c r="D623" s="4" t="s">
        <v>94</v>
      </c>
      <c r="E623" s="4" t="s">
        <v>50</v>
      </c>
      <c r="F623" s="7">
        <v>32</v>
      </c>
      <c r="G623" s="1">
        <v>44874</v>
      </c>
      <c r="H623" s="4" t="s">
        <v>68</v>
      </c>
      <c r="I623" s="4" t="s">
        <v>30</v>
      </c>
      <c r="J623" s="15">
        <v>0.44</v>
      </c>
      <c r="K623" s="5">
        <v>2</v>
      </c>
      <c r="L623" s="4" t="s">
        <v>37</v>
      </c>
      <c r="M623" s="8">
        <v>5</v>
      </c>
      <c r="N623" s="17">
        <v>44874</v>
      </c>
      <c r="O623" s="7">
        <f t="shared" si="18"/>
        <v>1</v>
      </c>
      <c r="P623" s="4" t="str" cm="1">
        <f t="array" ref="P623">_xlfn.IFS(F623&gt;40,"Senior",F623&gt;30,"Mid Career",F623&gt;22,"Early Career",F623&gt;17,"Student",TRUE,"Unknown")</f>
        <v>Mid Career</v>
      </c>
      <c r="Q623" s="5">
        <f t="shared" si="19"/>
        <v>46</v>
      </c>
      <c r="R623" s="4" t="str" cm="1">
        <f t="array" ref="R623">_xlfn.IFS(Q623&gt;15,"High",Q623&gt;=5,"Medium",Q623&lt;5,"Low")</f>
        <v>High</v>
      </c>
    </row>
    <row r="624" spans="1:18" x14ac:dyDescent="0.3">
      <c r="A624" s="4" t="s">
        <v>2415</v>
      </c>
      <c r="B624" s="4" t="s">
        <v>5225</v>
      </c>
      <c r="C624" s="4" t="s">
        <v>2417</v>
      </c>
      <c r="D624" s="4" t="s">
        <v>17</v>
      </c>
      <c r="E624" s="4" t="s">
        <v>50</v>
      </c>
      <c r="F624" s="7">
        <v>28</v>
      </c>
      <c r="G624" s="1">
        <v>45686</v>
      </c>
      <c r="H624" s="4" t="s">
        <v>154</v>
      </c>
      <c r="I624" s="4" t="s">
        <v>58</v>
      </c>
      <c r="J624" s="15">
        <v>0.6</v>
      </c>
      <c r="K624" s="5">
        <v>1</v>
      </c>
      <c r="L624" s="4" t="s">
        <v>37</v>
      </c>
      <c r="M624" s="8">
        <v>2</v>
      </c>
      <c r="N624" s="17" t="s">
        <v>2418</v>
      </c>
      <c r="O624" s="7">
        <f t="shared" si="18"/>
        <v>4</v>
      </c>
      <c r="P624" s="4" t="str" cm="1">
        <f t="array" ref="P624">_xlfn.IFS(F624&gt;40,"Senior",F624&gt;30,"Mid Career",F624&gt;22,"Early Career",F624&gt;17,"Student",TRUE,"Unknown")</f>
        <v>Early Career</v>
      </c>
      <c r="Q624" s="5">
        <f t="shared" si="19"/>
        <v>61</v>
      </c>
      <c r="R624" s="4" t="str" cm="1">
        <f t="array" ref="R624">_xlfn.IFS(Q624&gt;15,"High",Q624&gt;=5,"Medium",Q624&lt;5,"Low")</f>
        <v>High</v>
      </c>
    </row>
    <row r="625" spans="1:18" x14ac:dyDescent="0.3">
      <c r="A625" s="4" t="s">
        <v>2419</v>
      </c>
      <c r="B625" s="4" t="s">
        <v>5226</v>
      </c>
      <c r="C625" s="4" t="s">
        <v>2421</v>
      </c>
      <c r="D625" s="4" t="s">
        <v>94</v>
      </c>
      <c r="E625" s="4" t="s">
        <v>5801</v>
      </c>
      <c r="F625" s="7">
        <v>41</v>
      </c>
      <c r="G625" s="1">
        <v>45739</v>
      </c>
      <c r="H625" s="4" t="s">
        <v>113</v>
      </c>
      <c r="I625" s="4" t="s">
        <v>58</v>
      </c>
      <c r="J625" s="15">
        <v>0.71</v>
      </c>
      <c r="K625" s="5">
        <v>1.5</v>
      </c>
      <c r="L625" s="4" t="s">
        <v>37</v>
      </c>
      <c r="M625" s="8">
        <v>1</v>
      </c>
      <c r="N625" s="17" t="s">
        <v>2422</v>
      </c>
      <c r="O625" s="7">
        <f t="shared" si="18"/>
        <v>7</v>
      </c>
      <c r="P625" s="4" t="str" cm="1">
        <f t="array" ref="P625">_xlfn.IFS(F625&gt;40,"Senior",F625&gt;30,"Mid Career",F625&gt;22,"Early Career",F625&gt;17,"Student",TRUE,"Unknown")</f>
        <v>Senior</v>
      </c>
      <c r="Q625" s="5">
        <f t="shared" si="19"/>
        <v>72.5</v>
      </c>
      <c r="R625" s="4" t="str" cm="1">
        <f t="array" ref="R625">_xlfn.IFS(Q625&gt;15,"High",Q625&gt;=5,"Medium",Q625&lt;5,"Low")</f>
        <v>High</v>
      </c>
    </row>
    <row r="626" spans="1:18" x14ac:dyDescent="0.3">
      <c r="A626" s="4" t="s">
        <v>2423</v>
      </c>
      <c r="B626" s="4" t="s">
        <v>5227</v>
      </c>
      <c r="C626" s="4" t="s">
        <v>2425</v>
      </c>
      <c r="D626" s="4" t="s">
        <v>94</v>
      </c>
      <c r="E626" s="4" t="s">
        <v>5800</v>
      </c>
      <c r="F626" s="7">
        <v>36</v>
      </c>
      <c r="G626" s="1">
        <v>45592</v>
      </c>
      <c r="H626" s="4" t="s">
        <v>51</v>
      </c>
      <c r="I626" s="4" t="s">
        <v>36</v>
      </c>
      <c r="J626" s="15">
        <v>0.96</v>
      </c>
      <c r="K626" s="5">
        <v>2</v>
      </c>
      <c r="L626" s="4" t="s">
        <v>31</v>
      </c>
      <c r="M626" s="8">
        <v>4</v>
      </c>
      <c r="N626" s="17" t="s">
        <v>2364</v>
      </c>
      <c r="O626" s="7">
        <f t="shared" si="18"/>
        <v>4</v>
      </c>
      <c r="P626" s="4" t="str" cm="1">
        <f t="array" ref="P626">_xlfn.IFS(F626&gt;40,"Senior",F626&gt;30,"Mid Career",F626&gt;22,"Early Career",F626&gt;17,"Student",TRUE,"Unknown")</f>
        <v>Mid Career</v>
      </c>
      <c r="Q626" s="5">
        <f t="shared" si="19"/>
        <v>98</v>
      </c>
      <c r="R626" s="4" t="str" cm="1">
        <f t="array" ref="R626">_xlfn.IFS(Q626&gt;15,"High",Q626&gt;=5,"Medium",Q626&lt;5,"Low")</f>
        <v>High</v>
      </c>
    </row>
    <row r="627" spans="1:18" x14ac:dyDescent="0.3">
      <c r="A627" s="4" t="s">
        <v>2426</v>
      </c>
      <c r="B627" s="4" t="s">
        <v>5228</v>
      </c>
      <c r="C627" s="4" t="s">
        <v>2428</v>
      </c>
      <c r="D627" s="4" t="s">
        <v>94</v>
      </c>
      <c r="E627" s="4" t="s">
        <v>5802</v>
      </c>
      <c r="F627" s="7">
        <v>30</v>
      </c>
      <c r="G627" s="1">
        <v>44688</v>
      </c>
      <c r="H627" s="4" t="s">
        <v>229</v>
      </c>
      <c r="I627" s="4" t="s">
        <v>144</v>
      </c>
      <c r="J627" s="15">
        <v>0.77</v>
      </c>
      <c r="K627" s="5">
        <v>0.75</v>
      </c>
      <c r="L627" s="4" t="s">
        <v>37</v>
      </c>
      <c r="M627" s="8">
        <v>5</v>
      </c>
      <c r="N627" s="17" t="s">
        <v>2429</v>
      </c>
      <c r="O627" s="7">
        <f t="shared" si="18"/>
        <v>6</v>
      </c>
      <c r="P627" s="4" t="str" cm="1">
        <f t="array" ref="P627">_xlfn.IFS(F627&gt;40,"Senior",F627&gt;30,"Mid Career",F627&gt;22,"Early Career",F627&gt;17,"Student",TRUE,"Unknown")</f>
        <v>Early Career</v>
      </c>
      <c r="Q627" s="5">
        <f t="shared" si="19"/>
        <v>77.75</v>
      </c>
      <c r="R627" s="4" t="str" cm="1">
        <f t="array" ref="R627">_xlfn.IFS(Q627&gt;15,"High",Q627&gt;=5,"Medium",Q627&lt;5,"Low")</f>
        <v>High</v>
      </c>
    </row>
    <row r="628" spans="1:18" x14ac:dyDescent="0.3">
      <c r="A628" s="4" t="s">
        <v>2430</v>
      </c>
      <c r="B628" s="4" t="s">
        <v>5229</v>
      </c>
      <c r="C628" s="4" t="s">
        <v>2432</v>
      </c>
      <c r="D628" s="4" t="s">
        <v>94</v>
      </c>
      <c r="E628" s="4" t="s">
        <v>5800</v>
      </c>
      <c r="F628" s="7">
        <v>32</v>
      </c>
      <c r="G628" s="1">
        <v>44715</v>
      </c>
      <c r="H628" s="4" t="s">
        <v>154</v>
      </c>
      <c r="I628" s="4" t="s">
        <v>58</v>
      </c>
      <c r="J628" s="15">
        <v>0.81</v>
      </c>
      <c r="K628" s="5">
        <v>0.75</v>
      </c>
      <c r="L628" s="4" t="s">
        <v>31</v>
      </c>
      <c r="M628" s="8">
        <v>3</v>
      </c>
      <c r="N628" s="17" t="s">
        <v>1877</v>
      </c>
      <c r="O628" s="7">
        <f t="shared" si="18"/>
        <v>6</v>
      </c>
      <c r="P628" s="4" t="str" cm="1">
        <f t="array" ref="P628">_xlfn.IFS(F628&gt;40,"Senior",F628&gt;30,"Mid Career",F628&gt;22,"Early Career",F628&gt;17,"Student",TRUE,"Unknown")</f>
        <v>Mid Career</v>
      </c>
      <c r="Q628" s="5">
        <f t="shared" si="19"/>
        <v>81.75</v>
      </c>
      <c r="R628" s="4" t="str" cm="1">
        <f t="array" ref="R628">_xlfn.IFS(Q628&gt;15,"High",Q628&gt;=5,"Medium",Q628&lt;5,"Low")</f>
        <v>High</v>
      </c>
    </row>
    <row r="629" spans="1:18" x14ac:dyDescent="0.3">
      <c r="A629" s="4" t="s">
        <v>2433</v>
      </c>
      <c r="B629" s="4" t="s">
        <v>5230</v>
      </c>
      <c r="C629" s="4" t="s">
        <v>2435</v>
      </c>
      <c r="D629" s="4" t="s">
        <v>94</v>
      </c>
      <c r="E629" s="4" t="s">
        <v>5800</v>
      </c>
      <c r="F629" s="7">
        <v>34</v>
      </c>
      <c r="G629" s="1">
        <v>44922</v>
      </c>
      <c r="H629" s="4" t="s">
        <v>229</v>
      </c>
      <c r="I629" s="4" t="s">
        <v>144</v>
      </c>
      <c r="J629" s="15">
        <v>0.28999999999999998</v>
      </c>
      <c r="K629" s="5">
        <v>2</v>
      </c>
      <c r="L629" s="4" t="s">
        <v>37</v>
      </c>
      <c r="M629" s="8">
        <v>3</v>
      </c>
      <c r="N629" s="17" t="s">
        <v>2436</v>
      </c>
      <c r="O629" s="7">
        <f t="shared" si="18"/>
        <v>2</v>
      </c>
      <c r="P629" s="4" t="str" cm="1">
        <f t="array" ref="P629">_xlfn.IFS(F629&gt;40,"Senior",F629&gt;30,"Mid Career",F629&gt;22,"Early Career",F629&gt;17,"Student",TRUE,"Unknown")</f>
        <v>Mid Career</v>
      </c>
      <c r="Q629" s="5">
        <f t="shared" si="19"/>
        <v>30.999999999999996</v>
      </c>
      <c r="R629" s="4" t="str" cm="1">
        <f t="array" ref="R629">_xlfn.IFS(Q629&gt;15,"High",Q629&gt;=5,"Medium",Q629&lt;5,"Low")</f>
        <v>High</v>
      </c>
    </row>
    <row r="630" spans="1:18" x14ac:dyDescent="0.3">
      <c r="A630" s="4" t="s">
        <v>2437</v>
      </c>
      <c r="B630" s="4" t="s">
        <v>5231</v>
      </c>
      <c r="C630" s="4" t="s">
        <v>2439</v>
      </c>
      <c r="D630" s="4" t="s">
        <v>17</v>
      </c>
      <c r="E630" s="4" t="s">
        <v>50</v>
      </c>
      <c r="F630" s="7">
        <v>45</v>
      </c>
      <c r="G630" s="1">
        <v>44956</v>
      </c>
      <c r="H630" s="4" t="s">
        <v>154</v>
      </c>
      <c r="I630" s="4" t="s">
        <v>58</v>
      </c>
      <c r="J630" s="15">
        <v>0.61</v>
      </c>
      <c r="K630" s="5">
        <v>1.5</v>
      </c>
      <c r="L630" s="4" t="s">
        <v>37</v>
      </c>
      <c r="M630" s="8">
        <v>1</v>
      </c>
      <c r="N630" s="17" t="s">
        <v>2440</v>
      </c>
      <c r="O630" s="7">
        <f t="shared" si="18"/>
        <v>2</v>
      </c>
      <c r="P630" s="4" t="str" cm="1">
        <f t="array" ref="P630">_xlfn.IFS(F630&gt;40,"Senior",F630&gt;30,"Mid Career",F630&gt;22,"Early Career",F630&gt;17,"Student",TRUE,"Unknown")</f>
        <v>Senior</v>
      </c>
      <c r="Q630" s="5">
        <f t="shared" si="19"/>
        <v>62.5</v>
      </c>
      <c r="R630" s="4" t="str" cm="1">
        <f t="array" ref="R630">_xlfn.IFS(Q630&gt;15,"High",Q630&gt;=5,"Medium",Q630&lt;5,"Low")</f>
        <v>High</v>
      </c>
    </row>
    <row r="631" spans="1:18" x14ac:dyDescent="0.3">
      <c r="A631" s="4" t="s">
        <v>2441</v>
      </c>
      <c r="B631" s="4" t="s">
        <v>5232</v>
      </c>
      <c r="C631" s="4" t="s">
        <v>2443</v>
      </c>
      <c r="D631" s="4" t="s">
        <v>94</v>
      </c>
      <c r="E631" s="4" t="s">
        <v>50</v>
      </c>
      <c r="F631" s="7">
        <v>32</v>
      </c>
      <c r="G631" s="1">
        <v>44738</v>
      </c>
      <c r="H631" s="4" t="s">
        <v>154</v>
      </c>
      <c r="I631" s="4" t="s">
        <v>58</v>
      </c>
      <c r="J631" s="15">
        <v>0.91</v>
      </c>
      <c r="K631" s="5">
        <v>0.75</v>
      </c>
      <c r="L631" s="4" t="s">
        <v>37</v>
      </c>
      <c r="M631" s="8">
        <v>1</v>
      </c>
      <c r="N631" s="17" t="s">
        <v>2444</v>
      </c>
      <c r="O631" s="7">
        <f t="shared" si="18"/>
        <v>5</v>
      </c>
      <c r="P631" s="4" t="str" cm="1">
        <f t="array" ref="P631">_xlfn.IFS(F631&gt;40,"Senior",F631&gt;30,"Mid Career",F631&gt;22,"Early Career",F631&gt;17,"Student",TRUE,"Unknown")</f>
        <v>Mid Career</v>
      </c>
      <c r="Q631" s="5">
        <f t="shared" si="19"/>
        <v>91.75</v>
      </c>
      <c r="R631" s="4" t="str" cm="1">
        <f t="array" ref="R631">_xlfn.IFS(Q631&gt;15,"High",Q631&gt;=5,"Medium",Q631&lt;5,"Low")</f>
        <v>High</v>
      </c>
    </row>
    <row r="632" spans="1:18" x14ac:dyDescent="0.3">
      <c r="A632" s="4" t="s">
        <v>2445</v>
      </c>
      <c r="B632" s="4" t="s">
        <v>5233</v>
      </c>
      <c r="C632" s="4" t="s">
        <v>2447</v>
      </c>
      <c r="D632" s="4" t="s">
        <v>17</v>
      </c>
      <c r="E632" s="4" t="s">
        <v>5800</v>
      </c>
      <c r="F632" s="7">
        <v>32</v>
      </c>
      <c r="G632" s="1">
        <v>45006</v>
      </c>
      <c r="H632" s="4" t="s">
        <v>68</v>
      </c>
      <c r="I632" s="4" t="s">
        <v>30</v>
      </c>
      <c r="J632" s="15">
        <v>0.05</v>
      </c>
      <c r="K632" s="5">
        <v>2</v>
      </c>
      <c r="L632" s="4" t="s">
        <v>37</v>
      </c>
      <c r="M632" s="8">
        <v>1</v>
      </c>
      <c r="N632" s="17" t="s">
        <v>2448</v>
      </c>
      <c r="O632" s="7">
        <f t="shared" si="18"/>
        <v>8</v>
      </c>
      <c r="P632" s="4" t="str" cm="1">
        <f t="array" ref="P632">_xlfn.IFS(F632&gt;40,"Senior",F632&gt;30,"Mid Career",F632&gt;22,"Early Career",F632&gt;17,"Student",TRUE,"Unknown")</f>
        <v>Mid Career</v>
      </c>
      <c r="Q632" s="5">
        <f t="shared" si="19"/>
        <v>7</v>
      </c>
      <c r="R632" s="4" t="str" cm="1">
        <f t="array" ref="R632">_xlfn.IFS(Q632&gt;15,"High",Q632&gt;=5,"Medium",Q632&lt;5,"Low")</f>
        <v>Medium</v>
      </c>
    </row>
    <row r="633" spans="1:18" x14ac:dyDescent="0.3">
      <c r="A633" s="4" t="s">
        <v>2449</v>
      </c>
      <c r="B633" s="4" t="s">
        <v>5234</v>
      </c>
      <c r="C633" s="4" t="s">
        <v>2451</v>
      </c>
      <c r="D633" s="4" t="s">
        <v>94</v>
      </c>
      <c r="E633" s="4" t="s">
        <v>73</v>
      </c>
      <c r="F633" s="7">
        <v>32</v>
      </c>
      <c r="G633" s="1">
        <v>45008</v>
      </c>
      <c r="H633" s="4" t="s">
        <v>89</v>
      </c>
      <c r="I633" s="4" t="s">
        <v>30</v>
      </c>
      <c r="J633" s="15">
        <v>0.79</v>
      </c>
      <c r="K633" s="5">
        <v>1.5</v>
      </c>
      <c r="L633" s="4" t="s">
        <v>37</v>
      </c>
      <c r="M633" s="8">
        <v>1</v>
      </c>
      <c r="N633" s="17" t="s">
        <v>2452</v>
      </c>
      <c r="O633" s="7">
        <f t="shared" si="18"/>
        <v>7</v>
      </c>
      <c r="P633" s="4" t="str" cm="1">
        <f t="array" ref="P633">_xlfn.IFS(F633&gt;40,"Senior",F633&gt;30,"Mid Career",F633&gt;22,"Early Career",F633&gt;17,"Student",TRUE,"Unknown")</f>
        <v>Mid Career</v>
      </c>
      <c r="Q633" s="5">
        <f t="shared" si="19"/>
        <v>80.5</v>
      </c>
      <c r="R633" s="4" t="str" cm="1">
        <f t="array" ref="R633">_xlfn.IFS(Q633&gt;15,"High",Q633&gt;=5,"Medium",Q633&lt;5,"Low")</f>
        <v>High</v>
      </c>
    </row>
    <row r="634" spans="1:18" x14ac:dyDescent="0.3">
      <c r="A634" s="4" t="s">
        <v>2453</v>
      </c>
      <c r="B634" s="4" t="s">
        <v>5235</v>
      </c>
      <c r="C634" s="4" t="s">
        <v>2455</v>
      </c>
      <c r="D634" s="4" t="s">
        <v>17</v>
      </c>
      <c r="E634" s="4" t="s">
        <v>73</v>
      </c>
      <c r="F634" s="7">
        <v>32</v>
      </c>
      <c r="G634" s="1">
        <v>45329</v>
      </c>
      <c r="H634" s="4" t="s">
        <v>166</v>
      </c>
      <c r="I634" s="4" t="s">
        <v>144</v>
      </c>
      <c r="J634" s="15">
        <v>0.89</v>
      </c>
      <c r="K634" s="5">
        <v>1</v>
      </c>
      <c r="L634" s="4" t="s">
        <v>31</v>
      </c>
      <c r="M634" s="8">
        <v>1</v>
      </c>
      <c r="N634" s="17" t="s">
        <v>2456</v>
      </c>
      <c r="O634" s="7">
        <f t="shared" si="18"/>
        <v>5</v>
      </c>
      <c r="P634" s="4" t="str" cm="1">
        <f t="array" ref="P634">_xlfn.IFS(F634&gt;40,"Senior",F634&gt;30,"Mid Career",F634&gt;22,"Early Career",F634&gt;17,"Student",TRUE,"Unknown")</f>
        <v>Mid Career</v>
      </c>
      <c r="Q634" s="5">
        <f t="shared" si="19"/>
        <v>90</v>
      </c>
      <c r="R634" s="4" t="str" cm="1">
        <f t="array" ref="R634">_xlfn.IFS(Q634&gt;15,"High",Q634&gt;=5,"Medium",Q634&lt;5,"Low")</f>
        <v>High</v>
      </c>
    </row>
    <row r="635" spans="1:18" x14ac:dyDescent="0.3">
      <c r="A635" s="4" t="s">
        <v>2457</v>
      </c>
      <c r="B635" s="4" t="s">
        <v>5236</v>
      </c>
      <c r="C635" s="4" t="s">
        <v>2459</v>
      </c>
      <c r="D635" s="4" t="s">
        <v>17</v>
      </c>
      <c r="E635" s="4" t="s">
        <v>50</v>
      </c>
      <c r="F635" s="7">
        <v>32</v>
      </c>
      <c r="G635" s="1">
        <v>44771</v>
      </c>
      <c r="H635" s="4" t="s">
        <v>19</v>
      </c>
      <c r="I635" s="4" t="s">
        <v>20</v>
      </c>
      <c r="J635" s="15">
        <v>0.32</v>
      </c>
      <c r="K635" s="5">
        <v>2</v>
      </c>
      <c r="L635" s="4" t="s">
        <v>37</v>
      </c>
      <c r="M635" s="8">
        <v>2</v>
      </c>
      <c r="N635" s="17" t="s">
        <v>2460</v>
      </c>
      <c r="O635" s="7">
        <f t="shared" si="18"/>
        <v>6</v>
      </c>
      <c r="P635" s="4" t="str" cm="1">
        <f t="array" ref="P635">_xlfn.IFS(F635&gt;40,"Senior",F635&gt;30,"Mid Career",F635&gt;22,"Early Career",F635&gt;17,"Student",TRUE,"Unknown")</f>
        <v>Mid Career</v>
      </c>
      <c r="Q635" s="5">
        <f t="shared" si="19"/>
        <v>34</v>
      </c>
      <c r="R635" s="4" t="str" cm="1">
        <f t="array" ref="R635">_xlfn.IFS(Q635&gt;15,"High",Q635&gt;=5,"Medium",Q635&lt;5,"Low")</f>
        <v>High</v>
      </c>
    </row>
    <row r="636" spans="1:18" x14ac:dyDescent="0.3">
      <c r="A636" s="4" t="s">
        <v>2461</v>
      </c>
      <c r="B636" s="4" t="s">
        <v>5237</v>
      </c>
      <c r="C636" s="4" t="s">
        <v>2463</v>
      </c>
      <c r="D636" s="4" t="s">
        <v>17</v>
      </c>
      <c r="E636" s="4" t="s">
        <v>73</v>
      </c>
      <c r="F636" s="7">
        <v>32</v>
      </c>
      <c r="G636" s="1">
        <v>44743</v>
      </c>
      <c r="H636" s="4" t="s">
        <v>154</v>
      </c>
      <c r="I636" s="4" t="s">
        <v>58</v>
      </c>
      <c r="J636" s="15">
        <v>0.17</v>
      </c>
      <c r="K636" s="5">
        <v>2</v>
      </c>
      <c r="L636" s="4" t="s">
        <v>37</v>
      </c>
      <c r="M636" s="8">
        <v>3</v>
      </c>
      <c r="N636" s="17">
        <v>44743</v>
      </c>
      <c r="O636" s="7">
        <f t="shared" si="18"/>
        <v>1</v>
      </c>
      <c r="P636" s="4" t="str" cm="1">
        <f t="array" ref="P636">_xlfn.IFS(F636&gt;40,"Senior",F636&gt;30,"Mid Career",F636&gt;22,"Early Career",F636&gt;17,"Student",TRUE,"Unknown")</f>
        <v>Mid Career</v>
      </c>
      <c r="Q636" s="5">
        <f t="shared" si="19"/>
        <v>19</v>
      </c>
      <c r="R636" s="4" t="str" cm="1">
        <f t="array" ref="R636">_xlfn.IFS(Q636&gt;15,"High",Q636&gt;=5,"Medium",Q636&lt;5,"Low")</f>
        <v>High</v>
      </c>
    </row>
    <row r="637" spans="1:18" x14ac:dyDescent="0.3">
      <c r="A637" s="4" t="s">
        <v>2464</v>
      </c>
      <c r="B637" s="4" t="s">
        <v>5238</v>
      </c>
      <c r="C637" s="4" t="s">
        <v>2466</v>
      </c>
      <c r="D637" s="4" t="s">
        <v>94</v>
      </c>
      <c r="E637" s="4" t="s">
        <v>73</v>
      </c>
      <c r="F637" s="7">
        <v>32</v>
      </c>
      <c r="G637" s="1">
        <v>45020</v>
      </c>
      <c r="H637" s="4" t="s">
        <v>154</v>
      </c>
      <c r="I637" s="4" t="s">
        <v>58</v>
      </c>
      <c r="J637" s="15">
        <v>0.21</v>
      </c>
      <c r="K637" s="5">
        <v>2</v>
      </c>
      <c r="L637" s="4" t="s">
        <v>31</v>
      </c>
      <c r="M637" s="8">
        <v>5</v>
      </c>
      <c r="N637" s="17" t="s">
        <v>2467</v>
      </c>
      <c r="O637" s="7">
        <f t="shared" si="18"/>
        <v>8</v>
      </c>
      <c r="P637" s="4" t="str" cm="1">
        <f t="array" ref="P637">_xlfn.IFS(F637&gt;40,"Senior",F637&gt;30,"Mid Career",F637&gt;22,"Early Career",F637&gt;17,"Student",TRUE,"Unknown")</f>
        <v>Mid Career</v>
      </c>
      <c r="Q637" s="5">
        <f t="shared" si="19"/>
        <v>23</v>
      </c>
      <c r="R637" s="4" t="str" cm="1">
        <f t="array" ref="R637">_xlfn.IFS(Q637&gt;15,"High",Q637&gt;=5,"Medium",Q637&lt;5,"Low")</f>
        <v>High</v>
      </c>
    </row>
    <row r="638" spans="1:18" x14ac:dyDescent="0.3">
      <c r="A638" s="4" t="s">
        <v>2468</v>
      </c>
      <c r="B638" s="4" t="s">
        <v>5239</v>
      </c>
      <c r="C638" s="4" t="s">
        <v>2470</v>
      </c>
      <c r="D638" s="4" t="s">
        <v>17</v>
      </c>
      <c r="E638" s="4" t="s">
        <v>50</v>
      </c>
      <c r="F638" s="7">
        <v>40</v>
      </c>
      <c r="G638" s="1">
        <v>45363</v>
      </c>
      <c r="H638" s="4" t="s">
        <v>44</v>
      </c>
      <c r="I638" s="4" t="s">
        <v>20</v>
      </c>
      <c r="J638" s="15">
        <v>0.22</v>
      </c>
      <c r="K638" s="5">
        <v>1.5</v>
      </c>
      <c r="L638" s="4" t="s">
        <v>31</v>
      </c>
      <c r="M638" s="8">
        <v>2</v>
      </c>
      <c r="N638" s="17" t="s">
        <v>2471</v>
      </c>
      <c r="O638" s="7">
        <f t="shared" si="18"/>
        <v>5</v>
      </c>
      <c r="P638" s="4" t="str" cm="1">
        <f t="array" ref="P638">_xlfn.IFS(F638&gt;40,"Senior",F638&gt;30,"Mid Career",F638&gt;22,"Early Career",F638&gt;17,"Student",TRUE,"Unknown")</f>
        <v>Mid Career</v>
      </c>
      <c r="Q638" s="5">
        <f t="shared" si="19"/>
        <v>23.5</v>
      </c>
      <c r="R638" s="4" t="str" cm="1">
        <f t="array" ref="R638">_xlfn.IFS(Q638&gt;15,"High",Q638&gt;=5,"Medium",Q638&lt;5,"Low")</f>
        <v>High</v>
      </c>
    </row>
    <row r="639" spans="1:18" x14ac:dyDescent="0.3">
      <c r="A639" s="4" t="s">
        <v>2472</v>
      </c>
      <c r="B639" s="4" t="s">
        <v>5240</v>
      </c>
      <c r="C639" s="4" t="s">
        <v>2474</v>
      </c>
      <c r="D639" s="4" t="s">
        <v>17</v>
      </c>
      <c r="E639" s="4" t="s">
        <v>5800</v>
      </c>
      <c r="F639" s="7">
        <v>25</v>
      </c>
      <c r="G639" s="1">
        <v>45035</v>
      </c>
      <c r="H639" s="4" t="s">
        <v>293</v>
      </c>
      <c r="I639" s="4" t="s">
        <v>20</v>
      </c>
      <c r="J639" s="15">
        <v>0</v>
      </c>
      <c r="K639" s="5">
        <v>2</v>
      </c>
      <c r="L639" s="4" t="s">
        <v>37</v>
      </c>
      <c r="M639" s="8">
        <v>1</v>
      </c>
      <c r="N639" s="17" t="s">
        <v>2475</v>
      </c>
      <c r="O639" s="7">
        <f t="shared" si="18"/>
        <v>5</v>
      </c>
      <c r="P639" s="4" t="str" cm="1">
        <f t="array" ref="P639">_xlfn.IFS(F639&gt;40,"Senior",F639&gt;30,"Mid Career",F639&gt;22,"Early Career",F639&gt;17,"Student",TRUE,"Unknown")</f>
        <v>Early Career</v>
      </c>
      <c r="Q639" s="5">
        <f t="shared" si="19"/>
        <v>2</v>
      </c>
      <c r="R639" s="4" t="str" cm="1">
        <f t="array" ref="R639">_xlfn.IFS(Q639&gt;15,"High",Q639&gt;=5,"Medium",Q639&lt;5,"Low")</f>
        <v>Low</v>
      </c>
    </row>
    <row r="640" spans="1:18" x14ac:dyDescent="0.3">
      <c r="A640" s="4" t="s">
        <v>2476</v>
      </c>
      <c r="B640" s="4" t="s">
        <v>5241</v>
      </c>
      <c r="C640" s="4" t="s">
        <v>2478</v>
      </c>
      <c r="D640" s="4" t="s">
        <v>94</v>
      </c>
      <c r="E640" s="4" t="s">
        <v>50</v>
      </c>
      <c r="F640" s="7">
        <v>32</v>
      </c>
      <c r="G640" s="1">
        <v>45387</v>
      </c>
      <c r="H640" s="4" t="s">
        <v>19</v>
      </c>
      <c r="I640" s="4" t="s">
        <v>20</v>
      </c>
      <c r="J640" s="15">
        <v>0.08</v>
      </c>
      <c r="K640" s="5">
        <v>1.5</v>
      </c>
      <c r="L640" s="4" t="s">
        <v>31</v>
      </c>
      <c r="M640" s="8">
        <v>2</v>
      </c>
      <c r="N640" s="17" t="s">
        <v>2479</v>
      </c>
      <c r="O640" s="7">
        <f t="shared" si="18"/>
        <v>6</v>
      </c>
      <c r="P640" s="4" t="str" cm="1">
        <f t="array" ref="P640">_xlfn.IFS(F640&gt;40,"Senior",F640&gt;30,"Mid Career",F640&gt;22,"Early Career",F640&gt;17,"Student",TRUE,"Unknown")</f>
        <v>Mid Career</v>
      </c>
      <c r="Q640" s="5">
        <f t="shared" si="19"/>
        <v>9.5</v>
      </c>
      <c r="R640" s="4" t="str" cm="1">
        <f t="array" ref="R640">_xlfn.IFS(Q640&gt;15,"High",Q640&gt;=5,"Medium",Q640&lt;5,"Low")</f>
        <v>Medium</v>
      </c>
    </row>
    <row r="641" spans="1:18" x14ac:dyDescent="0.3">
      <c r="A641" s="4" t="s">
        <v>2480</v>
      </c>
      <c r="B641" s="4" t="s">
        <v>5242</v>
      </c>
      <c r="C641" s="4" t="s">
        <v>2482</v>
      </c>
      <c r="D641" s="4" t="s">
        <v>17</v>
      </c>
      <c r="E641" s="4" t="s">
        <v>73</v>
      </c>
      <c r="F641" s="7">
        <v>32</v>
      </c>
      <c r="G641" s="1">
        <v>45653</v>
      </c>
      <c r="H641" s="4" t="s">
        <v>74</v>
      </c>
      <c r="I641" s="4" t="s">
        <v>36</v>
      </c>
      <c r="J641" s="15">
        <v>0.69</v>
      </c>
      <c r="K641" s="5">
        <v>0.75</v>
      </c>
      <c r="L641" s="4" t="s">
        <v>37</v>
      </c>
      <c r="M641" s="8">
        <v>4</v>
      </c>
      <c r="N641" s="17" t="s">
        <v>2483</v>
      </c>
      <c r="O641" s="7">
        <f t="shared" si="18"/>
        <v>4</v>
      </c>
      <c r="P641" s="4" t="str" cm="1">
        <f t="array" ref="P641">_xlfn.IFS(F641&gt;40,"Senior",F641&gt;30,"Mid Career",F641&gt;22,"Early Career",F641&gt;17,"Student",TRUE,"Unknown")</f>
        <v>Mid Career</v>
      </c>
      <c r="Q641" s="5">
        <f t="shared" si="19"/>
        <v>69.75</v>
      </c>
      <c r="R641" s="4" t="str" cm="1">
        <f t="array" ref="R641">_xlfn.IFS(Q641&gt;15,"High",Q641&gt;=5,"Medium",Q641&lt;5,"Low")</f>
        <v>High</v>
      </c>
    </row>
    <row r="642" spans="1:18" x14ac:dyDescent="0.3">
      <c r="A642" s="4" t="s">
        <v>2484</v>
      </c>
      <c r="B642" s="4" t="s">
        <v>5243</v>
      </c>
      <c r="C642" s="4" t="s">
        <v>2486</v>
      </c>
      <c r="D642" s="4" t="s">
        <v>17</v>
      </c>
      <c r="E642" s="4" t="s">
        <v>5800</v>
      </c>
      <c r="F642" s="7">
        <v>20</v>
      </c>
      <c r="G642" s="1">
        <v>45123</v>
      </c>
      <c r="H642" s="4" t="s">
        <v>35</v>
      </c>
      <c r="I642" s="4" t="s">
        <v>36</v>
      </c>
      <c r="J642" s="15">
        <v>0.08</v>
      </c>
      <c r="K642" s="5">
        <v>1.5</v>
      </c>
      <c r="L642" s="4" t="s">
        <v>31</v>
      </c>
      <c r="M642" s="8">
        <v>1</v>
      </c>
      <c r="N642" s="17" t="s">
        <v>2487</v>
      </c>
      <c r="O642" s="7">
        <f t="shared" si="18"/>
        <v>7</v>
      </c>
      <c r="P642" s="4" t="str" cm="1">
        <f t="array" ref="P642">_xlfn.IFS(F642&gt;40,"Senior",F642&gt;30,"Mid Career",F642&gt;22,"Early Career",F642&gt;17,"Student",TRUE,"Unknown")</f>
        <v>Student</v>
      </c>
      <c r="Q642" s="5">
        <f t="shared" si="19"/>
        <v>9.5</v>
      </c>
      <c r="R642" s="4" t="str" cm="1">
        <f t="array" ref="R642">_xlfn.IFS(Q642&gt;15,"High",Q642&gt;=5,"Medium",Q642&lt;5,"Low")</f>
        <v>Medium</v>
      </c>
    </row>
    <row r="643" spans="1:18" x14ac:dyDescent="0.3">
      <c r="A643" s="4" t="s">
        <v>2488</v>
      </c>
      <c r="B643" s="4" t="s">
        <v>5244</v>
      </c>
      <c r="C643" s="4" t="s">
        <v>2490</v>
      </c>
      <c r="D643" s="4" t="s">
        <v>94</v>
      </c>
      <c r="E643" s="4" t="s">
        <v>5800</v>
      </c>
      <c r="F643" s="7">
        <v>32</v>
      </c>
      <c r="G643" s="1">
        <v>45241</v>
      </c>
      <c r="H643" s="4" t="s">
        <v>154</v>
      </c>
      <c r="I643" s="4" t="s">
        <v>58</v>
      </c>
      <c r="J643" s="15">
        <v>0.76</v>
      </c>
      <c r="K643" s="5">
        <v>2</v>
      </c>
      <c r="L643" s="4" t="s">
        <v>37</v>
      </c>
      <c r="M643" s="8">
        <v>3</v>
      </c>
      <c r="N643" s="17" t="s">
        <v>2491</v>
      </c>
      <c r="O643" s="7">
        <f t="shared" ref="O643:O706" si="20">LEN(N643)-LEN(SUBSTITUTE(N643,",",))+1</f>
        <v>3</v>
      </c>
      <c r="P643" s="4" t="str" cm="1">
        <f t="array" ref="P643">_xlfn.IFS(F643&gt;40,"Senior",F643&gt;30,"Mid Career",F643&gt;22,"Early Career",F643&gt;17,"Student",TRUE,"Unknown")</f>
        <v>Mid Career</v>
      </c>
      <c r="Q643" s="5">
        <f t="shared" ref="Q643:Q706" si="21">SUM((J643*100)+K643)</f>
        <v>78</v>
      </c>
      <c r="R643" s="4" t="str" cm="1">
        <f t="array" ref="R643">_xlfn.IFS(Q643&gt;15,"High",Q643&gt;=5,"Medium",Q643&lt;5,"Low")</f>
        <v>High</v>
      </c>
    </row>
    <row r="644" spans="1:18" x14ac:dyDescent="0.3">
      <c r="A644" s="4" t="s">
        <v>2492</v>
      </c>
      <c r="B644" s="4" t="s">
        <v>5245</v>
      </c>
      <c r="C644" s="4" t="s">
        <v>2494</v>
      </c>
      <c r="D644" s="4" t="s">
        <v>17</v>
      </c>
      <c r="E644" s="4" t="s">
        <v>5800</v>
      </c>
      <c r="F644" s="7">
        <v>32</v>
      </c>
      <c r="G644" s="1">
        <v>44965</v>
      </c>
      <c r="H644" s="4" t="s">
        <v>74</v>
      </c>
      <c r="I644" s="4" t="s">
        <v>36</v>
      </c>
      <c r="J644" s="15">
        <v>0.77</v>
      </c>
      <c r="K644" s="5">
        <v>1.5</v>
      </c>
      <c r="L644" s="4" t="s">
        <v>37</v>
      </c>
      <c r="M644" s="8">
        <v>5</v>
      </c>
      <c r="N644" s="17" t="s">
        <v>2495</v>
      </c>
      <c r="O644" s="7">
        <f t="shared" si="20"/>
        <v>8</v>
      </c>
      <c r="P644" s="4" t="str" cm="1">
        <f t="array" ref="P644">_xlfn.IFS(F644&gt;40,"Senior",F644&gt;30,"Mid Career",F644&gt;22,"Early Career",F644&gt;17,"Student",TRUE,"Unknown")</f>
        <v>Mid Career</v>
      </c>
      <c r="Q644" s="5">
        <f t="shared" si="21"/>
        <v>78.5</v>
      </c>
      <c r="R644" s="4" t="str" cm="1">
        <f t="array" ref="R644">_xlfn.IFS(Q644&gt;15,"High",Q644&gt;=5,"Medium",Q644&lt;5,"Low")</f>
        <v>High</v>
      </c>
    </row>
    <row r="645" spans="1:18" x14ac:dyDescent="0.3">
      <c r="A645" s="4" t="s">
        <v>2496</v>
      </c>
      <c r="B645" s="4" t="s">
        <v>5246</v>
      </c>
      <c r="C645" s="4" t="s">
        <v>2498</v>
      </c>
      <c r="D645" s="4" t="s">
        <v>94</v>
      </c>
      <c r="E645" s="4" t="s">
        <v>5800</v>
      </c>
      <c r="F645" s="7">
        <v>32</v>
      </c>
      <c r="G645" s="1">
        <v>45246</v>
      </c>
      <c r="H645" s="4" t="s">
        <v>44</v>
      </c>
      <c r="I645" s="4" t="s">
        <v>20</v>
      </c>
      <c r="J645" s="15">
        <v>0.54</v>
      </c>
      <c r="K645" s="5">
        <v>2</v>
      </c>
      <c r="L645" s="4" t="s">
        <v>37</v>
      </c>
      <c r="M645" s="8">
        <v>5</v>
      </c>
      <c r="N645" s="17" t="s">
        <v>2499</v>
      </c>
      <c r="O645" s="7">
        <f t="shared" si="20"/>
        <v>2</v>
      </c>
      <c r="P645" s="4" t="str" cm="1">
        <f t="array" ref="P645">_xlfn.IFS(F645&gt;40,"Senior",F645&gt;30,"Mid Career",F645&gt;22,"Early Career",F645&gt;17,"Student",TRUE,"Unknown")</f>
        <v>Mid Career</v>
      </c>
      <c r="Q645" s="5">
        <f t="shared" si="21"/>
        <v>56</v>
      </c>
      <c r="R645" s="4" t="str" cm="1">
        <f t="array" ref="R645">_xlfn.IFS(Q645&gt;15,"High",Q645&gt;=5,"Medium",Q645&lt;5,"Low")</f>
        <v>High</v>
      </c>
    </row>
    <row r="646" spans="1:18" x14ac:dyDescent="0.3">
      <c r="A646" s="4" t="s">
        <v>2500</v>
      </c>
      <c r="B646" s="4" t="s">
        <v>5247</v>
      </c>
      <c r="C646" s="4" t="s">
        <v>2502</v>
      </c>
      <c r="D646" s="4" t="s">
        <v>94</v>
      </c>
      <c r="E646" s="4" t="s">
        <v>5800</v>
      </c>
      <c r="F646" s="7">
        <v>38</v>
      </c>
      <c r="G646" s="1">
        <v>44759</v>
      </c>
      <c r="H646" s="4" t="s">
        <v>143</v>
      </c>
      <c r="I646" s="4" t="s">
        <v>144</v>
      </c>
      <c r="J646" s="15">
        <v>0.76</v>
      </c>
      <c r="K646" s="5">
        <v>1.5</v>
      </c>
      <c r="L646" s="4" t="s">
        <v>37</v>
      </c>
      <c r="M646" s="8">
        <v>4</v>
      </c>
      <c r="N646" s="17">
        <v>44759</v>
      </c>
      <c r="O646" s="7">
        <f t="shared" si="20"/>
        <v>1</v>
      </c>
      <c r="P646" s="4" t="str" cm="1">
        <f t="array" ref="P646">_xlfn.IFS(F646&gt;40,"Senior",F646&gt;30,"Mid Career",F646&gt;22,"Early Career",F646&gt;17,"Student",TRUE,"Unknown")</f>
        <v>Mid Career</v>
      </c>
      <c r="Q646" s="5">
        <f t="shared" si="21"/>
        <v>77.5</v>
      </c>
      <c r="R646" s="4" t="str" cm="1">
        <f t="array" ref="R646">_xlfn.IFS(Q646&gt;15,"High",Q646&gt;=5,"Medium",Q646&lt;5,"Low")</f>
        <v>High</v>
      </c>
    </row>
    <row r="647" spans="1:18" x14ac:dyDescent="0.3">
      <c r="A647" s="4" t="s">
        <v>2503</v>
      </c>
      <c r="B647" s="4" t="s">
        <v>5248</v>
      </c>
      <c r="C647" s="4" t="s">
        <v>2505</v>
      </c>
      <c r="D647" s="4" t="s">
        <v>17</v>
      </c>
      <c r="E647" s="4" t="s">
        <v>5802</v>
      </c>
      <c r="F647" s="7">
        <v>32</v>
      </c>
      <c r="G647" s="1">
        <v>45570</v>
      </c>
      <c r="H647" s="4" t="s">
        <v>35</v>
      </c>
      <c r="I647" s="4" t="s">
        <v>36</v>
      </c>
      <c r="J647" s="15">
        <v>0.31</v>
      </c>
      <c r="K647" s="5">
        <v>1</v>
      </c>
      <c r="L647" s="4" t="s">
        <v>37</v>
      </c>
      <c r="M647" s="8">
        <v>2</v>
      </c>
      <c r="N647" s="17" t="s">
        <v>2506</v>
      </c>
      <c r="O647" s="7">
        <f t="shared" si="20"/>
        <v>4</v>
      </c>
      <c r="P647" s="4" t="str" cm="1">
        <f t="array" ref="P647">_xlfn.IFS(F647&gt;40,"Senior",F647&gt;30,"Mid Career",F647&gt;22,"Early Career",F647&gt;17,"Student",TRUE,"Unknown")</f>
        <v>Mid Career</v>
      </c>
      <c r="Q647" s="5">
        <f t="shared" si="21"/>
        <v>32</v>
      </c>
      <c r="R647" s="4" t="str" cm="1">
        <f t="array" ref="R647">_xlfn.IFS(Q647&gt;15,"High",Q647&gt;=5,"Medium",Q647&lt;5,"Low")</f>
        <v>High</v>
      </c>
    </row>
    <row r="648" spans="1:18" x14ac:dyDescent="0.3">
      <c r="A648" s="4" t="s">
        <v>2507</v>
      </c>
      <c r="B648" s="4" t="s">
        <v>5249</v>
      </c>
      <c r="C648" s="4" t="s">
        <v>2509</v>
      </c>
      <c r="D648" s="4" t="s">
        <v>17</v>
      </c>
      <c r="E648" s="4" t="s">
        <v>50</v>
      </c>
      <c r="F648" s="7">
        <v>20</v>
      </c>
      <c r="G648" s="1">
        <v>44983</v>
      </c>
      <c r="H648" s="4" t="s">
        <v>113</v>
      </c>
      <c r="I648" s="4" t="s">
        <v>58</v>
      </c>
      <c r="J648" s="15">
        <v>0.08</v>
      </c>
      <c r="K648" s="5">
        <v>1.5</v>
      </c>
      <c r="L648" s="4" t="s">
        <v>37</v>
      </c>
      <c r="M648" s="8">
        <v>2</v>
      </c>
      <c r="N648" s="17">
        <v>44983</v>
      </c>
      <c r="O648" s="7">
        <f t="shared" si="20"/>
        <v>1</v>
      </c>
      <c r="P648" s="4" t="str" cm="1">
        <f t="array" ref="P648">_xlfn.IFS(F648&gt;40,"Senior",F648&gt;30,"Mid Career",F648&gt;22,"Early Career",F648&gt;17,"Student",TRUE,"Unknown")</f>
        <v>Student</v>
      </c>
      <c r="Q648" s="5">
        <f t="shared" si="21"/>
        <v>9.5</v>
      </c>
      <c r="R648" s="4" t="str" cm="1">
        <f t="array" ref="R648">_xlfn.IFS(Q648&gt;15,"High",Q648&gt;=5,"Medium",Q648&lt;5,"Low")</f>
        <v>Medium</v>
      </c>
    </row>
    <row r="649" spans="1:18" x14ac:dyDescent="0.3">
      <c r="A649" s="4" t="s">
        <v>2510</v>
      </c>
      <c r="B649" s="4" t="s">
        <v>5250</v>
      </c>
      <c r="C649" s="4" t="s">
        <v>2512</v>
      </c>
      <c r="D649" s="4" t="s">
        <v>94</v>
      </c>
      <c r="E649" s="4" t="s">
        <v>5802</v>
      </c>
      <c r="F649" s="7">
        <v>32</v>
      </c>
      <c r="G649" s="1">
        <v>45238</v>
      </c>
      <c r="H649" s="4" t="s">
        <v>143</v>
      </c>
      <c r="I649" s="4" t="s">
        <v>144</v>
      </c>
      <c r="J649" s="15">
        <v>0.39</v>
      </c>
      <c r="K649" s="5">
        <v>2</v>
      </c>
      <c r="L649" s="4" t="s">
        <v>37</v>
      </c>
      <c r="M649" s="8">
        <v>2</v>
      </c>
      <c r="N649" s="17" t="s">
        <v>2513</v>
      </c>
      <c r="O649" s="7">
        <f t="shared" si="20"/>
        <v>2</v>
      </c>
      <c r="P649" s="4" t="str" cm="1">
        <f t="array" ref="P649">_xlfn.IFS(F649&gt;40,"Senior",F649&gt;30,"Mid Career",F649&gt;22,"Early Career",F649&gt;17,"Student",TRUE,"Unknown")</f>
        <v>Mid Career</v>
      </c>
      <c r="Q649" s="5">
        <f t="shared" si="21"/>
        <v>41</v>
      </c>
      <c r="R649" s="4" t="str" cm="1">
        <f t="array" ref="R649">_xlfn.IFS(Q649&gt;15,"High",Q649&gt;=5,"Medium",Q649&lt;5,"Low")</f>
        <v>High</v>
      </c>
    </row>
    <row r="650" spans="1:18" x14ac:dyDescent="0.3">
      <c r="A650" s="4" t="s">
        <v>2514</v>
      </c>
      <c r="B650" s="4" t="s">
        <v>5251</v>
      </c>
      <c r="C650" s="4" t="s">
        <v>2516</v>
      </c>
      <c r="D650" s="4" t="s">
        <v>94</v>
      </c>
      <c r="E650" s="4" t="s">
        <v>5800</v>
      </c>
      <c r="F650" s="7">
        <v>32</v>
      </c>
      <c r="G650" s="1">
        <v>45243</v>
      </c>
      <c r="H650" s="4" t="s">
        <v>166</v>
      </c>
      <c r="I650" s="4" t="s">
        <v>144</v>
      </c>
      <c r="J650" s="15">
        <v>0.46</v>
      </c>
      <c r="K650" s="5">
        <v>1.5</v>
      </c>
      <c r="L650" s="4" t="s">
        <v>37</v>
      </c>
      <c r="M650" s="8">
        <v>4</v>
      </c>
      <c r="N650" s="17" t="s">
        <v>2517</v>
      </c>
      <c r="O650" s="7">
        <f t="shared" si="20"/>
        <v>8</v>
      </c>
      <c r="P650" s="4" t="str" cm="1">
        <f t="array" ref="P650">_xlfn.IFS(F650&gt;40,"Senior",F650&gt;30,"Mid Career",F650&gt;22,"Early Career",F650&gt;17,"Student",TRUE,"Unknown")</f>
        <v>Mid Career</v>
      </c>
      <c r="Q650" s="5">
        <f t="shared" si="21"/>
        <v>47.5</v>
      </c>
      <c r="R650" s="4" t="str" cm="1">
        <f t="array" ref="R650">_xlfn.IFS(Q650&gt;15,"High",Q650&gt;=5,"Medium",Q650&lt;5,"Low")</f>
        <v>High</v>
      </c>
    </row>
    <row r="651" spans="1:18" x14ac:dyDescent="0.3">
      <c r="A651" s="4" t="s">
        <v>2518</v>
      </c>
      <c r="B651" s="4" t="s">
        <v>5252</v>
      </c>
      <c r="C651" s="4" t="s">
        <v>2520</v>
      </c>
      <c r="D651" s="4" t="s">
        <v>94</v>
      </c>
      <c r="E651" s="4" t="s">
        <v>5801</v>
      </c>
      <c r="F651" s="7">
        <v>32</v>
      </c>
      <c r="G651" s="1">
        <v>45384</v>
      </c>
      <c r="H651" s="4" t="s">
        <v>154</v>
      </c>
      <c r="I651" s="4" t="s">
        <v>58</v>
      </c>
      <c r="J651" s="15">
        <v>0.97</v>
      </c>
      <c r="K651" s="5">
        <v>2</v>
      </c>
      <c r="L651" s="4" t="s">
        <v>31</v>
      </c>
      <c r="M651" s="8">
        <v>3</v>
      </c>
      <c r="N651" s="17" t="s">
        <v>2521</v>
      </c>
      <c r="O651" s="7">
        <f t="shared" si="20"/>
        <v>7</v>
      </c>
      <c r="P651" s="4" t="str" cm="1">
        <f t="array" ref="P651">_xlfn.IFS(F651&gt;40,"Senior",F651&gt;30,"Mid Career",F651&gt;22,"Early Career",F651&gt;17,"Student",TRUE,"Unknown")</f>
        <v>Mid Career</v>
      </c>
      <c r="Q651" s="5">
        <f t="shared" si="21"/>
        <v>99</v>
      </c>
      <c r="R651" s="4" t="str" cm="1">
        <f t="array" ref="R651">_xlfn.IFS(Q651&gt;15,"High",Q651&gt;=5,"Medium",Q651&lt;5,"Low")</f>
        <v>High</v>
      </c>
    </row>
    <row r="652" spans="1:18" x14ac:dyDescent="0.3">
      <c r="A652" s="4" t="s">
        <v>2522</v>
      </c>
      <c r="B652" s="4" t="s">
        <v>5253</v>
      </c>
      <c r="C652" s="4" t="s">
        <v>2524</v>
      </c>
      <c r="D652" s="4" t="s">
        <v>94</v>
      </c>
      <c r="E652" s="4" t="s">
        <v>5800</v>
      </c>
      <c r="F652" s="7">
        <v>32</v>
      </c>
      <c r="G652" s="1">
        <v>44810</v>
      </c>
      <c r="H652" s="4" t="s">
        <v>113</v>
      </c>
      <c r="I652" s="4" t="s">
        <v>58</v>
      </c>
      <c r="J652" s="15">
        <v>0.91</v>
      </c>
      <c r="K652" s="5">
        <v>1.5</v>
      </c>
      <c r="L652" s="4" t="s">
        <v>31</v>
      </c>
      <c r="M652" s="8">
        <v>4</v>
      </c>
      <c r="N652" s="17" t="s">
        <v>2525</v>
      </c>
      <c r="O652" s="7">
        <f t="shared" si="20"/>
        <v>8</v>
      </c>
      <c r="P652" s="4" t="str" cm="1">
        <f t="array" ref="P652">_xlfn.IFS(F652&gt;40,"Senior",F652&gt;30,"Mid Career",F652&gt;22,"Early Career",F652&gt;17,"Student",TRUE,"Unknown")</f>
        <v>Mid Career</v>
      </c>
      <c r="Q652" s="5">
        <f t="shared" si="21"/>
        <v>92.5</v>
      </c>
      <c r="R652" s="4" t="str" cm="1">
        <f t="array" ref="R652">_xlfn.IFS(Q652&gt;15,"High",Q652&gt;=5,"Medium",Q652&lt;5,"Low")</f>
        <v>High</v>
      </c>
    </row>
    <row r="653" spans="1:18" x14ac:dyDescent="0.3">
      <c r="A653" s="4" t="s">
        <v>2526</v>
      </c>
      <c r="B653" s="4" t="s">
        <v>5254</v>
      </c>
      <c r="C653" s="4" t="s">
        <v>2528</v>
      </c>
      <c r="D653" s="4" t="s">
        <v>17</v>
      </c>
      <c r="E653" s="4" t="s">
        <v>73</v>
      </c>
      <c r="F653" s="7">
        <v>19</v>
      </c>
      <c r="G653" s="1">
        <v>45596</v>
      </c>
      <c r="H653" s="4" t="s">
        <v>57</v>
      </c>
      <c r="I653" s="4" t="s">
        <v>58</v>
      </c>
      <c r="J653" s="15">
        <v>0.47</v>
      </c>
      <c r="K653" s="5">
        <v>2</v>
      </c>
      <c r="L653" s="4" t="s">
        <v>31</v>
      </c>
      <c r="M653" s="8">
        <v>4</v>
      </c>
      <c r="N653" s="17" t="s">
        <v>2529</v>
      </c>
      <c r="O653" s="7">
        <f t="shared" si="20"/>
        <v>7</v>
      </c>
      <c r="P653" s="4" t="str" cm="1">
        <f t="array" ref="P653">_xlfn.IFS(F653&gt;40,"Senior",F653&gt;30,"Mid Career",F653&gt;22,"Early Career",F653&gt;17,"Student",TRUE,"Unknown")</f>
        <v>Student</v>
      </c>
      <c r="Q653" s="5">
        <f t="shared" si="21"/>
        <v>49</v>
      </c>
      <c r="R653" s="4" t="str" cm="1">
        <f t="array" ref="R653">_xlfn.IFS(Q653&gt;15,"High",Q653&gt;=5,"Medium",Q653&lt;5,"Low")</f>
        <v>High</v>
      </c>
    </row>
    <row r="654" spans="1:18" x14ac:dyDescent="0.3">
      <c r="A654" s="4" t="s">
        <v>2530</v>
      </c>
      <c r="B654" s="4" t="s">
        <v>5255</v>
      </c>
      <c r="C654" s="4" t="s">
        <v>2532</v>
      </c>
      <c r="D654" s="4" t="s">
        <v>17</v>
      </c>
      <c r="E654" s="4" t="s">
        <v>5800</v>
      </c>
      <c r="F654" s="7">
        <v>32</v>
      </c>
      <c r="G654" s="1">
        <v>45391</v>
      </c>
      <c r="H654" s="4" t="s">
        <v>229</v>
      </c>
      <c r="I654" s="4" t="s">
        <v>144</v>
      </c>
      <c r="J654" s="15">
        <v>0.96</v>
      </c>
      <c r="K654" s="5">
        <v>2</v>
      </c>
      <c r="L654" s="4" t="s">
        <v>37</v>
      </c>
      <c r="M654" s="8">
        <v>1</v>
      </c>
      <c r="N654" s="17" t="s">
        <v>2533</v>
      </c>
      <c r="O654" s="7">
        <f t="shared" si="20"/>
        <v>7</v>
      </c>
      <c r="P654" s="4" t="str" cm="1">
        <f t="array" ref="P654">_xlfn.IFS(F654&gt;40,"Senior",F654&gt;30,"Mid Career",F654&gt;22,"Early Career",F654&gt;17,"Student",TRUE,"Unknown")</f>
        <v>Mid Career</v>
      </c>
      <c r="Q654" s="5">
        <f t="shared" si="21"/>
        <v>98</v>
      </c>
      <c r="R654" s="4" t="str" cm="1">
        <f t="array" ref="R654">_xlfn.IFS(Q654&gt;15,"High",Q654&gt;=5,"Medium",Q654&lt;5,"Low")</f>
        <v>High</v>
      </c>
    </row>
    <row r="655" spans="1:18" x14ac:dyDescent="0.3">
      <c r="A655" s="4" t="s">
        <v>2534</v>
      </c>
      <c r="B655" s="4" t="s">
        <v>5256</v>
      </c>
      <c r="C655" s="4" t="s">
        <v>5805</v>
      </c>
      <c r="D655" s="4" t="s">
        <v>94</v>
      </c>
      <c r="E655" s="4" t="s">
        <v>5801</v>
      </c>
      <c r="F655" s="7">
        <v>32</v>
      </c>
      <c r="G655" s="1">
        <v>45144</v>
      </c>
      <c r="H655" s="4" t="s">
        <v>229</v>
      </c>
      <c r="I655" s="4" t="s">
        <v>144</v>
      </c>
      <c r="J655" s="15">
        <v>0.46</v>
      </c>
      <c r="K655" s="5">
        <v>1.5</v>
      </c>
      <c r="L655" s="4" t="s">
        <v>37</v>
      </c>
      <c r="M655" s="8">
        <v>1</v>
      </c>
      <c r="N655" s="17" t="s">
        <v>2536</v>
      </c>
      <c r="O655" s="7">
        <f t="shared" si="20"/>
        <v>8</v>
      </c>
      <c r="P655" s="4" t="str" cm="1">
        <f t="array" ref="P655">_xlfn.IFS(F655&gt;40,"Senior",F655&gt;30,"Mid Career",F655&gt;22,"Early Career",F655&gt;17,"Student",TRUE,"Unknown")</f>
        <v>Mid Career</v>
      </c>
      <c r="Q655" s="5">
        <f t="shared" si="21"/>
        <v>47.5</v>
      </c>
      <c r="R655" s="4" t="str" cm="1">
        <f t="array" ref="R655">_xlfn.IFS(Q655&gt;15,"High",Q655&gt;=5,"Medium",Q655&lt;5,"Low")</f>
        <v>High</v>
      </c>
    </row>
    <row r="656" spans="1:18" x14ac:dyDescent="0.3">
      <c r="A656" s="4" t="s">
        <v>2537</v>
      </c>
      <c r="B656" s="4" t="s">
        <v>5257</v>
      </c>
      <c r="C656" s="4" t="s">
        <v>2539</v>
      </c>
      <c r="D656" s="4" t="s">
        <v>17</v>
      </c>
      <c r="E656" s="4" t="s">
        <v>5800</v>
      </c>
      <c r="F656" s="7">
        <v>32</v>
      </c>
      <c r="G656" s="1">
        <v>45525</v>
      </c>
      <c r="H656" s="4" t="s">
        <v>35</v>
      </c>
      <c r="I656" s="4" t="s">
        <v>36</v>
      </c>
      <c r="J656" s="15">
        <v>0.11</v>
      </c>
      <c r="K656" s="5">
        <v>1.5</v>
      </c>
      <c r="L656" s="4" t="s">
        <v>37</v>
      </c>
      <c r="M656" s="8">
        <v>1</v>
      </c>
      <c r="N656" s="17" t="s">
        <v>2540</v>
      </c>
      <c r="O656" s="7">
        <f t="shared" si="20"/>
        <v>3</v>
      </c>
      <c r="P656" s="4" t="str" cm="1">
        <f t="array" ref="P656">_xlfn.IFS(F656&gt;40,"Senior",F656&gt;30,"Mid Career",F656&gt;22,"Early Career",F656&gt;17,"Student",TRUE,"Unknown")</f>
        <v>Mid Career</v>
      </c>
      <c r="Q656" s="5">
        <f t="shared" si="21"/>
        <v>12.5</v>
      </c>
      <c r="R656" s="4" t="str" cm="1">
        <f t="array" ref="R656">_xlfn.IFS(Q656&gt;15,"High",Q656&gt;=5,"Medium",Q656&lt;5,"Low")</f>
        <v>Medium</v>
      </c>
    </row>
    <row r="657" spans="1:18" x14ac:dyDescent="0.3">
      <c r="A657" s="4" t="s">
        <v>2541</v>
      </c>
      <c r="B657" s="4" t="s">
        <v>5258</v>
      </c>
      <c r="C657" s="4" t="s">
        <v>2543</v>
      </c>
      <c r="D657" s="4" t="s">
        <v>17</v>
      </c>
      <c r="E657" s="4" t="s">
        <v>73</v>
      </c>
      <c r="F657" s="7">
        <v>32</v>
      </c>
      <c r="G657" s="1">
        <v>45284</v>
      </c>
      <c r="H657" s="4" t="s">
        <v>74</v>
      </c>
      <c r="I657" s="4" t="s">
        <v>36</v>
      </c>
      <c r="J657" s="15">
        <v>0.84</v>
      </c>
      <c r="K657" s="5">
        <v>0.75</v>
      </c>
      <c r="L657" s="4" t="s">
        <v>31</v>
      </c>
      <c r="M657" s="8">
        <v>4</v>
      </c>
      <c r="N657" s="17" t="s">
        <v>2544</v>
      </c>
      <c r="O657" s="7">
        <f t="shared" si="20"/>
        <v>5</v>
      </c>
      <c r="P657" s="4" t="str" cm="1">
        <f t="array" ref="P657">_xlfn.IFS(F657&gt;40,"Senior",F657&gt;30,"Mid Career",F657&gt;22,"Early Career",F657&gt;17,"Student",TRUE,"Unknown")</f>
        <v>Mid Career</v>
      </c>
      <c r="Q657" s="5">
        <f t="shared" si="21"/>
        <v>84.75</v>
      </c>
      <c r="R657" s="4" t="str" cm="1">
        <f t="array" ref="R657">_xlfn.IFS(Q657&gt;15,"High",Q657&gt;=5,"Medium",Q657&lt;5,"Low")</f>
        <v>High</v>
      </c>
    </row>
    <row r="658" spans="1:18" x14ac:dyDescent="0.3">
      <c r="A658" s="4" t="s">
        <v>2545</v>
      </c>
      <c r="B658" s="4" t="s">
        <v>5259</v>
      </c>
      <c r="C658" s="4" t="s">
        <v>2547</v>
      </c>
      <c r="D658" s="4" t="s">
        <v>94</v>
      </c>
      <c r="E658" s="4" t="s">
        <v>73</v>
      </c>
      <c r="F658" s="7">
        <v>32</v>
      </c>
      <c r="G658" s="1">
        <v>45549</v>
      </c>
      <c r="H658" s="4" t="s">
        <v>166</v>
      </c>
      <c r="I658" s="4" t="s">
        <v>144</v>
      </c>
      <c r="J658" s="15">
        <v>0.39</v>
      </c>
      <c r="K658" s="5">
        <v>1</v>
      </c>
      <c r="L658" s="4" t="s">
        <v>37</v>
      </c>
      <c r="M658" s="8">
        <v>1</v>
      </c>
      <c r="N658" s="17" t="s">
        <v>2548</v>
      </c>
      <c r="O658" s="7">
        <f t="shared" si="20"/>
        <v>4</v>
      </c>
      <c r="P658" s="4" t="str" cm="1">
        <f t="array" ref="P658">_xlfn.IFS(F658&gt;40,"Senior",F658&gt;30,"Mid Career",F658&gt;22,"Early Career",F658&gt;17,"Student",TRUE,"Unknown")</f>
        <v>Mid Career</v>
      </c>
      <c r="Q658" s="5">
        <f t="shared" si="21"/>
        <v>40</v>
      </c>
      <c r="R658" s="4" t="str" cm="1">
        <f t="array" ref="R658">_xlfn.IFS(Q658&gt;15,"High",Q658&gt;=5,"Medium",Q658&lt;5,"Low")</f>
        <v>High</v>
      </c>
    </row>
    <row r="659" spans="1:18" x14ac:dyDescent="0.3">
      <c r="A659" s="4" t="s">
        <v>2549</v>
      </c>
      <c r="B659" s="4" t="s">
        <v>5260</v>
      </c>
      <c r="C659" s="4" t="s">
        <v>2551</v>
      </c>
      <c r="D659" s="4" t="s">
        <v>17</v>
      </c>
      <c r="E659" s="4" t="s">
        <v>50</v>
      </c>
      <c r="F659" s="7">
        <v>36</v>
      </c>
      <c r="G659" s="1">
        <v>44820</v>
      </c>
      <c r="H659" s="4" t="s">
        <v>74</v>
      </c>
      <c r="I659" s="4" t="s">
        <v>36</v>
      </c>
      <c r="J659" s="15">
        <v>0.23</v>
      </c>
      <c r="K659" s="5">
        <v>1.5</v>
      </c>
      <c r="L659" s="4" t="s">
        <v>31</v>
      </c>
      <c r="M659" s="8">
        <v>1</v>
      </c>
      <c r="N659" s="17" t="s">
        <v>2552</v>
      </c>
      <c r="O659" s="7">
        <f t="shared" si="20"/>
        <v>7</v>
      </c>
      <c r="P659" s="4" t="str" cm="1">
        <f t="array" ref="P659">_xlfn.IFS(F659&gt;40,"Senior",F659&gt;30,"Mid Career",F659&gt;22,"Early Career",F659&gt;17,"Student",TRUE,"Unknown")</f>
        <v>Mid Career</v>
      </c>
      <c r="Q659" s="5">
        <f t="shared" si="21"/>
        <v>24.5</v>
      </c>
      <c r="R659" s="4" t="str" cm="1">
        <f t="array" ref="R659">_xlfn.IFS(Q659&gt;15,"High",Q659&gt;=5,"Medium",Q659&lt;5,"Low")</f>
        <v>High</v>
      </c>
    </row>
    <row r="660" spans="1:18" x14ac:dyDescent="0.3">
      <c r="A660" s="4" t="s">
        <v>2553</v>
      </c>
      <c r="B660" s="4" t="s">
        <v>5261</v>
      </c>
      <c r="C660" s="4" t="s">
        <v>2555</v>
      </c>
      <c r="D660" s="4" t="s">
        <v>94</v>
      </c>
      <c r="E660" s="4" t="s">
        <v>73</v>
      </c>
      <c r="F660" s="7">
        <v>30</v>
      </c>
      <c r="G660" s="1">
        <v>44766</v>
      </c>
      <c r="H660" s="4" t="s">
        <v>229</v>
      </c>
      <c r="I660" s="4" t="s">
        <v>144</v>
      </c>
      <c r="J660" s="15">
        <v>0.79</v>
      </c>
      <c r="K660" s="5">
        <v>2</v>
      </c>
      <c r="L660" s="4" t="s">
        <v>31</v>
      </c>
      <c r="M660" s="8">
        <v>1</v>
      </c>
      <c r="N660" s="17" t="s">
        <v>2556</v>
      </c>
      <c r="O660" s="7">
        <f t="shared" si="20"/>
        <v>5</v>
      </c>
      <c r="P660" s="4" t="str" cm="1">
        <f t="array" ref="P660">_xlfn.IFS(F660&gt;40,"Senior",F660&gt;30,"Mid Career",F660&gt;22,"Early Career",F660&gt;17,"Student",TRUE,"Unknown")</f>
        <v>Early Career</v>
      </c>
      <c r="Q660" s="5">
        <f t="shared" si="21"/>
        <v>81</v>
      </c>
      <c r="R660" s="4" t="str" cm="1">
        <f t="array" ref="R660">_xlfn.IFS(Q660&gt;15,"High",Q660&gt;=5,"Medium",Q660&lt;5,"Low")</f>
        <v>High</v>
      </c>
    </row>
    <row r="661" spans="1:18" x14ac:dyDescent="0.3">
      <c r="A661" s="4" t="s">
        <v>2557</v>
      </c>
      <c r="B661" s="4" t="s">
        <v>5262</v>
      </c>
      <c r="C661" s="4" t="s">
        <v>2559</v>
      </c>
      <c r="D661" s="4" t="s">
        <v>94</v>
      </c>
      <c r="E661" s="4" t="s">
        <v>5800</v>
      </c>
      <c r="F661" s="7">
        <v>21</v>
      </c>
      <c r="G661" s="1">
        <v>45400</v>
      </c>
      <c r="H661" s="4" t="s">
        <v>44</v>
      </c>
      <c r="I661" s="4" t="s">
        <v>20</v>
      </c>
      <c r="J661" s="15">
        <v>0.97</v>
      </c>
      <c r="K661" s="5">
        <v>2</v>
      </c>
      <c r="L661" s="4" t="s">
        <v>31</v>
      </c>
      <c r="M661" s="8">
        <v>1</v>
      </c>
      <c r="N661" s="17" t="s">
        <v>2560</v>
      </c>
      <c r="O661" s="7">
        <f t="shared" si="20"/>
        <v>4</v>
      </c>
      <c r="P661" s="4" t="str" cm="1">
        <f t="array" ref="P661">_xlfn.IFS(F661&gt;40,"Senior",F661&gt;30,"Mid Career",F661&gt;22,"Early Career",F661&gt;17,"Student",TRUE,"Unknown")</f>
        <v>Student</v>
      </c>
      <c r="Q661" s="5">
        <f t="shared" si="21"/>
        <v>99</v>
      </c>
      <c r="R661" s="4" t="str" cm="1">
        <f t="array" ref="R661">_xlfn.IFS(Q661&gt;15,"High",Q661&gt;=5,"Medium",Q661&lt;5,"Low")</f>
        <v>High</v>
      </c>
    </row>
    <row r="662" spans="1:18" x14ac:dyDescent="0.3">
      <c r="A662" s="4" t="s">
        <v>2561</v>
      </c>
      <c r="B662" s="4" t="s">
        <v>5263</v>
      </c>
      <c r="C662" s="4" t="s">
        <v>2563</v>
      </c>
      <c r="D662" s="4" t="s">
        <v>17</v>
      </c>
      <c r="E662" s="4" t="s">
        <v>5800</v>
      </c>
      <c r="F662" s="7">
        <v>44</v>
      </c>
      <c r="G662" s="1">
        <v>44904</v>
      </c>
      <c r="H662" s="4" t="s">
        <v>113</v>
      </c>
      <c r="I662" s="4" t="s">
        <v>58</v>
      </c>
      <c r="J662" s="15">
        <v>0.43</v>
      </c>
      <c r="K662" s="5">
        <v>2</v>
      </c>
      <c r="L662" s="4" t="s">
        <v>37</v>
      </c>
      <c r="M662" s="8">
        <v>5</v>
      </c>
      <c r="N662" s="17" t="s">
        <v>2564</v>
      </c>
      <c r="O662" s="7">
        <f t="shared" si="20"/>
        <v>5</v>
      </c>
      <c r="P662" s="4" t="str" cm="1">
        <f t="array" ref="P662">_xlfn.IFS(F662&gt;40,"Senior",F662&gt;30,"Mid Career",F662&gt;22,"Early Career",F662&gt;17,"Student",TRUE,"Unknown")</f>
        <v>Senior</v>
      </c>
      <c r="Q662" s="5">
        <f t="shared" si="21"/>
        <v>45</v>
      </c>
      <c r="R662" s="4" t="str" cm="1">
        <f t="array" ref="R662">_xlfn.IFS(Q662&gt;15,"High",Q662&gt;=5,"Medium",Q662&lt;5,"Low")</f>
        <v>High</v>
      </c>
    </row>
    <row r="663" spans="1:18" x14ac:dyDescent="0.3">
      <c r="A663" s="4" t="s">
        <v>2565</v>
      </c>
      <c r="B663" s="4" t="s">
        <v>5264</v>
      </c>
      <c r="C663" s="4" t="s">
        <v>2567</v>
      </c>
      <c r="D663" s="4" t="s">
        <v>94</v>
      </c>
      <c r="E663" s="4" t="s">
        <v>5800</v>
      </c>
      <c r="F663" s="7">
        <v>37</v>
      </c>
      <c r="G663" s="1">
        <v>45278</v>
      </c>
      <c r="H663" s="4" t="s">
        <v>57</v>
      </c>
      <c r="I663" s="4" t="s">
        <v>58</v>
      </c>
      <c r="J663" s="15">
        <v>0.12</v>
      </c>
      <c r="K663" s="5">
        <v>2</v>
      </c>
      <c r="L663" s="4" t="s">
        <v>31</v>
      </c>
      <c r="M663" s="8">
        <v>1</v>
      </c>
      <c r="N663" s="17">
        <v>45278</v>
      </c>
      <c r="O663" s="7">
        <f t="shared" si="20"/>
        <v>1</v>
      </c>
      <c r="P663" s="4" t="str" cm="1">
        <f t="array" ref="P663">_xlfn.IFS(F663&gt;40,"Senior",F663&gt;30,"Mid Career",F663&gt;22,"Early Career",F663&gt;17,"Student",TRUE,"Unknown")</f>
        <v>Mid Career</v>
      </c>
      <c r="Q663" s="5">
        <f t="shared" si="21"/>
        <v>14</v>
      </c>
      <c r="R663" s="4" t="str" cm="1">
        <f t="array" ref="R663">_xlfn.IFS(Q663&gt;15,"High",Q663&gt;=5,"Medium",Q663&lt;5,"Low")</f>
        <v>Medium</v>
      </c>
    </row>
    <row r="664" spans="1:18" x14ac:dyDescent="0.3">
      <c r="A664" s="4" t="s">
        <v>2568</v>
      </c>
      <c r="B664" s="4" t="s">
        <v>5265</v>
      </c>
      <c r="C664" s="4" t="s">
        <v>2570</v>
      </c>
      <c r="D664" s="4" t="s">
        <v>17</v>
      </c>
      <c r="E664" s="4" t="s">
        <v>5800</v>
      </c>
      <c r="F664" s="7">
        <v>32</v>
      </c>
      <c r="G664" s="1">
        <v>45196</v>
      </c>
      <c r="H664" s="4" t="s">
        <v>166</v>
      </c>
      <c r="I664" s="4" t="s">
        <v>144</v>
      </c>
      <c r="J664" s="15">
        <v>0.6</v>
      </c>
      <c r="K664" s="5">
        <v>0.75</v>
      </c>
      <c r="L664" s="4" t="s">
        <v>37</v>
      </c>
      <c r="M664" s="8">
        <v>5</v>
      </c>
      <c r="N664" s="17" t="s">
        <v>2571</v>
      </c>
      <c r="O664" s="7">
        <f t="shared" si="20"/>
        <v>8</v>
      </c>
      <c r="P664" s="4" t="str" cm="1">
        <f t="array" ref="P664">_xlfn.IFS(F664&gt;40,"Senior",F664&gt;30,"Mid Career",F664&gt;22,"Early Career",F664&gt;17,"Student",TRUE,"Unknown")</f>
        <v>Mid Career</v>
      </c>
      <c r="Q664" s="5">
        <f t="shared" si="21"/>
        <v>60.75</v>
      </c>
      <c r="R664" s="4" t="str" cm="1">
        <f t="array" ref="R664">_xlfn.IFS(Q664&gt;15,"High",Q664&gt;=5,"Medium",Q664&lt;5,"Low")</f>
        <v>High</v>
      </c>
    </row>
    <row r="665" spans="1:18" x14ac:dyDescent="0.3">
      <c r="A665" s="4" t="s">
        <v>2572</v>
      </c>
      <c r="B665" s="4" t="s">
        <v>5266</v>
      </c>
      <c r="C665" s="4" t="s">
        <v>2574</v>
      </c>
      <c r="D665" s="4" t="s">
        <v>94</v>
      </c>
      <c r="E665" s="4" t="s">
        <v>50</v>
      </c>
      <c r="F665" s="7">
        <v>32</v>
      </c>
      <c r="G665" s="1">
        <v>44806</v>
      </c>
      <c r="H665" s="4" t="s">
        <v>74</v>
      </c>
      <c r="I665" s="4" t="s">
        <v>36</v>
      </c>
      <c r="J665" s="15">
        <v>0.51</v>
      </c>
      <c r="K665" s="5">
        <v>1.5</v>
      </c>
      <c r="L665" s="4" t="s">
        <v>37</v>
      </c>
      <c r="M665" s="8">
        <v>1</v>
      </c>
      <c r="N665" s="17" t="s">
        <v>2575</v>
      </c>
      <c r="O665" s="7">
        <f t="shared" si="20"/>
        <v>8</v>
      </c>
      <c r="P665" s="4" t="str" cm="1">
        <f t="array" ref="P665">_xlfn.IFS(F665&gt;40,"Senior",F665&gt;30,"Mid Career",F665&gt;22,"Early Career",F665&gt;17,"Student",TRUE,"Unknown")</f>
        <v>Mid Career</v>
      </c>
      <c r="Q665" s="5">
        <f t="shared" si="21"/>
        <v>52.5</v>
      </c>
      <c r="R665" s="4" t="str" cm="1">
        <f t="array" ref="R665">_xlfn.IFS(Q665&gt;15,"High",Q665&gt;=5,"Medium",Q665&lt;5,"Low")</f>
        <v>High</v>
      </c>
    </row>
    <row r="666" spans="1:18" x14ac:dyDescent="0.3">
      <c r="A666" s="4" t="s">
        <v>2576</v>
      </c>
      <c r="B666" s="4" t="s">
        <v>5267</v>
      </c>
      <c r="C666" s="4" t="s">
        <v>2578</v>
      </c>
      <c r="D666" s="4" t="s">
        <v>94</v>
      </c>
      <c r="E666" s="4" t="s">
        <v>50</v>
      </c>
      <c r="F666" s="7">
        <v>33</v>
      </c>
      <c r="G666" s="1">
        <v>45424</v>
      </c>
      <c r="H666" s="4" t="s">
        <v>57</v>
      </c>
      <c r="I666" s="4" t="s">
        <v>58</v>
      </c>
      <c r="J666" s="15">
        <v>0.66</v>
      </c>
      <c r="K666" s="5">
        <v>1</v>
      </c>
      <c r="L666" s="4" t="s">
        <v>37</v>
      </c>
      <c r="M666" s="8">
        <v>5</v>
      </c>
      <c r="N666" s="17" t="s">
        <v>2579</v>
      </c>
      <c r="O666" s="7">
        <f t="shared" si="20"/>
        <v>4</v>
      </c>
      <c r="P666" s="4" t="str" cm="1">
        <f t="array" ref="P666">_xlfn.IFS(F666&gt;40,"Senior",F666&gt;30,"Mid Career",F666&gt;22,"Early Career",F666&gt;17,"Student",TRUE,"Unknown")</f>
        <v>Mid Career</v>
      </c>
      <c r="Q666" s="5">
        <f t="shared" si="21"/>
        <v>67</v>
      </c>
      <c r="R666" s="4" t="str" cm="1">
        <f t="array" ref="R666">_xlfn.IFS(Q666&gt;15,"High",Q666&gt;=5,"Medium",Q666&lt;5,"Low")</f>
        <v>High</v>
      </c>
    </row>
    <row r="667" spans="1:18" x14ac:dyDescent="0.3">
      <c r="A667" s="4" t="s">
        <v>2580</v>
      </c>
      <c r="B667" s="4" t="s">
        <v>5268</v>
      </c>
      <c r="C667" s="4" t="s">
        <v>2582</v>
      </c>
      <c r="D667" s="4" t="s">
        <v>94</v>
      </c>
      <c r="E667" s="4" t="s">
        <v>73</v>
      </c>
      <c r="F667" s="7">
        <v>32</v>
      </c>
      <c r="G667" s="1">
        <v>45444</v>
      </c>
      <c r="H667" s="4" t="s">
        <v>68</v>
      </c>
      <c r="I667" s="4" t="s">
        <v>30</v>
      </c>
      <c r="J667" s="15">
        <v>0.61</v>
      </c>
      <c r="K667" s="5">
        <v>2</v>
      </c>
      <c r="L667" s="4" t="s">
        <v>31</v>
      </c>
      <c r="M667" s="8">
        <v>1</v>
      </c>
      <c r="N667" s="17" t="s">
        <v>2583</v>
      </c>
      <c r="O667" s="7">
        <f t="shared" si="20"/>
        <v>3</v>
      </c>
      <c r="P667" s="4" t="str" cm="1">
        <f t="array" ref="P667">_xlfn.IFS(F667&gt;40,"Senior",F667&gt;30,"Mid Career",F667&gt;22,"Early Career",F667&gt;17,"Student",TRUE,"Unknown")</f>
        <v>Mid Career</v>
      </c>
      <c r="Q667" s="5">
        <f t="shared" si="21"/>
        <v>63</v>
      </c>
      <c r="R667" s="4" t="str" cm="1">
        <f t="array" ref="R667">_xlfn.IFS(Q667&gt;15,"High",Q667&gt;=5,"Medium",Q667&lt;5,"Low")</f>
        <v>High</v>
      </c>
    </row>
    <row r="668" spans="1:18" x14ac:dyDescent="0.3">
      <c r="A668" s="4" t="s">
        <v>2584</v>
      </c>
      <c r="B668" s="4" t="s">
        <v>5269</v>
      </c>
      <c r="C668" s="4" t="s">
        <v>2586</v>
      </c>
      <c r="D668" s="4" t="s">
        <v>17</v>
      </c>
      <c r="E668" s="4" t="s">
        <v>50</v>
      </c>
      <c r="F668" s="7">
        <v>32</v>
      </c>
      <c r="G668" s="1">
        <v>44674</v>
      </c>
      <c r="H668" s="4" t="s">
        <v>166</v>
      </c>
      <c r="I668" s="4" t="s">
        <v>144</v>
      </c>
      <c r="J668" s="15">
        <v>0.32</v>
      </c>
      <c r="K668" s="5">
        <v>2</v>
      </c>
      <c r="L668" s="4" t="s">
        <v>31</v>
      </c>
      <c r="M668" s="8">
        <v>1</v>
      </c>
      <c r="N668" s="17" t="s">
        <v>2587</v>
      </c>
      <c r="O668" s="7">
        <f t="shared" si="20"/>
        <v>7</v>
      </c>
      <c r="P668" s="4" t="str" cm="1">
        <f t="array" ref="P668">_xlfn.IFS(F668&gt;40,"Senior",F668&gt;30,"Mid Career",F668&gt;22,"Early Career",F668&gt;17,"Student",TRUE,"Unknown")</f>
        <v>Mid Career</v>
      </c>
      <c r="Q668" s="5">
        <f t="shared" si="21"/>
        <v>34</v>
      </c>
      <c r="R668" s="4" t="str" cm="1">
        <f t="array" ref="R668">_xlfn.IFS(Q668&gt;15,"High",Q668&gt;=5,"Medium",Q668&lt;5,"Low")</f>
        <v>High</v>
      </c>
    </row>
    <row r="669" spans="1:18" x14ac:dyDescent="0.3">
      <c r="A669" s="4" t="s">
        <v>2588</v>
      </c>
      <c r="B669" s="4" t="s">
        <v>5270</v>
      </c>
      <c r="C669" s="4" t="s">
        <v>2590</v>
      </c>
      <c r="D669" s="4" t="s">
        <v>94</v>
      </c>
      <c r="E669" s="4" t="s">
        <v>5802</v>
      </c>
      <c r="F669" s="7">
        <v>32</v>
      </c>
      <c r="G669" s="1">
        <v>45337</v>
      </c>
      <c r="H669" s="4" t="s">
        <v>35</v>
      </c>
      <c r="I669" s="4" t="s">
        <v>36</v>
      </c>
      <c r="J669" s="15">
        <v>0.91</v>
      </c>
      <c r="K669" s="5">
        <v>1</v>
      </c>
      <c r="L669" s="4" t="s">
        <v>31</v>
      </c>
      <c r="M669" s="8">
        <v>1</v>
      </c>
      <c r="N669" s="17" t="s">
        <v>2591</v>
      </c>
      <c r="O669" s="7">
        <f t="shared" si="20"/>
        <v>2</v>
      </c>
      <c r="P669" s="4" t="str" cm="1">
        <f t="array" ref="P669">_xlfn.IFS(F669&gt;40,"Senior",F669&gt;30,"Mid Career",F669&gt;22,"Early Career",F669&gt;17,"Student",TRUE,"Unknown")</f>
        <v>Mid Career</v>
      </c>
      <c r="Q669" s="5">
        <f t="shared" si="21"/>
        <v>92</v>
      </c>
      <c r="R669" s="4" t="str" cm="1">
        <f t="array" ref="R669">_xlfn.IFS(Q669&gt;15,"High",Q669&gt;=5,"Medium",Q669&lt;5,"Low")</f>
        <v>High</v>
      </c>
    </row>
    <row r="670" spans="1:18" x14ac:dyDescent="0.3">
      <c r="A670" s="4" t="s">
        <v>2592</v>
      </c>
      <c r="B670" s="4" t="s">
        <v>5271</v>
      </c>
      <c r="C670" s="4" t="s">
        <v>2594</v>
      </c>
      <c r="D670" s="4" t="s">
        <v>94</v>
      </c>
      <c r="E670" s="4" t="s">
        <v>5800</v>
      </c>
      <c r="F670" s="7">
        <v>32</v>
      </c>
      <c r="G670" s="1">
        <v>45710</v>
      </c>
      <c r="H670" s="4" t="s">
        <v>19</v>
      </c>
      <c r="I670" s="4" t="s">
        <v>20</v>
      </c>
      <c r="J670" s="15">
        <v>0.24</v>
      </c>
      <c r="K670" s="5">
        <v>1</v>
      </c>
      <c r="L670" s="4" t="s">
        <v>31</v>
      </c>
      <c r="M670" s="8">
        <v>1</v>
      </c>
      <c r="N670" s="17" t="s">
        <v>2595</v>
      </c>
      <c r="O670" s="7">
        <f t="shared" si="20"/>
        <v>6</v>
      </c>
      <c r="P670" s="4" t="str" cm="1">
        <f t="array" ref="P670">_xlfn.IFS(F670&gt;40,"Senior",F670&gt;30,"Mid Career",F670&gt;22,"Early Career",F670&gt;17,"Student",TRUE,"Unknown")</f>
        <v>Mid Career</v>
      </c>
      <c r="Q670" s="5">
        <f t="shared" si="21"/>
        <v>25</v>
      </c>
      <c r="R670" s="4" t="str" cm="1">
        <f t="array" ref="R670">_xlfn.IFS(Q670&gt;15,"High",Q670&gt;=5,"Medium",Q670&lt;5,"Low")</f>
        <v>High</v>
      </c>
    </row>
    <row r="671" spans="1:18" x14ac:dyDescent="0.3">
      <c r="A671" s="4" t="s">
        <v>2596</v>
      </c>
      <c r="B671" s="4" t="s">
        <v>5272</v>
      </c>
      <c r="C671" s="4" t="s">
        <v>2598</v>
      </c>
      <c r="D671" s="4" t="s">
        <v>94</v>
      </c>
      <c r="E671" s="4" t="s">
        <v>5800</v>
      </c>
      <c r="F671" s="7">
        <v>32</v>
      </c>
      <c r="G671" s="1">
        <v>45730</v>
      </c>
      <c r="H671" s="4" t="s">
        <v>44</v>
      </c>
      <c r="I671" s="4" t="s">
        <v>20</v>
      </c>
      <c r="J671" s="15">
        <v>0.4</v>
      </c>
      <c r="K671" s="5">
        <v>2</v>
      </c>
      <c r="L671" s="4" t="s">
        <v>31</v>
      </c>
      <c r="M671" s="8">
        <v>5</v>
      </c>
      <c r="N671" s="17" t="s">
        <v>2599</v>
      </c>
      <c r="O671" s="7">
        <f t="shared" si="20"/>
        <v>4</v>
      </c>
      <c r="P671" s="4" t="str" cm="1">
        <f t="array" ref="P671">_xlfn.IFS(F671&gt;40,"Senior",F671&gt;30,"Mid Career",F671&gt;22,"Early Career",F671&gt;17,"Student",TRUE,"Unknown")</f>
        <v>Mid Career</v>
      </c>
      <c r="Q671" s="5">
        <f t="shared" si="21"/>
        <v>42</v>
      </c>
      <c r="R671" s="4" t="str" cm="1">
        <f t="array" ref="R671">_xlfn.IFS(Q671&gt;15,"High",Q671&gt;=5,"Medium",Q671&lt;5,"Low")</f>
        <v>High</v>
      </c>
    </row>
    <row r="672" spans="1:18" x14ac:dyDescent="0.3">
      <c r="A672" s="4" t="s">
        <v>2600</v>
      </c>
      <c r="B672" s="4" t="s">
        <v>5273</v>
      </c>
      <c r="C672" s="4" t="s">
        <v>2602</v>
      </c>
      <c r="D672" s="4" t="s">
        <v>94</v>
      </c>
      <c r="E672" s="4" t="s">
        <v>5801</v>
      </c>
      <c r="F672" s="7">
        <v>32</v>
      </c>
      <c r="G672" s="1">
        <v>44956</v>
      </c>
      <c r="H672" s="4" t="s">
        <v>154</v>
      </c>
      <c r="I672" s="4" t="s">
        <v>58</v>
      </c>
      <c r="J672" s="15">
        <v>0.37</v>
      </c>
      <c r="K672" s="5">
        <v>2</v>
      </c>
      <c r="L672" s="4" t="s">
        <v>37</v>
      </c>
      <c r="M672" s="8">
        <v>5</v>
      </c>
      <c r="N672" s="17" t="s">
        <v>2603</v>
      </c>
      <c r="O672" s="7">
        <f t="shared" si="20"/>
        <v>8</v>
      </c>
      <c r="P672" s="4" t="str" cm="1">
        <f t="array" ref="P672">_xlfn.IFS(F672&gt;40,"Senior",F672&gt;30,"Mid Career",F672&gt;22,"Early Career",F672&gt;17,"Student",TRUE,"Unknown")</f>
        <v>Mid Career</v>
      </c>
      <c r="Q672" s="5">
        <f t="shared" si="21"/>
        <v>39</v>
      </c>
      <c r="R672" s="4" t="str" cm="1">
        <f t="array" ref="R672">_xlfn.IFS(Q672&gt;15,"High",Q672&gt;=5,"Medium",Q672&lt;5,"Low")</f>
        <v>High</v>
      </c>
    </row>
    <row r="673" spans="1:18" x14ac:dyDescent="0.3">
      <c r="A673" s="4" t="s">
        <v>2604</v>
      </c>
      <c r="B673" s="4" t="s">
        <v>5274</v>
      </c>
      <c r="C673" s="4" t="s">
        <v>2606</v>
      </c>
      <c r="D673" s="4" t="s">
        <v>17</v>
      </c>
      <c r="E673" s="4" t="s">
        <v>5802</v>
      </c>
      <c r="F673" s="7">
        <v>32</v>
      </c>
      <c r="G673" s="1">
        <v>44979</v>
      </c>
      <c r="H673" s="4" t="s">
        <v>44</v>
      </c>
      <c r="I673" s="4" t="s">
        <v>20</v>
      </c>
      <c r="J673" s="15">
        <v>0.88</v>
      </c>
      <c r="K673" s="5">
        <v>2</v>
      </c>
      <c r="L673" s="4" t="s">
        <v>37</v>
      </c>
      <c r="M673" s="8">
        <v>1</v>
      </c>
      <c r="N673" s="17" t="s">
        <v>2607</v>
      </c>
      <c r="O673" s="7">
        <f t="shared" si="20"/>
        <v>6</v>
      </c>
      <c r="P673" s="4" t="str" cm="1">
        <f t="array" ref="P673">_xlfn.IFS(F673&gt;40,"Senior",F673&gt;30,"Mid Career",F673&gt;22,"Early Career",F673&gt;17,"Student",TRUE,"Unknown")</f>
        <v>Mid Career</v>
      </c>
      <c r="Q673" s="5">
        <f t="shared" si="21"/>
        <v>90</v>
      </c>
      <c r="R673" s="4" t="str" cm="1">
        <f t="array" ref="R673">_xlfn.IFS(Q673&gt;15,"High",Q673&gt;=5,"Medium",Q673&lt;5,"Low")</f>
        <v>High</v>
      </c>
    </row>
    <row r="674" spans="1:18" x14ac:dyDescent="0.3">
      <c r="A674" s="4" t="s">
        <v>2608</v>
      </c>
      <c r="B674" s="4" t="s">
        <v>5275</v>
      </c>
      <c r="C674" s="4" t="s">
        <v>2610</v>
      </c>
      <c r="D674" s="4" t="s">
        <v>94</v>
      </c>
      <c r="E674" s="4" t="s">
        <v>50</v>
      </c>
      <c r="F674" s="7">
        <v>32</v>
      </c>
      <c r="G674" s="1">
        <v>45262</v>
      </c>
      <c r="H674" s="4" t="s">
        <v>293</v>
      </c>
      <c r="I674" s="4" t="s">
        <v>20</v>
      </c>
      <c r="J674" s="15">
        <v>0.93</v>
      </c>
      <c r="K674" s="5">
        <v>1</v>
      </c>
      <c r="L674" s="4" t="s">
        <v>37</v>
      </c>
      <c r="M674" s="8">
        <v>5</v>
      </c>
      <c r="N674" s="17" t="s">
        <v>2611</v>
      </c>
      <c r="O674" s="7">
        <f t="shared" si="20"/>
        <v>3</v>
      </c>
      <c r="P674" s="4" t="str" cm="1">
        <f t="array" ref="P674">_xlfn.IFS(F674&gt;40,"Senior",F674&gt;30,"Mid Career",F674&gt;22,"Early Career",F674&gt;17,"Student",TRUE,"Unknown")</f>
        <v>Mid Career</v>
      </c>
      <c r="Q674" s="5">
        <f t="shared" si="21"/>
        <v>94</v>
      </c>
      <c r="R674" s="4" t="str" cm="1">
        <f t="array" ref="R674">_xlfn.IFS(Q674&gt;15,"High",Q674&gt;=5,"Medium",Q674&lt;5,"Low")</f>
        <v>High</v>
      </c>
    </row>
    <row r="675" spans="1:18" x14ac:dyDescent="0.3">
      <c r="A675" s="4" t="s">
        <v>2612</v>
      </c>
      <c r="B675" s="4" t="s">
        <v>5276</v>
      </c>
      <c r="C675" s="4" t="s">
        <v>2614</v>
      </c>
      <c r="D675" s="4" t="s">
        <v>94</v>
      </c>
      <c r="E675" s="4" t="s">
        <v>5801</v>
      </c>
      <c r="F675" s="7">
        <v>40</v>
      </c>
      <c r="G675" s="1">
        <v>44924</v>
      </c>
      <c r="H675" s="4" t="s">
        <v>229</v>
      </c>
      <c r="I675" s="4" t="s">
        <v>144</v>
      </c>
      <c r="J675" s="15">
        <v>0.6</v>
      </c>
      <c r="K675" s="5">
        <v>2</v>
      </c>
      <c r="L675" s="4" t="s">
        <v>31</v>
      </c>
      <c r="M675" s="8">
        <v>3</v>
      </c>
      <c r="N675" s="17" t="s">
        <v>2615</v>
      </c>
      <c r="O675" s="7">
        <f t="shared" si="20"/>
        <v>7</v>
      </c>
      <c r="P675" s="4" t="str" cm="1">
        <f t="array" ref="P675">_xlfn.IFS(F675&gt;40,"Senior",F675&gt;30,"Mid Career",F675&gt;22,"Early Career",F675&gt;17,"Student",TRUE,"Unknown")</f>
        <v>Mid Career</v>
      </c>
      <c r="Q675" s="5">
        <f t="shared" si="21"/>
        <v>62</v>
      </c>
      <c r="R675" s="4" t="str" cm="1">
        <f t="array" ref="R675">_xlfn.IFS(Q675&gt;15,"High",Q675&gt;=5,"Medium",Q675&lt;5,"Low")</f>
        <v>High</v>
      </c>
    </row>
    <row r="676" spans="1:18" x14ac:dyDescent="0.3">
      <c r="A676" s="4" t="s">
        <v>2616</v>
      </c>
      <c r="B676" s="4" t="s">
        <v>5277</v>
      </c>
      <c r="C676" s="4" t="s">
        <v>2618</v>
      </c>
      <c r="D676" s="4" t="s">
        <v>94</v>
      </c>
      <c r="E676" s="4" t="s">
        <v>50</v>
      </c>
      <c r="F676" s="7">
        <v>38</v>
      </c>
      <c r="G676" s="1">
        <v>45355</v>
      </c>
      <c r="H676" s="4" t="s">
        <v>154</v>
      </c>
      <c r="I676" s="4" t="s">
        <v>58</v>
      </c>
      <c r="J676" s="15">
        <v>0.74</v>
      </c>
      <c r="K676" s="5">
        <v>2</v>
      </c>
      <c r="L676" s="4" t="s">
        <v>37</v>
      </c>
      <c r="M676" s="8">
        <v>5</v>
      </c>
      <c r="N676" s="17" t="s">
        <v>2619</v>
      </c>
      <c r="O676" s="7">
        <f t="shared" si="20"/>
        <v>3</v>
      </c>
      <c r="P676" s="4" t="str" cm="1">
        <f t="array" ref="P676">_xlfn.IFS(F676&gt;40,"Senior",F676&gt;30,"Mid Career",F676&gt;22,"Early Career",F676&gt;17,"Student",TRUE,"Unknown")</f>
        <v>Mid Career</v>
      </c>
      <c r="Q676" s="5">
        <f t="shared" si="21"/>
        <v>76</v>
      </c>
      <c r="R676" s="4" t="str" cm="1">
        <f t="array" ref="R676">_xlfn.IFS(Q676&gt;15,"High",Q676&gt;=5,"Medium",Q676&lt;5,"Low")</f>
        <v>High</v>
      </c>
    </row>
    <row r="677" spans="1:18" x14ac:dyDescent="0.3">
      <c r="A677" s="4" t="s">
        <v>2620</v>
      </c>
      <c r="B677" s="4" t="s">
        <v>5278</v>
      </c>
      <c r="C677" s="4" t="s">
        <v>5805</v>
      </c>
      <c r="D677" s="4" t="s">
        <v>17</v>
      </c>
      <c r="E677" s="4" t="s">
        <v>50</v>
      </c>
      <c r="F677" s="7">
        <v>32</v>
      </c>
      <c r="G677" s="1">
        <v>45620</v>
      </c>
      <c r="H677" s="4" t="s">
        <v>57</v>
      </c>
      <c r="I677" s="4" t="s">
        <v>58</v>
      </c>
      <c r="J677" s="15">
        <v>0.95</v>
      </c>
      <c r="K677" s="5">
        <v>1.5</v>
      </c>
      <c r="L677" s="4" t="s">
        <v>37</v>
      </c>
      <c r="M677" s="8">
        <v>2</v>
      </c>
      <c r="N677" s="17" t="s">
        <v>2622</v>
      </c>
      <c r="O677" s="7">
        <f t="shared" si="20"/>
        <v>3</v>
      </c>
      <c r="P677" s="4" t="str" cm="1">
        <f t="array" ref="P677">_xlfn.IFS(F677&gt;40,"Senior",F677&gt;30,"Mid Career",F677&gt;22,"Early Career",F677&gt;17,"Student",TRUE,"Unknown")</f>
        <v>Mid Career</v>
      </c>
      <c r="Q677" s="5">
        <f t="shared" si="21"/>
        <v>96.5</v>
      </c>
      <c r="R677" s="4" t="str" cm="1">
        <f t="array" ref="R677">_xlfn.IFS(Q677&gt;15,"High",Q677&gt;=5,"Medium",Q677&lt;5,"Low")</f>
        <v>High</v>
      </c>
    </row>
    <row r="678" spans="1:18" x14ac:dyDescent="0.3">
      <c r="A678" s="4" t="s">
        <v>2623</v>
      </c>
      <c r="B678" s="4" t="s">
        <v>5279</v>
      </c>
      <c r="C678" s="4" t="s">
        <v>2625</v>
      </c>
      <c r="D678" s="4" t="s">
        <v>94</v>
      </c>
      <c r="E678" s="4" t="s">
        <v>50</v>
      </c>
      <c r="F678" s="7">
        <v>32</v>
      </c>
      <c r="G678" s="1">
        <v>45587</v>
      </c>
      <c r="H678" s="4" t="s">
        <v>19</v>
      </c>
      <c r="I678" s="4" t="s">
        <v>20</v>
      </c>
      <c r="J678" s="15">
        <v>0.06</v>
      </c>
      <c r="K678" s="5">
        <v>2</v>
      </c>
      <c r="L678" s="4" t="s">
        <v>31</v>
      </c>
      <c r="M678" s="8">
        <v>1</v>
      </c>
      <c r="N678" s="17" t="s">
        <v>1378</v>
      </c>
      <c r="O678" s="7">
        <f t="shared" si="20"/>
        <v>6</v>
      </c>
      <c r="P678" s="4" t="str" cm="1">
        <f t="array" ref="P678">_xlfn.IFS(F678&gt;40,"Senior",F678&gt;30,"Mid Career",F678&gt;22,"Early Career",F678&gt;17,"Student",TRUE,"Unknown")</f>
        <v>Mid Career</v>
      </c>
      <c r="Q678" s="5">
        <f t="shared" si="21"/>
        <v>8</v>
      </c>
      <c r="R678" s="4" t="str" cm="1">
        <f t="array" ref="R678">_xlfn.IFS(Q678&gt;15,"High",Q678&gt;=5,"Medium",Q678&lt;5,"Low")</f>
        <v>Medium</v>
      </c>
    </row>
    <row r="679" spans="1:18" x14ac:dyDescent="0.3">
      <c r="A679" s="4" t="s">
        <v>2626</v>
      </c>
      <c r="B679" s="4" t="s">
        <v>5280</v>
      </c>
      <c r="C679" s="4" t="s">
        <v>2628</v>
      </c>
      <c r="D679" s="4" t="s">
        <v>17</v>
      </c>
      <c r="E679" s="4" t="s">
        <v>50</v>
      </c>
      <c r="F679" s="7">
        <v>32</v>
      </c>
      <c r="G679" s="1">
        <v>45190</v>
      </c>
      <c r="H679" s="4" t="s">
        <v>19</v>
      </c>
      <c r="I679" s="4" t="s">
        <v>20</v>
      </c>
      <c r="J679" s="15">
        <v>0.76</v>
      </c>
      <c r="K679" s="5">
        <v>2</v>
      </c>
      <c r="L679" s="4" t="s">
        <v>37</v>
      </c>
      <c r="M679" s="8">
        <v>2</v>
      </c>
      <c r="N679" s="17" t="s">
        <v>2629</v>
      </c>
      <c r="O679" s="7">
        <f t="shared" si="20"/>
        <v>7</v>
      </c>
      <c r="P679" s="4" t="str" cm="1">
        <f t="array" ref="P679">_xlfn.IFS(F679&gt;40,"Senior",F679&gt;30,"Mid Career",F679&gt;22,"Early Career",F679&gt;17,"Student",TRUE,"Unknown")</f>
        <v>Mid Career</v>
      </c>
      <c r="Q679" s="5">
        <f t="shared" si="21"/>
        <v>78</v>
      </c>
      <c r="R679" s="4" t="str" cm="1">
        <f t="array" ref="R679">_xlfn.IFS(Q679&gt;15,"High",Q679&gt;=5,"Medium",Q679&lt;5,"Low")</f>
        <v>High</v>
      </c>
    </row>
    <row r="680" spans="1:18" x14ac:dyDescent="0.3">
      <c r="A680" s="4" t="s">
        <v>2630</v>
      </c>
      <c r="B680" s="4" t="s">
        <v>5281</v>
      </c>
      <c r="C680" s="4" t="s">
        <v>2632</v>
      </c>
      <c r="D680" s="4" t="s">
        <v>17</v>
      </c>
      <c r="E680" s="4" t="s">
        <v>5800</v>
      </c>
      <c r="F680" s="7">
        <v>32</v>
      </c>
      <c r="G680" s="1">
        <v>44766</v>
      </c>
      <c r="H680" s="4" t="s">
        <v>57</v>
      </c>
      <c r="I680" s="4" t="s">
        <v>58</v>
      </c>
      <c r="J680" s="15">
        <v>0.15</v>
      </c>
      <c r="K680" s="5">
        <v>1.5</v>
      </c>
      <c r="L680" s="4" t="s">
        <v>37</v>
      </c>
      <c r="M680" s="8">
        <v>4</v>
      </c>
      <c r="N680" s="17">
        <v>44766</v>
      </c>
      <c r="O680" s="7">
        <f t="shared" si="20"/>
        <v>1</v>
      </c>
      <c r="P680" s="4" t="str" cm="1">
        <f t="array" ref="P680">_xlfn.IFS(F680&gt;40,"Senior",F680&gt;30,"Mid Career",F680&gt;22,"Early Career",F680&gt;17,"Student",TRUE,"Unknown")</f>
        <v>Mid Career</v>
      </c>
      <c r="Q680" s="5">
        <f t="shared" si="21"/>
        <v>16.5</v>
      </c>
      <c r="R680" s="4" t="str" cm="1">
        <f t="array" ref="R680">_xlfn.IFS(Q680&gt;15,"High",Q680&gt;=5,"Medium",Q680&lt;5,"Low")</f>
        <v>High</v>
      </c>
    </row>
    <row r="681" spans="1:18" x14ac:dyDescent="0.3">
      <c r="A681" s="4" t="s">
        <v>2633</v>
      </c>
      <c r="B681" s="4" t="s">
        <v>5282</v>
      </c>
      <c r="C681" s="4" t="s">
        <v>2635</v>
      </c>
      <c r="D681" s="4" t="s">
        <v>94</v>
      </c>
      <c r="E681" s="4" t="s">
        <v>73</v>
      </c>
      <c r="F681" s="7">
        <v>28</v>
      </c>
      <c r="G681" s="1">
        <v>45316</v>
      </c>
      <c r="H681" s="4" t="s">
        <v>74</v>
      </c>
      <c r="I681" s="4" t="s">
        <v>36</v>
      </c>
      <c r="J681" s="15">
        <v>0.61</v>
      </c>
      <c r="K681" s="5">
        <v>0.75</v>
      </c>
      <c r="L681" s="4" t="s">
        <v>31</v>
      </c>
      <c r="M681" s="8">
        <v>1</v>
      </c>
      <c r="N681" s="17" t="s">
        <v>2636</v>
      </c>
      <c r="O681" s="7">
        <f t="shared" si="20"/>
        <v>2</v>
      </c>
      <c r="P681" s="4" t="str" cm="1">
        <f t="array" ref="P681">_xlfn.IFS(F681&gt;40,"Senior",F681&gt;30,"Mid Career",F681&gt;22,"Early Career",F681&gt;17,"Student",TRUE,"Unknown")</f>
        <v>Early Career</v>
      </c>
      <c r="Q681" s="5">
        <f t="shared" si="21"/>
        <v>61.75</v>
      </c>
      <c r="R681" s="4" t="str" cm="1">
        <f t="array" ref="R681">_xlfn.IFS(Q681&gt;15,"High",Q681&gt;=5,"Medium",Q681&lt;5,"Low")</f>
        <v>High</v>
      </c>
    </row>
    <row r="682" spans="1:18" x14ac:dyDescent="0.3">
      <c r="A682" s="4" t="s">
        <v>2637</v>
      </c>
      <c r="B682" s="4" t="s">
        <v>5283</v>
      </c>
      <c r="C682" s="4" t="s">
        <v>2639</v>
      </c>
      <c r="D682" s="4" t="s">
        <v>17</v>
      </c>
      <c r="E682" s="4" t="s">
        <v>5802</v>
      </c>
      <c r="F682" s="7">
        <v>39</v>
      </c>
      <c r="G682" s="1">
        <v>45244</v>
      </c>
      <c r="H682" s="4" t="s">
        <v>166</v>
      </c>
      <c r="I682" s="4" t="s">
        <v>144</v>
      </c>
      <c r="J682" s="15">
        <v>0.68</v>
      </c>
      <c r="K682" s="5">
        <v>2</v>
      </c>
      <c r="L682" s="4" t="s">
        <v>31</v>
      </c>
      <c r="M682" s="8">
        <v>5</v>
      </c>
      <c r="N682" s="17">
        <v>45244</v>
      </c>
      <c r="O682" s="7">
        <f t="shared" si="20"/>
        <v>1</v>
      </c>
      <c r="P682" s="4" t="str" cm="1">
        <f t="array" ref="P682">_xlfn.IFS(F682&gt;40,"Senior",F682&gt;30,"Mid Career",F682&gt;22,"Early Career",F682&gt;17,"Student",TRUE,"Unknown")</f>
        <v>Mid Career</v>
      </c>
      <c r="Q682" s="5">
        <f t="shared" si="21"/>
        <v>70</v>
      </c>
      <c r="R682" s="4" t="str" cm="1">
        <f t="array" ref="R682">_xlfn.IFS(Q682&gt;15,"High",Q682&gt;=5,"Medium",Q682&lt;5,"Low")</f>
        <v>High</v>
      </c>
    </row>
    <row r="683" spans="1:18" x14ac:dyDescent="0.3">
      <c r="A683" s="4" t="s">
        <v>2640</v>
      </c>
      <c r="B683" s="4" t="s">
        <v>5284</v>
      </c>
      <c r="C683" s="4" t="s">
        <v>2642</v>
      </c>
      <c r="D683" s="4" t="s">
        <v>94</v>
      </c>
      <c r="E683" s="4" t="s">
        <v>5800</v>
      </c>
      <c r="F683" s="7">
        <v>20</v>
      </c>
      <c r="G683" s="1">
        <v>45124</v>
      </c>
      <c r="H683" s="4" t="s">
        <v>229</v>
      </c>
      <c r="I683" s="4" t="s">
        <v>144</v>
      </c>
      <c r="J683" s="15">
        <v>0.16</v>
      </c>
      <c r="K683" s="5">
        <v>2</v>
      </c>
      <c r="L683" s="4" t="s">
        <v>31</v>
      </c>
      <c r="M683" s="8">
        <v>5</v>
      </c>
      <c r="N683" s="17" t="s">
        <v>2643</v>
      </c>
      <c r="O683" s="7">
        <f t="shared" si="20"/>
        <v>8</v>
      </c>
      <c r="P683" s="4" t="str" cm="1">
        <f t="array" ref="P683">_xlfn.IFS(F683&gt;40,"Senior",F683&gt;30,"Mid Career",F683&gt;22,"Early Career",F683&gt;17,"Student",TRUE,"Unknown")</f>
        <v>Student</v>
      </c>
      <c r="Q683" s="5">
        <f t="shared" si="21"/>
        <v>18</v>
      </c>
      <c r="R683" s="4" t="str" cm="1">
        <f t="array" ref="R683">_xlfn.IFS(Q683&gt;15,"High",Q683&gt;=5,"Medium",Q683&lt;5,"Low")</f>
        <v>High</v>
      </c>
    </row>
    <row r="684" spans="1:18" x14ac:dyDescent="0.3">
      <c r="A684" s="4" t="s">
        <v>2644</v>
      </c>
      <c r="B684" s="4" t="s">
        <v>5285</v>
      </c>
      <c r="C684" s="4" t="s">
        <v>2646</v>
      </c>
      <c r="D684" s="4" t="s">
        <v>94</v>
      </c>
      <c r="E684" s="4" t="s">
        <v>5800</v>
      </c>
      <c r="F684" s="7">
        <v>32</v>
      </c>
      <c r="G684" s="1">
        <v>45175</v>
      </c>
      <c r="H684" s="4" t="s">
        <v>89</v>
      </c>
      <c r="I684" s="4" t="s">
        <v>30</v>
      </c>
      <c r="J684" s="15">
        <v>0.38</v>
      </c>
      <c r="K684" s="5">
        <v>1</v>
      </c>
      <c r="L684" s="4" t="s">
        <v>37</v>
      </c>
      <c r="M684" s="8">
        <v>1</v>
      </c>
      <c r="N684" s="17" t="s">
        <v>2647</v>
      </c>
      <c r="O684" s="7">
        <f t="shared" si="20"/>
        <v>7</v>
      </c>
      <c r="P684" s="4" t="str" cm="1">
        <f t="array" ref="P684">_xlfn.IFS(F684&gt;40,"Senior",F684&gt;30,"Mid Career",F684&gt;22,"Early Career",F684&gt;17,"Student",TRUE,"Unknown")</f>
        <v>Mid Career</v>
      </c>
      <c r="Q684" s="5">
        <f t="shared" si="21"/>
        <v>39</v>
      </c>
      <c r="R684" s="4" t="str" cm="1">
        <f t="array" ref="R684">_xlfn.IFS(Q684&gt;15,"High",Q684&gt;=5,"Medium",Q684&lt;5,"Low")</f>
        <v>High</v>
      </c>
    </row>
    <row r="685" spans="1:18" x14ac:dyDescent="0.3">
      <c r="A685" s="4" t="s">
        <v>2648</v>
      </c>
      <c r="B685" s="4" t="s">
        <v>5286</v>
      </c>
      <c r="C685" s="4" t="s">
        <v>2650</v>
      </c>
      <c r="D685" s="4" t="s">
        <v>17</v>
      </c>
      <c r="E685" s="4" t="s">
        <v>5800</v>
      </c>
      <c r="F685" s="7">
        <v>24</v>
      </c>
      <c r="G685" s="1">
        <v>45237</v>
      </c>
      <c r="H685" s="4" t="s">
        <v>74</v>
      </c>
      <c r="I685" s="4" t="s">
        <v>36</v>
      </c>
      <c r="J685" s="15">
        <v>0.26</v>
      </c>
      <c r="K685" s="5">
        <v>0.75</v>
      </c>
      <c r="L685" s="4" t="s">
        <v>37</v>
      </c>
      <c r="M685" s="8">
        <v>1</v>
      </c>
      <c r="N685" s="17" t="s">
        <v>2651</v>
      </c>
      <c r="O685" s="7">
        <f t="shared" si="20"/>
        <v>6</v>
      </c>
      <c r="P685" s="4" t="str" cm="1">
        <f t="array" ref="P685">_xlfn.IFS(F685&gt;40,"Senior",F685&gt;30,"Mid Career",F685&gt;22,"Early Career",F685&gt;17,"Student",TRUE,"Unknown")</f>
        <v>Early Career</v>
      </c>
      <c r="Q685" s="5">
        <f t="shared" si="21"/>
        <v>26.75</v>
      </c>
      <c r="R685" s="4" t="str" cm="1">
        <f t="array" ref="R685">_xlfn.IFS(Q685&gt;15,"High",Q685&gt;=5,"Medium",Q685&lt;5,"Low")</f>
        <v>High</v>
      </c>
    </row>
    <row r="686" spans="1:18" x14ac:dyDescent="0.3">
      <c r="A686" s="4" t="s">
        <v>2652</v>
      </c>
      <c r="B686" s="4" t="s">
        <v>5287</v>
      </c>
      <c r="C686" s="4" t="s">
        <v>2654</v>
      </c>
      <c r="D686" s="4" t="s">
        <v>94</v>
      </c>
      <c r="E686" s="4" t="s">
        <v>5801</v>
      </c>
      <c r="F686" s="7">
        <v>32</v>
      </c>
      <c r="G686" s="1">
        <v>45449</v>
      </c>
      <c r="H686" s="4" t="s">
        <v>143</v>
      </c>
      <c r="I686" s="4" t="s">
        <v>144</v>
      </c>
      <c r="J686" s="15">
        <v>0.16</v>
      </c>
      <c r="K686" s="5">
        <v>0.75</v>
      </c>
      <c r="L686" s="4" t="s">
        <v>37</v>
      </c>
      <c r="M686" s="8">
        <v>1</v>
      </c>
      <c r="N686" s="17" t="s">
        <v>2655</v>
      </c>
      <c r="O686" s="7">
        <f t="shared" si="20"/>
        <v>4</v>
      </c>
      <c r="P686" s="4" t="str" cm="1">
        <f t="array" ref="P686">_xlfn.IFS(F686&gt;40,"Senior",F686&gt;30,"Mid Career",F686&gt;22,"Early Career",F686&gt;17,"Student",TRUE,"Unknown")</f>
        <v>Mid Career</v>
      </c>
      <c r="Q686" s="5">
        <f t="shared" si="21"/>
        <v>16.75</v>
      </c>
      <c r="R686" s="4" t="str" cm="1">
        <f t="array" ref="R686">_xlfn.IFS(Q686&gt;15,"High",Q686&gt;=5,"Medium",Q686&lt;5,"Low")</f>
        <v>High</v>
      </c>
    </row>
    <row r="687" spans="1:18" x14ac:dyDescent="0.3">
      <c r="A687" s="4" t="s">
        <v>2656</v>
      </c>
      <c r="B687" s="4" t="s">
        <v>5288</v>
      </c>
      <c r="C687" s="4" t="s">
        <v>2658</v>
      </c>
      <c r="D687" s="4" t="s">
        <v>94</v>
      </c>
      <c r="E687" s="4" t="s">
        <v>5802</v>
      </c>
      <c r="F687" s="7">
        <v>32</v>
      </c>
      <c r="G687" s="1">
        <v>45638</v>
      </c>
      <c r="H687" s="4" t="s">
        <v>154</v>
      </c>
      <c r="I687" s="4" t="s">
        <v>58</v>
      </c>
      <c r="J687" s="15">
        <v>0.88</v>
      </c>
      <c r="K687" s="5">
        <v>1</v>
      </c>
      <c r="L687" s="4" t="s">
        <v>37</v>
      </c>
      <c r="M687" s="8">
        <v>2</v>
      </c>
      <c r="N687" s="17" t="s">
        <v>2659</v>
      </c>
      <c r="O687" s="7">
        <f t="shared" si="20"/>
        <v>5</v>
      </c>
      <c r="P687" s="4" t="str" cm="1">
        <f t="array" ref="P687">_xlfn.IFS(F687&gt;40,"Senior",F687&gt;30,"Mid Career",F687&gt;22,"Early Career",F687&gt;17,"Student",TRUE,"Unknown")</f>
        <v>Mid Career</v>
      </c>
      <c r="Q687" s="5">
        <f t="shared" si="21"/>
        <v>89</v>
      </c>
      <c r="R687" s="4" t="str" cm="1">
        <f t="array" ref="R687">_xlfn.IFS(Q687&gt;15,"High",Q687&gt;=5,"Medium",Q687&lt;5,"Low")</f>
        <v>High</v>
      </c>
    </row>
    <row r="688" spans="1:18" x14ac:dyDescent="0.3">
      <c r="A688" s="4" t="s">
        <v>2660</v>
      </c>
      <c r="B688" s="4" t="s">
        <v>5289</v>
      </c>
      <c r="C688" s="4" t="s">
        <v>5805</v>
      </c>
      <c r="D688" s="4" t="s">
        <v>17</v>
      </c>
      <c r="E688" s="4" t="s">
        <v>73</v>
      </c>
      <c r="F688" s="7">
        <v>26</v>
      </c>
      <c r="G688" s="1">
        <v>45275</v>
      </c>
      <c r="H688" s="4" t="s">
        <v>29</v>
      </c>
      <c r="I688" s="4" t="s">
        <v>30</v>
      </c>
      <c r="J688" s="15">
        <v>0.4</v>
      </c>
      <c r="K688" s="5">
        <v>2</v>
      </c>
      <c r="L688" s="4" t="s">
        <v>37</v>
      </c>
      <c r="M688" s="8">
        <v>5</v>
      </c>
      <c r="N688" s="17" t="s">
        <v>2662</v>
      </c>
      <c r="O688" s="7">
        <f t="shared" si="20"/>
        <v>3</v>
      </c>
      <c r="P688" s="4" t="str" cm="1">
        <f t="array" ref="P688">_xlfn.IFS(F688&gt;40,"Senior",F688&gt;30,"Mid Career",F688&gt;22,"Early Career",F688&gt;17,"Student",TRUE,"Unknown")</f>
        <v>Early Career</v>
      </c>
      <c r="Q688" s="5">
        <f t="shared" si="21"/>
        <v>42</v>
      </c>
      <c r="R688" s="4" t="str" cm="1">
        <f t="array" ref="R688">_xlfn.IFS(Q688&gt;15,"High",Q688&gt;=5,"Medium",Q688&lt;5,"Low")</f>
        <v>High</v>
      </c>
    </row>
    <row r="689" spans="1:18" x14ac:dyDescent="0.3">
      <c r="A689" s="4" t="s">
        <v>2663</v>
      </c>
      <c r="B689" s="4" t="s">
        <v>5290</v>
      </c>
      <c r="C689" s="4" t="s">
        <v>2665</v>
      </c>
      <c r="D689" s="4" t="s">
        <v>17</v>
      </c>
      <c r="E689" s="4" t="s">
        <v>5801</v>
      </c>
      <c r="F689" s="7">
        <v>18</v>
      </c>
      <c r="G689" s="1">
        <v>44915</v>
      </c>
      <c r="H689" s="4" t="s">
        <v>68</v>
      </c>
      <c r="I689" s="4" t="s">
        <v>30</v>
      </c>
      <c r="J689" s="15">
        <v>0.46</v>
      </c>
      <c r="K689" s="5">
        <v>2</v>
      </c>
      <c r="L689" s="4" t="s">
        <v>37</v>
      </c>
      <c r="M689" s="8">
        <v>3</v>
      </c>
      <c r="N689" s="17" t="s">
        <v>2666</v>
      </c>
      <c r="O689" s="7">
        <f t="shared" si="20"/>
        <v>2</v>
      </c>
      <c r="P689" s="4" t="str" cm="1">
        <f t="array" ref="P689">_xlfn.IFS(F689&gt;40,"Senior",F689&gt;30,"Mid Career",F689&gt;22,"Early Career",F689&gt;17,"Student",TRUE,"Unknown")</f>
        <v>Student</v>
      </c>
      <c r="Q689" s="5">
        <f t="shared" si="21"/>
        <v>48</v>
      </c>
      <c r="R689" s="4" t="str" cm="1">
        <f t="array" ref="R689">_xlfn.IFS(Q689&gt;15,"High",Q689&gt;=5,"Medium",Q689&lt;5,"Low")</f>
        <v>High</v>
      </c>
    </row>
    <row r="690" spans="1:18" x14ac:dyDescent="0.3">
      <c r="A690" s="4" t="s">
        <v>2667</v>
      </c>
      <c r="B690" s="4" t="s">
        <v>5291</v>
      </c>
      <c r="C690" s="4" t="s">
        <v>2669</v>
      </c>
      <c r="D690" s="4" t="s">
        <v>17</v>
      </c>
      <c r="E690" s="4" t="s">
        <v>5801</v>
      </c>
      <c r="F690" s="7">
        <v>32</v>
      </c>
      <c r="G690" s="1">
        <v>45547</v>
      </c>
      <c r="H690" s="4" t="s">
        <v>154</v>
      </c>
      <c r="I690" s="4" t="s">
        <v>58</v>
      </c>
      <c r="J690" s="15">
        <v>0.39</v>
      </c>
      <c r="K690" s="5">
        <v>1.5</v>
      </c>
      <c r="L690" s="4" t="s">
        <v>31</v>
      </c>
      <c r="M690" s="8">
        <v>5</v>
      </c>
      <c r="N690" s="17" t="s">
        <v>2670</v>
      </c>
      <c r="O690" s="7">
        <f t="shared" si="20"/>
        <v>2</v>
      </c>
      <c r="P690" s="4" t="str" cm="1">
        <f t="array" ref="P690">_xlfn.IFS(F690&gt;40,"Senior",F690&gt;30,"Mid Career",F690&gt;22,"Early Career",F690&gt;17,"Student",TRUE,"Unknown")</f>
        <v>Mid Career</v>
      </c>
      <c r="Q690" s="5">
        <f t="shared" si="21"/>
        <v>40.5</v>
      </c>
      <c r="R690" s="4" t="str" cm="1">
        <f t="array" ref="R690">_xlfn.IFS(Q690&gt;15,"High",Q690&gt;=5,"Medium",Q690&lt;5,"Low")</f>
        <v>High</v>
      </c>
    </row>
    <row r="691" spans="1:18" x14ac:dyDescent="0.3">
      <c r="A691" s="4" t="s">
        <v>2671</v>
      </c>
      <c r="B691" s="4" t="s">
        <v>5292</v>
      </c>
      <c r="C691" s="4" t="s">
        <v>2673</v>
      </c>
      <c r="D691" s="4" t="s">
        <v>94</v>
      </c>
      <c r="E691" s="4" t="s">
        <v>50</v>
      </c>
      <c r="F691" s="7">
        <v>36</v>
      </c>
      <c r="G691" s="1">
        <v>44808</v>
      </c>
      <c r="H691" s="4" t="s">
        <v>166</v>
      </c>
      <c r="I691" s="4" t="s">
        <v>144</v>
      </c>
      <c r="J691" s="15">
        <v>0.94</v>
      </c>
      <c r="K691" s="5">
        <v>1.5</v>
      </c>
      <c r="L691" s="4" t="s">
        <v>37</v>
      </c>
      <c r="M691" s="8">
        <v>1</v>
      </c>
      <c r="N691" s="17" t="s">
        <v>2674</v>
      </c>
      <c r="O691" s="7">
        <f t="shared" si="20"/>
        <v>7</v>
      </c>
      <c r="P691" s="4" t="str" cm="1">
        <f t="array" ref="P691">_xlfn.IFS(F691&gt;40,"Senior",F691&gt;30,"Mid Career",F691&gt;22,"Early Career",F691&gt;17,"Student",TRUE,"Unknown")</f>
        <v>Mid Career</v>
      </c>
      <c r="Q691" s="5">
        <f t="shared" si="21"/>
        <v>95.5</v>
      </c>
      <c r="R691" s="4" t="str" cm="1">
        <f t="array" ref="R691">_xlfn.IFS(Q691&gt;15,"High",Q691&gt;=5,"Medium",Q691&lt;5,"Low")</f>
        <v>High</v>
      </c>
    </row>
    <row r="692" spans="1:18" x14ac:dyDescent="0.3">
      <c r="A692" s="4" t="s">
        <v>2675</v>
      </c>
      <c r="B692" s="4" t="s">
        <v>5293</v>
      </c>
      <c r="C692" s="4" t="s">
        <v>2677</v>
      </c>
      <c r="D692" s="4" t="s">
        <v>17</v>
      </c>
      <c r="E692" s="4" t="s">
        <v>5802</v>
      </c>
      <c r="F692" s="7">
        <v>32</v>
      </c>
      <c r="G692" s="1">
        <v>45358</v>
      </c>
      <c r="H692" s="4" t="s">
        <v>29</v>
      </c>
      <c r="I692" s="4" t="s">
        <v>30</v>
      </c>
      <c r="J692" s="15">
        <v>0.48</v>
      </c>
      <c r="K692" s="5">
        <v>1</v>
      </c>
      <c r="L692" s="4" t="s">
        <v>37</v>
      </c>
      <c r="M692" s="8">
        <v>5</v>
      </c>
      <c r="N692" s="17" t="s">
        <v>2678</v>
      </c>
      <c r="O692" s="7">
        <f t="shared" si="20"/>
        <v>3</v>
      </c>
      <c r="P692" s="4" t="str" cm="1">
        <f t="array" ref="P692">_xlfn.IFS(F692&gt;40,"Senior",F692&gt;30,"Mid Career",F692&gt;22,"Early Career",F692&gt;17,"Student",TRUE,"Unknown")</f>
        <v>Mid Career</v>
      </c>
      <c r="Q692" s="5">
        <f t="shared" si="21"/>
        <v>49</v>
      </c>
      <c r="R692" s="4" t="str" cm="1">
        <f t="array" ref="R692">_xlfn.IFS(Q692&gt;15,"High",Q692&gt;=5,"Medium",Q692&lt;5,"Low")</f>
        <v>High</v>
      </c>
    </row>
    <row r="693" spans="1:18" x14ac:dyDescent="0.3">
      <c r="A693" s="4" t="s">
        <v>2679</v>
      </c>
      <c r="B693" s="4" t="s">
        <v>5294</v>
      </c>
      <c r="C693" s="4" t="s">
        <v>2681</v>
      </c>
      <c r="D693" s="4" t="s">
        <v>17</v>
      </c>
      <c r="E693" s="4" t="s">
        <v>5801</v>
      </c>
      <c r="F693" s="7">
        <v>38</v>
      </c>
      <c r="G693" s="1">
        <v>45113</v>
      </c>
      <c r="H693" s="4" t="s">
        <v>166</v>
      </c>
      <c r="I693" s="4" t="s">
        <v>144</v>
      </c>
      <c r="J693" s="15">
        <v>0.35</v>
      </c>
      <c r="K693" s="5">
        <v>2</v>
      </c>
      <c r="L693" s="4" t="s">
        <v>37</v>
      </c>
      <c r="M693" s="8">
        <v>4</v>
      </c>
      <c r="N693" s="17" t="s">
        <v>2682</v>
      </c>
      <c r="O693" s="7">
        <f t="shared" si="20"/>
        <v>6</v>
      </c>
      <c r="P693" s="4" t="str" cm="1">
        <f t="array" ref="P693">_xlfn.IFS(F693&gt;40,"Senior",F693&gt;30,"Mid Career",F693&gt;22,"Early Career",F693&gt;17,"Student",TRUE,"Unknown")</f>
        <v>Mid Career</v>
      </c>
      <c r="Q693" s="5">
        <f t="shared" si="21"/>
        <v>37</v>
      </c>
      <c r="R693" s="4" t="str" cm="1">
        <f t="array" ref="R693">_xlfn.IFS(Q693&gt;15,"High",Q693&gt;=5,"Medium",Q693&lt;5,"Low")</f>
        <v>High</v>
      </c>
    </row>
    <row r="694" spans="1:18" x14ac:dyDescent="0.3">
      <c r="A694" s="4" t="s">
        <v>2683</v>
      </c>
      <c r="B694" s="4" t="s">
        <v>5295</v>
      </c>
      <c r="C694" s="4" t="s">
        <v>2685</v>
      </c>
      <c r="D694" s="4" t="s">
        <v>94</v>
      </c>
      <c r="E694" s="4" t="s">
        <v>5800</v>
      </c>
      <c r="F694" s="7">
        <v>33</v>
      </c>
      <c r="G694" s="1">
        <v>45691</v>
      </c>
      <c r="H694" s="4" t="s">
        <v>35</v>
      </c>
      <c r="I694" s="4" t="s">
        <v>36</v>
      </c>
      <c r="J694" s="15">
        <v>0.11</v>
      </c>
      <c r="K694" s="5">
        <v>1.5</v>
      </c>
      <c r="L694" s="4" t="s">
        <v>37</v>
      </c>
      <c r="M694" s="8">
        <v>2</v>
      </c>
      <c r="N694" s="17" t="s">
        <v>2686</v>
      </c>
      <c r="O694" s="7">
        <f t="shared" si="20"/>
        <v>2</v>
      </c>
      <c r="P694" s="4" t="str" cm="1">
        <f t="array" ref="P694">_xlfn.IFS(F694&gt;40,"Senior",F694&gt;30,"Mid Career",F694&gt;22,"Early Career",F694&gt;17,"Student",TRUE,"Unknown")</f>
        <v>Mid Career</v>
      </c>
      <c r="Q694" s="5">
        <f t="shared" si="21"/>
        <v>12.5</v>
      </c>
      <c r="R694" s="4" t="str" cm="1">
        <f t="array" ref="R694">_xlfn.IFS(Q694&gt;15,"High",Q694&gt;=5,"Medium",Q694&lt;5,"Low")</f>
        <v>Medium</v>
      </c>
    </row>
    <row r="695" spans="1:18" x14ac:dyDescent="0.3">
      <c r="A695" s="4" t="s">
        <v>2687</v>
      </c>
      <c r="B695" s="4" t="s">
        <v>5296</v>
      </c>
      <c r="C695" s="4" t="s">
        <v>2689</v>
      </c>
      <c r="D695" s="4" t="s">
        <v>94</v>
      </c>
      <c r="E695" s="4" t="s">
        <v>5800</v>
      </c>
      <c r="F695" s="7">
        <v>37</v>
      </c>
      <c r="G695" s="1">
        <v>45325</v>
      </c>
      <c r="H695" s="4" t="s">
        <v>29</v>
      </c>
      <c r="I695" s="4" t="s">
        <v>30</v>
      </c>
      <c r="J695" s="15">
        <v>0.87</v>
      </c>
      <c r="K695" s="5">
        <v>2</v>
      </c>
      <c r="L695" s="4" t="s">
        <v>37</v>
      </c>
      <c r="M695" s="8">
        <v>1</v>
      </c>
      <c r="N695" s="17" t="s">
        <v>2690</v>
      </c>
      <c r="O695" s="7">
        <f t="shared" si="20"/>
        <v>3</v>
      </c>
      <c r="P695" s="4" t="str" cm="1">
        <f t="array" ref="P695">_xlfn.IFS(F695&gt;40,"Senior",F695&gt;30,"Mid Career",F695&gt;22,"Early Career",F695&gt;17,"Student",TRUE,"Unknown")</f>
        <v>Mid Career</v>
      </c>
      <c r="Q695" s="5">
        <f t="shared" si="21"/>
        <v>89</v>
      </c>
      <c r="R695" s="4" t="str" cm="1">
        <f t="array" ref="R695">_xlfn.IFS(Q695&gt;15,"High",Q695&gt;=5,"Medium",Q695&lt;5,"Low")</f>
        <v>High</v>
      </c>
    </row>
    <row r="696" spans="1:18" x14ac:dyDescent="0.3">
      <c r="A696" s="4" t="s">
        <v>2691</v>
      </c>
      <c r="B696" s="4" t="s">
        <v>5297</v>
      </c>
      <c r="C696" s="4" t="s">
        <v>2693</v>
      </c>
      <c r="D696" s="4" t="s">
        <v>94</v>
      </c>
      <c r="E696" s="4" t="s">
        <v>50</v>
      </c>
      <c r="F696" s="7">
        <v>32</v>
      </c>
      <c r="G696" s="1">
        <v>45171</v>
      </c>
      <c r="H696" s="4" t="s">
        <v>44</v>
      </c>
      <c r="I696" s="4" t="s">
        <v>20</v>
      </c>
      <c r="J696" s="15">
        <v>0.44</v>
      </c>
      <c r="K696" s="5">
        <v>1</v>
      </c>
      <c r="L696" s="4" t="s">
        <v>31</v>
      </c>
      <c r="M696" s="8">
        <v>2</v>
      </c>
      <c r="N696" s="17" t="s">
        <v>2694</v>
      </c>
      <c r="O696" s="7">
        <f t="shared" si="20"/>
        <v>7</v>
      </c>
      <c r="P696" s="4" t="str" cm="1">
        <f t="array" ref="P696">_xlfn.IFS(F696&gt;40,"Senior",F696&gt;30,"Mid Career",F696&gt;22,"Early Career",F696&gt;17,"Student",TRUE,"Unknown")</f>
        <v>Mid Career</v>
      </c>
      <c r="Q696" s="5">
        <f t="shared" si="21"/>
        <v>45</v>
      </c>
      <c r="R696" s="4" t="str" cm="1">
        <f t="array" ref="R696">_xlfn.IFS(Q696&gt;15,"High",Q696&gt;=5,"Medium",Q696&lt;5,"Low")</f>
        <v>High</v>
      </c>
    </row>
    <row r="697" spans="1:18" x14ac:dyDescent="0.3">
      <c r="A697" s="4" t="s">
        <v>2695</v>
      </c>
      <c r="B697" s="4" t="s">
        <v>5298</v>
      </c>
      <c r="C697" s="4" t="s">
        <v>2697</v>
      </c>
      <c r="D697" s="4" t="s">
        <v>94</v>
      </c>
      <c r="E697" s="4" t="s">
        <v>50</v>
      </c>
      <c r="F697" s="7">
        <v>29</v>
      </c>
      <c r="G697" s="1">
        <v>45230</v>
      </c>
      <c r="H697" s="4" t="s">
        <v>229</v>
      </c>
      <c r="I697" s="4" t="s">
        <v>144</v>
      </c>
      <c r="J697" s="15">
        <v>0.65</v>
      </c>
      <c r="K697" s="5">
        <v>2</v>
      </c>
      <c r="L697" s="4" t="s">
        <v>37</v>
      </c>
      <c r="M697" s="8">
        <v>3</v>
      </c>
      <c r="N697" s="17" t="s">
        <v>2698</v>
      </c>
      <c r="O697" s="7">
        <f t="shared" si="20"/>
        <v>2</v>
      </c>
      <c r="P697" s="4" t="str" cm="1">
        <f t="array" ref="P697">_xlfn.IFS(F697&gt;40,"Senior",F697&gt;30,"Mid Career",F697&gt;22,"Early Career",F697&gt;17,"Student",TRUE,"Unknown")</f>
        <v>Early Career</v>
      </c>
      <c r="Q697" s="5">
        <f t="shared" si="21"/>
        <v>67</v>
      </c>
      <c r="R697" s="4" t="str" cm="1">
        <f t="array" ref="R697">_xlfn.IFS(Q697&gt;15,"High",Q697&gt;=5,"Medium",Q697&lt;5,"Low")</f>
        <v>High</v>
      </c>
    </row>
    <row r="698" spans="1:18" x14ac:dyDescent="0.3">
      <c r="A698" s="4" t="s">
        <v>2699</v>
      </c>
      <c r="B698" s="4" t="s">
        <v>5299</v>
      </c>
      <c r="C698" s="4" t="s">
        <v>2701</v>
      </c>
      <c r="D698" s="4" t="s">
        <v>94</v>
      </c>
      <c r="E698" s="4" t="s">
        <v>5802</v>
      </c>
      <c r="F698" s="7">
        <v>32</v>
      </c>
      <c r="G698" s="1">
        <v>45609</v>
      </c>
      <c r="H698" s="4" t="s">
        <v>143</v>
      </c>
      <c r="I698" s="4" t="s">
        <v>144</v>
      </c>
      <c r="J698" s="15">
        <v>0.37</v>
      </c>
      <c r="K698" s="5">
        <v>2</v>
      </c>
      <c r="L698" s="4" t="s">
        <v>31</v>
      </c>
      <c r="M698" s="8">
        <v>3</v>
      </c>
      <c r="N698" s="17" t="s">
        <v>2702</v>
      </c>
      <c r="O698" s="7">
        <f t="shared" si="20"/>
        <v>2</v>
      </c>
      <c r="P698" s="4" t="str" cm="1">
        <f t="array" ref="P698">_xlfn.IFS(F698&gt;40,"Senior",F698&gt;30,"Mid Career",F698&gt;22,"Early Career",F698&gt;17,"Student",TRUE,"Unknown")</f>
        <v>Mid Career</v>
      </c>
      <c r="Q698" s="5">
        <f t="shared" si="21"/>
        <v>39</v>
      </c>
      <c r="R698" s="4" t="str" cm="1">
        <f t="array" ref="R698">_xlfn.IFS(Q698&gt;15,"High",Q698&gt;=5,"Medium",Q698&lt;5,"Low")</f>
        <v>High</v>
      </c>
    </row>
    <row r="699" spans="1:18" x14ac:dyDescent="0.3">
      <c r="A699" s="4" t="s">
        <v>2703</v>
      </c>
      <c r="B699" s="4" t="s">
        <v>5300</v>
      </c>
      <c r="C699" s="4" t="s">
        <v>2705</v>
      </c>
      <c r="D699" s="4" t="s">
        <v>94</v>
      </c>
      <c r="E699" s="4" t="s">
        <v>5800</v>
      </c>
      <c r="F699" s="7">
        <v>41</v>
      </c>
      <c r="G699" s="1">
        <v>44707</v>
      </c>
      <c r="H699" s="4" t="s">
        <v>113</v>
      </c>
      <c r="I699" s="4" t="s">
        <v>58</v>
      </c>
      <c r="J699" s="15">
        <v>0.78</v>
      </c>
      <c r="K699" s="5">
        <v>1.5</v>
      </c>
      <c r="L699" s="4" t="s">
        <v>31</v>
      </c>
      <c r="M699" s="8">
        <v>4</v>
      </c>
      <c r="N699" s="17" t="s">
        <v>2706</v>
      </c>
      <c r="O699" s="7">
        <f t="shared" si="20"/>
        <v>8</v>
      </c>
      <c r="P699" s="4" t="str" cm="1">
        <f t="array" ref="P699">_xlfn.IFS(F699&gt;40,"Senior",F699&gt;30,"Mid Career",F699&gt;22,"Early Career",F699&gt;17,"Student",TRUE,"Unknown")</f>
        <v>Senior</v>
      </c>
      <c r="Q699" s="5">
        <f t="shared" si="21"/>
        <v>79.5</v>
      </c>
      <c r="R699" s="4" t="str" cm="1">
        <f t="array" ref="R699">_xlfn.IFS(Q699&gt;15,"High",Q699&gt;=5,"Medium",Q699&lt;5,"Low")</f>
        <v>High</v>
      </c>
    </row>
    <row r="700" spans="1:18" x14ac:dyDescent="0.3">
      <c r="A700" s="4" t="s">
        <v>2707</v>
      </c>
      <c r="B700" s="4" t="s">
        <v>5301</v>
      </c>
      <c r="C700" s="4" t="s">
        <v>2709</v>
      </c>
      <c r="D700" s="4" t="s">
        <v>94</v>
      </c>
      <c r="E700" s="4" t="s">
        <v>50</v>
      </c>
      <c r="F700" s="7">
        <v>32</v>
      </c>
      <c r="G700" s="1">
        <v>45687</v>
      </c>
      <c r="H700" s="4" t="s">
        <v>293</v>
      </c>
      <c r="I700" s="4" t="s">
        <v>20</v>
      </c>
      <c r="J700" s="15">
        <v>0.65</v>
      </c>
      <c r="K700" s="5">
        <v>1.5</v>
      </c>
      <c r="L700" s="4" t="s">
        <v>37</v>
      </c>
      <c r="M700" s="8">
        <v>2</v>
      </c>
      <c r="N700" s="17" t="s">
        <v>2710</v>
      </c>
      <c r="O700" s="7">
        <f t="shared" si="20"/>
        <v>8</v>
      </c>
      <c r="P700" s="4" t="str" cm="1">
        <f t="array" ref="P700">_xlfn.IFS(F700&gt;40,"Senior",F700&gt;30,"Mid Career",F700&gt;22,"Early Career",F700&gt;17,"Student",TRUE,"Unknown")</f>
        <v>Mid Career</v>
      </c>
      <c r="Q700" s="5">
        <f t="shared" si="21"/>
        <v>66.5</v>
      </c>
      <c r="R700" s="4" t="str" cm="1">
        <f t="array" ref="R700">_xlfn.IFS(Q700&gt;15,"High",Q700&gt;=5,"Medium",Q700&lt;5,"Low")</f>
        <v>High</v>
      </c>
    </row>
    <row r="701" spans="1:18" x14ac:dyDescent="0.3">
      <c r="A701" s="4" t="s">
        <v>2711</v>
      </c>
      <c r="B701" s="4" t="s">
        <v>5302</v>
      </c>
      <c r="C701" s="4" t="s">
        <v>2713</v>
      </c>
      <c r="D701" s="4" t="s">
        <v>17</v>
      </c>
      <c r="E701" s="4" t="s">
        <v>50</v>
      </c>
      <c r="F701" s="7">
        <v>23</v>
      </c>
      <c r="G701" s="1">
        <v>45093</v>
      </c>
      <c r="H701" s="4" t="s">
        <v>57</v>
      </c>
      <c r="I701" s="4" t="s">
        <v>58</v>
      </c>
      <c r="J701" s="15">
        <v>0.23</v>
      </c>
      <c r="K701" s="5">
        <v>2</v>
      </c>
      <c r="L701" s="4" t="s">
        <v>37</v>
      </c>
      <c r="M701" s="8">
        <v>5</v>
      </c>
      <c r="N701" s="17" t="s">
        <v>2714</v>
      </c>
      <c r="O701" s="7">
        <f t="shared" si="20"/>
        <v>5</v>
      </c>
      <c r="P701" s="4" t="str" cm="1">
        <f t="array" ref="P701">_xlfn.IFS(F701&gt;40,"Senior",F701&gt;30,"Mid Career",F701&gt;22,"Early Career",F701&gt;17,"Student",TRUE,"Unknown")</f>
        <v>Early Career</v>
      </c>
      <c r="Q701" s="5">
        <f t="shared" si="21"/>
        <v>25</v>
      </c>
      <c r="R701" s="4" t="str" cm="1">
        <f t="array" ref="R701">_xlfn.IFS(Q701&gt;15,"High",Q701&gt;=5,"Medium",Q701&lt;5,"Low")</f>
        <v>High</v>
      </c>
    </row>
    <row r="702" spans="1:18" x14ac:dyDescent="0.3">
      <c r="A702" s="4" t="s">
        <v>2715</v>
      </c>
      <c r="B702" s="4" t="s">
        <v>5303</v>
      </c>
      <c r="C702" s="4" t="s">
        <v>2717</v>
      </c>
      <c r="D702" s="4" t="s">
        <v>94</v>
      </c>
      <c r="E702" s="4" t="s">
        <v>50</v>
      </c>
      <c r="F702" s="7">
        <v>39</v>
      </c>
      <c r="G702" s="1">
        <v>44758</v>
      </c>
      <c r="H702" s="4" t="s">
        <v>293</v>
      </c>
      <c r="I702" s="4" t="s">
        <v>20</v>
      </c>
      <c r="J702" s="15">
        <v>0.05</v>
      </c>
      <c r="K702" s="5">
        <v>1.5</v>
      </c>
      <c r="L702" s="4" t="s">
        <v>37</v>
      </c>
      <c r="M702" s="8">
        <v>2</v>
      </c>
      <c r="N702" s="17" t="s">
        <v>2718</v>
      </c>
      <c r="O702" s="7">
        <f t="shared" si="20"/>
        <v>4</v>
      </c>
      <c r="P702" s="4" t="str" cm="1">
        <f t="array" ref="P702">_xlfn.IFS(F702&gt;40,"Senior",F702&gt;30,"Mid Career",F702&gt;22,"Early Career",F702&gt;17,"Student",TRUE,"Unknown")</f>
        <v>Mid Career</v>
      </c>
      <c r="Q702" s="5">
        <f t="shared" si="21"/>
        <v>6.5</v>
      </c>
      <c r="R702" s="4" t="str" cm="1">
        <f t="array" ref="R702">_xlfn.IFS(Q702&gt;15,"High",Q702&gt;=5,"Medium",Q702&lt;5,"Low")</f>
        <v>Medium</v>
      </c>
    </row>
    <row r="703" spans="1:18" x14ac:dyDescent="0.3">
      <c r="A703" s="4" t="s">
        <v>2719</v>
      </c>
      <c r="B703" s="4" t="s">
        <v>5304</v>
      </c>
      <c r="C703" s="4" t="s">
        <v>2721</v>
      </c>
      <c r="D703" s="4" t="s">
        <v>94</v>
      </c>
      <c r="E703" s="4" t="s">
        <v>5800</v>
      </c>
      <c r="F703" s="7">
        <v>32</v>
      </c>
      <c r="G703" s="1">
        <v>44831</v>
      </c>
      <c r="H703" s="4" t="s">
        <v>35</v>
      </c>
      <c r="I703" s="4" t="s">
        <v>36</v>
      </c>
      <c r="J703" s="15">
        <v>0.87</v>
      </c>
      <c r="K703" s="5">
        <v>2</v>
      </c>
      <c r="L703" s="4" t="s">
        <v>37</v>
      </c>
      <c r="M703" s="8">
        <v>1</v>
      </c>
      <c r="N703" s="17" t="s">
        <v>2722</v>
      </c>
      <c r="O703" s="7">
        <f t="shared" si="20"/>
        <v>7</v>
      </c>
      <c r="P703" s="4" t="str" cm="1">
        <f t="array" ref="P703">_xlfn.IFS(F703&gt;40,"Senior",F703&gt;30,"Mid Career",F703&gt;22,"Early Career",F703&gt;17,"Student",TRUE,"Unknown")</f>
        <v>Mid Career</v>
      </c>
      <c r="Q703" s="5">
        <f t="shared" si="21"/>
        <v>89</v>
      </c>
      <c r="R703" s="4" t="str" cm="1">
        <f t="array" ref="R703">_xlfn.IFS(Q703&gt;15,"High",Q703&gt;=5,"Medium",Q703&lt;5,"Low")</f>
        <v>High</v>
      </c>
    </row>
    <row r="704" spans="1:18" x14ac:dyDescent="0.3">
      <c r="A704" s="4" t="s">
        <v>2723</v>
      </c>
      <c r="B704" s="4" t="s">
        <v>5305</v>
      </c>
      <c r="C704" s="4" t="s">
        <v>2725</v>
      </c>
      <c r="D704" s="4" t="s">
        <v>94</v>
      </c>
      <c r="E704" s="4" t="s">
        <v>5800</v>
      </c>
      <c r="F704" s="7">
        <v>32</v>
      </c>
      <c r="G704" s="1">
        <v>44660</v>
      </c>
      <c r="H704" s="4" t="s">
        <v>229</v>
      </c>
      <c r="I704" s="4" t="s">
        <v>144</v>
      </c>
      <c r="J704" s="15">
        <v>0.44</v>
      </c>
      <c r="K704" s="5">
        <v>1.5</v>
      </c>
      <c r="L704" s="4" t="s">
        <v>37</v>
      </c>
      <c r="M704" s="8">
        <v>5</v>
      </c>
      <c r="N704" s="17" t="s">
        <v>2726</v>
      </c>
      <c r="O704" s="7">
        <f t="shared" si="20"/>
        <v>2</v>
      </c>
      <c r="P704" s="4" t="str" cm="1">
        <f t="array" ref="P704">_xlfn.IFS(F704&gt;40,"Senior",F704&gt;30,"Mid Career",F704&gt;22,"Early Career",F704&gt;17,"Student",TRUE,"Unknown")</f>
        <v>Mid Career</v>
      </c>
      <c r="Q704" s="5">
        <f t="shared" si="21"/>
        <v>45.5</v>
      </c>
      <c r="R704" s="4" t="str" cm="1">
        <f t="array" ref="R704">_xlfn.IFS(Q704&gt;15,"High",Q704&gt;=5,"Medium",Q704&lt;5,"Low")</f>
        <v>High</v>
      </c>
    </row>
    <row r="705" spans="1:18" x14ac:dyDescent="0.3">
      <c r="A705" s="4" t="s">
        <v>2727</v>
      </c>
      <c r="B705" s="4" t="s">
        <v>5306</v>
      </c>
      <c r="C705" s="4" t="s">
        <v>2729</v>
      </c>
      <c r="D705" s="4" t="s">
        <v>94</v>
      </c>
      <c r="E705" s="4" t="s">
        <v>5802</v>
      </c>
      <c r="F705" s="7">
        <v>26</v>
      </c>
      <c r="G705" s="1">
        <v>44823</v>
      </c>
      <c r="H705" s="4" t="s">
        <v>57</v>
      </c>
      <c r="I705" s="4" t="s">
        <v>58</v>
      </c>
      <c r="J705" s="15">
        <v>0.54</v>
      </c>
      <c r="K705" s="5">
        <v>2</v>
      </c>
      <c r="L705" s="4" t="s">
        <v>37</v>
      </c>
      <c r="M705" s="8">
        <v>2</v>
      </c>
      <c r="N705" s="17" t="s">
        <v>2730</v>
      </c>
      <c r="O705" s="7">
        <f t="shared" si="20"/>
        <v>5</v>
      </c>
      <c r="P705" s="4" t="str" cm="1">
        <f t="array" ref="P705">_xlfn.IFS(F705&gt;40,"Senior",F705&gt;30,"Mid Career",F705&gt;22,"Early Career",F705&gt;17,"Student",TRUE,"Unknown")</f>
        <v>Early Career</v>
      </c>
      <c r="Q705" s="5">
        <f t="shared" si="21"/>
        <v>56</v>
      </c>
      <c r="R705" s="4" t="str" cm="1">
        <f t="array" ref="R705">_xlfn.IFS(Q705&gt;15,"High",Q705&gt;=5,"Medium",Q705&lt;5,"Low")</f>
        <v>High</v>
      </c>
    </row>
    <row r="706" spans="1:18" x14ac:dyDescent="0.3">
      <c r="A706" s="4" t="s">
        <v>2731</v>
      </c>
      <c r="B706" s="4" t="s">
        <v>5307</v>
      </c>
      <c r="C706" s="4" t="s">
        <v>2733</v>
      </c>
      <c r="D706" s="4" t="s">
        <v>94</v>
      </c>
      <c r="E706" s="4" t="s">
        <v>5802</v>
      </c>
      <c r="F706" s="7">
        <v>32</v>
      </c>
      <c r="G706" s="1">
        <v>45588</v>
      </c>
      <c r="H706" s="4" t="s">
        <v>143</v>
      </c>
      <c r="I706" s="4" t="s">
        <v>144</v>
      </c>
      <c r="J706" s="15">
        <v>0.01</v>
      </c>
      <c r="K706" s="5">
        <v>1.5</v>
      </c>
      <c r="L706" s="4" t="s">
        <v>37</v>
      </c>
      <c r="M706" s="8">
        <v>5</v>
      </c>
      <c r="N706" s="17" t="s">
        <v>2734</v>
      </c>
      <c r="O706" s="7">
        <f t="shared" si="20"/>
        <v>7</v>
      </c>
      <c r="P706" s="4" t="str" cm="1">
        <f t="array" ref="P706">_xlfn.IFS(F706&gt;40,"Senior",F706&gt;30,"Mid Career",F706&gt;22,"Early Career",F706&gt;17,"Student",TRUE,"Unknown")</f>
        <v>Mid Career</v>
      </c>
      <c r="Q706" s="5">
        <f t="shared" si="21"/>
        <v>2.5</v>
      </c>
      <c r="R706" s="4" t="str" cm="1">
        <f t="array" ref="R706">_xlfn.IFS(Q706&gt;15,"High",Q706&gt;=5,"Medium",Q706&lt;5,"Low")</f>
        <v>Low</v>
      </c>
    </row>
    <row r="707" spans="1:18" x14ac:dyDescent="0.3">
      <c r="A707" s="4" t="s">
        <v>2735</v>
      </c>
      <c r="B707" s="4" t="s">
        <v>5308</v>
      </c>
      <c r="C707" s="4" t="s">
        <v>2737</v>
      </c>
      <c r="D707" s="4" t="s">
        <v>17</v>
      </c>
      <c r="E707" s="4" t="s">
        <v>5800</v>
      </c>
      <c r="F707" s="7">
        <v>32</v>
      </c>
      <c r="G707" s="1">
        <v>44749</v>
      </c>
      <c r="H707" s="4" t="s">
        <v>229</v>
      </c>
      <c r="I707" s="4" t="s">
        <v>144</v>
      </c>
      <c r="J707" s="15">
        <v>0.24</v>
      </c>
      <c r="K707" s="5">
        <v>2</v>
      </c>
      <c r="L707" s="4" t="s">
        <v>37</v>
      </c>
      <c r="M707" s="8">
        <v>2</v>
      </c>
      <c r="N707" s="17" t="s">
        <v>2738</v>
      </c>
      <c r="O707" s="7">
        <f t="shared" ref="O707:O770" si="22">LEN(N707)-LEN(SUBSTITUTE(N707,",",))+1</f>
        <v>3</v>
      </c>
      <c r="P707" s="4" t="str" cm="1">
        <f t="array" ref="P707">_xlfn.IFS(F707&gt;40,"Senior",F707&gt;30,"Mid Career",F707&gt;22,"Early Career",F707&gt;17,"Student",TRUE,"Unknown")</f>
        <v>Mid Career</v>
      </c>
      <c r="Q707" s="5">
        <f t="shared" ref="Q707:Q770" si="23">SUM((J707*100)+K707)</f>
        <v>26</v>
      </c>
      <c r="R707" s="4" t="str" cm="1">
        <f t="array" ref="R707">_xlfn.IFS(Q707&gt;15,"High",Q707&gt;=5,"Medium",Q707&lt;5,"Low")</f>
        <v>High</v>
      </c>
    </row>
    <row r="708" spans="1:18" x14ac:dyDescent="0.3">
      <c r="A708" s="4" t="s">
        <v>2739</v>
      </c>
      <c r="B708" s="4" t="s">
        <v>5309</v>
      </c>
      <c r="C708" s="4" t="s">
        <v>2741</v>
      </c>
      <c r="D708" s="4" t="s">
        <v>94</v>
      </c>
      <c r="E708" s="4" t="s">
        <v>5800</v>
      </c>
      <c r="F708" s="7">
        <v>32</v>
      </c>
      <c r="G708" s="1">
        <v>44691</v>
      </c>
      <c r="H708" s="4" t="s">
        <v>229</v>
      </c>
      <c r="I708" s="4" t="s">
        <v>144</v>
      </c>
      <c r="J708" s="15">
        <v>0.65</v>
      </c>
      <c r="K708" s="5">
        <v>2</v>
      </c>
      <c r="L708" s="4" t="s">
        <v>37</v>
      </c>
      <c r="M708" s="8">
        <v>4</v>
      </c>
      <c r="N708" s="17" t="s">
        <v>2742</v>
      </c>
      <c r="O708" s="7">
        <f t="shared" si="22"/>
        <v>6</v>
      </c>
      <c r="P708" s="4" t="str" cm="1">
        <f t="array" ref="P708">_xlfn.IFS(F708&gt;40,"Senior",F708&gt;30,"Mid Career",F708&gt;22,"Early Career",F708&gt;17,"Student",TRUE,"Unknown")</f>
        <v>Mid Career</v>
      </c>
      <c r="Q708" s="5">
        <f t="shared" si="23"/>
        <v>67</v>
      </c>
      <c r="R708" s="4" t="str" cm="1">
        <f t="array" ref="R708">_xlfn.IFS(Q708&gt;15,"High",Q708&gt;=5,"Medium",Q708&lt;5,"Low")</f>
        <v>High</v>
      </c>
    </row>
    <row r="709" spans="1:18" x14ac:dyDescent="0.3">
      <c r="A709" s="4" t="s">
        <v>2743</v>
      </c>
      <c r="B709" s="4" t="s">
        <v>5310</v>
      </c>
      <c r="C709" s="4" t="s">
        <v>2745</v>
      </c>
      <c r="D709" s="4" t="s">
        <v>94</v>
      </c>
      <c r="E709" s="4" t="s">
        <v>73</v>
      </c>
      <c r="F709" s="7">
        <v>31</v>
      </c>
      <c r="G709" s="1">
        <v>44961</v>
      </c>
      <c r="H709" s="4" t="s">
        <v>35</v>
      </c>
      <c r="I709" s="4" t="s">
        <v>36</v>
      </c>
      <c r="J709" s="15">
        <v>0.84</v>
      </c>
      <c r="K709" s="5">
        <v>1.5</v>
      </c>
      <c r="L709" s="4" t="s">
        <v>37</v>
      </c>
      <c r="M709" s="8">
        <v>1</v>
      </c>
      <c r="N709" s="17" t="s">
        <v>2746</v>
      </c>
      <c r="O709" s="7">
        <f t="shared" si="22"/>
        <v>3</v>
      </c>
      <c r="P709" s="4" t="str" cm="1">
        <f t="array" ref="P709">_xlfn.IFS(F709&gt;40,"Senior",F709&gt;30,"Mid Career",F709&gt;22,"Early Career",F709&gt;17,"Student",TRUE,"Unknown")</f>
        <v>Mid Career</v>
      </c>
      <c r="Q709" s="5">
        <f t="shared" si="23"/>
        <v>85.5</v>
      </c>
      <c r="R709" s="4" t="str" cm="1">
        <f t="array" ref="R709">_xlfn.IFS(Q709&gt;15,"High",Q709&gt;=5,"Medium",Q709&lt;5,"Low")</f>
        <v>High</v>
      </c>
    </row>
    <row r="710" spans="1:18" x14ac:dyDescent="0.3">
      <c r="A710" s="4" t="s">
        <v>2747</v>
      </c>
      <c r="B710" s="4" t="s">
        <v>5311</v>
      </c>
      <c r="C710" s="4" t="s">
        <v>2749</v>
      </c>
      <c r="D710" s="4" t="s">
        <v>17</v>
      </c>
      <c r="E710" s="4" t="s">
        <v>5800</v>
      </c>
      <c r="F710" s="7">
        <v>32</v>
      </c>
      <c r="G710" s="1">
        <v>44882</v>
      </c>
      <c r="H710" s="4" t="s">
        <v>51</v>
      </c>
      <c r="I710" s="4" t="s">
        <v>36</v>
      </c>
      <c r="J710" s="15">
        <v>0.01</v>
      </c>
      <c r="K710" s="5">
        <v>1.5</v>
      </c>
      <c r="L710" s="4" t="s">
        <v>31</v>
      </c>
      <c r="M710" s="8">
        <v>1</v>
      </c>
      <c r="N710" s="17" t="s">
        <v>2750</v>
      </c>
      <c r="O710" s="7">
        <f t="shared" si="22"/>
        <v>5</v>
      </c>
      <c r="P710" s="4" t="str" cm="1">
        <f t="array" ref="P710">_xlfn.IFS(F710&gt;40,"Senior",F710&gt;30,"Mid Career",F710&gt;22,"Early Career",F710&gt;17,"Student",TRUE,"Unknown")</f>
        <v>Mid Career</v>
      </c>
      <c r="Q710" s="5">
        <f t="shared" si="23"/>
        <v>2.5</v>
      </c>
      <c r="R710" s="4" t="str" cm="1">
        <f t="array" ref="R710">_xlfn.IFS(Q710&gt;15,"High",Q710&gt;=5,"Medium",Q710&lt;5,"Low")</f>
        <v>Low</v>
      </c>
    </row>
    <row r="711" spans="1:18" x14ac:dyDescent="0.3">
      <c r="A711" s="4" t="s">
        <v>2751</v>
      </c>
      <c r="B711" s="4" t="s">
        <v>5312</v>
      </c>
      <c r="C711" s="4" t="s">
        <v>2753</v>
      </c>
      <c r="D711" s="4" t="s">
        <v>94</v>
      </c>
      <c r="E711" s="4" t="s">
        <v>73</v>
      </c>
      <c r="F711" s="7">
        <v>32</v>
      </c>
      <c r="G711" s="1">
        <v>44937</v>
      </c>
      <c r="H711" s="4" t="s">
        <v>29</v>
      </c>
      <c r="I711" s="4" t="s">
        <v>30</v>
      </c>
      <c r="J711" s="15">
        <v>0.26</v>
      </c>
      <c r="K711" s="5">
        <v>1.5</v>
      </c>
      <c r="L711" s="4" t="s">
        <v>37</v>
      </c>
      <c r="M711" s="8">
        <v>5</v>
      </c>
      <c r="N711" s="17" t="s">
        <v>2754</v>
      </c>
      <c r="O711" s="7">
        <f t="shared" si="22"/>
        <v>6</v>
      </c>
      <c r="P711" s="4" t="str" cm="1">
        <f t="array" ref="P711">_xlfn.IFS(F711&gt;40,"Senior",F711&gt;30,"Mid Career",F711&gt;22,"Early Career",F711&gt;17,"Student",TRUE,"Unknown")</f>
        <v>Mid Career</v>
      </c>
      <c r="Q711" s="5">
        <f t="shared" si="23"/>
        <v>27.5</v>
      </c>
      <c r="R711" s="4" t="str" cm="1">
        <f t="array" ref="R711">_xlfn.IFS(Q711&gt;15,"High",Q711&gt;=5,"Medium",Q711&lt;5,"Low")</f>
        <v>High</v>
      </c>
    </row>
    <row r="712" spans="1:18" x14ac:dyDescent="0.3">
      <c r="A712" s="4" t="s">
        <v>2755</v>
      </c>
      <c r="B712" s="4" t="s">
        <v>5313</v>
      </c>
      <c r="C712" s="4" t="s">
        <v>2757</v>
      </c>
      <c r="D712" s="4" t="s">
        <v>17</v>
      </c>
      <c r="E712" s="4" t="s">
        <v>5800</v>
      </c>
      <c r="F712" s="7">
        <v>41</v>
      </c>
      <c r="G712" s="1">
        <v>44925</v>
      </c>
      <c r="H712" s="4" t="s">
        <v>229</v>
      </c>
      <c r="I712" s="4" t="s">
        <v>144</v>
      </c>
      <c r="J712" s="15">
        <v>0.69</v>
      </c>
      <c r="K712" s="5">
        <v>1.5</v>
      </c>
      <c r="L712" s="4" t="s">
        <v>37</v>
      </c>
      <c r="M712" s="8">
        <v>5</v>
      </c>
      <c r="N712" s="17" t="s">
        <v>2758</v>
      </c>
      <c r="O712" s="7">
        <f t="shared" si="22"/>
        <v>8</v>
      </c>
      <c r="P712" s="4" t="str" cm="1">
        <f t="array" ref="P712">_xlfn.IFS(F712&gt;40,"Senior",F712&gt;30,"Mid Career",F712&gt;22,"Early Career",F712&gt;17,"Student",TRUE,"Unknown")</f>
        <v>Senior</v>
      </c>
      <c r="Q712" s="5">
        <f t="shared" si="23"/>
        <v>70.5</v>
      </c>
      <c r="R712" s="4" t="str" cm="1">
        <f t="array" ref="R712">_xlfn.IFS(Q712&gt;15,"High",Q712&gt;=5,"Medium",Q712&lt;5,"Low")</f>
        <v>High</v>
      </c>
    </row>
    <row r="713" spans="1:18" x14ac:dyDescent="0.3">
      <c r="A713" s="4" t="s">
        <v>2759</v>
      </c>
      <c r="B713" s="4" t="s">
        <v>5314</v>
      </c>
      <c r="C713" s="4" t="s">
        <v>2761</v>
      </c>
      <c r="D713" s="4" t="s">
        <v>94</v>
      </c>
      <c r="E713" s="4" t="s">
        <v>73</v>
      </c>
      <c r="F713" s="7">
        <v>32</v>
      </c>
      <c r="G713" s="1">
        <v>45228</v>
      </c>
      <c r="H713" s="4" t="s">
        <v>113</v>
      </c>
      <c r="I713" s="4" t="s">
        <v>58</v>
      </c>
      <c r="J713" s="15">
        <v>0.46</v>
      </c>
      <c r="K713" s="5">
        <v>0.75</v>
      </c>
      <c r="L713" s="4" t="s">
        <v>31</v>
      </c>
      <c r="M713" s="8">
        <v>4</v>
      </c>
      <c r="N713" s="17" t="s">
        <v>2762</v>
      </c>
      <c r="O713" s="7">
        <f t="shared" si="22"/>
        <v>5</v>
      </c>
      <c r="P713" s="4" t="str" cm="1">
        <f t="array" ref="P713">_xlfn.IFS(F713&gt;40,"Senior",F713&gt;30,"Mid Career",F713&gt;22,"Early Career",F713&gt;17,"Student",TRUE,"Unknown")</f>
        <v>Mid Career</v>
      </c>
      <c r="Q713" s="5">
        <f t="shared" si="23"/>
        <v>46.75</v>
      </c>
      <c r="R713" s="4" t="str" cm="1">
        <f t="array" ref="R713">_xlfn.IFS(Q713&gt;15,"High",Q713&gt;=5,"Medium",Q713&lt;5,"Low")</f>
        <v>High</v>
      </c>
    </row>
    <row r="714" spans="1:18" x14ac:dyDescent="0.3">
      <c r="A714" s="4" t="s">
        <v>2763</v>
      </c>
      <c r="B714" s="4" t="s">
        <v>5315</v>
      </c>
      <c r="C714" s="4" t="s">
        <v>2765</v>
      </c>
      <c r="D714" s="4" t="s">
        <v>17</v>
      </c>
      <c r="E714" s="4" t="s">
        <v>73</v>
      </c>
      <c r="F714" s="7">
        <v>32</v>
      </c>
      <c r="G714" s="1">
        <v>44939</v>
      </c>
      <c r="H714" s="4" t="s">
        <v>19</v>
      </c>
      <c r="I714" s="4" t="s">
        <v>20</v>
      </c>
      <c r="J714" s="15">
        <v>0.37</v>
      </c>
      <c r="K714" s="5">
        <v>1</v>
      </c>
      <c r="L714" s="4" t="s">
        <v>31</v>
      </c>
      <c r="M714" s="8">
        <v>1</v>
      </c>
      <c r="N714" s="17" t="s">
        <v>2766</v>
      </c>
      <c r="O714" s="7">
        <f t="shared" si="22"/>
        <v>5</v>
      </c>
      <c r="P714" s="4" t="str" cm="1">
        <f t="array" ref="P714">_xlfn.IFS(F714&gt;40,"Senior",F714&gt;30,"Mid Career",F714&gt;22,"Early Career",F714&gt;17,"Student",TRUE,"Unknown")</f>
        <v>Mid Career</v>
      </c>
      <c r="Q714" s="5">
        <f t="shared" si="23"/>
        <v>38</v>
      </c>
      <c r="R714" s="4" t="str" cm="1">
        <f t="array" ref="R714">_xlfn.IFS(Q714&gt;15,"High",Q714&gt;=5,"Medium",Q714&lt;5,"Low")</f>
        <v>High</v>
      </c>
    </row>
    <row r="715" spans="1:18" x14ac:dyDescent="0.3">
      <c r="A715" s="4" t="s">
        <v>2767</v>
      </c>
      <c r="B715" s="4" t="s">
        <v>5316</v>
      </c>
      <c r="C715" s="4" t="s">
        <v>2769</v>
      </c>
      <c r="D715" s="4" t="s">
        <v>94</v>
      </c>
      <c r="E715" s="4" t="s">
        <v>5800</v>
      </c>
      <c r="F715" s="7">
        <v>32</v>
      </c>
      <c r="G715" s="1">
        <v>44945</v>
      </c>
      <c r="H715" s="4" t="s">
        <v>19</v>
      </c>
      <c r="I715" s="4" t="s">
        <v>20</v>
      </c>
      <c r="J715" s="15">
        <v>0.99</v>
      </c>
      <c r="K715" s="5">
        <v>0.75</v>
      </c>
      <c r="L715" s="4" t="s">
        <v>37</v>
      </c>
      <c r="M715" s="8">
        <v>4</v>
      </c>
      <c r="N715" s="17" t="s">
        <v>2770</v>
      </c>
      <c r="O715" s="7">
        <f t="shared" si="22"/>
        <v>8</v>
      </c>
      <c r="P715" s="4" t="str" cm="1">
        <f t="array" ref="P715">_xlfn.IFS(F715&gt;40,"Senior",F715&gt;30,"Mid Career",F715&gt;22,"Early Career",F715&gt;17,"Student",TRUE,"Unknown")</f>
        <v>Mid Career</v>
      </c>
      <c r="Q715" s="5">
        <f t="shared" si="23"/>
        <v>99.75</v>
      </c>
      <c r="R715" s="4" t="str" cm="1">
        <f t="array" ref="R715">_xlfn.IFS(Q715&gt;15,"High",Q715&gt;=5,"Medium",Q715&lt;5,"Low")</f>
        <v>High</v>
      </c>
    </row>
    <row r="716" spans="1:18" x14ac:dyDescent="0.3">
      <c r="A716" s="4" t="s">
        <v>2771</v>
      </c>
      <c r="B716" s="4" t="s">
        <v>5317</v>
      </c>
      <c r="C716" s="4" t="s">
        <v>2773</v>
      </c>
      <c r="D716" s="4" t="s">
        <v>94</v>
      </c>
      <c r="E716" s="4" t="s">
        <v>5800</v>
      </c>
      <c r="F716" s="7">
        <v>21</v>
      </c>
      <c r="G716" s="1">
        <v>45670</v>
      </c>
      <c r="H716" s="4" t="s">
        <v>44</v>
      </c>
      <c r="I716" s="4" t="s">
        <v>20</v>
      </c>
      <c r="J716" s="15">
        <v>0.67</v>
      </c>
      <c r="K716" s="5">
        <v>0.75</v>
      </c>
      <c r="L716" s="4" t="s">
        <v>31</v>
      </c>
      <c r="M716" s="8">
        <v>3</v>
      </c>
      <c r="N716" s="17" t="s">
        <v>2774</v>
      </c>
      <c r="O716" s="7">
        <f t="shared" si="22"/>
        <v>8</v>
      </c>
      <c r="P716" s="4" t="str" cm="1">
        <f t="array" ref="P716">_xlfn.IFS(F716&gt;40,"Senior",F716&gt;30,"Mid Career",F716&gt;22,"Early Career",F716&gt;17,"Student",TRUE,"Unknown")</f>
        <v>Student</v>
      </c>
      <c r="Q716" s="5">
        <f t="shared" si="23"/>
        <v>67.75</v>
      </c>
      <c r="R716" s="4" t="str" cm="1">
        <f t="array" ref="R716">_xlfn.IFS(Q716&gt;15,"High",Q716&gt;=5,"Medium",Q716&lt;5,"Low")</f>
        <v>High</v>
      </c>
    </row>
    <row r="717" spans="1:18" x14ac:dyDescent="0.3">
      <c r="A717" s="4" t="s">
        <v>2775</v>
      </c>
      <c r="B717" s="4" t="s">
        <v>5318</v>
      </c>
      <c r="C717" s="4" t="s">
        <v>2777</v>
      </c>
      <c r="D717" s="4" t="s">
        <v>17</v>
      </c>
      <c r="E717" s="4" t="s">
        <v>5802</v>
      </c>
      <c r="F717" s="7">
        <v>35</v>
      </c>
      <c r="G717" s="1">
        <v>45671</v>
      </c>
      <c r="H717" s="4" t="s">
        <v>166</v>
      </c>
      <c r="I717" s="4" t="s">
        <v>144</v>
      </c>
      <c r="J717" s="15">
        <v>0.35</v>
      </c>
      <c r="K717" s="5">
        <v>1</v>
      </c>
      <c r="L717" s="4" t="s">
        <v>31</v>
      </c>
      <c r="M717" s="8">
        <v>2</v>
      </c>
      <c r="N717" s="17">
        <v>45671</v>
      </c>
      <c r="O717" s="7">
        <f t="shared" si="22"/>
        <v>1</v>
      </c>
      <c r="P717" s="4" t="str" cm="1">
        <f t="array" ref="P717">_xlfn.IFS(F717&gt;40,"Senior",F717&gt;30,"Mid Career",F717&gt;22,"Early Career",F717&gt;17,"Student",TRUE,"Unknown")</f>
        <v>Mid Career</v>
      </c>
      <c r="Q717" s="5">
        <f t="shared" si="23"/>
        <v>36</v>
      </c>
      <c r="R717" s="4" t="str" cm="1">
        <f t="array" ref="R717">_xlfn.IFS(Q717&gt;15,"High",Q717&gt;=5,"Medium",Q717&lt;5,"Low")</f>
        <v>High</v>
      </c>
    </row>
    <row r="718" spans="1:18" x14ac:dyDescent="0.3">
      <c r="A718" s="4" t="s">
        <v>2778</v>
      </c>
      <c r="B718" s="4" t="s">
        <v>5319</v>
      </c>
      <c r="C718" s="4" t="s">
        <v>2780</v>
      </c>
      <c r="D718" s="4" t="s">
        <v>94</v>
      </c>
      <c r="E718" s="4" t="s">
        <v>5800</v>
      </c>
      <c r="F718" s="7">
        <v>32</v>
      </c>
      <c r="G718" s="1">
        <v>44658</v>
      </c>
      <c r="H718" s="4" t="s">
        <v>68</v>
      </c>
      <c r="I718" s="4" t="s">
        <v>30</v>
      </c>
      <c r="J718" s="15">
        <v>0.7</v>
      </c>
      <c r="K718" s="5">
        <v>1.5</v>
      </c>
      <c r="L718" s="4" t="s">
        <v>31</v>
      </c>
      <c r="M718" s="8">
        <v>3</v>
      </c>
      <c r="N718" s="17" t="s">
        <v>2781</v>
      </c>
      <c r="O718" s="7">
        <f t="shared" si="22"/>
        <v>6</v>
      </c>
      <c r="P718" s="4" t="str" cm="1">
        <f t="array" ref="P718">_xlfn.IFS(F718&gt;40,"Senior",F718&gt;30,"Mid Career",F718&gt;22,"Early Career",F718&gt;17,"Student",TRUE,"Unknown")</f>
        <v>Mid Career</v>
      </c>
      <c r="Q718" s="5">
        <f t="shared" si="23"/>
        <v>71.5</v>
      </c>
      <c r="R718" s="4" t="str" cm="1">
        <f t="array" ref="R718">_xlfn.IFS(Q718&gt;15,"High",Q718&gt;=5,"Medium",Q718&lt;5,"Low")</f>
        <v>High</v>
      </c>
    </row>
    <row r="719" spans="1:18" x14ac:dyDescent="0.3">
      <c r="A719" s="4" t="s">
        <v>2782</v>
      </c>
      <c r="B719" s="4" t="s">
        <v>5320</v>
      </c>
      <c r="C719" s="4" t="s">
        <v>2784</v>
      </c>
      <c r="D719" s="4" t="s">
        <v>17</v>
      </c>
      <c r="E719" s="4" t="s">
        <v>73</v>
      </c>
      <c r="F719" s="7">
        <v>32</v>
      </c>
      <c r="G719" s="1">
        <v>45204</v>
      </c>
      <c r="H719" s="4" t="s">
        <v>143</v>
      </c>
      <c r="I719" s="4" t="s">
        <v>144</v>
      </c>
      <c r="J719" s="15">
        <v>0.02</v>
      </c>
      <c r="K719" s="5">
        <v>1.5</v>
      </c>
      <c r="L719" s="4" t="s">
        <v>37</v>
      </c>
      <c r="M719" s="8">
        <v>5</v>
      </c>
      <c r="N719" s="17" t="s">
        <v>2785</v>
      </c>
      <c r="O719" s="7">
        <f t="shared" si="22"/>
        <v>5</v>
      </c>
      <c r="P719" s="4" t="str" cm="1">
        <f t="array" ref="P719">_xlfn.IFS(F719&gt;40,"Senior",F719&gt;30,"Mid Career",F719&gt;22,"Early Career",F719&gt;17,"Student",TRUE,"Unknown")</f>
        <v>Mid Career</v>
      </c>
      <c r="Q719" s="5">
        <f t="shared" si="23"/>
        <v>3.5</v>
      </c>
      <c r="R719" s="4" t="str" cm="1">
        <f t="array" ref="R719">_xlfn.IFS(Q719&gt;15,"High",Q719&gt;=5,"Medium",Q719&lt;5,"Low")</f>
        <v>Low</v>
      </c>
    </row>
    <row r="720" spans="1:18" x14ac:dyDescent="0.3">
      <c r="A720" s="4" t="s">
        <v>2786</v>
      </c>
      <c r="B720" s="4" t="s">
        <v>5321</v>
      </c>
      <c r="C720" s="4" t="s">
        <v>2788</v>
      </c>
      <c r="D720" s="4" t="s">
        <v>94</v>
      </c>
      <c r="E720" s="4" t="s">
        <v>50</v>
      </c>
      <c r="F720" s="7">
        <v>32</v>
      </c>
      <c r="G720" s="1">
        <v>44993</v>
      </c>
      <c r="H720" s="4" t="s">
        <v>29</v>
      </c>
      <c r="I720" s="4" t="s">
        <v>30</v>
      </c>
      <c r="J720" s="15">
        <v>0.34</v>
      </c>
      <c r="K720" s="5">
        <v>2</v>
      </c>
      <c r="L720" s="4" t="s">
        <v>37</v>
      </c>
      <c r="M720" s="8">
        <v>2</v>
      </c>
      <c r="N720" s="17" t="s">
        <v>2789</v>
      </c>
      <c r="O720" s="7">
        <f t="shared" si="22"/>
        <v>4</v>
      </c>
      <c r="P720" s="4" t="str" cm="1">
        <f t="array" ref="P720">_xlfn.IFS(F720&gt;40,"Senior",F720&gt;30,"Mid Career",F720&gt;22,"Early Career",F720&gt;17,"Student",TRUE,"Unknown")</f>
        <v>Mid Career</v>
      </c>
      <c r="Q720" s="5">
        <f t="shared" si="23"/>
        <v>36</v>
      </c>
      <c r="R720" s="4" t="str" cm="1">
        <f t="array" ref="R720">_xlfn.IFS(Q720&gt;15,"High",Q720&gt;=5,"Medium",Q720&lt;5,"Low")</f>
        <v>High</v>
      </c>
    </row>
    <row r="721" spans="1:18" x14ac:dyDescent="0.3">
      <c r="A721" s="4" t="s">
        <v>2790</v>
      </c>
      <c r="B721" s="4" t="s">
        <v>5322</v>
      </c>
      <c r="C721" s="4" t="s">
        <v>2792</v>
      </c>
      <c r="D721" s="4" t="s">
        <v>17</v>
      </c>
      <c r="E721" s="4" t="s">
        <v>50</v>
      </c>
      <c r="F721" s="7">
        <v>32</v>
      </c>
      <c r="G721" s="1">
        <v>45366</v>
      </c>
      <c r="H721" s="4" t="s">
        <v>35</v>
      </c>
      <c r="I721" s="4" t="s">
        <v>36</v>
      </c>
      <c r="J721" s="15">
        <v>0.57999999999999996</v>
      </c>
      <c r="K721" s="5">
        <v>1.5</v>
      </c>
      <c r="L721" s="4" t="s">
        <v>37</v>
      </c>
      <c r="M721" s="8">
        <v>2</v>
      </c>
      <c r="N721" s="17" t="s">
        <v>2793</v>
      </c>
      <c r="O721" s="7">
        <f t="shared" si="22"/>
        <v>8</v>
      </c>
      <c r="P721" s="4" t="str" cm="1">
        <f t="array" ref="P721">_xlfn.IFS(F721&gt;40,"Senior",F721&gt;30,"Mid Career",F721&gt;22,"Early Career",F721&gt;17,"Student",TRUE,"Unknown")</f>
        <v>Mid Career</v>
      </c>
      <c r="Q721" s="5">
        <f t="shared" si="23"/>
        <v>59.499999999999993</v>
      </c>
      <c r="R721" s="4" t="str" cm="1">
        <f t="array" ref="R721">_xlfn.IFS(Q721&gt;15,"High",Q721&gt;=5,"Medium",Q721&lt;5,"Low")</f>
        <v>High</v>
      </c>
    </row>
    <row r="722" spans="1:18" x14ac:dyDescent="0.3">
      <c r="A722" s="4" t="s">
        <v>2794</v>
      </c>
      <c r="B722" s="4" t="s">
        <v>5323</v>
      </c>
      <c r="C722" s="4" t="s">
        <v>2796</v>
      </c>
      <c r="D722" s="4" t="s">
        <v>94</v>
      </c>
      <c r="E722" s="4" t="s">
        <v>73</v>
      </c>
      <c r="F722" s="7">
        <v>32</v>
      </c>
      <c r="G722" s="1">
        <v>44896</v>
      </c>
      <c r="H722" s="4" t="s">
        <v>166</v>
      </c>
      <c r="I722" s="4" t="s">
        <v>144</v>
      </c>
      <c r="J722" s="15">
        <v>0.54</v>
      </c>
      <c r="K722" s="5">
        <v>1.5</v>
      </c>
      <c r="L722" s="4" t="s">
        <v>31</v>
      </c>
      <c r="M722" s="8">
        <v>2</v>
      </c>
      <c r="N722" s="17" t="s">
        <v>2797</v>
      </c>
      <c r="O722" s="7">
        <f t="shared" si="22"/>
        <v>4</v>
      </c>
      <c r="P722" s="4" t="str" cm="1">
        <f t="array" ref="P722">_xlfn.IFS(F722&gt;40,"Senior",F722&gt;30,"Mid Career",F722&gt;22,"Early Career",F722&gt;17,"Student",TRUE,"Unknown")</f>
        <v>Mid Career</v>
      </c>
      <c r="Q722" s="5">
        <f t="shared" si="23"/>
        <v>55.5</v>
      </c>
      <c r="R722" s="4" t="str" cm="1">
        <f t="array" ref="R722">_xlfn.IFS(Q722&gt;15,"High",Q722&gt;=5,"Medium",Q722&lt;5,"Low")</f>
        <v>High</v>
      </c>
    </row>
    <row r="723" spans="1:18" x14ac:dyDescent="0.3">
      <c r="A723" s="4" t="s">
        <v>2798</v>
      </c>
      <c r="B723" s="4" t="s">
        <v>5324</v>
      </c>
      <c r="C723" s="4" t="s">
        <v>2800</v>
      </c>
      <c r="D723" s="4" t="s">
        <v>94</v>
      </c>
      <c r="E723" s="4" t="s">
        <v>5802</v>
      </c>
      <c r="F723" s="7">
        <v>42</v>
      </c>
      <c r="G723" s="1">
        <v>44760</v>
      </c>
      <c r="H723" s="4" t="s">
        <v>89</v>
      </c>
      <c r="I723" s="4" t="s">
        <v>30</v>
      </c>
      <c r="J723" s="15">
        <v>0.01</v>
      </c>
      <c r="K723" s="5">
        <v>2</v>
      </c>
      <c r="L723" s="4" t="s">
        <v>37</v>
      </c>
      <c r="M723" s="8">
        <v>5</v>
      </c>
      <c r="N723" s="17" t="s">
        <v>2801</v>
      </c>
      <c r="O723" s="7">
        <f t="shared" si="22"/>
        <v>7</v>
      </c>
      <c r="P723" s="4" t="str" cm="1">
        <f t="array" ref="P723">_xlfn.IFS(F723&gt;40,"Senior",F723&gt;30,"Mid Career",F723&gt;22,"Early Career",F723&gt;17,"Student",TRUE,"Unknown")</f>
        <v>Senior</v>
      </c>
      <c r="Q723" s="5">
        <f t="shared" si="23"/>
        <v>3</v>
      </c>
      <c r="R723" s="4" t="str" cm="1">
        <f t="array" ref="R723">_xlfn.IFS(Q723&gt;15,"High",Q723&gt;=5,"Medium",Q723&lt;5,"Low")</f>
        <v>Low</v>
      </c>
    </row>
    <row r="724" spans="1:18" x14ac:dyDescent="0.3">
      <c r="A724" s="4" t="s">
        <v>2802</v>
      </c>
      <c r="B724" s="4" t="s">
        <v>5325</v>
      </c>
      <c r="C724" s="4" t="s">
        <v>2804</v>
      </c>
      <c r="D724" s="4" t="s">
        <v>17</v>
      </c>
      <c r="E724" s="4" t="s">
        <v>50</v>
      </c>
      <c r="F724" s="7">
        <v>44</v>
      </c>
      <c r="G724" s="1">
        <v>44930</v>
      </c>
      <c r="H724" s="4" t="s">
        <v>89</v>
      </c>
      <c r="I724" s="4" t="s">
        <v>30</v>
      </c>
      <c r="J724" s="15">
        <v>0.43</v>
      </c>
      <c r="K724" s="5">
        <v>1.5</v>
      </c>
      <c r="L724" s="4" t="s">
        <v>37</v>
      </c>
      <c r="M724" s="8">
        <v>5</v>
      </c>
      <c r="N724" s="17">
        <v>44930</v>
      </c>
      <c r="O724" s="7">
        <f t="shared" si="22"/>
        <v>1</v>
      </c>
      <c r="P724" s="4" t="str" cm="1">
        <f t="array" ref="P724">_xlfn.IFS(F724&gt;40,"Senior",F724&gt;30,"Mid Career",F724&gt;22,"Early Career",F724&gt;17,"Student",TRUE,"Unknown")</f>
        <v>Senior</v>
      </c>
      <c r="Q724" s="5">
        <f t="shared" si="23"/>
        <v>44.5</v>
      </c>
      <c r="R724" s="4" t="str" cm="1">
        <f t="array" ref="R724">_xlfn.IFS(Q724&gt;15,"High",Q724&gt;=5,"Medium",Q724&lt;5,"Low")</f>
        <v>High</v>
      </c>
    </row>
    <row r="725" spans="1:18" x14ac:dyDescent="0.3">
      <c r="A725" s="4" t="s">
        <v>2805</v>
      </c>
      <c r="B725" s="4" t="s">
        <v>5326</v>
      </c>
      <c r="C725" s="4" t="s">
        <v>2807</v>
      </c>
      <c r="D725" s="4" t="s">
        <v>17</v>
      </c>
      <c r="E725" s="4" t="s">
        <v>5800</v>
      </c>
      <c r="F725" s="7">
        <v>27</v>
      </c>
      <c r="G725" s="1">
        <v>44923</v>
      </c>
      <c r="H725" s="4" t="s">
        <v>229</v>
      </c>
      <c r="I725" s="4" t="s">
        <v>144</v>
      </c>
      <c r="J725" s="15">
        <v>0.8</v>
      </c>
      <c r="K725" s="5">
        <v>0.75</v>
      </c>
      <c r="L725" s="4" t="s">
        <v>37</v>
      </c>
      <c r="M725" s="8">
        <v>5</v>
      </c>
      <c r="N725" s="17">
        <v>44923</v>
      </c>
      <c r="O725" s="7">
        <f t="shared" si="22"/>
        <v>1</v>
      </c>
      <c r="P725" s="4" t="str" cm="1">
        <f t="array" ref="P725">_xlfn.IFS(F725&gt;40,"Senior",F725&gt;30,"Mid Career",F725&gt;22,"Early Career",F725&gt;17,"Student",TRUE,"Unknown")</f>
        <v>Early Career</v>
      </c>
      <c r="Q725" s="5">
        <f t="shared" si="23"/>
        <v>80.75</v>
      </c>
      <c r="R725" s="4" t="str" cm="1">
        <f t="array" ref="R725">_xlfn.IFS(Q725&gt;15,"High",Q725&gt;=5,"Medium",Q725&lt;5,"Low")</f>
        <v>High</v>
      </c>
    </row>
    <row r="726" spans="1:18" x14ac:dyDescent="0.3">
      <c r="A726" s="4" t="s">
        <v>2808</v>
      </c>
      <c r="B726" s="4" t="s">
        <v>5327</v>
      </c>
      <c r="C726" s="4" t="s">
        <v>2810</v>
      </c>
      <c r="D726" s="4" t="s">
        <v>94</v>
      </c>
      <c r="E726" s="4" t="s">
        <v>73</v>
      </c>
      <c r="F726" s="7">
        <v>33</v>
      </c>
      <c r="G726" s="1">
        <v>45724</v>
      </c>
      <c r="H726" s="4" t="s">
        <v>229</v>
      </c>
      <c r="I726" s="4" t="s">
        <v>144</v>
      </c>
      <c r="J726" s="15">
        <v>0.49</v>
      </c>
      <c r="K726" s="5">
        <v>1.5</v>
      </c>
      <c r="L726" s="4" t="s">
        <v>37</v>
      </c>
      <c r="M726" s="8">
        <v>2</v>
      </c>
      <c r="N726" s="17" t="s">
        <v>2811</v>
      </c>
      <c r="O726" s="7">
        <f t="shared" si="22"/>
        <v>4</v>
      </c>
      <c r="P726" s="4" t="str" cm="1">
        <f t="array" ref="P726">_xlfn.IFS(F726&gt;40,"Senior",F726&gt;30,"Mid Career",F726&gt;22,"Early Career",F726&gt;17,"Student",TRUE,"Unknown")</f>
        <v>Mid Career</v>
      </c>
      <c r="Q726" s="5">
        <f t="shared" si="23"/>
        <v>50.5</v>
      </c>
      <c r="R726" s="4" t="str" cm="1">
        <f t="array" ref="R726">_xlfn.IFS(Q726&gt;15,"High",Q726&gt;=5,"Medium",Q726&lt;5,"Low")</f>
        <v>High</v>
      </c>
    </row>
    <row r="727" spans="1:18" x14ac:dyDescent="0.3">
      <c r="A727" s="4" t="s">
        <v>2812</v>
      </c>
      <c r="B727" s="4" t="s">
        <v>5328</v>
      </c>
      <c r="C727" s="4" t="s">
        <v>2814</v>
      </c>
      <c r="D727" s="4" t="s">
        <v>94</v>
      </c>
      <c r="E727" s="4" t="s">
        <v>50</v>
      </c>
      <c r="F727" s="7">
        <v>32</v>
      </c>
      <c r="G727" s="1">
        <v>45386</v>
      </c>
      <c r="H727" s="4" t="s">
        <v>293</v>
      </c>
      <c r="I727" s="4" t="s">
        <v>20</v>
      </c>
      <c r="J727" s="15">
        <v>0.15</v>
      </c>
      <c r="K727" s="5">
        <v>1.5</v>
      </c>
      <c r="L727" s="4" t="s">
        <v>31</v>
      </c>
      <c r="M727" s="8">
        <v>3</v>
      </c>
      <c r="N727" s="17" t="s">
        <v>2815</v>
      </c>
      <c r="O727" s="7">
        <f t="shared" si="22"/>
        <v>6</v>
      </c>
      <c r="P727" s="4" t="str" cm="1">
        <f t="array" ref="P727">_xlfn.IFS(F727&gt;40,"Senior",F727&gt;30,"Mid Career",F727&gt;22,"Early Career",F727&gt;17,"Student",TRUE,"Unknown")</f>
        <v>Mid Career</v>
      </c>
      <c r="Q727" s="5">
        <f t="shared" si="23"/>
        <v>16.5</v>
      </c>
      <c r="R727" s="4" t="str" cm="1">
        <f t="array" ref="R727">_xlfn.IFS(Q727&gt;15,"High",Q727&gt;=5,"Medium",Q727&lt;5,"Low")</f>
        <v>High</v>
      </c>
    </row>
    <row r="728" spans="1:18" x14ac:dyDescent="0.3">
      <c r="A728" s="4" t="s">
        <v>2816</v>
      </c>
      <c r="B728" s="4" t="s">
        <v>5329</v>
      </c>
      <c r="C728" s="4" t="s">
        <v>2818</v>
      </c>
      <c r="D728" s="4" t="s">
        <v>17</v>
      </c>
      <c r="E728" s="4" t="s">
        <v>5801</v>
      </c>
      <c r="F728" s="7">
        <v>32</v>
      </c>
      <c r="G728" s="1">
        <v>44777</v>
      </c>
      <c r="H728" s="4" t="s">
        <v>143</v>
      </c>
      <c r="I728" s="4" t="s">
        <v>144</v>
      </c>
      <c r="J728" s="15">
        <v>0.87</v>
      </c>
      <c r="K728" s="5">
        <v>1.5</v>
      </c>
      <c r="L728" s="4" t="s">
        <v>31</v>
      </c>
      <c r="M728" s="8">
        <v>3</v>
      </c>
      <c r="N728" s="17" t="s">
        <v>2819</v>
      </c>
      <c r="O728" s="7">
        <f t="shared" si="22"/>
        <v>7</v>
      </c>
      <c r="P728" s="4" t="str" cm="1">
        <f t="array" ref="P728">_xlfn.IFS(F728&gt;40,"Senior",F728&gt;30,"Mid Career",F728&gt;22,"Early Career",F728&gt;17,"Student",TRUE,"Unknown")</f>
        <v>Mid Career</v>
      </c>
      <c r="Q728" s="5">
        <f t="shared" si="23"/>
        <v>88.5</v>
      </c>
      <c r="R728" s="4" t="str" cm="1">
        <f t="array" ref="R728">_xlfn.IFS(Q728&gt;15,"High",Q728&gt;=5,"Medium",Q728&lt;5,"Low")</f>
        <v>High</v>
      </c>
    </row>
    <row r="729" spans="1:18" x14ac:dyDescent="0.3">
      <c r="A729" s="4" t="s">
        <v>2820</v>
      </c>
      <c r="B729" s="4" t="s">
        <v>5330</v>
      </c>
      <c r="C729" s="4" t="s">
        <v>2822</v>
      </c>
      <c r="D729" s="4" t="s">
        <v>17</v>
      </c>
      <c r="E729" s="4" t="s">
        <v>73</v>
      </c>
      <c r="F729" s="7">
        <v>32</v>
      </c>
      <c r="G729" s="1">
        <v>44869</v>
      </c>
      <c r="H729" s="4" t="s">
        <v>19</v>
      </c>
      <c r="I729" s="4" t="s">
        <v>20</v>
      </c>
      <c r="J729" s="15">
        <v>0.18</v>
      </c>
      <c r="K729" s="5">
        <v>1</v>
      </c>
      <c r="L729" s="4" t="s">
        <v>37</v>
      </c>
      <c r="M729" s="8">
        <v>4</v>
      </c>
      <c r="N729" s="17" t="s">
        <v>2823</v>
      </c>
      <c r="O729" s="7">
        <f t="shared" si="22"/>
        <v>3</v>
      </c>
      <c r="P729" s="4" t="str" cm="1">
        <f t="array" ref="P729">_xlfn.IFS(F729&gt;40,"Senior",F729&gt;30,"Mid Career",F729&gt;22,"Early Career",F729&gt;17,"Student",TRUE,"Unknown")</f>
        <v>Mid Career</v>
      </c>
      <c r="Q729" s="5">
        <f t="shared" si="23"/>
        <v>19</v>
      </c>
      <c r="R729" s="4" t="str" cm="1">
        <f t="array" ref="R729">_xlfn.IFS(Q729&gt;15,"High",Q729&gt;=5,"Medium",Q729&lt;5,"Low")</f>
        <v>High</v>
      </c>
    </row>
    <row r="730" spans="1:18" x14ac:dyDescent="0.3">
      <c r="A730" s="4" t="s">
        <v>2824</v>
      </c>
      <c r="B730" s="4" t="s">
        <v>5331</v>
      </c>
      <c r="C730" s="4" t="s">
        <v>2826</v>
      </c>
      <c r="D730" s="4" t="s">
        <v>94</v>
      </c>
      <c r="E730" s="4" t="s">
        <v>50</v>
      </c>
      <c r="F730" s="7">
        <v>32</v>
      </c>
      <c r="G730" s="1">
        <v>45720</v>
      </c>
      <c r="H730" s="4" t="s">
        <v>35</v>
      </c>
      <c r="I730" s="4" t="s">
        <v>36</v>
      </c>
      <c r="J730" s="15">
        <v>0.23</v>
      </c>
      <c r="K730" s="5">
        <v>2</v>
      </c>
      <c r="L730" s="4" t="s">
        <v>37</v>
      </c>
      <c r="M730" s="8">
        <v>5</v>
      </c>
      <c r="N730" s="17" t="s">
        <v>2827</v>
      </c>
      <c r="O730" s="7">
        <f t="shared" si="22"/>
        <v>2</v>
      </c>
      <c r="P730" s="4" t="str" cm="1">
        <f t="array" ref="P730">_xlfn.IFS(F730&gt;40,"Senior",F730&gt;30,"Mid Career",F730&gt;22,"Early Career",F730&gt;17,"Student",TRUE,"Unknown")</f>
        <v>Mid Career</v>
      </c>
      <c r="Q730" s="5">
        <f t="shared" si="23"/>
        <v>25</v>
      </c>
      <c r="R730" s="4" t="str" cm="1">
        <f t="array" ref="R730">_xlfn.IFS(Q730&gt;15,"High",Q730&gt;=5,"Medium",Q730&lt;5,"Low")</f>
        <v>High</v>
      </c>
    </row>
    <row r="731" spans="1:18" x14ac:dyDescent="0.3">
      <c r="A731" s="4" t="s">
        <v>2828</v>
      </c>
      <c r="B731" s="4" t="s">
        <v>5332</v>
      </c>
      <c r="C731" s="4" t="s">
        <v>2830</v>
      </c>
      <c r="D731" s="4" t="s">
        <v>17</v>
      </c>
      <c r="E731" s="4" t="s">
        <v>73</v>
      </c>
      <c r="F731" s="7">
        <v>32</v>
      </c>
      <c r="G731" s="1">
        <v>45237</v>
      </c>
      <c r="H731" s="4" t="s">
        <v>35</v>
      </c>
      <c r="I731" s="4" t="s">
        <v>36</v>
      </c>
      <c r="J731" s="15">
        <v>0.63</v>
      </c>
      <c r="K731" s="5">
        <v>2</v>
      </c>
      <c r="L731" s="4" t="s">
        <v>31</v>
      </c>
      <c r="M731" s="8">
        <v>5</v>
      </c>
      <c r="N731" s="17" t="s">
        <v>2831</v>
      </c>
      <c r="O731" s="7">
        <f t="shared" si="22"/>
        <v>4</v>
      </c>
      <c r="P731" s="4" t="str" cm="1">
        <f t="array" ref="P731">_xlfn.IFS(F731&gt;40,"Senior",F731&gt;30,"Mid Career",F731&gt;22,"Early Career",F731&gt;17,"Student",TRUE,"Unknown")</f>
        <v>Mid Career</v>
      </c>
      <c r="Q731" s="5">
        <f t="shared" si="23"/>
        <v>65</v>
      </c>
      <c r="R731" s="4" t="str" cm="1">
        <f t="array" ref="R731">_xlfn.IFS(Q731&gt;15,"High",Q731&gt;=5,"Medium",Q731&lt;5,"Low")</f>
        <v>High</v>
      </c>
    </row>
    <row r="732" spans="1:18" x14ac:dyDescent="0.3">
      <c r="A732" s="4" t="s">
        <v>2832</v>
      </c>
      <c r="B732" s="4" t="s">
        <v>5333</v>
      </c>
      <c r="C732" s="4" t="s">
        <v>2834</v>
      </c>
      <c r="D732" s="4" t="s">
        <v>17</v>
      </c>
      <c r="E732" s="4" t="s">
        <v>5800</v>
      </c>
      <c r="F732" s="7">
        <v>33</v>
      </c>
      <c r="G732" s="1">
        <v>45269</v>
      </c>
      <c r="H732" s="4" t="s">
        <v>29</v>
      </c>
      <c r="I732" s="4" t="s">
        <v>30</v>
      </c>
      <c r="J732" s="15">
        <v>0.46</v>
      </c>
      <c r="K732" s="5">
        <v>1</v>
      </c>
      <c r="L732" s="4" t="s">
        <v>31</v>
      </c>
      <c r="M732" s="8">
        <v>1</v>
      </c>
      <c r="N732" s="17" t="s">
        <v>2835</v>
      </c>
      <c r="O732" s="7">
        <f t="shared" si="22"/>
        <v>4</v>
      </c>
      <c r="P732" s="4" t="str" cm="1">
        <f t="array" ref="P732">_xlfn.IFS(F732&gt;40,"Senior",F732&gt;30,"Mid Career",F732&gt;22,"Early Career",F732&gt;17,"Student",TRUE,"Unknown")</f>
        <v>Mid Career</v>
      </c>
      <c r="Q732" s="5">
        <f t="shared" si="23"/>
        <v>47</v>
      </c>
      <c r="R732" s="4" t="str" cm="1">
        <f t="array" ref="R732">_xlfn.IFS(Q732&gt;15,"High",Q732&gt;=5,"Medium",Q732&lt;5,"Low")</f>
        <v>High</v>
      </c>
    </row>
    <row r="733" spans="1:18" x14ac:dyDescent="0.3">
      <c r="A733" s="4" t="s">
        <v>2836</v>
      </c>
      <c r="B733" s="4" t="s">
        <v>5334</v>
      </c>
      <c r="C733" s="4" t="s">
        <v>2838</v>
      </c>
      <c r="D733" s="4" t="s">
        <v>94</v>
      </c>
      <c r="E733" s="4" t="s">
        <v>50</v>
      </c>
      <c r="F733" s="7">
        <v>32</v>
      </c>
      <c r="G733" s="1">
        <v>45168</v>
      </c>
      <c r="H733" s="4" t="s">
        <v>51</v>
      </c>
      <c r="I733" s="4" t="s">
        <v>36</v>
      </c>
      <c r="J733" s="15">
        <v>0.7</v>
      </c>
      <c r="K733" s="5">
        <v>2</v>
      </c>
      <c r="L733" s="4" t="s">
        <v>37</v>
      </c>
      <c r="M733" s="8">
        <v>4</v>
      </c>
      <c r="N733" s="17" t="s">
        <v>2839</v>
      </c>
      <c r="O733" s="7">
        <f t="shared" si="22"/>
        <v>3</v>
      </c>
      <c r="P733" s="4" t="str" cm="1">
        <f t="array" ref="P733">_xlfn.IFS(F733&gt;40,"Senior",F733&gt;30,"Mid Career",F733&gt;22,"Early Career",F733&gt;17,"Student",TRUE,"Unknown")</f>
        <v>Mid Career</v>
      </c>
      <c r="Q733" s="5">
        <f t="shared" si="23"/>
        <v>72</v>
      </c>
      <c r="R733" s="4" t="str" cm="1">
        <f t="array" ref="R733">_xlfn.IFS(Q733&gt;15,"High",Q733&gt;=5,"Medium",Q733&lt;5,"Low")</f>
        <v>High</v>
      </c>
    </row>
    <row r="734" spans="1:18" x14ac:dyDescent="0.3">
      <c r="A734" s="4" t="s">
        <v>2840</v>
      </c>
      <c r="B734" s="4" t="s">
        <v>5335</v>
      </c>
      <c r="C734" s="4" t="s">
        <v>2842</v>
      </c>
      <c r="D734" s="4" t="s">
        <v>94</v>
      </c>
      <c r="E734" s="4" t="s">
        <v>5800</v>
      </c>
      <c r="F734" s="7">
        <v>32</v>
      </c>
      <c r="G734" s="1">
        <v>44668</v>
      </c>
      <c r="H734" s="4" t="s">
        <v>44</v>
      </c>
      <c r="I734" s="4" t="s">
        <v>20</v>
      </c>
      <c r="J734" s="15">
        <v>0.13</v>
      </c>
      <c r="K734" s="5">
        <v>2</v>
      </c>
      <c r="L734" s="4" t="s">
        <v>37</v>
      </c>
      <c r="M734" s="8">
        <v>1</v>
      </c>
      <c r="N734" s="17" t="s">
        <v>2843</v>
      </c>
      <c r="O734" s="7">
        <f t="shared" si="22"/>
        <v>7</v>
      </c>
      <c r="P734" s="4" t="str" cm="1">
        <f t="array" ref="P734">_xlfn.IFS(F734&gt;40,"Senior",F734&gt;30,"Mid Career",F734&gt;22,"Early Career",F734&gt;17,"Student",TRUE,"Unknown")</f>
        <v>Mid Career</v>
      </c>
      <c r="Q734" s="5">
        <f t="shared" si="23"/>
        <v>15</v>
      </c>
      <c r="R734" s="4" t="str" cm="1">
        <f t="array" ref="R734">_xlfn.IFS(Q734&gt;15,"High",Q734&gt;=5,"Medium",Q734&lt;5,"Low")</f>
        <v>Medium</v>
      </c>
    </row>
    <row r="735" spans="1:18" x14ac:dyDescent="0.3">
      <c r="A735" s="4" t="s">
        <v>2844</v>
      </c>
      <c r="B735" s="4" t="s">
        <v>5336</v>
      </c>
      <c r="C735" s="4" t="s">
        <v>2846</v>
      </c>
      <c r="D735" s="4" t="s">
        <v>94</v>
      </c>
      <c r="E735" s="4" t="s">
        <v>50</v>
      </c>
      <c r="F735" s="7">
        <v>32</v>
      </c>
      <c r="G735" s="1">
        <v>45677</v>
      </c>
      <c r="H735" s="4" t="s">
        <v>19</v>
      </c>
      <c r="I735" s="4" t="s">
        <v>20</v>
      </c>
      <c r="J735" s="15">
        <v>0.6</v>
      </c>
      <c r="K735" s="5">
        <v>1.5</v>
      </c>
      <c r="L735" s="4" t="s">
        <v>37</v>
      </c>
      <c r="M735" s="8">
        <v>1</v>
      </c>
      <c r="N735" s="17" t="s">
        <v>2847</v>
      </c>
      <c r="O735" s="7">
        <f t="shared" si="22"/>
        <v>7</v>
      </c>
      <c r="P735" s="4" t="str" cm="1">
        <f t="array" ref="P735">_xlfn.IFS(F735&gt;40,"Senior",F735&gt;30,"Mid Career",F735&gt;22,"Early Career",F735&gt;17,"Student",TRUE,"Unknown")</f>
        <v>Mid Career</v>
      </c>
      <c r="Q735" s="5">
        <f t="shared" si="23"/>
        <v>61.5</v>
      </c>
      <c r="R735" s="4" t="str" cm="1">
        <f t="array" ref="R735">_xlfn.IFS(Q735&gt;15,"High",Q735&gt;=5,"Medium",Q735&lt;5,"Low")</f>
        <v>High</v>
      </c>
    </row>
    <row r="736" spans="1:18" x14ac:dyDescent="0.3">
      <c r="A736" s="4" t="s">
        <v>2848</v>
      </c>
      <c r="B736" s="4" t="s">
        <v>5337</v>
      </c>
      <c r="C736" s="4" t="s">
        <v>2850</v>
      </c>
      <c r="D736" s="4" t="s">
        <v>94</v>
      </c>
      <c r="E736" s="4" t="s">
        <v>5800</v>
      </c>
      <c r="F736" s="7">
        <v>32</v>
      </c>
      <c r="G736" s="1">
        <v>44907</v>
      </c>
      <c r="H736" s="4" t="s">
        <v>293</v>
      </c>
      <c r="I736" s="4" t="s">
        <v>20</v>
      </c>
      <c r="J736" s="15">
        <v>0.82</v>
      </c>
      <c r="K736" s="5">
        <v>1.5</v>
      </c>
      <c r="L736" s="4" t="s">
        <v>37</v>
      </c>
      <c r="M736" s="8">
        <v>1</v>
      </c>
      <c r="N736" s="17" t="s">
        <v>2851</v>
      </c>
      <c r="O736" s="7">
        <f t="shared" si="22"/>
        <v>2</v>
      </c>
      <c r="P736" s="4" t="str" cm="1">
        <f t="array" ref="P736">_xlfn.IFS(F736&gt;40,"Senior",F736&gt;30,"Mid Career",F736&gt;22,"Early Career",F736&gt;17,"Student",TRUE,"Unknown")</f>
        <v>Mid Career</v>
      </c>
      <c r="Q736" s="5">
        <f t="shared" si="23"/>
        <v>83.5</v>
      </c>
      <c r="R736" s="4" t="str" cm="1">
        <f t="array" ref="R736">_xlfn.IFS(Q736&gt;15,"High",Q736&gt;=5,"Medium",Q736&lt;5,"Low")</f>
        <v>High</v>
      </c>
    </row>
    <row r="737" spans="1:18" x14ac:dyDescent="0.3">
      <c r="A737" s="4" t="s">
        <v>2852</v>
      </c>
      <c r="B737" s="4" t="s">
        <v>5338</v>
      </c>
      <c r="C737" s="4" t="s">
        <v>2854</v>
      </c>
      <c r="D737" s="4" t="s">
        <v>17</v>
      </c>
      <c r="E737" s="4" t="s">
        <v>5800</v>
      </c>
      <c r="F737" s="7">
        <v>30</v>
      </c>
      <c r="G737" s="1">
        <v>45162</v>
      </c>
      <c r="H737" s="4" t="s">
        <v>29</v>
      </c>
      <c r="I737" s="4" t="s">
        <v>30</v>
      </c>
      <c r="J737" s="15">
        <v>0.9</v>
      </c>
      <c r="K737" s="5">
        <v>0.75</v>
      </c>
      <c r="L737" s="4" t="s">
        <v>37</v>
      </c>
      <c r="M737" s="8">
        <v>2</v>
      </c>
      <c r="N737" s="17" t="s">
        <v>2855</v>
      </c>
      <c r="O737" s="7">
        <f t="shared" si="22"/>
        <v>5</v>
      </c>
      <c r="P737" s="4" t="str" cm="1">
        <f t="array" ref="P737">_xlfn.IFS(F737&gt;40,"Senior",F737&gt;30,"Mid Career",F737&gt;22,"Early Career",F737&gt;17,"Student",TRUE,"Unknown")</f>
        <v>Early Career</v>
      </c>
      <c r="Q737" s="5">
        <f t="shared" si="23"/>
        <v>90.75</v>
      </c>
      <c r="R737" s="4" t="str" cm="1">
        <f t="array" ref="R737">_xlfn.IFS(Q737&gt;15,"High",Q737&gt;=5,"Medium",Q737&lt;5,"Low")</f>
        <v>High</v>
      </c>
    </row>
    <row r="738" spans="1:18" x14ac:dyDescent="0.3">
      <c r="A738" s="4" t="s">
        <v>2856</v>
      </c>
      <c r="B738" s="4" t="s">
        <v>5339</v>
      </c>
      <c r="C738" s="4" t="s">
        <v>2858</v>
      </c>
      <c r="D738" s="4" t="s">
        <v>17</v>
      </c>
      <c r="E738" s="4" t="s">
        <v>50</v>
      </c>
      <c r="F738" s="7">
        <v>32</v>
      </c>
      <c r="G738" s="1">
        <v>44853</v>
      </c>
      <c r="H738" s="4" t="s">
        <v>89</v>
      </c>
      <c r="I738" s="4" t="s">
        <v>30</v>
      </c>
      <c r="J738" s="15">
        <v>0.95</v>
      </c>
      <c r="K738" s="5">
        <v>2</v>
      </c>
      <c r="L738" s="4" t="s">
        <v>37</v>
      </c>
      <c r="M738" s="8">
        <v>5</v>
      </c>
      <c r="N738" s="17" t="s">
        <v>2859</v>
      </c>
      <c r="O738" s="7">
        <f t="shared" si="22"/>
        <v>4</v>
      </c>
      <c r="P738" s="4" t="str" cm="1">
        <f t="array" ref="P738">_xlfn.IFS(F738&gt;40,"Senior",F738&gt;30,"Mid Career",F738&gt;22,"Early Career",F738&gt;17,"Student",TRUE,"Unknown")</f>
        <v>Mid Career</v>
      </c>
      <c r="Q738" s="5">
        <f t="shared" si="23"/>
        <v>97</v>
      </c>
      <c r="R738" s="4" t="str" cm="1">
        <f t="array" ref="R738">_xlfn.IFS(Q738&gt;15,"High",Q738&gt;=5,"Medium",Q738&lt;5,"Low")</f>
        <v>High</v>
      </c>
    </row>
    <row r="739" spans="1:18" x14ac:dyDescent="0.3">
      <c r="A739" s="4" t="s">
        <v>2860</v>
      </c>
      <c r="B739" s="4" t="s">
        <v>5340</v>
      </c>
      <c r="C739" s="4" t="s">
        <v>2862</v>
      </c>
      <c r="D739" s="4" t="s">
        <v>17</v>
      </c>
      <c r="E739" s="4" t="s">
        <v>5800</v>
      </c>
      <c r="F739" s="7">
        <v>32</v>
      </c>
      <c r="G739" s="1">
        <v>45332</v>
      </c>
      <c r="H739" s="4" t="s">
        <v>229</v>
      </c>
      <c r="I739" s="4" t="s">
        <v>144</v>
      </c>
      <c r="J739" s="15">
        <v>0.34</v>
      </c>
      <c r="K739" s="5">
        <v>1</v>
      </c>
      <c r="L739" s="4" t="s">
        <v>31</v>
      </c>
      <c r="M739" s="8">
        <v>1</v>
      </c>
      <c r="N739" s="17" t="s">
        <v>2863</v>
      </c>
      <c r="O739" s="7">
        <f t="shared" si="22"/>
        <v>6</v>
      </c>
      <c r="P739" s="4" t="str" cm="1">
        <f t="array" ref="P739">_xlfn.IFS(F739&gt;40,"Senior",F739&gt;30,"Mid Career",F739&gt;22,"Early Career",F739&gt;17,"Student",TRUE,"Unknown")</f>
        <v>Mid Career</v>
      </c>
      <c r="Q739" s="5">
        <f t="shared" si="23"/>
        <v>35</v>
      </c>
      <c r="R739" s="4" t="str" cm="1">
        <f t="array" ref="R739">_xlfn.IFS(Q739&gt;15,"High",Q739&gt;=5,"Medium",Q739&lt;5,"Low")</f>
        <v>High</v>
      </c>
    </row>
    <row r="740" spans="1:18" x14ac:dyDescent="0.3">
      <c r="A740" s="4" t="s">
        <v>2864</v>
      </c>
      <c r="B740" s="4" t="s">
        <v>5341</v>
      </c>
      <c r="C740" s="4" t="s">
        <v>2866</v>
      </c>
      <c r="D740" s="4" t="s">
        <v>17</v>
      </c>
      <c r="E740" s="4" t="s">
        <v>5800</v>
      </c>
      <c r="F740" s="7">
        <v>32</v>
      </c>
      <c r="G740" s="1">
        <v>44966</v>
      </c>
      <c r="H740" s="4" t="s">
        <v>19</v>
      </c>
      <c r="I740" s="4" t="s">
        <v>20</v>
      </c>
      <c r="J740" s="15">
        <v>0.25</v>
      </c>
      <c r="K740" s="5">
        <v>2</v>
      </c>
      <c r="L740" s="4" t="s">
        <v>31</v>
      </c>
      <c r="M740" s="8">
        <v>1</v>
      </c>
      <c r="N740" s="17">
        <v>44966</v>
      </c>
      <c r="O740" s="7">
        <f t="shared" si="22"/>
        <v>1</v>
      </c>
      <c r="P740" s="4" t="str" cm="1">
        <f t="array" ref="P740">_xlfn.IFS(F740&gt;40,"Senior",F740&gt;30,"Mid Career",F740&gt;22,"Early Career",F740&gt;17,"Student",TRUE,"Unknown")</f>
        <v>Mid Career</v>
      </c>
      <c r="Q740" s="5">
        <f t="shared" si="23"/>
        <v>27</v>
      </c>
      <c r="R740" s="4" t="str" cm="1">
        <f t="array" ref="R740">_xlfn.IFS(Q740&gt;15,"High",Q740&gt;=5,"Medium",Q740&lt;5,"Low")</f>
        <v>High</v>
      </c>
    </row>
    <row r="741" spans="1:18" x14ac:dyDescent="0.3">
      <c r="A741" s="4" t="s">
        <v>2867</v>
      </c>
      <c r="B741" s="4" t="s">
        <v>5342</v>
      </c>
      <c r="C741" s="4" t="s">
        <v>2869</v>
      </c>
      <c r="D741" s="4" t="s">
        <v>17</v>
      </c>
      <c r="E741" s="4" t="s">
        <v>50</v>
      </c>
      <c r="F741" s="7">
        <v>32</v>
      </c>
      <c r="G741" s="1">
        <v>45320</v>
      </c>
      <c r="H741" s="4" t="s">
        <v>293</v>
      </c>
      <c r="I741" s="4" t="s">
        <v>20</v>
      </c>
      <c r="J741" s="15">
        <v>0.5</v>
      </c>
      <c r="K741" s="5">
        <v>2</v>
      </c>
      <c r="L741" s="4" t="s">
        <v>37</v>
      </c>
      <c r="M741" s="8">
        <v>5</v>
      </c>
      <c r="N741" s="17">
        <v>45320</v>
      </c>
      <c r="O741" s="7">
        <f t="shared" si="22"/>
        <v>1</v>
      </c>
      <c r="P741" s="4" t="str" cm="1">
        <f t="array" ref="P741">_xlfn.IFS(F741&gt;40,"Senior",F741&gt;30,"Mid Career",F741&gt;22,"Early Career",F741&gt;17,"Student",TRUE,"Unknown")</f>
        <v>Mid Career</v>
      </c>
      <c r="Q741" s="5">
        <f t="shared" si="23"/>
        <v>52</v>
      </c>
      <c r="R741" s="4" t="str" cm="1">
        <f t="array" ref="R741">_xlfn.IFS(Q741&gt;15,"High",Q741&gt;=5,"Medium",Q741&lt;5,"Low")</f>
        <v>High</v>
      </c>
    </row>
    <row r="742" spans="1:18" x14ac:dyDescent="0.3">
      <c r="A742" s="4" t="s">
        <v>2870</v>
      </c>
      <c r="B742" s="4" t="s">
        <v>5343</v>
      </c>
      <c r="C742" s="4" t="s">
        <v>2872</v>
      </c>
      <c r="D742" s="4" t="s">
        <v>94</v>
      </c>
      <c r="E742" s="4" t="s">
        <v>50</v>
      </c>
      <c r="F742" s="7">
        <v>32</v>
      </c>
      <c r="G742" s="1">
        <v>45093</v>
      </c>
      <c r="H742" s="4" t="s">
        <v>89</v>
      </c>
      <c r="I742" s="4" t="s">
        <v>30</v>
      </c>
      <c r="J742" s="15">
        <v>0.48</v>
      </c>
      <c r="K742" s="5">
        <v>1.5</v>
      </c>
      <c r="L742" s="4" t="s">
        <v>37</v>
      </c>
      <c r="M742" s="8">
        <v>4</v>
      </c>
      <c r="N742" s="17" t="s">
        <v>1622</v>
      </c>
      <c r="O742" s="7">
        <f t="shared" si="22"/>
        <v>3</v>
      </c>
      <c r="P742" s="4" t="str" cm="1">
        <f t="array" ref="P742">_xlfn.IFS(F742&gt;40,"Senior",F742&gt;30,"Mid Career",F742&gt;22,"Early Career",F742&gt;17,"Student",TRUE,"Unknown")</f>
        <v>Mid Career</v>
      </c>
      <c r="Q742" s="5">
        <f t="shared" si="23"/>
        <v>49.5</v>
      </c>
      <c r="R742" s="4" t="str" cm="1">
        <f t="array" ref="R742">_xlfn.IFS(Q742&gt;15,"High",Q742&gt;=5,"Medium",Q742&lt;5,"Low")</f>
        <v>High</v>
      </c>
    </row>
    <row r="743" spans="1:18" x14ac:dyDescent="0.3">
      <c r="A743" s="4" t="s">
        <v>2873</v>
      </c>
      <c r="B743" s="4" t="s">
        <v>5344</v>
      </c>
      <c r="C743" s="4" t="s">
        <v>2875</v>
      </c>
      <c r="D743" s="4" t="s">
        <v>17</v>
      </c>
      <c r="E743" s="4" t="s">
        <v>50</v>
      </c>
      <c r="F743" s="7">
        <v>43</v>
      </c>
      <c r="G743" s="1">
        <v>45327</v>
      </c>
      <c r="H743" s="4" t="s">
        <v>44</v>
      </c>
      <c r="I743" s="4" t="s">
        <v>20</v>
      </c>
      <c r="J743" s="15">
        <v>0.83</v>
      </c>
      <c r="K743" s="5">
        <v>1.5</v>
      </c>
      <c r="L743" s="4" t="s">
        <v>31</v>
      </c>
      <c r="M743" s="8">
        <v>2</v>
      </c>
      <c r="N743" s="17" t="s">
        <v>2876</v>
      </c>
      <c r="O743" s="7">
        <f t="shared" si="22"/>
        <v>4</v>
      </c>
      <c r="P743" s="4" t="str" cm="1">
        <f t="array" ref="P743">_xlfn.IFS(F743&gt;40,"Senior",F743&gt;30,"Mid Career",F743&gt;22,"Early Career",F743&gt;17,"Student",TRUE,"Unknown")</f>
        <v>Senior</v>
      </c>
      <c r="Q743" s="5">
        <f t="shared" si="23"/>
        <v>84.5</v>
      </c>
      <c r="R743" s="4" t="str" cm="1">
        <f t="array" ref="R743">_xlfn.IFS(Q743&gt;15,"High",Q743&gt;=5,"Medium",Q743&lt;5,"Low")</f>
        <v>High</v>
      </c>
    </row>
    <row r="744" spans="1:18" x14ac:dyDescent="0.3">
      <c r="A744" s="4" t="s">
        <v>2877</v>
      </c>
      <c r="B744" s="4" t="s">
        <v>5345</v>
      </c>
      <c r="C744" s="4" t="s">
        <v>2879</v>
      </c>
      <c r="D744" s="4" t="s">
        <v>17</v>
      </c>
      <c r="E744" s="4" t="s">
        <v>50</v>
      </c>
      <c r="F744" s="7">
        <v>32</v>
      </c>
      <c r="G744" s="1">
        <v>45235</v>
      </c>
      <c r="H744" s="4" t="s">
        <v>68</v>
      </c>
      <c r="I744" s="4" t="s">
        <v>30</v>
      </c>
      <c r="J744" s="15">
        <v>0.49</v>
      </c>
      <c r="K744" s="5">
        <v>1</v>
      </c>
      <c r="L744" s="4" t="s">
        <v>31</v>
      </c>
      <c r="M744" s="8">
        <v>2</v>
      </c>
      <c r="N744" s="17">
        <v>45235</v>
      </c>
      <c r="O744" s="7">
        <f t="shared" si="22"/>
        <v>1</v>
      </c>
      <c r="P744" s="4" t="str" cm="1">
        <f t="array" ref="P744">_xlfn.IFS(F744&gt;40,"Senior",F744&gt;30,"Mid Career",F744&gt;22,"Early Career",F744&gt;17,"Student",TRUE,"Unknown")</f>
        <v>Mid Career</v>
      </c>
      <c r="Q744" s="5">
        <f t="shared" si="23"/>
        <v>50</v>
      </c>
      <c r="R744" s="4" t="str" cm="1">
        <f t="array" ref="R744">_xlfn.IFS(Q744&gt;15,"High",Q744&gt;=5,"Medium",Q744&lt;5,"Low")</f>
        <v>High</v>
      </c>
    </row>
    <row r="745" spans="1:18" x14ac:dyDescent="0.3">
      <c r="A745" s="4" t="s">
        <v>2880</v>
      </c>
      <c r="B745" s="4" t="s">
        <v>5346</v>
      </c>
      <c r="C745" s="4" t="s">
        <v>2882</v>
      </c>
      <c r="D745" s="4" t="s">
        <v>94</v>
      </c>
      <c r="E745" s="4" t="s">
        <v>5801</v>
      </c>
      <c r="F745" s="7">
        <v>23</v>
      </c>
      <c r="G745" s="1">
        <v>44774</v>
      </c>
      <c r="H745" s="4" t="s">
        <v>19</v>
      </c>
      <c r="I745" s="4" t="s">
        <v>20</v>
      </c>
      <c r="J745" s="15">
        <v>1</v>
      </c>
      <c r="K745" s="5">
        <v>0.75</v>
      </c>
      <c r="L745" s="4" t="s">
        <v>31</v>
      </c>
      <c r="M745" s="8">
        <v>1</v>
      </c>
      <c r="N745" s="17" t="s">
        <v>289</v>
      </c>
      <c r="O745" s="7">
        <f t="shared" si="22"/>
        <v>5</v>
      </c>
      <c r="P745" s="4" t="str" cm="1">
        <f t="array" ref="P745">_xlfn.IFS(F745&gt;40,"Senior",F745&gt;30,"Mid Career",F745&gt;22,"Early Career",F745&gt;17,"Student",TRUE,"Unknown")</f>
        <v>Early Career</v>
      </c>
      <c r="Q745" s="5">
        <f t="shared" si="23"/>
        <v>100.75</v>
      </c>
      <c r="R745" s="4" t="str" cm="1">
        <f t="array" ref="R745">_xlfn.IFS(Q745&gt;15,"High",Q745&gt;=5,"Medium",Q745&lt;5,"Low")</f>
        <v>High</v>
      </c>
    </row>
    <row r="746" spans="1:18" x14ac:dyDescent="0.3">
      <c r="A746" s="4" t="s">
        <v>2883</v>
      </c>
      <c r="B746" s="4" t="s">
        <v>5347</v>
      </c>
      <c r="C746" s="4" t="s">
        <v>2885</v>
      </c>
      <c r="D746" s="4" t="s">
        <v>17</v>
      </c>
      <c r="E746" s="4" t="s">
        <v>50</v>
      </c>
      <c r="F746" s="7">
        <v>32</v>
      </c>
      <c r="G746" s="1">
        <v>45197</v>
      </c>
      <c r="H746" s="4" t="s">
        <v>35</v>
      </c>
      <c r="I746" s="4" t="s">
        <v>36</v>
      </c>
      <c r="J746" s="15">
        <v>0.57999999999999996</v>
      </c>
      <c r="K746" s="5">
        <v>1.5</v>
      </c>
      <c r="L746" s="4" t="s">
        <v>31</v>
      </c>
      <c r="M746" s="8">
        <v>3</v>
      </c>
      <c r="N746" s="17" t="s">
        <v>2886</v>
      </c>
      <c r="O746" s="7">
        <f t="shared" si="22"/>
        <v>2</v>
      </c>
      <c r="P746" s="4" t="str" cm="1">
        <f t="array" ref="P746">_xlfn.IFS(F746&gt;40,"Senior",F746&gt;30,"Mid Career",F746&gt;22,"Early Career",F746&gt;17,"Student",TRUE,"Unknown")</f>
        <v>Mid Career</v>
      </c>
      <c r="Q746" s="5">
        <f t="shared" si="23"/>
        <v>59.499999999999993</v>
      </c>
      <c r="R746" s="4" t="str" cm="1">
        <f t="array" ref="R746">_xlfn.IFS(Q746&gt;15,"High",Q746&gt;=5,"Medium",Q746&lt;5,"Low")</f>
        <v>High</v>
      </c>
    </row>
    <row r="747" spans="1:18" x14ac:dyDescent="0.3">
      <c r="A747" s="4" t="s">
        <v>2887</v>
      </c>
      <c r="B747" s="4" t="s">
        <v>5348</v>
      </c>
      <c r="C747" s="4" t="s">
        <v>2889</v>
      </c>
      <c r="D747" s="4" t="s">
        <v>17</v>
      </c>
      <c r="E747" s="4" t="s">
        <v>5800</v>
      </c>
      <c r="F747" s="7">
        <v>32</v>
      </c>
      <c r="G747" s="1">
        <v>45107</v>
      </c>
      <c r="H747" s="4" t="s">
        <v>51</v>
      </c>
      <c r="I747" s="4" t="s">
        <v>36</v>
      </c>
      <c r="J747" s="15">
        <v>0.16</v>
      </c>
      <c r="K747" s="5">
        <v>0.75</v>
      </c>
      <c r="L747" s="4" t="s">
        <v>37</v>
      </c>
      <c r="M747" s="8">
        <v>4</v>
      </c>
      <c r="N747" s="17" t="s">
        <v>2890</v>
      </c>
      <c r="O747" s="7">
        <f t="shared" si="22"/>
        <v>7</v>
      </c>
      <c r="P747" s="4" t="str" cm="1">
        <f t="array" ref="P747">_xlfn.IFS(F747&gt;40,"Senior",F747&gt;30,"Mid Career",F747&gt;22,"Early Career",F747&gt;17,"Student",TRUE,"Unknown")</f>
        <v>Mid Career</v>
      </c>
      <c r="Q747" s="5">
        <f t="shared" si="23"/>
        <v>16.75</v>
      </c>
      <c r="R747" s="4" t="str" cm="1">
        <f t="array" ref="R747">_xlfn.IFS(Q747&gt;15,"High",Q747&gt;=5,"Medium",Q747&lt;5,"Low")</f>
        <v>High</v>
      </c>
    </row>
    <row r="748" spans="1:18" x14ac:dyDescent="0.3">
      <c r="A748" s="4" t="s">
        <v>2891</v>
      </c>
      <c r="B748" s="4" t="s">
        <v>5349</v>
      </c>
      <c r="C748" s="4" t="s">
        <v>2893</v>
      </c>
      <c r="D748" s="4" t="s">
        <v>94</v>
      </c>
      <c r="E748" s="4" t="s">
        <v>50</v>
      </c>
      <c r="F748" s="7">
        <v>45</v>
      </c>
      <c r="G748" s="1">
        <v>44915</v>
      </c>
      <c r="H748" s="4" t="s">
        <v>74</v>
      </c>
      <c r="I748" s="4" t="s">
        <v>36</v>
      </c>
      <c r="J748" s="15">
        <v>7.0000000000000007E-2</v>
      </c>
      <c r="K748" s="5">
        <v>0.75</v>
      </c>
      <c r="L748" s="4" t="s">
        <v>37</v>
      </c>
      <c r="M748" s="8">
        <v>1</v>
      </c>
      <c r="N748" s="17">
        <v>44915</v>
      </c>
      <c r="O748" s="7">
        <f t="shared" si="22"/>
        <v>1</v>
      </c>
      <c r="P748" s="4" t="str" cm="1">
        <f t="array" ref="P748">_xlfn.IFS(F748&gt;40,"Senior",F748&gt;30,"Mid Career",F748&gt;22,"Early Career",F748&gt;17,"Student",TRUE,"Unknown")</f>
        <v>Senior</v>
      </c>
      <c r="Q748" s="5">
        <f t="shared" si="23"/>
        <v>7.7500000000000009</v>
      </c>
      <c r="R748" s="4" t="str" cm="1">
        <f t="array" ref="R748">_xlfn.IFS(Q748&gt;15,"High",Q748&gt;=5,"Medium",Q748&lt;5,"Low")</f>
        <v>Medium</v>
      </c>
    </row>
    <row r="749" spans="1:18" x14ac:dyDescent="0.3">
      <c r="A749" s="4" t="s">
        <v>2894</v>
      </c>
      <c r="B749" s="4" t="s">
        <v>5350</v>
      </c>
      <c r="C749" s="4" t="s">
        <v>2896</v>
      </c>
      <c r="D749" s="4" t="s">
        <v>17</v>
      </c>
      <c r="E749" s="4" t="s">
        <v>73</v>
      </c>
      <c r="F749" s="7">
        <v>20</v>
      </c>
      <c r="G749" s="1">
        <v>45440</v>
      </c>
      <c r="H749" s="4" t="s">
        <v>68</v>
      </c>
      <c r="I749" s="4" t="s">
        <v>30</v>
      </c>
      <c r="J749" s="15">
        <v>0.59</v>
      </c>
      <c r="K749" s="5">
        <v>1.5</v>
      </c>
      <c r="L749" s="4" t="s">
        <v>37</v>
      </c>
      <c r="M749" s="8">
        <v>1</v>
      </c>
      <c r="N749" s="17" t="s">
        <v>2897</v>
      </c>
      <c r="O749" s="7">
        <f t="shared" si="22"/>
        <v>2</v>
      </c>
      <c r="P749" s="4" t="str" cm="1">
        <f t="array" ref="P749">_xlfn.IFS(F749&gt;40,"Senior",F749&gt;30,"Mid Career",F749&gt;22,"Early Career",F749&gt;17,"Student",TRUE,"Unknown")</f>
        <v>Student</v>
      </c>
      <c r="Q749" s="5">
        <f t="shared" si="23"/>
        <v>60.5</v>
      </c>
      <c r="R749" s="4" t="str" cm="1">
        <f t="array" ref="R749">_xlfn.IFS(Q749&gt;15,"High",Q749&gt;=5,"Medium",Q749&lt;5,"Low")</f>
        <v>High</v>
      </c>
    </row>
    <row r="750" spans="1:18" x14ac:dyDescent="0.3">
      <c r="A750" s="4" t="s">
        <v>2898</v>
      </c>
      <c r="B750" s="4" t="s">
        <v>5351</v>
      </c>
      <c r="C750" s="4" t="s">
        <v>2900</v>
      </c>
      <c r="D750" s="4" t="s">
        <v>17</v>
      </c>
      <c r="E750" s="4" t="s">
        <v>73</v>
      </c>
      <c r="F750" s="7">
        <v>32</v>
      </c>
      <c r="G750" s="1">
        <v>44864</v>
      </c>
      <c r="H750" s="4" t="s">
        <v>154</v>
      </c>
      <c r="I750" s="4" t="s">
        <v>58</v>
      </c>
      <c r="J750" s="15">
        <v>0.43</v>
      </c>
      <c r="K750" s="5">
        <v>2</v>
      </c>
      <c r="L750" s="4" t="s">
        <v>37</v>
      </c>
      <c r="M750" s="8">
        <v>5</v>
      </c>
      <c r="N750" s="17" t="s">
        <v>2901</v>
      </c>
      <c r="O750" s="7">
        <f t="shared" si="22"/>
        <v>7</v>
      </c>
      <c r="P750" s="4" t="str" cm="1">
        <f t="array" ref="P750">_xlfn.IFS(F750&gt;40,"Senior",F750&gt;30,"Mid Career",F750&gt;22,"Early Career",F750&gt;17,"Student",TRUE,"Unknown")</f>
        <v>Mid Career</v>
      </c>
      <c r="Q750" s="5">
        <f t="shared" si="23"/>
        <v>45</v>
      </c>
      <c r="R750" s="4" t="str" cm="1">
        <f t="array" ref="R750">_xlfn.IFS(Q750&gt;15,"High",Q750&gt;=5,"Medium",Q750&lt;5,"Low")</f>
        <v>High</v>
      </c>
    </row>
    <row r="751" spans="1:18" x14ac:dyDescent="0.3">
      <c r="A751" s="4" t="s">
        <v>2902</v>
      </c>
      <c r="B751" s="4" t="s">
        <v>5352</v>
      </c>
      <c r="C751" s="4" t="s">
        <v>2904</v>
      </c>
      <c r="D751" s="4" t="s">
        <v>17</v>
      </c>
      <c r="E751" s="4" t="s">
        <v>73</v>
      </c>
      <c r="F751" s="7">
        <v>33</v>
      </c>
      <c r="G751" s="1">
        <v>45068</v>
      </c>
      <c r="H751" s="4" t="s">
        <v>154</v>
      </c>
      <c r="I751" s="4" t="s">
        <v>58</v>
      </c>
      <c r="J751" s="15">
        <v>0.76</v>
      </c>
      <c r="K751" s="5">
        <v>2</v>
      </c>
      <c r="L751" s="4" t="s">
        <v>31</v>
      </c>
      <c r="M751" s="8">
        <v>5</v>
      </c>
      <c r="N751" s="17" t="s">
        <v>2905</v>
      </c>
      <c r="O751" s="7">
        <f t="shared" si="22"/>
        <v>4</v>
      </c>
      <c r="P751" s="4" t="str" cm="1">
        <f t="array" ref="P751">_xlfn.IFS(F751&gt;40,"Senior",F751&gt;30,"Mid Career",F751&gt;22,"Early Career",F751&gt;17,"Student",TRUE,"Unknown")</f>
        <v>Mid Career</v>
      </c>
      <c r="Q751" s="5">
        <f t="shared" si="23"/>
        <v>78</v>
      </c>
      <c r="R751" s="4" t="str" cm="1">
        <f t="array" ref="R751">_xlfn.IFS(Q751&gt;15,"High",Q751&gt;=5,"Medium",Q751&lt;5,"Low")</f>
        <v>High</v>
      </c>
    </row>
    <row r="752" spans="1:18" x14ac:dyDescent="0.3">
      <c r="A752" s="4" t="s">
        <v>2906</v>
      </c>
      <c r="B752" s="4" t="s">
        <v>5353</v>
      </c>
      <c r="C752" s="4" t="s">
        <v>2908</v>
      </c>
      <c r="D752" s="4" t="s">
        <v>17</v>
      </c>
      <c r="E752" s="4" t="s">
        <v>73</v>
      </c>
      <c r="F752" s="7">
        <v>34</v>
      </c>
      <c r="G752" s="1">
        <v>44823</v>
      </c>
      <c r="H752" s="4" t="s">
        <v>57</v>
      </c>
      <c r="I752" s="4" t="s">
        <v>58</v>
      </c>
      <c r="J752" s="15">
        <v>0.18</v>
      </c>
      <c r="K752" s="5">
        <v>1</v>
      </c>
      <c r="L752" s="4" t="s">
        <v>31</v>
      </c>
      <c r="M752" s="8">
        <v>1</v>
      </c>
      <c r="N752" s="17" t="s">
        <v>2730</v>
      </c>
      <c r="O752" s="7">
        <f t="shared" si="22"/>
        <v>5</v>
      </c>
      <c r="P752" s="4" t="str" cm="1">
        <f t="array" ref="P752">_xlfn.IFS(F752&gt;40,"Senior",F752&gt;30,"Mid Career",F752&gt;22,"Early Career",F752&gt;17,"Student",TRUE,"Unknown")</f>
        <v>Mid Career</v>
      </c>
      <c r="Q752" s="5">
        <f t="shared" si="23"/>
        <v>19</v>
      </c>
      <c r="R752" s="4" t="str" cm="1">
        <f t="array" ref="R752">_xlfn.IFS(Q752&gt;15,"High",Q752&gt;=5,"Medium",Q752&lt;5,"Low")</f>
        <v>High</v>
      </c>
    </row>
    <row r="753" spans="1:18" x14ac:dyDescent="0.3">
      <c r="A753" s="4" t="s">
        <v>2909</v>
      </c>
      <c r="B753" s="4" t="s">
        <v>5354</v>
      </c>
      <c r="C753" s="4" t="s">
        <v>2911</v>
      </c>
      <c r="D753" s="4" t="s">
        <v>94</v>
      </c>
      <c r="E753" s="4" t="s">
        <v>50</v>
      </c>
      <c r="F753" s="7">
        <v>32</v>
      </c>
      <c r="G753" s="1">
        <v>45350</v>
      </c>
      <c r="H753" s="4" t="s">
        <v>229</v>
      </c>
      <c r="I753" s="4" t="s">
        <v>144</v>
      </c>
      <c r="J753" s="15">
        <v>0.96</v>
      </c>
      <c r="K753" s="5">
        <v>2</v>
      </c>
      <c r="L753" s="4" t="s">
        <v>37</v>
      </c>
      <c r="M753" s="8">
        <v>3</v>
      </c>
      <c r="N753" s="17" t="s">
        <v>2912</v>
      </c>
      <c r="O753" s="7">
        <f t="shared" si="22"/>
        <v>2</v>
      </c>
      <c r="P753" s="4" t="str" cm="1">
        <f t="array" ref="P753">_xlfn.IFS(F753&gt;40,"Senior",F753&gt;30,"Mid Career",F753&gt;22,"Early Career",F753&gt;17,"Student",TRUE,"Unknown")</f>
        <v>Mid Career</v>
      </c>
      <c r="Q753" s="5">
        <f t="shared" si="23"/>
        <v>98</v>
      </c>
      <c r="R753" s="4" t="str" cm="1">
        <f t="array" ref="R753">_xlfn.IFS(Q753&gt;15,"High",Q753&gt;=5,"Medium",Q753&lt;5,"Low")</f>
        <v>High</v>
      </c>
    </row>
    <row r="754" spans="1:18" x14ac:dyDescent="0.3">
      <c r="A754" s="4" t="s">
        <v>2913</v>
      </c>
      <c r="B754" s="4" t="s">
        <v>5355</v>
      </c>
      <c r="C754" s="4" t="s">
        <v>2915</v>
      </c>
      <c r="D754" s="4" t="s">
        <v>94</v>
      </c>
      <c r="E754" s="4" t="s">
        <v>5800</v>
      </c>
      <c r="F754" s="7">
        <v>32</v>
      </c>
      <c r="G754" s="1">
        <v>45663</v>
      </c>
      <c r="H754" s="4" t="s">
        <v>57</v>
      </c>
      <c r="I754" s="4" t="s">
        <v>58</v>
      </c>
      <c r="J754" s="15">
        <v>0.76</v>
      </c>
      <c r="K754" s="5">
        <v>1.5</v>
      </c>
      <c r="L754" s="4" t="s">
        <v>37</v>
      </c>
      <c r="M754" s="8">
        <v>2</v>
      </c>
      <c r="N754" s="17" t="s">
        <v>2916</v>
      </c>
      <c r="O754" s="7">
        <f t="shared" si="22"/>
        <v>7</v>
      </c>
      <c r="P754" s="4" t="str" cm="1">
        <f t="array" ref="P754">_xlfn.IFS(F754&gt;40,"Senior",F754&gt;30,"Mid Career",F754&gt;22,"Early Career",F754&gt;17,"Student",TRUE,"Unknown")</f>
        <v>Mid Career</v>
      </c>
      <c r="Q754" s="5">
        <f t="shared" si="23"/>
        <v>77.5</v>
      </c>
      <c r="R754" s="4" t="str" cm="1">
        <f t="array" ref="R754">_xlfn.IFS(Q754&gt;15,"High",Q754&gt;=5,"Medium",Q754&lt;5,"Low")</f>
        <v>High</v>
      </c>
    </row>
    <row r="755" spans="1:18" x14ac:dyDescent="0.3">
      <c r="A755" s="4" t="s">
        <v>2917</v>
      </c>
      <c r="B755" s="4" t="s">
        <v>5356</v>
      </c>
      <c r="C755" s="4" t="s">
        <v>2919</v>
      </c>
      <c r="D755" s="4" t="s">
        <v>94</v>
      </c>
      <c r="E755" s="4" t="s">
        <v>5801</v>
      </c>
      <c r="F755" s="7">
        <v>32</v>
      </c>
      <c r="G755" s="1">
        <v>45476</v>
      </c>
      <c r="H755" s="4" t="s">
        <v>35</v>
      </c>
      <c r="I755" s="4" t="s">
        <v>36</v>
      </c>
      <c r="J755" s="15">
        <v>0.63</v>
      </c>
      <c r="K755" s="5">
        <v>2</v>
      </c>
      <c r="L755" s="4" t="s">
        <v>37</v>
      </c>
      <c r="M755" s="8">
        <v>5</v>
      </c>
      <c r="N755" s="17" t="s">
        <v>2920</v>
      </c>
      <c r="O755" s="7">
        <f t="shared" si="22"/>
        <v>3</v>
      </c>
      <c r="P755" s="4" t="str" cm="1">
        <f t="array" ref="P755">_xlfn.IFS(F755&gt;40,"Senior",F755&gt;30,"Mid Career",F755&gt;22,"Early Career",F755&gt;17,"Student",TRUE,"Unknown")</f>
        <v>Mid Career</v>
      </c>
      <c r="Q755" s="5">
        <f t="shared" si="23"/>
        <v>65</v>
      </c>
      <c r="R755" s="4" t="str" cm="1">
        <f t="array" ref="R755">_xlfn.IFS(Q755&gt;15,"High",Q755&gt;=5,"Medium",Q755&lt;5,"Low")</f>
        <v>High</v>
      </c>
    </row>
    <row r="756" spans="1:18" x14ac:dyDescent="0.3">
      <c r="A756" s="4" t="s">
        <v>2921</v>
      </c>
      <c r="B756" s="4" t="s">
        <v>5357</v>
      </c>
      <c r="C756" s="4" t="s">
        <v>2923</v>
      </c>
      <c r="D756" s="4" t="s">
        <v>94</v>
      </c>
      <c r="E756" s="4" t="s">
        <v>5800</v>
      </c>
      <c r="F756" s="7">
        <v>42</v>
      </c>
      <c r="G756" s="1">
        <v>44879</v>
      </c>
      <c r="H756" s="4" t="s">
        <v>143</v>
      </c>
      <c r="I756" s="4" t="s">
        <v>144</v>
      </c>
      <c r="J756" s="15">
        <v>0.12</v>
      </c>
      <c r="K756" s="5">
        <v>1</v>
      </c>
      <c r="L756" s="4" t="s">
        <v>37</v>
      </c>
      <c r="M756" s="8">
        <v>1</v>
      </c>
      <c r="N756" s="17" t="s">
        <v>2924</v>
      </c>
      <c r="O756" s="7">
        <f t="shared" si="22"/>
        <v>8</v>
      </c>
      <c r="P756" s="4" t="str" cm="1">
        <f t="array" ref="P756">_xlfn.IFS(F756&gt;40,"Senior",F756&gt;30,"Mid Career",F756&gt;22,"Early Career",F756&gt;17,"Student",TRUE,"Unknown")</f>
        <v>Senior</v>
      </c>
      <c r="Q756" s="5">
        <f t="shared" si="23"/>
        <v>13</v>
      </c>
      <c r="R756" s="4" t="str" cm="1">
        <f t="array" ref="R756">_xlfn.IFS(Q756&gt;15,"High",Q756&gt;=5,"Medium",Q756&lt;5,"Low")</f>
        <v>Medium</v>
      </c>
    </row>
    <row r="757" spans="1:18" x14ac:dyDescent="0.3">
      <c r="A757" s="4" t="s">
        <v>2925</v>
      </c>
      <c r="B757" s="4" t="s">
        <v>5358</v>
      </c>
      <c r="C757" s="4" t="s">
        <v>5805</v>
      </c>
      <c r="D757" s="4" t="s">
        <v>94</v>
      </c>
      <c r="E757" s="4" t="s">
        <v>5800</v>
      </c>
      <c r="F757" s="7">
        <v>44</v>
      </c>
      <c r="G757" s="1">
        <v>45348</v>
      </c>
      <c r="H757" s="4" t="s">
        <v>35</v>
      </c>
      <c r="I757" s="4" t="s">
        <v>36</v>
      </c>
      <c r="J757" s="15">
        <v>0.01</v>
      </c>
      <c r="K757" s="5">
        <v>1</v>
      </c>
      <c r="L757" s="4" t="s">
        <v>37</v>
      </c>
      <c r="M757" s="8">
        <v>3</v>
      </c>
      <c r="N757" s="17" t="s">
        <v>2927</v>
      </c>
      <c r="O757" s="7">
        <f t="shared" si="22"/>
        <v>4</v>
      </c>
      <c r="P757" s="4" t="str" cm="1">
        <f t="array" ref="P757">_xlfn.IFS(F757&gt;40,"Senior",F757&gt;30,"Mid Career",F757&gt;22,"Early Career",F757&gt;17,"Student",TRUE,"Unknown")</f>
        <v>Senior</v>
      </c>
      <c r="Q757" s="5">
        <f t="shared" si="23"/>
        <v>2</v>
      </c>
      <c r="R757" s="4" t="str" cm="1">
        <f t="array" ref="R757">_xlfn.IFS(Q757&gt;15,"High",Q757&gt;=5,"Medium",Q757&lt;5,"Low")</f>
        <v>Low</v>
      </c>
    </row>
    <row r="758" spans="1:18" x14ac:dyDescent="0.3">
      <c r="A758" s="4" t="s">
        <v>2928</v>
      </c>
      <c r="B758" s="4" t="s">
        <v>5359</v>
      </c>
      <c r="C758" s="4" t="s">
        <v>2930</v>
      </c>
      <c r="D758" s="4" t="s">
        <v>17</v>
      </c>
      <c r="E758" s="4" t="s">
        <v>50</v>
      </c>
      <c r="F758" s="7">
        <v>32</v>
      </c>
      <c r="G758" s="1">
        <v>45073</v>
      </c>
      <c r="H758" s="4" t="s">
        <v>57</v>
      </c>
      <c r="I758" s="4" t="s">
        <v>58</v>
      </c>
      <c r="J758" s="15">
        <v>0.69</v>
      </c>
      <c r="K758" s="5">
        <v>2</v>
      </c>
      <c r="L758" s="4" t="s">
        <v>31</v>
      </c>
      <c r="M758" s="8">
        <v>4</v>
      </c>
      <c r="N758" s="17" t="s">
        <v>2931</v>
      </c>
      <c r="O758" s="7">
        <f t="shared" si="22"/>
        <v>7</v>
      </c>
      <c r="P758" s="4" t="str" cm="1">
        <f t="array" ref="P758">_xlfn.IFS(F758&gt;40,"Senior",F758&gt;30,"Mid Career",F758&gt;22,"Early Career",F758&gt;17,"Student",TRUE,"Unknown")</f>
        <v>Mid Career</v>
      </c>
      <c r="Q758" s="5">
        <f t="shared" si="23"/>
        <v>71</v>
      </c>
      <c r="R758" s="4" t="str" cm="1">
        <f t="array" ref="R758">_xlfn.IFS(Q758&gt;15,"High",Q758&gt;=5,"Medium",Q758&lt;5,"Low")</f>
        <v>High</v>
      </c>
    </row>
    <row r="759" spans="1:18" x14ac:dyDescent="0.3">
      <c r="A759" s="4" t="s">
        <v>2932</v>
      </c>
      <c r="B759" s="4" t="s">
        <v>5360</v>
      </c>
      <c r="C759" s="4" t="s">
        <v>2934</v>
      </c>
      <c r="D759" s="4" t="s">
        <v>17</v>
      </c>
      <c r="E759" s="4" t="s">
        <v>73</v>
      </c>
      <c r="F759" s="7">
        <v>43</v>
      </c>
      <c r="G759" s="1">
        <v>45321</v>
      </c>
      <c r="H759" s="4" t="s">
        <v>89</v>
      </c>
      <c r="I759" s="4" t="s">
        <v>30</v>
      </c>
      <c r="J759" s="15">
        <v>0.84</v>
      </c>
      <c r="K759" s="5">
        <v>2</v>
      </c>
      <c r="L759" s="4" t="s">
        <v>31</v>
      </c>
      <c r="M759" s="8">
        <v>1</v>
      </c>
      <c r="N759" s="17" t="s">
        <v>2935</v>
      </c>
      <c r="O759" s="7">
        <f t="shared" si="22"/>
        <v>7</v>
      </c>
      <c r="P759" s="4" t="str" cm="1">
        <f t="array" ref="P759">_xlfn.IFS(F759&gt;40,"Senior",F759&gt;30,"Mid Career",F759&gt;22,"Early Career",F759&gt;17,"Student",TRUE,"Unknown")</f>
        <v>Senior</v>
      </c>
      <c r="Q759" s="5">
        <f t="shared" si="23"/>
        <v>86</v>
      </c>
      <c r="R759" s="4" t="str" cm="1">
        <f t="array" ref="R759">_xlfn.IFS(Q759&gt;15,"High",Q759&gt;=5,"Medium",Q759&lt;5,"Low")</f>
        <v>High</v>
      </c>
    </row>
    <row r="760" spans="1:18" x14ac:dyDescent="0.3">
      <c r="A760" s="4" t="s">
        <v>2936</v>
      </c>
      <c r="B760" s="4" t="s">
        <v>5361</v>
      </c>
      <c r="C760" s="4" t="s">
        <v>2938</v>
      </c>
      <c r="D760" s="4" t="s">
        <v>94</v>
      </c>
      <c r="E760" s="4" t="s">
        <v>5801</v>
      </c>
      <c r="F760" s="7">
        <v>32</v>
      </c>
      <c r="G760" s="1">
        <v>44776</v>
      </c>
      <c r="H760" s="4" t="s">
        <v>68</v>
      </c>
      <c r="I760" s="4" t="s">
        <v>30</v>
      </c>
      <c r="J760" s="15">
        <v>0.79</v>
      </c>
      <c r="K760" s="5">
        <v>2</v>
      </c>
      <c r="L760" s="4" t="s">
        <v>37</v>
      </c>
      <c r="M760" s="8">
        <v>5</v>
      </c>
      <c r="N760" s="17" t="s">
        <v>465</v>
      </c>
      <c r="O760" s="7">
        <f t="shared" si="22"/>
        <v>2</v>
      </c>
      <c r="P760" s="4" t="str" cm="1">
        <f t="array" ref="P760">_xlfn.IFS(F760&gt;40,"Senior",F760&gt;30,"Mid Career",F760&gt;22,"Early Career",F760&gt;17,"Student",TRUE,"Unknown")</f>
        <v>Mid Career</v>
      </c>
      <c r="Q760" s="5">
        <f t="shared" si="23"/>
        <v>81</v>
      </c>
      <c r="R760" s="4" t="str" cm="1">
        <f t="array" ref="R760">_xlfn.IFS(Q760&gt;15,"High",Q760&gt;=5,"Medium",Q760&lt;5,"Low")</f>
        <v>High</v>
      </c>
    </row>
    <row r="761" spans="1:18" x14ac:dyDescent="0.3">
      <c r="A761" s="4" t="s">
        <v>2939</v>
      </c>
      <c r="B761" s="4" t="s">
        <v>5362</v>
      </c>
      <c r="C761" s="4" t="s">
        <v>2941</v>
      </c>
      <c r="D761" s="4" t="s">
        <v>94</v>
      </c>
      <c r="E761" s="4" t="s">
        <v>73</v>
      </c>
      <c r="F761" s="7">
        <v>32</v>
      </c>
      <c r="G761" s="1">
        <v>45628</v>
      </c>
      <c r="H761" s="4" t="s">
        <v>68</v>
      </c>
      <c r="I761" s="4" t="s">
        <v>30</v>
      </c>
      <c r="J761" s="15">
        <v>0.15</v>
      </c>
      <c r="K761" s="5">
        <v>1.5</v>
      </c>
      <c r="L761" s="4" t="s">
        <v>31</v>
      </c>
      <c r="M761" s="8">
        <v>3</v>
      </c>
      <c r="N761" s="17" t="s">
        <v>2942</v>
      </c>
      <c r="O761" s="7">
        <f t="shared" si="22"/>
        <v>2</v>
      </c>
      <c r="P761" s="4" t="str" cm="1">
        <f t="array" ref="P761">_xlfn.IFS(F761&gt;40,"Senior",F761&gt;30,"Mid Career",F761&gt;22,"Early Career",F761&gt;17,"Student",TRUE,"Unknown")</f>
        <v>Mid Career</v>
      </c>
      <c r="Q761" s="5">
        <f t="shared" si="23"/>
        <v>16.5</v>
      </c>
      <c r="R761" s="4" t="str" cm="1">
        <f t="array" ref="R761">_xlfn.IFS(Q761&gt;15,"High",Q761&gt;=5,"Medium",Q761&lt;5,"Low")</f>
        <v>High</v>
      </c>
    </row>
    <row r="762" spans="1:18" x14ac:dyDescent="0.3">
      <c r="A762" s="4" t="s">
        <v>2943</v>
      </c>
      <c r="B762" s="4" t="s">
        <v>5363</v>
      </c>
      <c r="C762" s="4" t="s">
        <v>2945</v>
      </c>
      <c r="D762" s="4" t="s">
        <v>94</v>
      </c>
      <c r="E762" s="4" t="s">
        <v>5800</v>
      </c>
      <c r="F762" s="7">
        <v>18</v>
      </c>
      <c r="G762" s="1">
        <v>45676</v>
      </c>
      <c r="H762" s="4" t="s">
        <v>51</v>
      </c>
      <c r="I762" s="4" t="s">
        <v>36</v>
      </c>
      <c r="J762" s="15">
        <v>0.53</v>
      </c>
      <c r="K762" s="5">
        <v>2</v>
      </c>
      <c r="L762" s="4" t="s">
        <v>31</v>
      </c>
      <c r="M762" s="8">
        <v>1</v>
      </c>
      <c r="N762" s="17" t="s">
        <v>2946</v>
      </c>
      <c r="O762" s="7">
        <f t="shared" si="22"/>
        <v>5</v>
      </c>
      <c r="P762" s="4" t="str" cm="1">
        <f t="array" ref="P762">_xlfn.IFS(F762&gt;40,"Senior",F762&gt;30,"Mid Career",F762&gt;22,"Early Career",F762&gt;17,"Student",TRUE,"Unknown")</f>
        <v>Student</v>
      </c>
      <c r="Q762" s="5">
        <f t="shared" si="23"/>
        <v>55</v>
      </c>
      <c r="R762" s="4" t="str" cm="1">
        <f t="array" ref="R762">_xlfn.IFS(Q762&gt;15,"High",Q762&gt;=5,"Medium",Q762&lt;5,"Low")</f>
        <v>High</v>
      </c>
    </row>
    <row r="763" spans="1:18" x14ac:dyDescent="0.3">
      <c r="A763" s="4" t="s">
        <v>2947</v>
      </c>
      <c r="B763" s="4" t="s">
        <v>5364</v>
      </c>
      <c r="C763" s="4" t="s">
        <v>2949</v>
      </c>
      <c r="D763" s="4" t="s">
        <v>17</v>
      </c>
      <c r="E763" s="4" t="s">
        <v>73</v>
      </c>
      <c r="F763" s="7">
        <v>44</v>
      </c>
      <c r="G763" s="1">
        <v>44940</v>
      </c>
      <c r="H763" s="4" t="s">
        <v>29</v>
      </c>
      <c r="I763" s="4" t="s">
        <v>30</v>
      </c>
      <c r="J763" s="15">
        <v>0.73</v>
      </c>
      <c r="K763" s="5">
        <v>2</v>
      </c>
      <c r="L763" s="4" t="s">
        <v>31</v>
      </c>
      <c r="M763" s="8">
        <v>4</v>
      </c>
      <c r="N763" s="17" t="s">
        <v>2950</v>
      </c>
      <c r="O763" s="7">
        <f t="shared" si="22"/>
        <v>6</v>
      </c>
      <c r="P763" s="4" t="str" cm="1">
        <f t="array" ref="P763">_xlfn.IFS(F763&gt;40,"Senior",F763&gt;30,"Mid Career",F763&gt;22,"Early Career",F763&gt;17,"Student",TRUE,"Unknown")</f>
        <v>Senior</v>
      </c>
      <c r="Q763" s="5">
        <f t="shared" si="23"/>
        <v>75</v>
      </c>
      <c r="R763" s="4" t="str" cm="1">
        <f t="array" ref="R763">_xlfn.IFS(Q763&gt;15,"High",Q763&gt;=5,"Medium",Q763&lt;5,"Low")</f>
        <v>High</v>
      </c>
    </row>
    <row r="764" spans="1:18" x14ac:dyDescent="0.3">
      <c r="A764" s="4" t="s">
        <v>2951</v>
      </c>
      <c r="B764" s="4" t="s">
        <v>5365</v>
      </c>
      <c r="C764" s="4" t="s">
        <v>2953</v>
      </c>
      <c r="D764" s="4" t="s">
        <v>94</v>
      </c>
      <c r="E764" s="4" t="s">
        <v>5800</v>
      </c>
      <c r="F764" s="7">
        <v>32</v>
      </c>
      <c r="G764" s="1">
        <v>45253</v>
      </c>
      <c r="H764" s="4" t="s">
        <v>154</v>
      </c>
      <c r="I764" s="4" t="s">
        <v>58</v>
      </c>
      <c r="J764" s="15">
        <v>0.4</v>
      </c>
      <c r="K764" s="5">
        <v>1</v>
      </c>
      <c r="L764" s="4" t="s">
        <v>37</v>
      </c>
      <c r="M764" s="8">
        <v>5</v>
      </c>
      <c r="N764" s="17" t="s">
        <v>2954</v>
      </c>
      <c r="O764" s="7">
        <f t="shared" si="22"/>
        <v>7</v>
      </c>
      <c r="P764" s="4" t="str" cm="1">
        <f t="array" ref="P764">_xlfn.IFS(F764&gt;40,"Senior",F764&gt;30,"Mid Career",F764&gt;22,"Early Career",F764&gt;17,"Student",TRUE,"Unknown")</f>
        <v>Mid Career</v>
      </c>
      <c r="Q764" s="5">
        <f t="shared" si="23"/>
        <v>41</v>
      </c>
      <c r="R764" s="4" t="str" cm="1">
        <f t="array" ref="R764">_xlfn.IFS(Q764&gt;15,"High",Q764&gt;=5,"Medium",Q764&lt;5,"Low")</f>
        <v>High</v>
      </c>
    </row>
    <row r="765" spans="1:18" x14ac:dyDescent="0.3">
      <c r="A765" s="4" t="s">
        <v>2955</v>
      </c>
      <c r="B765" s="4" t="s">
        <v>5366</v>
      </c>
      <c r="C765" s="4" t="s">
        <v>2957</v>
      </c>
      <c r="D765" s="4" t="s">
        <v>94</v>
      </c>
      <c r="E765" s="4" t="s">
        <v>5800</v>
      </c>
      <c r="F765" s="7">
        <v>32</v>
      </c>
      <c r="G765" s="1">
        <v>45735</v>
      </c>
      <c r="H765" s="4" t="s">
        <v>74</v>
      </c>
      <c r="I765" s="4" t="s">
        <v>36</v>
      </c>
      <c r="J765" s="15">
        <v>0.11</v>
      </c>
      <c r="K765" s="5">
        <v>2</v>
      </c>
      <c r="L765" s="4" t="s">
        <v>31</v>
      </c>
      <c r="M765" s="8">
        <v>1</v>
      </c>
      <c r="N765" s="17" t="s">
        <v>2958</v>
      </c>
      <c r="O765" s="7">
        <f t="shared" si="22"/>
        <v>3</v>
      </c>
      <c r="P765" s="4" t="str" cm="1">
        <f t="array" ref="P765">_xlfn.IFS(F765&gt;40,"Senior",F765&gt;30,"Mid Career",F765&gt;22,"Early Career",F765&gt;17,"Student",TRUE,"Unknown")</f>
        <v>Mid Career</v>
      </c>
      <c r="Q765" s="5">
        <f t="shared" si="23"/>
        <v>13</v>
      </c>
      <c r="R765" s="4" t="str" cm="1">
        <f t="array" ref="R765">_xlfn.IFS(Q765&gt;15,"High",Q765&gt;=5,"Medium",Q765&lt;5,"Low")</f>
        <v>Medium</v>
      </c>
    </row>
    <row r="766" spans="1:18" x14ac:dyDescent="0.3">
      <c r="A766" s="4" t="s">
        <v>2959</v>
      </c>
      <c r="B766" s="4" t="s">
        <v>5367</v>
      </c>
      <c r="C766" s="4" t="s">
        <v>2961</v>
      </c>
      <c r="D766" s="4" t="s">
        <v>17</v>
      </c>
      <c r="E766" s="4" t="s">
        <v>5802</v>
      </c>
      <c r="F766" s="7">
        <v>27</v>
      </c>
      <c r="G766" s="1">
        <v>45115</v>
      </c>
      <c r="H766" s="4" t="s">
        <v>68</v>
      </c>
      <c r="I766" s="4" t="s">
        <v>30</v>
      </c>
      <c r="J766" s="15">
        <v>0.57999999999999996</v>
      </c>
      <c r="K766" s="5">
        <v>1</v>
      </c>
      <c r="L766" s="4" t="s">
        <v>37</v>
      </c>
      <c r="M766" s="8">
        <v>1</v>
      </c>
      <c r="N766" s="17">
        <v>45115</v>
      </c>
      <c r="O766" s="7">
        <f t="shared" si="22"/>
        <v>1</v>
      </c>
      <c r="P766" s="4" t="str" cm="1">
        <f t="array" ref="P766">_xlfn.IFS(F766&gt;40,"Senior",F766&gt;30,"Mid Career",F766&gt;22,"Early Career",F766&gt;17,"Student",TRUE,"Unknown")</f>
        <v>Early Career</v>
      </c>
      <c r="Q766" s="5">
        <f t="shared" si="23"/>
        <v>58.999999999999993</v>
      </c>
      <c r="R766" s="4" t="str" cm="1">
        <f t="array" ref="R766">_xlfn.IFS(Q766&gt;15,"High",Q766&gt;=5,"Medium",Q766&lt;5,"Low")</f>
        <v>High</v>
      </c>
    </row>
    <row r="767" spans="1:18" x14ac:dyDescent="0.3">
      <c r="A767" s="4" t="s">
        <v>2962</v>
      </c>
      <c r="B767" s="4" t="s">
        <v>5368</v>
      </c>
      <c r="C767" s="4" t="s">
        <v>2964</v>
      </c>
      <c r="D767" s="4" t="s">
        <v>17</v>
      </c>
      <c r="E767" s="4" t="s">
        <v>73</v>
      </c>
      <c r="F767" s="7">
        <v>32</v>
      </c>
      <c r="G767" s="1">
        <v>45235</v>
      </c>
      <c r="H767" s="4" t="s">
        <v>57</v>
      </c>
      <c r="I767" s="4" t="s">
        <v>58</v>
      </c>
      <c r="J767" s="15">
        <v>0.18</v>
      </c>
      <c r="K767" s="5">
        <v>2</v>
      </c>
      <c r="L767" s="4" t="s">
        <v>37</v>
      </c>
      <c r="M767" s="8">
        <v>1</v>
      </c>
      <c r="N767" s="17">
        <v>45235</v>
      </c>
      <c r="O767" s="7">
        <f t="shared" si="22"/>
        <v>1</v>
      </c>
      <c r="P767" s="4" t="str" cm="1">
        <f t="array" ref="P767">_xlfn.IFS(F767&gt;40,"Senior",F767&gt;30,"Mid Career",F767&gt;22,"Early Career",F767&gt;17,"Student",TRUE,"Unknown")</f>
        <v>Mid Career</v>
      </c>
      <c r="Q767" s="5">
        <f t="shared" si="23"/>
        <v>20</v>
      </c>
      <c r="R767" s="4" t="str" cm="1">
        <f t="array" ref="R767">_xlfn.IFS(Q767&gt;15,"High",Q767&gt;=5,"Medium",Q767&lt;5,"Low")</f>
        <v>High</v>
      </c>
    </row>
    <row r="768" spans="1:18" x14ac:dyDescent="0.3">
      <c r="A768" s="4" t="s">
        <v>2965</v>
      </c>
      <c r="B768" s="4" t="s">
        <v>5369</v>
      </c>
      <c r="C768" s="4" t="s">
        <v>2967</v>
      </c>
      <c r="D768" s="4" t="s">
        <v>94</v>
      </c>
      <c r="E768" s="4" t="s">
        <v>73</v>
      </c>
      <c r="F768" s="7">
        <v>32</v>
      </c>
      <c r="G768" s="1">
        <v>44890</v>
      </c>
      <c r="H768" s="4" t="s">
        <v>51</v>
      </c>
      <c r="I768" s="4" t="s">
        <v>36</v>
      </c>
      <c r="J768" s="15">
        <v>0.46</v>
      </c>
      <c r="K768" s="5">
        <v>1.5</v>
      </c>
      <c r="L768" s="4" t="s">
        <v>31</v>
      </c>
      <c r="M768" s="8">
        <v>5</v>
      </c>
      <c r="N768" s="17" t="s">
        <v>2968</v>
      </c>
      <c r="O768" s="7">
        <f t="shared" si="22"/>
        <v>3</v>
      </c>
      <c r="P768" s="4" t="str" cm="1">
        <f t="array" ref="P768">_xlfn.IFS(F768&gt;40,"Senior",F768&gt;30,"Mid Career",F768&gt;22,"Early Career",F768&gt;17,"Student",TRUE,"Unknown")</f>
        <v>Mid Career</v>
      </c>
      <c r="Q768" s="5">
        <f t="shared" si="23"/>
        <v>47.5</v>
      </c>
      <c r="R768" s="4" t="str" cm="1">
        <f t="array" ref="R768">_xlfn.IFS(Q768&gt;15,"High",Q768&gt;=5,"Medium",Q768&lt;5,"Low")</f>
        <v>High</v>
      </c>
    </row>
    <row r="769" spans="1:18" x14ac:dyDescent="0.3">
      <c r="A769" s="4" t="s">
        <v>2969</v>
      </c>
      <c r="B769" s="4" t="s">
        <v>5370</v>
      </c>
      <c r="C769" s="4" t="s">
        <v>2971</v>
      </c>
      <c r="D769" s="4" t="s">
        <v>94</v>
      </c>
      <c r="E769" s="4" t="s">
        <v>50</v>
      </c>
      <c r="F769" s="7">
        <v>32</v>
      </c>
      <c r="G769" s="1">
        <v>45738</v>
      </c>
      <c r="H769" s="4" t="s">
        <v>143</v>
      </c>
      <c r="I769" s="4" t="s">
        <v>144</v>
      </c>
      <c r="J769" s="15">
        <v>0.81</v>
      </c>
      <c r="K769" s="5">
        <v>2</v>
      </c>
      <c r="L769" s="4" t="s">
        <v>31</v>
      </c>
      <c r="M769" s="8">
        <v>4</v>
      </c>
      <c r="N769" s="17" t="s">
        <v>2972</v>
      </c>
      <c r="O769" s="7">
        <f t="shared" si="22"/>
        <v>7</v>
      </c>
      <c r="P769" s="4" t="str" cm="1">
        <f t="array" ref="P769">_xlfn.IFS(F769&gt;40,"Senior",F769&gt;30,"Mid Career",F769&gt;22,"Early Career",F769&gt;17,"Student",TRUE,"Unknown")</f>
        <v>Mid Career</v>
      </c>
      <c r="Q769" s="5">
        <f t="shared" si="23"/>
        <v>83</v>
      </c>
      <c r="R769" s="4" t="str" cm="1">
        <f t="array" ref="R769">_xlfn.IFS(Q769&gt;15,"High",Q769&gt;=5,"Medium",Q769&lt;5,"Low")</f>
        <v>High</v>
      </c>
    </row>
    <row r="770" spans="1:18" x14ac:dyDescent="0.3">
      <c r="A770" s="4" t="s">
        <v>2973</v>
      </c>
      <c r="B770" s="4" t="s">
        <v>5371</v>
      </c>
      <c r="C770" s="4" t="s">
        <v>2975</v>
      </c>
      <c r="D770" s="4" t="s">
        <v>94</v>
      </c>
      <c r="E770" s="4" t="s">
        <v>73</v>
      </c>
      <c r="F770" s="7">
        <v>32</v>
      </c>
      <c r="G770" s="1">
        <v>45546</v>
      </c>
      <c r="H770" s="4" t="s">
        <v>293</v>
      </c>
      <c r="I770" s="4" t="s">
        <v>20</v>
      </c>
      <c r="J770" s="15">
        <v>0.76</v>
      </c>
      <c r="K770" s="5">
        <v>2</v>
      </c>
      <c r="L770" s="4" t="s">
        <v>31</v>
      </c>
      <c r="M770" s="8">
        <v>5</v>
      </c>
      <c r="N770" s="17" t="s">
        <v>2976</v>
      </c>
      <c r="O770" s="7">
        <f t="shared" si="22"/>
        <v>6</v>
      </c>
      <c r="P770" s="4" t="str" cm="1">
        <f t="array" ref="P770">_xlfn.IFS(F770&gt;40,"Senior",F770&gt;30,"Mid Career",F770&gt;22,"Early Career",F770&gt;17,"Student",TRUE,"Unknown")</f>
        <v>Mid Career</v>
      </c>
      <c r="Q770" s="5">
        <f t="shared" si="23"/>
        <v>78</v>
      </c>
      <c r="R770" s="4" t="str" cm="1">
        <f t="array" ref="R770">_xlfn.IFS(Q770&gt;15,"High",Q770&gt;=5,"Medium",Q770&lt;5,"Low")</f>
        <v>High</v>
      </c>
    </row>
    <row r="771" spans="1:18" x14ac:dyDescent="0.3">
      <c r="A771" s="4" t="s">
        <v>2977</v>
      </c>
      <c r="B771" s="4" t="s">
        <v>5372</v>
      </c>
      <c r="C771" s="4" t="s">
        <v>2979</v>
      </c>
      <c r="D771" s="4" t="s">
        <v>17</v>
      </c>
      <c r="E771" s="4" t="s">
        <v>50</v>
      </c>
      <c r="F771" s="7">
        <v>32</v>
      </c>
      <c r="G771" s="1">
        <v>44998</v>
      </c>
      <c r="H771" s="4" t="s">
        <v>29</v>
      </c>
      <c r="I771" s="4" t="s">
        <v>30</v>
      </c>
      <c r="J771" s="15">
        <v>0.14000000000000001</v>
      </c>
      <c r="K771" s="5">
        <v>1.5</v>
      </c>
      <c r="L771" s="4" t="s">
        <v>31</v>
      </c>
      <c r="M771" s="8">
        <v>2</v>
      </c>
      <c r="N771" s="17" t="s">
        <v>2980</v>
      </c>
      <c r="O771" s="7">
        <f t="shared" ref="O771:O834" si="24">LEN(N771)-LEN(SUBSTITUTE(N771,",",))+1</f>
        <v>3</v>
      </c>
      <c r="P771" s="4" t="str" cm="1">
        <f t="array" ref="P771">_xlfn.IFS(F771&gt;40,"Senior",F771&gt;30,"Mid Career",F771&gt;22,"Early Career",F771&gt;17,"Student",TRUE,"Unknown")</f>
        <v>Mid Career</v>
      </c>
      <c r="Q771" s="5">
        <f t="shared" ref="Q771:Q834" si="25">SUM((J771*100)+K771)</f>
        <v>15.500000000000002</v>
      </c>
      <c r="R771" s="4" t="str" cm="1">
        <f t="array" ref="R771">_xlfn.IFS(Q771&gt;15,"High",Q771&gt;=5,"Medium",Q771&lt;5,"Low")</f>
        <v>High</v>
      </c>
    </row>
    <row r="772" spans="1:18" x14ac:dyDescent="0.3">
      <c r="A772" s="4" t="s">
        <v>2981</v>
      </c>
      <c r="B772" s="4" t="s">
        <v>5373</v>
      </c>
      <c r="C772" s="4" t="s">
        <v>2983</v>
      </c>
      <c r="D772" s="4" t="s">
        <v>17</v>
      </c>
      <c r="E772" s="4" t="s">
        <v>5801</v>
      </c>
      <c r="F772" s="7">
        <v>23</v>
      </c>
      <c r="G772" s="1">
        <v>45249</v>
      </c>
      <c r="H772" s="4" t="s">
        <v>74</v>
      </c>
      <c r="I772" s="4" t="s">
        <v>36</v>
      </c>
      <c r="J772" s="15">
        <v>0.63</v>
      </c>
      <c r="K772" s="5">
        <v>2</v>
      </c>
      <c r="L772" s="4" t="s">
        <v>37</v>
      </c>
      <c r="M772" s="8">
        <v>4</v>
      </c>
      <c r="N772" s="17" t="s">
        <v>2984</v>
      </c>
      <c r="O772" s="7">
        <f t="shared" si="24"/>
        <v>5</v>
      </c>
      <c r="P772" s="4" t="str" cm="1">
        <f t="array" ref="P772">_xlfn.IFS(F772&gt;40,"Senior",F772&gt;30,"Mid Career",F772&gt;22,"Early Career",F772&gt;17,"Student",TRUE,"Unknown")</f>
        <v>Early Career</v>
      </c>
      <c r="Q772" s="5">
        <f t="shared" si="25"/>
        <v>65</v>
      </c>
      <c r="R772" s="4" t="str" cm="1">
        <f t="array" ref="R772">_xlfn.IFS(Q772&gt;15,"High",Q772&gt;=5,"Medium",Q772&lt;5,"Low")</f>
        <v>High</v>
      </c>
    </row>
    <row r="773" spans="1:18" x14ac:dyDescent="0.3">
      <c r="A773" s="4" t="s">
        <v>2985</v>
      </c>
      <c r="B773" s="4" t="s">
        <v>5374</v>
      </c>
      <c r="C773" s="4" t="s">
        <v>2987</v>
      </c>
      <c r="D773" s="4" t="s">
        <v>17</v>
      </c>
      <c r="E773" s="4" t="s">
        <v>73</v>
      </c>
      <c r="F773" s="7">
        <v>32</v>
      </c>
      <c r="G773" s="1">
        <v>44759</v>
      </c>
      <c r="H773" s="4" t="s">
        <v>51</v>
      </c>
      <c r="I773" s="4" t="s">
        <v>36</v>
      </c>
      <c r="J773" s="15">
        <v>0.75</v>
      </c>
      <c r="K773" s="5">
        <v>0.75</v>
      </c>
      <c r="L773" s="4" t="s">
        <v>31</v>
      </c>
      <c r="M773" s="8">
        <v>3</v>
      </c>
      <c r="N773" s="17" t="s">
        <v>2988</v>
      </c>
      <c r="O773" s="7">
        <f t="shared" si="24"/>
        <v>2</v>
      </c>
      <c r="P773" s="4" t="str" cm="1">
        <f t="array" ref="P773">_xlfn.IFS(F773&gt;40,"Senior",F773&gt;30,"Mid Career",F773&gt;22,"Early Career",F773&gt;17,"Student",TRUE,"Unknown")</f>
        <v>Mid Career</v>
      </c>
      <c r="Q773" s="5">
        <f t="shared" si="25"/>
        <v>75.75</v>
      </c>
      <c r="R773" s="4" t="str" cm="1">
        <f t="array" ref="R773">_xlfn.IFS(Q773&gt;15,"High",Q773&gt;=5,"Medium",Q773&lt;5,"Low")</f>
        <v>High</v>
      </c>
    </row>
    <row r="774" spans="1:18" x14ac:dyDescent="0.3">
      <c r="A774" s="4" t="s">
        <v>2989</v>
      </c>
      <c r="B774" s="4" t="s">
        <v>5375</v>
      </c>
      <c r="C774" s="4" t="s">
        <v>2991</v>
      </c>
      <c r="D774" s="4" t="s">
        <v>17</v>
      </c>
      <c r="E774" s="4" t="s">
        <v>50</v>
      </c>
      <c r="F774" s="7">
        <v>23</v>
      </c>
      <c r="G774" s="1">
        <v>45146</v>
      </c>
      <c r="H774" s="4" t="s">
        <v>74</v>
      </c>
      <c r="I774" s="4" t="s">
        <v>36</v>
      </c>
      <c r="J774" s="15">
        <v>0.25</v>
      </c>
      <c r="K774" s="5">
        <v>0.75</v>
      </c>
      <c r="L774" s="4" t="s">
        <v>31</v>
      </c>
      <c r="M774" s="8">
        <v>5</v>
      </c>
      <c r="N774" s="17" t="s">
        <v>2992</v>
      </c>
      <c r="O774" s="7">
        <f t="shared" si="24"/>
        <v>2</v>
      </c>
      <c r="P774" s="4" t="str" cm="1">
        <f t="array" ref="P774">_xlfn.IFS(F774&gt;40,"Senior",F774&gt;30,"Mid Career",F774&gt;22,"Early Career",F774&gt;17,"Student",TRUE,"Unknown")</f>
        <v>Early Career</v>
      </c>
      <c r="Q774" s="5">
        <f t="shared" si="25"/>
        <v>25.75</v>
      </c>
      <c r="R774" s="4" t="str" cm="1">
        <f t="array" ref="R774">_xlfn.IFS(Q774&gt;15,"High",Q774&gt;=5,"Medium",Q774&lt;5,"Low")</f>
        <v>High</v>
      </c>
    </row>
    <row r="775" spans="1:18" x14ac:dyDescent="0.3">
      <c r="A775" s="4" t="s">
        <v>2993</v>
      </c>
      <c r="B775" s="4" t="s">
        <v>5376</v>
      </c>
      <c r="C775" s="4" t="s">
        <v>5805</v>
      </c>
      <c r="D775" s="4" t="s">
        <v>94</v>
      </c>
      <c r="E775" s="4" t="s">
        <v>5800</v>
      </c>
      <c r="F775" s="7">
        <v>31</v>
      </c>
      <c r="G775" s="1">
        <v>45706</v>
      </c>
      <c r="H775" s="4" t="s">
        <v>68</v>
      </c>
      <c r="I775" s="4" t="s">
        <v>30</v>
      </c>
      <c r="J775" s="15">
        <v>0.82</v>
      </c>
      <c r="K775" s="5">
        <v>0.75</v>
      </c>
      <c r="L775" s="4" t="s">
        <v>31</v>
      </c>
      <c r="M775" s="8">
        <v>5</v>
      </c>
      <c r="N775" s="17" t="s">
        <v>2995</v>
      </c>
      <c r="O775" s="7">
        <f t="shared" si="24"/>
        <v>5</v>
      </c>
      <c r="P775" s="4" t="str" cm="1">
        <f t="array" ref="P775">_xlfn.IFS(F775&gt;40,"Senior",F775&gt;30,"Mid Career",F775&gt;22,"Early Career",F775&gt;17,"Student",TRUE,"Unknown")</f>
        <v>Mid Career</v>
      </c>
      <c r="Q775" s="5">
        <f t="shared" si="25"/>
        <v>82.75</v>
      </c>
      <c r="R775" s="4" t="str" cm="1">
        <f t="array" ref="R775">_xlfn.IFS(Q775&gt;15,"High",Q775&gt;=5,"Medium",Q775&lt;5,"Low")</f>
        <v>High</v>
      </c>
    </row>
    <row r="776" spans="1:18" x14ac:dyDescent="0.3">
      <c r="A776" s="4" t="s">
        <v>2996</v>
      </c>
      <c r="B776" s="4" t="s">
        <v>5377</v>
      </c>
      <c r="C776" s="4" t="s">
        <v>2998</v>
      </c>
      <c r="D776" s="4" t="s">
        <v>17</v>
      </c>
      <c r="E776" s="4" t="s">
        <v>5802</v>
      </c>
      <c r="F776" s="7">
        <v>32</v>
      </c>
      <c r="G776" s="1">
        <v>44891</v>
      </c>
      <c r="H776" s="4" t="s">
        <v>143</v>
      </c>
      <c r="I776" s="4" t="s">
        <v>144</v>
      </c>
      <c r="J776" s="15">
        <v>0.4</v>
      </c>
      <c r="K776" s="5">
        <v>2</v>
      </c>
      <c r="L776" s="4" t="s">
        <v>37</v>
      </c>
      <c r="M776" s="8">
        <v>1</v>
      </c>
      <c r="N776" s="17" t="s">
        <v>2999</v>
      </c>
      <c r="O776" s="7">
        <f t="shared" si="24"/>
        <v>6</v>
      </c>
      <c r="P776" s="4" t="str" cm="1">
        <f t="array" ref="P776">_xlfn.IFS(F776&gt;40,"Senior",F776&gt;30,"Mid Career",F776&gt;22,"Early Career",F776&gt;17,"Student",TRUE,"Unknown")</f>
        <v>Mid Career</v>
      </c>
      <c r="Q776" s="5">
        <f t="shared" si="25"/>
        <v>42</v>
      </c>
      <c r="R776" s="4" t="str" cm="1">
        <f t="array" ref="R776">_xlfn.IFS(Q776&gt;15,"High",Q776&gt;=5,"Medium",Q776&lt;5,"Low")</f>
        <v>High</v>
      </c>
    </row>
    <row r="777" spans="1:18" x14ac:dyDescent="0.3">
      <c r="A777" s="4" t="s">
        <v>3000</v>
      </c>
      <c r="B777" s="4" t="s">
        <v>5378</v>
      </c>
      <c r="C777" s="4" t="s">
        <v>3002</v>
      </c>
      <c r="D777" s="4" t="s">
        <v>17</v>
      </c>
      <c r="E777" s="4" t="s">
        <v>73</v>
      </c>
      <c r="F777" s="7">
        <v>32</v>
      </c>
      <c r="G777" s="1">
        <v>44908</v>
      </c>
      <c r="H777" s="4" t="s">
        <v>89</v>
      </c>
      <c r="I777" s="4" t="s">
        <v>30</v>
      </c>
      <c r="J777" s="15">
        <v>0.67</v>
      </c>
      <c r="K777" s="5">
        <v>2</v>
      </c>
      <c r="L777" s="4" t="s">
        <v>31</v>
      </c>
      <c r="M777" s="8">
        <v>2</v>
      </c>
      <c r="N777" s="17" t="s">
        <v>3003</v>
      </c>
      <c r="O777" s="7">
        <f t="shared" si="24"/>
        <v>7</v>
      </c>
      <c r="P777" s="4" t="str" cm="1">
        <f t="array" ref="P777">_xlfn.IFS(F777&gt;40,"Senior",F777&gt;30,"Mid Career",F777&gt;22,"Early Career",F777&gt;17,"Student",TRUE,"Unknown")</f>
        <v>Mid Career</v>
      </c>
      <c r="Q777" s="5">
        <f t="shared" si="25"/>
        <v>69</v>
      </c>
      <c r="R777" s="4" t="str" cm="1">
        <f t="array" ref="R777">_xlfn.IFS(Q777&gt;15,"High",Q777&gt;=5,"Medium",Q777&lt;5,"Low")</f>
        <v>High</v>
      </c>
    </row>
    <row r="778" spans="1:18" x14ac:dyDescent="0.3">
      <c r="A778" s="4" t="s">
        <v>3004</v>
      </c>
      <c r="B778" s="4" t="s">
        <v>5379</v>
      </c>
      <c r="C778" s="4" t="s">
        <v>3006</v>
      </c>
      <c r="D778" s="4" t="s">
        <v>17</v>
      </c>
      <c r="E778" s="4" t="s">
        <v>73</v>
      </c>
      <c r="F778" s="7">
        <v>32</v>
      </c>
      <c r="G778" s="1">
        <v>44720</v>
      </c>
      <c r="H778" s="4" t="s">
        <v>229</v>
      </c>
      <c r="I778" s="4" t="s">
        <v>144</v>
      </c>
      <c r="J778" s="15">
        <v>0.35</v>
      </c>
      <c r="K778" s="5">
        <v>2</v>
      </c>
      <c r="L778" s="4" t="s">
        <v>31</v>
      </c>
      <c r="M778" s="8">
        <v>4</v>
      </c>
      <c r="N778" s="17">
        <v>44720</v>
      </c>
      <c r="O778" s="7">
        <f t="shared" si="24"/>
        <v>1</v>
      </c>
      <c r="P778" s="4" t="str" cm="1">
        <f t="array" ref="P778">_xlfn.IFS(F778&gt;40,"Senior",F778&gt;30,"Mid Career",F778&gt;22,"Early Career",F778&gt;17,"Student",TRUE,"Unknown")</f>
        <v>Mid Career</v>
      </c>
      <c r="Q778" s="5">
        <f t="shared" si="25"/>
        <v>37</v>
      </c>
      <c r="R778" s="4" t="str" cm="1">
        <f t="array" ref="R778">_xlfn.IFS(Q778&gt;15,"High",Q778&gt;=5,"Medium",Q778&lt;5,"Low")</f>
        <v>High</v>
      </c>
    </row>
    <row r="779" spans="1:18" x14ac:dyDescent="0.3">
      <c r="A779" s="4" t="s">
        <v>3007</v>
      </c>
      <c r="B779" s="4" t="s">
        <v>5380</v>
      </c>
      <c r="C779" s="4" t="s">
        <v>3009</v>
      </c>
      <c r="D779" s="4" t="s">
        <v>94</v>
      </c>
      <c r="E779" s="4" t="s">
        <v>5800</v>
      </c>
      <c r="F779" s="7">
        <v>38</v>
      </c>
      <c r="G779" s="1">
        <v>45507</v>
      </c>
      <c r="H779" s="4" t="s">
        <v>89</v>
      </c>
      <c r="I779" s="4" t="s">
        <v>30</v>
      </c>
      <c r="J779" s="15">
        <v>0.51</v>
      </c>
      <c r="K779" s="5">
        <v>2</v>
      </c>
      <c r="L779" s="4" t="s">
        <v>31</v>
      </c>
      <c r="M779" s="8">
        <v>1</v>
      </c>
      <c r="N779" s="17" t="s">
        <v>3010</v>
      </c>
      <c r="O779" s="7">
        <f t="shared" si="24"/>
        <v>8</v>
      </c>
      <c r="P779" s="4" t="str" cm="1">
        <f t="array" ref="P779">_xlfn.IFS(F779&gt;40,"Senior",F779&gt;30,"Mid Career",F779&gt;22,"Early Career",F779&gt;17,"Student",TRUE,"Unknown")</f>
        <v>Mid Career</v>
      </c>
      <c r="Q779" s="5">
        <f t="shared" si="25"/>
        <v>53</v>
      </c>
      <c r="R779" s="4" t="str" cm="1">
        <f t="array" ref="R779">_xlfn.IFS(Q779&gt;15,"High",Q779&gt;=5,"Medium",Q779&lt;5,"Low")</f>
        <v>High</v>
      </c>
    </row>
    <row r="780" spans="1:18" x14ac:dyDescent="0.3">
      <c r="A780" s="4" t="s">
        <v>3011</v>
      </c>
      <c r="B780" s="4" t="s">
        <v>5381</v>
      </c>
      <c r="C780" s="4" t="s">
        <v>3013</v>
      </c>
      <c r="D780" s="4" t="s">
        <v>17</v>
      </c>
      <c r="E780" s="4" t="s">
        <v>5800</v>
      </c>
      <c r="F780" s="7">
        <v>32</v>
      </c>
      <c r="G780" s="1">
        <v>45058</v>
      </c>
      <c r="H780" s="4" t="s">
        <v>113</v>
      </c>
      <c r="I780" s="4" t="s">
        <v>58</v>
      </c>
      <c r="J780" s="15">
        <v>0.44</v>
      </c>
      <c r="K780" s="5">
        <v>2</v>
      </c>
      <c r="L780" s="4" t="s">
        <v>37</v>
      </c>
      <c r="M780" s="8">
        <v>4</v>
      </c>
      <c r="N780" s="17" t="s">
        <v>3014</v>
      </c>
      <c r="O780" s="7">
        <f t="shared" si="24"/>
        <v>5</v>
      </c>
      <c r="P780" s="4" t="str" cm="1">
        <f t="array" ref="P780">_xlfn.IFS(F780&gt;40,"Senior",F780&gt;30,"Mid Career",F780&gt;22,"Early Career",F780&gt;17,"Student",TRUE,"Unknown")</f>
        <v>Mid Career</v>
      </c>
      <c r="Q780" s="5">
        <f t="shared" si="25"/>
        <v>46</v>
      </c>
      <c r="R780" s="4" t="str" cm="1">
        <f t="array" ref="R780">_xlfn.IFS(Q780&gt;15,"High",Q780&gt;=5,"Medium",Q780&lt;5,"Low")</f>
        <v>High</v>
      </c>
    </row>
    <row r="781" spans="1:18" x14ac:dyDescent="0.3">
      <c r="A781" s="4" t="s">
        <v>3015</v>
      </c>
      <c r="B781" s="4" t="s">
        <v>5382</v>
      </c>
      <c r="C781" s="4" t="s">
        <v>3017</v>
      </c>
      <c r="D781" s="4" t="s">
        <v>94</v>
      </c>
      <c r="E781" s="4" t="s">
        <v>73</v>
      </c>
      <c r="F781" s="7">
        <v>32</v>
      </c>
      <c r="G781" s="1">
        <v>45342</v>
      </c>
      <c r="H781" s="4" t="s">
        <v>113</v>
      </c>
      <c r="I781" s="4" t="s">
        <v>58</v>
      </c>
      <c r="J781" s="15">
        <v>0.13</v>
      </c>
      <c r="K781" s="5">
        <v>2</v>
      </c>
      <c r="L781" s="4" t="s">
        <v>37</v>
      </c>
      <c r="M781" s="8">
        <v>1</v>
      </c>
      <c r="N781" s="17" t="s">
        <v>3018</v>
      </c>
      <c r="O781" s="7">
        <f t="shared" si="24"/>
        <v>2</v>
      </c>
      <c r="P781" s="4" t="str" cm="1">
        <f t="array" ref="P781">_xlfn.IFS(F781&gt;40,"Senior",F781&gt;30,"Mid Career",F781&gt;22,"Early Career",F781&gt;17,"Student",TRUE,"Unknown")</f>
        <v>Mid Career</v>
      </c>
      <c r="Q781" s="5">
        <f t="shared" si="25"/>
        <v>15</v>
      </c>
      <c r="R781" s="4" t="str" cm="1">
        <f t="array" ref="R781">_xlfn.IFS(Q781&gt;15,"High",Q781&gt;=5,"Medium",Q781&lt;5,"Low")</f>
        <v>Medium</v>
      </c>
    </row>
    <row r="782" spans="1:18" x14ac:dyDescent="0.3">
      <c r="A782" s="4" t="s">
        <v>3019</v>
      </c>
      <c r="B782" s="4" t="s">
        <v>5383</v>
      </c>
      <c r="C782" s="4" t="s">
        <v>3021</v>
      </c>
      <c r="D782" s="4" t="s">
        <v>94</v>
      </c>
      <c r="E782" s="4" t="s">
        <v>5801</v>
      </c>
      <c r="F782" s="7">
        <v>43</v>
      </c>
      <c r="G782" s="1">
        <v>44746</v>
      </c>
      <c r="H782" s="4" t="s">
        <v>229</v>
      </c>
      <c r="I782" s="4" t="s">
        <v>144</v>
      </c>
      <c r="J782" s="15">
        <v>0.47</v>
      </c>
      <c r="K782" s="5">
        <v>1</v>
      </c>
      <c r="L782" s="4" t="s">
        <v>31</v>
      </c>
      <c r="M782" s="8">
        <v>5</v>
      </c>
      <c r="N782" s="17" t="s">
        <v>3022</v>
      </c>
      <c r="O782" s="7">
        <f t="shared" si="24"/>
        <v>4</v>
      </c>
      <c r="P782" s="4" t="str" cm="1">
        <f t="array" ref="P782">_xlfn.IFS(F782&gt;40,"Senior",F782&gt;30,"Mid Career",F782&gt;22,"Early Career",F782&gt;17,"Student",TRUE,"Unknown")</f>
        <v>Senior</v>
      </c>
      <c r="Q782" s="5">
        <f t="shared" si="25"/>
        <v>48</v>
      </c>
      <c r="R782" s="4" t="str" cm="1">
        <f t="array" ref="R782">_xlfn.IFS(Q782&gt;15,"High",Q782&gt;=5,"Medium",Q782&lt;5,"Low")</f>
        <v>High</v>
      </c>
    </row>
    <row r="783" spans="1:18" x14ac:dyDescent="0.3">
      <c r="A783" s="4" t="s">
        <v>3023</v>
      </c>
      <c r="B783" s="4" t="s">
        <v>5384</v>
      </c>
      <c r="C783" s="4" t="s">
        <v>3025</v>
      </c>
      <c r="D783" s="4" t="s">
        <v>17</v>
      </c>
      <c r="E783" s="4" t="s">
        <v>73</v>
      </c>
      <c r="F783" s="7">
        <v>32</v>
      </c>
      <c r="G783" s="1">
        <v>45004</v>
      </c>
      <c r="H783" s="4" t="s">
        <v>293</v>
      </c>
      <c r="I783" s="4" t="s">
        <v>20</v>
      </c>
      <c r="J783" s="15">
        <v>0.48</v>
      </c>
      <c r="K783" s="5">
        <v>1</v>
      </c>
      <c r="L783" s="4" t="s">
        <v>31</v>
      </c>
      <c r="M783" s="8">
        <v>3</v>
      </c>
      <c r="N783" s="17" t="s">
        <v>1347</v>
      </c>
      <c r="O783" s="7">
        <f t="shared" si="24"/>
        <v>6</v>
      </c>
      <c r="P783" s="4" t="str" cm="1">
        <f t="array" ref="P783">_xlfn.IFS(F783&gt;40,"Senior",F783&gt;30,"Mid Career",F783&gt;22,"Early Career",F783&gt;17,"Student",TRUE,"Unknown")</f>
        <v>Mid Career</v>
      </c>
      <c r="Q783" s="5">
        <f t="shared" si="25"/>
        <v>49</v>
      </c>
      <c r="R783" s="4" t="str" cm="1">
        <f t="array" ref="R783">_xlfn.IFS(Q783&gt;15,"High",Q783&gt;=5,"Medium",Q783&lt;5,"Low")</f>
        <v>High</v>
      </c>
    </row>
    <row r="784" spans="1:18" x14ac:dyDescent="0.3">
      <c r="A784" s="4" t="s">
        <v>3026</v>
      </c>
      <c r="B784" s="4" t="s">
        <v>5385</v>
      </c>
      <c r="C784" s="4" t="s">
        <v>3028</v>
      </c>
      <c r="D784" s="4" t="s">
        <v>94</v>
      </c>
      <c r="E784" s="4" t="s">
        <v>5800</v>
      </c>
      <c r="F784" s="7">
        <v>32</v>
      </c>
      <c r="G784" s="1">
        <v>45330</v>
      </c>
      <c r="H784" s="4" t="s">
        <v>113</v>
      </c>
      <c r="I784" s="4" t="s">
        <v>58</v>
      </c>
      <c r="J784" s="15">
        <v>0.67</v>
      </c>
      <c r="K784" s="5">
        <v>1</v>
      </c>
      <c r="L784" s="4" t="s">
        <v>31</v>
      </c>
      <c r="M784" s="8">
        <v>2</v>
      </c>
      <c r="N784" s="17" t="s">
        <v>3029</v>
      </c>
      <c r="O784" s="7">
        <f t="shared" si="24"/>
        <v>8</v>
      </c>
      <c r="P784" s="4" t="str" cm="1">
        <f t="array" ref="P784">_xlfn.IFS(F784&gt;40,"Senior",F784&gt;30,"Mid Career",F784&gt;22,"Early Career",F784&gt;17,"Student",TRUE,"Unknown")</f>
        <v>Mid Career</v>
      </c>
      <c r="Q784" s="5">
        <f t="shared" si="25"/>
        <v>68</v>
      </c>
      <c r="R784" s="4" t="str" cm="1">
        <f t="array" ref="R784">_xlfn.IFS(Q784&gt;15,"High",Q784&gt;=5,"Medium",Q784&lt;5,"Low")</f>
        <v>High</v>
      </c>
    </row>
    <row r="785" spans="1:18" x14ac:dyDescent="0.3">
      <c r="A785" s="4" t="s">
        <v>3030</v>
      </c>
      <c r="B785" s="4" t="s">
        <v>5386</v>
      </c>
      <c r="C785" s="4" t="s">
        <v>3032</v>
      </c>
      <c r="D785" s="4" t="s">
        <v>17</v>
      </c>
      <c r="E785" s="4" t="s">
        <v>73</v>
      </c>
      <c r="F785" s="7">
        <v>33</v>
      </c>
      <c r="G785" s="1">
        <v>45388</v>
      </c>
      <c r="H785" s="4" t="s">
        <v>51</v>
      </c>
      <c r="I785" s="4" t="s">
        <v>36</v>
      </c>
      <c r="J785" s="15">
        <v>0.31</v>
      </c>
      <c r="K785" s="5">
        <v>2</v>
      </c>
      <c r="L785" s="4" t="s">
        <v>37</v>
      </c>
      <c r="M785" s="8">
        <v>1</v>
      </c>
      <c r="N785" s="17" t="s">
        <v>3033</v>
      </c>
      <c r="O785" s="7">
        <f t="shared" si="24"/>
        <v>2</v>
      </c>
      <c r="P785" s="4" t="str" cm="1">
        <f t="array" ref="P785">_xlfn.IFS(F785&gt;40,"Senior",F785&gt;30,"Mid Career",F785&gt;22,"Early Career",F785&gt;17,"Student",TRUE,"Unknown")</f>
        <v>Mid Career</v>
      </c>
      <c r="Q785" s="5">
        <f t="shared" si="25"/>
        <v>33</v>
      </c>
      <c r="R785" s="4" t="str" cm="1">
        <f t="array" ref="R785">_xlfn.IFS(Q785&gt;15,"High",Q785&gt;=5,"Medium",Q785&lt;5,"Low")</f>
        <v>High</v>
      </c>
    </row>
    <row r="786" spans="1:18" x14ac:dyDescent="0.3">
      <c r="A786" s="4" t="s">
        <v>3034</v>
      </c>
      <c r="B786" s="4" t="s">
        <v>5387</v>
      </c>
      <c r="C786" s="4" t="s">
        <v>3036</v>
      </c>
      <c r="D786" s="4" t="s">
        <v>17</v>
      </c>
      <c r="E786" s="4" t="s">
        <v>5801</v>
      </c>
      <c r="F786" s="7">
        <v>32</v>
      </c>
      <c r="G786" s="1">
        <v>45077</v>
      </c>
      <c r="H786" s="4" t="s">
        <v>166</v>
      </c>
      <c r="I786" s="4" t="s">
        <v>144</v>
      </c>
      <c r="J786" s="15">
        <v>0.43</v>
      </c>
      <c r="K786" s="5">
        <v>1.5</v>
      </c>
      <c r="L786" s="4" t="s">
        <v>31</v>
      </c>
      <c r="M786" s="8">
        <v>2</v>
      </c>
      <c r="N786" s="17" t="s">
        <v>3037</v>
      </c>
      <c r="O786" s="7">
        <f t="shared" si="24"/>
        <v>7</v>
      </c>
      <c r="P786" s="4" t="str" cm="1">
        <f t="array" ref="P786">_xlfn.IFS(F786&gt;40,"Senior",F786&gt;30,"Mid Career",F786&gt;22,"Early Career",F786&gt;17,"Student",TRUE,"Unknown")</f>
        <v>Mid Career</v>
      </c>
      <c r="Q786" s="5">
        <f t="shared" si="25"/>
        <v>44.5</v>
      </c>
      <c r="R786" s="4" t="str" cm="1">
        <f t="array" ref="R786">_xlfn.IFS(Q786&gt;15,"High",Q786&gt;=5,"Medium",Q786&lt;5,"Low")</f>
        <v>High</v>
      </c>
    </row>
    <row r="787" spans="1:18" x14ac:dyDescent="0.3">
      <c r="A787" s="4" t="s">
        <v>3038</v>
      </c>
      <c r="B787" s="4" t="s">
        <v>5388</v>
      </c>
      <c r="C787" s="4" t="s">
        <v>3040</v>
      </c>
      <c r="D787" s="4" t="s">
        <v>94</v>
      </c>
      <c r="E787" s="4" t="s">
        <v>5802</v>
      </c>
      <c r="F787" s="7">
        <v>32</v>
      </c>
      <c r="G787" s="1">
        <v>44943</v>
      </c>
      <c r="H787" s="4" t="s">
        <v>19</v>
      </c>
      <c r="I787" s="4" t="s">
        <v>20</v>
      </c>
      <c r="J787" s="15">
        <v>0.56999999999999995</v>
      </c>
      <c r="K787" s="5">
        <v>2</v>
      </c>
      <c r="L787" s="4" t="s">
        <v>37</v>
      </c>
      <c r="M787" s="8">
        <v>5</v>
      </c>
      <c r="N787" s="17" t="s">
        <v>3041</v>
      </c>
      <c r="O787" s="7">
        <f t="shared" si="24"/>
        <v>4</v>
      </c>
      <c r="P787" s="4" t="str" cm="1">
        <f t="array" ref="P787">_xlfn.IFS(F787&gt;40,"Senior",F787&gt;30,"Mid Career",F787&gt;22,"Early Career",F787&gt;17,"Student",TRUE,"Unknown")</f>
        <v>Mid Career</v>
      </c>
      <c r="Q787" s="5">
        <f t="shared" si="25"/>
        <v>58.999999999999993</v>
      </c>
      <c r="R787" s="4" t="str" cm="1">
        <f t="array" ref="R787">_xlfn.IFS(Q787&gt;15,"High",Q787&gt;=5,"Medium",Q787&lt;5,"Low")</f>
        <v>High</v>
      </c>
    </row>
    <row r="788" spans="1:18" x14ac:dyDescent="0.3">
      <c r="A788" s="4" t="s">
        <v>3042</v>
      </c>
      <c r="B788" s="4" t="s">
        <v>5389</v>
      </c>
      <c r="C788" s="4" t="s">
        <v>5805</v>
      </c>
      <c r="D788" s="4" t="s">
        <v>17</v>
      </c>
      <c r="E788" s="4" t="s">
        <v>50</v>
      </c>
      <c r="F788" s="7">
        <v>26</v>
      </c>
      <c r="G788" s="1">
        <v>45208</v>
      </c>
      <c r="H788" s="4" t="s">
        <v>74</v>
      </c>
      <c r="I788" s="4" t="s">
        <v>36</v>
      </c>
      <c r="J788" s="15">
        <v>0.13</v>
      </c>
      <c r="K788" s="5">
        <v>1.5</v>
      </c>
      <c r="L788" s="4" t="s">
        <v>31</v>
      </c>
      <c r="M788" s="8">
        <v>1</v>
      </c>
      <c r="N788" s="17" t="s">
        <v>3044</v>
      </c>
      <c r="O788" s="7">
        <f t="shared" si="24"/>
        <v>2</v>
      </c>
      <c r="P788" s="4" t="str" cm="1">
        <f t="array" ref="P788">_xlfn.IFS(F788&gt;40,"Senior",F788&gt;30,"Mid Career",F788&gt;22,"Early Career",F788&gt;17,"Student",TRUE,"Unknown")</f>
        <v>Early Career</v>
      </c>
      <c r="Q788" s="5">
        <f t="shared" si="25"/>
        <v>14.5</v>
      </c>
      <c r="R788" s="4" t="str" cm="1">
        <f t="array" ref="R788">_xlfn.IFS(Q788&gt;15,"High",Q788&gt;=5,"Medium",Q788&lt;5,"Low")</f>
        <v>Medium</v>
      </c>
    </row>
    <row r="789" spans="1:18" x14ac:dyDescent="0.3">
      <c r="A789" s="4" t="s">
        <v>3045</v>
      </c>
      <c r="B789" s="4" t="s">
        <v>5390</v>
      </c>
      <c r="C789" s="4" t="s">
        <v>3047</v>
      </c>
      <c r="D789" s="4" t="s">
        <v>94</v>
      </c>
      <c r="E789" s="4" t="s">
        <v>5800</v>
      </c>
      <c r="F789" s="7">
        <v>28</v>
      </c>
      <c r="G789" s="1">
        <v>44966</v>
      </c>
      <c r="H789" s="4" t="s">
        <v>57</v>
      </c>
      <c r="I789" s="4" t="s">
        <v>58</v>
      </c>
      <c r="J789" s="15">
        <v>0.1</v>
      </c>
      <c r="K789" s="5">
        <v>1.5</v>
      </c>
      <c r="L789" s="4" t="s">
        <v>31</v>
      </c>
      <c r="M789" s="8">
        <v>3</v>
      </c>
      <c r="N789" s="17" t="s">
        <v>3048</v>
      </c>
      <c r="O789" s="7">
        <f t="shared" si="24"/>
        <v>5</v>
      </c>
      <c r="P789" s="4" t="str" cm="1">
        <f t="array" ref="P789">_xlfn.IFS(F789&gt;40,"Senior",F789&gt;30,"Mid Career",F789&gt;22,"Early Career",F789&gt;17,"Student",TRUE,"Unknown")</f>
        <v>Early Career</v>
      </c>
      <c r="Q789" s="5">
        <f t="shared" si="25"/>
        <v>11.5</v>
      </c>
      <c r="R789" s="4" t="str" cm="1">
        <f t="array" ref="R789">_xlfn.IFS(Q789&gt;15,"High",Q789&gt;=5,"Medium",Q789&lt;5,"Low")</f>
        <v>Medium</v>
      </c>
    </row>
    <row r="790" spans="1:18" x14ac:dyDescent="0.3">
      <c r="A790" s="4" t="s">
        <v>3049</v>
      </c>
      <c r="B790" s="4" t="s">
        <v>5391</v>
      </c>
      <c r="C790" s="4" t="s">
        <v>3051</v>
      </c>
      <c r="D790" s="4" t="s">
        <v>94</v>
      </c>
      <c r="E790" s="4" t="s">
        <v>5800</v>
      </c>
      <c r="F790" s="7">
        <v>32</v>
      </c>
      <c r="G790" s="1">
        <v>45433</v>
      </c>
      <c r="H790" s="4" t="s">
        <v>19</v>
      </c>
      <c r="I790" s="4" t="s">
        <v>20</v>
      </c>
      <c r="J790" s="15">
        <v>0.24</v>
      </c>
      <c r="K790" s="5">
        <v>1</v>
      </c>
      <c r="L790" s="4" t="s">
        <v>31</v>
      </c>
      <c r="M790" s="8">
        <v>3</v>
      </c>
      <c r="N790" s="17" t="s">
        <v>3052</v>
      </c>
      <c r="O790" s="7">
        <f t="shared" si="24"/>
        <v>7</v>
      </c>
      <c r="P790" s="4" t="str" cm="1">
        <f t="array" ref="P790">_xlfn.IFS(F790&gt;40,"Senior",F790&gt;30,"Mid Career",F790&gt;22,"Early Career",F790&gt;17,"Student",TRUE,"Unknown")</f>
        <v>Mid Career</v>
      </c>
      <c r="Q790" s="5">
        <f t="shared" si="25"/>
        <v>25</v>
      </c>
      <c r="R790" s="4" t="str" cm="1">
        <f t="array" ref="R790">_xlfn.IFS(Q790&gt;15,"High",Q790&gt;=5,"Medium",Q790&lt;5,"Low")</f>
        <v>High</v>
      </c>
    </row>
    <row r="791" spans="1:18" x14ac:dyDescent="0.3">
      <c r="A791" s="4" t="s">
        <v>3053</v>
      </c>
      <c r="B791" s="4" t="s">
        <v>5392</v>
      </c>
      <c r="C791" s="4" t="s">
        <v>3055</v>
      </c>
      <c r="D791" s="4" t="s">
        <v>17</v>
      </c>
      <c r="E791" s="4" t="s">
        <v>5801</v>
      </c>
      <c r="F791" s="7">
        <v>32</v>
      </c>
      <c r="G791" s="1">
        <v>44949</v>
      </c>
      <c r="H791" s="4" t="s">
        <v>44</v>
      </c>
      <c r="I791" s="4" t="s">
        <v>20</v>
      </c>
      <c r="J791" s="15">
        <v>0.06</v>
      </c>
      <c r="K791" s="5">
        <v>1.5</v>
      </c>
      <c r="L791" s="4" t="s">
        <v>37</v>
      </c>
      <c r="M791" s="8">
        <v>1</v>
      </c>
      <c r="N791" s="17" t="s">
        <v>3056</v>
      </c>
      <c r="O791" s="7">
        <f t="shared" si="24"/>
        <v>4</v>
      </c>
      <c r="P791" s="4" t="str" cm="1">
        <f t="array" ref="P791">_xlfn.IFS(F791&gt;40,"Senior",F791&gt;30,"Mid Career",F791&gt;22,"Early Career",F791&gt;17,"Student",TRUE,"Unknown")</f>
        <v>Mid Career</v>
      </c>
      <c r="Q791" s="5">
        <f t="shared" si="25"/>
        <v>7.5</v>
      </c>
      <c r="R791" s="4" t="str" cm="1">
        <f t="array" ref="R791">_xlfn.IFS(Q791&gt;15,"High",Q791&gt;=5,"Medium",Q791&lt;5,"Low")</f>
        <v>Medium</v>
      </c>
    </row>
    <row r="792" spans="1:18" x14ac:dyDescent="0.3">
      <c r="A792" s="4" t="s">
        <v>3057</v>
      </c>
      <c r="B792" s="4" t="s">
        <v>5393</v>
      </c>
      <c r="C792" s="4" t="s">
        <v>3059</v>
      </c>
      <c r="D792" s="4" t="s">
        <v>17</v>
      </c>
      <c r="E792" s="4" t="s">
        <v>5800</v>
      </c>
      <c r="F792" s="7">
        <v>32</v>
      </c>
      <c r="G792" s="1">
        <v>45744</v>
      </c>
      <c r="H792" s="4" t="s">
        <v>57</v>
      </c>
      <c r="I792" s="4" t="s">
        <v>58</v>
      </c>
      <c r="J792" s="15">
        <v>0.88</v>
      </c>
      <c r="K792" s="5">
        <v>1.5</v>
      </c>
      <c r="L792" s="4" t="s">
        <v>31</v>
      </c>
      <c r="M792" s="8">
        <v>3</v>
      </c>
      <c r="N792" s="17" t="s">
        <v>3060</v>
      </c>
      <c r="O792" s="7">
        <f t="shared" si="24"/>
        <v>2</v>
      </c>
      <c r="P792" s="4" t="str" cm="1">
        <f t="array" ref="P792">_xlfn.IFS(F792&gt;40,"Senior",F792&gt;30,"Mid Career",F792&gt;22,"Early Career",F792&gt;17,"Student",TRUE,"Unknown")</f>
        <v>Mid Career</v>
      </c>
      <c r="Q792" s="5">
        <f t="shared" si="25"/>
        <v>89.5</v>
      </c>
      <c r="R792" s="4" t="str" cm="1">
        <f t="array" ref="R792">_xlfn.IFS(Q792&gt;15,"High",Q792&gt;=5,"Medium",Q792&lt;5,"Low")</f>
        <v>High</v>
      </c>
    </row>
    <row r="793" spans="1:18" x14ac:dyDescent="0.3">
      <c r="A793" s="4" t="s">
        <v>3061</v>
      </c>
      <c r="B793" s="4" t="s">
        <v>5394</v>
      </c>
      <c r="C793" s="4" t="s">
        <v>3063</v>
      </c>
      <c r="D793" s="4" t="s">
        <v>17</v>
      </c>
      <c r="E793" s="4" t="s">
        <v>50</v>
      </c>
      <c r="F793" s="7">
        <v>32</v>
      </c>
      <c r="G793" s="1">
        <v>45237</v>
      </c>
      <c r="H793" s="4" t="s">
        <v>19</v>
      </c>
      <c r="I793" s="4" t="s">
        <v>20</v>
      </c>
      <c r="J793" s="15">
        <v>0.79</v>
      </c>
      <c r="K793" s="5">
        <v>0.75</v>
      </c>
      <c r="L793" s="4" t="s">
        <v>37</v>
      </c>
      <c r="M793" s="8">
        <v>4</v>
      </c>
      <c r="N793" s="17" t="s">
        <v>3064</v>
      </c>
      <c r="O793" s="7">
        <f t="shared" si="24"/>
        <v>3</v>
      </c>
      <c r="P793" s="4" t="str" cm="1">
        <f t="array" ref="P793">_xlfn.IFS(F793&gt;40,"Senior",F793&gt;30,"Mid Career",F793&gt;22,"Early Career",F793&gt;17,"Student",TRUE,"Unknown")</f>
        <v>Mid Career</v>
      </c>
      <c r="Q793" s="5">
        <f t="shared" si="25"/>
        <v>79.75</v>
      </c>
      <c r="R793" s="4" t="str" cm="1">
        <f t="array" ref="R793">_xlfn.IFS(Q793&gt;15,"High",Q793&gt;=5,"Medium",Q793&lt;5,"Low")</f>
        <v>High</v>
      </c>
    </row>
    <row r="794" spans="1:18" x14ac:dyDescent="0.3">
      <c r="A794" s="4" t="s">
        <v>3065</v>
      </c>
      <c r="B794" s="4" t="s">
        <v>5395</v>
      </c>
      <c r="C794" s="4" t="s">
        <v>3067</v>
      </c>
      <c r="D794" s="4" t="s">
        <v>17</v>
      </c>
      <c r="E794" s="4" t="s">
        <v>50</v>
      </c>
      <c r="F794" s="7">
        <v>39</v>
      </c>
      <c r="G794" s="1">
        <v>44797</v>
      </c>
      <c r="H794" s="4" t="s">
        <v>51</v>
      </c>
      <c r="I794" s="4" t="s">
        <v>36</v>
      </c>
      <c r="J794" s="15">
        <v>0.54</v>
      </c>
      <c r="K794" s="5">
        <v>1.5</v>
      </c>
      <c r="L794" s="4" t="s">
        <v>37</v>
      </c>
      <c r="M794" s="8">
        <v>3</v>
      </c>
      <c r="N794" s="17" t="s">
        <v>3068</v>
      </c>
      <c r="O794" s="7">
        <f t="shared" si="24"/>
        <v>3</v>
      </c>
      <c r="P794" s="4" t="str" cm="1">
        <f t="array" ref="P794">_xlfn.IFS(F794&gt;40,"Senior",F794&gt;30,"Mid Career",F794&gt;22,"Early Career",F794&gt;17,"Student",TRUE,"Unknown")</f>
        <v>Mid Career</v>
      </c>
      <c r="Q794" s="5">
        <f t="shared" si="25"/>
        <v>55.5</v>
      </c>
      <c r="R794" s="4" t="str" cm="1">
        <f t="array" ref="R794">_xlfn.IFS(Q794&gt;15,"High",Q794&gt;=5,"Medium",Q794&lt;5,"Low")</f>
        <v>High</v>
      </c>
    </row>
    <row r="795" spans="1:18" x14ac:dyDescent="0.3">
      <c r="A795" s="4" t="s">
        <v>3069</v>
      </c>
      <c r="B795" s="4" t="s">
        <v>5396</v>
      </c>
      <c r="C795" s="4" t="s">
        <v>3071</v>
      </c>
      <c r="D795" s="4" t="s">
        <v>94</v>
      </c>
      <c r="E795" s="4" t="s">
        <v>5802</v>
      </c>
      <c r="F795" s="7">
        <v>32</v>
      </c>
      <c r="G795" s="1">
        <v>45004</v>
      </c>
      <c r="H795" s="4" t="s">
        <v>89</v>
      </c>
      <c r="I795" s="4" t="s">
        <v>30</v>
      </c>
      <c r="J795" s="15">
        <v>0.05</v>
      </c>
      <c r="K795" s="5">
        <v>1.5</v>
      </c>
      <c r="L795" s="4" t="s">
        <v>37</v>
      </c>
      <c r="M795" s="8">
        <v>5</v>
      </c>
      <c r="N795" s="17" t="s">
        <v>3072</v>
      </c>
      <c r="O795" s="7">
        <f t="shared" si="24"/>
        <v>8</v>
      </c>
      <c r="P795" s="4" t="str" cm="1">
        <f t="array" ref="P795">_xlfn.IFS(F795&gt;40,"Senior",F795&gt;30,"Mid Career",F795&gt;22,"Early Career",F795&gt;17,"Student",TRUE,"Unknown")</f>
        <v>Mid Career</v>
      </c>
      <c r="Q795" s="5">
        <f t="shared" si="25"/>
        <v>6.5</v>
      </c>
      <c r="R795" s="4" t="str" cm="1">
        <f t="array" ref="R795">_xlfn.IFS(Q795&gt;15,"High",Q795&gt;=5,"Medium",Q795&lt;5,"Low")</f>
        <v>Medium</v>
      </c>
    </row>
    <row r="796" spans="1:18" x14ac:dyDescent="0.3">
      <c r="A796" s="4" t="s">
        <v>3073</v>
      </c>
      <c r="B796" s="4" t="s">
        <v>5397</v>
      </c>
      <c r="C796" s="4" t="s">
        <v>3075</v>
      </c>
      <c r="D796" s="4" t="s">
        <v>17</v>
      </c>
      <c r="E796" s="4" t="s">
        <v>5801</v>
      </c>
      <c r="F796" s="7">
        <v>32</v>
      </c>
      <c r="G796" s="1">
        <v>45272</v>
      </c>
      <c r="H796" s="4" t="s">
        <v>19</v>
      </c>
      <c r="I796" s="4" t="s">
        <v>20</v>
      </c>
      <c r="J796" s="15">
        <v>0.62</v>
      </c>
      <c r="K796" s="5">
        <v>1</v>
      </c>
      <c r="L796" s="4" t="s">
        <v>31</v>
      </c>
      <c r="M796" s="8">
        <v>1</v>
      </c>
      <c r="N796" s="17" t="s">
        <v>3076</v>
      </c>
      <c r="O796" s="7">
        <f t="shared" si="24"/>
        <v>5</v>
      </c>
      <c r="P796" s="4" t="str" cm="1">
        <f t="array" ref="P796">_xlfn.IFS(F796&gt;40,"Senior",F796&gt;30,"Mid Career",F796&gt;22,"Early Career",F796&gt;17,"Student",TRUE,"Unknown")</f>
        <v>Mid Career</v>
      </c>
      <c r="Q796" s="5">
        <f t="shared" si="25"/>
        <v>63</v>
      </c>
      <c r="R796" s="4" t="str" cm="1">
        <f t="array" ref="R796">_xlfn.IFS(Q796&gt;15,"High",Q796&gt;=5,"Medium",Q796&lt;5,"Low")</f>
        <v>High</v>
      </c>
    </row>
    <row r="797" spans="1:18" x14ac:dyDescent="0.3">
      <c r="A797" s="4" t="s">
        <v>3077</v>
      </c>
      <c r="B797" s="4" t="s">
        <v>5398</v>
      </c>
      <c r="C797" s="4" t="s">
        <v>3079</v>
      </c>
      <c r="D797" s="4" t="s">
        <v>94</v>
      </c>
      <c r="E797" s="4" t="s">
        <v>50</v>
      </c>
      <c r="F797" s="7">
        <v>31</v>
      </c>
      <c r="G797" s="1">
        <v>45301</v>
      </c>
      <c r="H797" s="4" t="s">
        <v>74</v>
      </c>
      <c r="I797" s="4" t="s">
        <v>36</v>
      </c>
      <c r="J797" s="15">
        <v>0.76</v>
      </c>
      <c r="K797" s="5">
        <v>0.75</v>
      </c>
      <c r="L797" s="4" t="s">
        <v>37</v>
      </c>
      <c r="M797" s="8">
        <v>4</v>
      </c>
      <c r="N797" s="17" t="s">
        <v>3080</v>
      </c>
      <c r="O797" s="7">
        <f t="shared" si="24"/>
        <v>6</v>
      </c>
      <c r="P797" s="4" t="str" cm="1">
        <f t="array" ref="P797">_xlfn.IFS(F797&gt;40,"Senior",F797&gt;30,"Mid Career",F797&gt;22,"Early Career",F797&gt;17,"Student",TRUE,"Unknown")</f>
        <v>Mid Career</v>
      </c>
      <c r="Q797" s="5">
        <f t="shared" si="25"/>
        <v>76.75</v>
      </c>
      <c r="R797" s="4" t="str" cm="1">
        <f t="array" ref="R797">_xlfn.IFS(Q797&gt;15,"High",Q797&gt;=5,"Medium",Q797&lt;5,"Low")</f>
        <v>High</v>
      </c>
    </row>
    <row r="798" spans="1:18" x14ac:dyDescent="0.3">
      <c r="A798" s="4" t="s">
        <v>3081</v>
      </c>
      <c r="B798" s="4" t="s">
        <v>5399</v>
      </c>
      <c r="C798" s="4" t="s">
        <v>3083</v>
      </c>
      <c r="D798" s="4" t="s">
        <v>17</v>
      </c>
      <c r="E798" s="4" t="s">
        <v>73</v>
      </c>
      <c r="F798" s="7">
        <v>38</v>
      </c>
      <c r="G798" s="1">
        <v>45521</v>
      </c>
      <c r="H798" s="4" t="s">
        <v>51</v>
      </c>
      <c r="I798" s="4" t="s">
        <v>36</v>
      </c>
      <c r="J798" s="15">
        <v>0.89</v>
      </c>
      <c r="K798" s="5">
        <v>1.5</v>
      </c>
      <c r="L798" s="4" t="s">
        <v>37</v>
      </c>
      <c r="M798" s="8">
        <v>4</v>
      </c>
      <c r="N798" s="17">
        <v>45521</v>
      </c>
      <c r="O798" s="7">
        <f t="shared" si="24"/>
        <v>1</v>
      </c>
      <c r="P798" s="4" t="str" cm="1">
        <f t="array" ref="P798">_xlfn.IFS(F798&gt;40,"Senior",F798&gt;30,"Mid Career",F798&gt;22,"Early Career",F798&gt;17,"Student",TRUE,"Unknown")</f>
        <v>Mid Career</v>
      </c>
      <c r="Q798" s="5">
        <f t="shared" si="25"/>
        <v>90.5</v>
      </c>
      <c r="R798" s="4" t="str" cm="1">
        <f t="array" ref="R798">_xlfn.IFS(Q798&gt;15,"High",Q798&gt;=5,"Medium",Q798&lt;5,"Low")</f>
        <v>High</v>
      </c>
    </row>
    <row r="799" spans="1:18" x14ac:dyDescent="0.3">
      <c r="A799" s="4" t="s">
        <v>3084</v>
      </c>
      <c r="B799" s="4" t="s">
        <v>5400</v>
      </c>
      <c r="C799" s="4" t="s">
        <v>3086</v>
      </c>
      <c r="D799" s="4" t="s">
        <v>94</v>
      </c>
      <c r="E799" s="4" t="s">
        <v>5801</v>
      </c>
      <c r="F799" s="7">
        <v>24</v>
      </c>
      <c r="G799" s="1">
        <v>44927</v>
      </c>
      <c r="H799" s="4" t="s">
        <v>68</v>
      </c>
      <c r="I799" s="4" t="s">
        <v>30</v>
      </c>
      <c r="J799" s="15">
        <v>0.44</v>
      </c>
      <c r="K799" s="5">
        <v>2</v>
      </c>
      <c r="L799" s="4" t="s">
        <v>37</v>
      </c>
      <c r="M799" s="8">
        <v>3</v>
      </c>
      <c r="N799" s="17" t="s">
        <v>3087</v>
      </c>
      <c r="O799" s="7">
        <f t="shared" si="24"/>
        <v>3</v>
      </c>
      <c r="P799" s="4" t="str" cm="1">
        <f t="array" ref="P799">_xlfn.IFS(F799&gt;40,"Senior",F799&gt;30,"Mid Career",F799&gt;22,"Early Career",F799&gt;17,"Student",TRUE,"Unknown")</f>
        <v>Early Career</v>
      </c>
      <c r="Q799" s="5">
        <f t="shared" si="25"/>
        <v>46</v>
      </c>
      <c r="R799" s="4" t="str" cm="1">
        <f t="array" ref="R799">_xlfn.IFS(Q799&gt;15,"High",Q799&gt;=5,"Medium",Q799&lt;5,"Low")</f>
        <v>High</v>
      </c>
    </row>
    <row r="800" spans="1:18" x14ac:dyDescent="0.3">
      <c r="A800" s="4" t="s">
        <v>3088</v>
      </c>
      <c r="B800" s="4" t="s">
        <v>5401</v>
      </c>
      <c r="C800" s="4" t="s">
        <v>3090</v>
      </c>
      <c r="D800" s="4" t="s">
        <v>94</v>
      </c>
      <c r="E800" s="4" t="s">
        <v>50</v>
      </c>
      <c r="F800" s="7">
        <v>39</v>
      </c>
      <c r="G800" s="1">
        <v>44974</v>
      </c>
      <c r="H800" s="4" t="s">
        <v>74</v>
      </c>
      <c r="I800" s="4" t="s">
        <v>36</v>
      </c>
      <c r="J800" s="15">
        <v>0.72</v>
      </c>
      <c r="K800" s="5">
        <v>2</v>
      </c>
      <c r="L800" s="4" t="s">
        <v>37</v>
      </c>
      <c r="M800" s="8">
        <v>5</v>
      </c>
      <c r="N800" s="17" t="s">
        <v>3091</v>
      </c>
      <c r="O800" s="7">
        <f t="shared" si="24"/>
        <v>2</v>
      </c>
      <c r="P800" s="4" t="str" cm="1">
        <f t="array" ref="P800">_xlfn.IFS(F800&gt;40,"Senior",F800&gt;30,"Mid Career",F800&gt;22,"Early Career",F800&gt;17,"Student",TRUE,"Unknown")</f>
        <v>Mid Career</v>
      </c>
      <c r="Q800" s="5">
        <f t="shared" si="25"/>
        <v>74</v>
      </c>
      <c r="R800" s="4" t="str" cm="1">
        <f t="array" ref="R800">_xlfn.IFS(Q800&gt;15,"High",Q800&gt;=5,"Medium",Q800&lt;5,"Low")</f>
        <v>High</v>
      </c>
    </row>
    <row r="801" spans="1:18" x14ac:dyDescent="0.3">
      <c r="A801" s="4" t="s">
        <v>3092</v>
      </c>
      <c r="B801" s="4" t="s">
        <v>5402</v>
      </c>
      <c r="C801" s="4" t="s">
        <v>3094</v>
      </c>
      <c r="D801" s="4" t="s">
        <v>17</v>
      </c>
      <c r="E801" s="4" t="s">
        <v>5801</v>
      </c>
      <c r="F801" s="7">
        <v>32</v>
      </c>
      <c r="G801" s="1">
        <v>44947</v>
      </c>
      <c r="H801" s="4" t="s">
        <v>68</v>
      </c>
      <c r="I801" s="4" t="s">
        <v>30</v>
      </c>
      <c r="J801" s="15">
        <v>0.08</v>
      </c>
      <c r="K801" s="5">
        <v>2</v>
      </c>
      <c r="L801" s="4" t="s">
        <v>37</v>
      </c>
      <c r="M801" s="8">
        <v>5</v>
      </c>
      <c r="N801" s="17" t="s">
        <v>3095</v>
      </c>
      <c r="O801" s="7">
        <f t="shared" si="24"/>
        <v>3</v>
      </c>
      <c r="P801" s="4" t="str" cm="1">
        <f t="array" ref="P801">_xlfn.IFS(F801&gt;40,"Senior",F801&gt;30,"Mid Career",F801&gt;22,"Early Career",F801&gt;17,"Student",TRUE,"Unknown")</f>
        <v>Mid Career</v>
      </c>
      <c r="Q801" s="5">
        <f t="shared" si="25"/>
        <v>10</v>
      </c>
      <c r="R801" s="4" t="str" cm="1">
        <f t="array" ref="R801">_xlfn.IFS(Q801&gt;15,"High",Q801&gt;=5,"Medium",Q801&lt;5,"Low")</f>
        <v>Medium</v>
      </c>
    </row>
    <row r="802" spans="1:18" x14ac:dyDescent="0.3">
      <c r="A802" s="4" t="s">
        <v>3096</v>
      </c>
      <c r="B802" s="4" t="s">
        <v>5403</v>
      </c>
      <c r="C802" s="4" t="s">
        <v>3098</v>
      </c>
      <c r="D802" s="4" t="s">
        <v>94</v>
      </c>
      <c r="E802" s="4" t="s">
        <v>5800</v>
      </c>
      <c r="F802" s="7">
        <v>32</v>
      </c>
      <c r="G802" s="1">
        <v>45632</v>
      </c>
      <c r="H802" s="4" t="s">
        <v>35</v>
      </c>
      <c r="I802" s="4" t="s">
        <v>36</v>
      </c>
      <c r="J802" s="15">
        <v>0</v>
      </c>
      <c r="K802" s="5">
        <v>2</v>
      </c>
      <c r="L802" s="4" t="s">
        <v>31</v>
      </c>
      <c r="M802" s="8">
        <v>1</v>
      </c>
      <c r="N802" s="17" t="s">
        <v>3099</v>
      </c>
      <c r="O802" s="7">
        <f t="shared" si="24"/>
        <v>7</v>
      </c>
      <c r="P802" s="4" t="str" cm="1">
        <f t="array" ref="P802">_xlfn.IFS(F802&gt;40,"Senior",F802&gt;30,"Mid Career",F802&gt;22,"Early Career",F802&gt;17,"Student",TRUE,"Unknown")</f>
        <v>Mid Career</v>
      </c>
      <c r="Q802" s="5">
        <f t="shared" si="25"/>
        <v>2</v>
      </c>
      <c r="R802" s="4" t="str" cm="1">
        <f t="array" ref="R802">_xlfn.IFS(Q802&gt;15,"High",Q802&gt;=5,"Medium",Q802&lt;5,"Low")</f>
        <v>Low</v>
      </c>
    </row>
    <row r="803" spans="1:18" x14ac:dyDescent="0.3">
      <c r="A803" s="4" t="s">
        <v>3100</v>
      </c>
      <c r="B803" s="4" t="s">
        <v>5404</v>
      </c>
      <c r="C803" s="4" t="s">
        <v>3102</v>
      </c>
      <c r="D803" s="4" t="s">
        <v>17</v>
      </c>
      <c r="E803" s="4" t="s">
        <v>5802</v>
      </c>
      <c r="F803" s="7">
        <v>32</v>
      </c>
      <c r="G803" s="1">
        <v>44981</v>
      </c>
      <c r="H803" s="4" t="s">
        <v>35</v>
      </c>
      <c r="I803" s="4" t="s">
        <v>36</v>
      </c>
      <c r="J803" s="15">
        <v>0.1</v>
      </c>
      <c r="K803" s="5">
        <v>2</v>
      </c>
      <c r="L803" s="4" t="s">
        <v>37</v>
      </c>
      <c r="M803" s="8">
        <v>3</v>
      </c>
      <c r="N803" s="17" t="s">
        <v>3103</v>
      </c>
      <c r="O803" s="7">
        <f t="shared" si="24"/>
        <v>4</v>
      </c>
      <c r="P803" s="4" t="str" cm="1">
        <f t="array" ref="P803">_xlfn.IFS(F803&gt;40,"Senior",F803&gt;30,"Mid Career",F803&gt;22,"Early Career",F803&gt;17,"Student",TRUE,"Unknown")</f>
        <v>Mid Career</v>
      </c>
      <c r="Q803" s="5">
        <f t="shared" si="25"/>
        <v>12</v>
      </c>
      <c r="R803" s="4" t="str" cm="1">
        <f t="array" ref="R803">_xlfn.IFS(Q803&gt;15,"High",Q803&gt;=5,"Medium",Q803&lt;5,"Low")</f>
        <v>Medium</v>
      </c>
    </row>
    <row r="804" spans="1:18" x14ac:dyDescent="0.3">
      <c r="A804" s="4" t="s">
        <v>3104</v>
      </c>
      <c r="B804" s="4" t="s">
        <v>5405</v>
      </c>
      <c r="C804" s="4" t="s">
        <v>3106</v>
      </c>
      <c r="D804" s="4" t="s">
        <v>94</v>
      </c>
      <c r="E804" s="4" t="s">
        <v>5802</v>
      </c>
      <c r="F804" s="7">
        <v>26</v>
      </c>
      <c r="G804" s="1">
        <v>44937</v>
      </c>
      <c r="H804" s="4" t="s">
        <v>154</v>
      </c>
      <c r="I804" s="4" t="s">
        <v>58</v>
      </c>
      <c r="J804" s="15">
        <v>0.22</v>
      </c>
      <c r="K804" s="5">
        <v>2</v>
      </c>
      <c r="L804" s="4" t="s">
        <v>37</v>
      </c>
      <c r="M804" s="8">
        <v>5</v>
      </c>
      <c r="N804" s="17" t="s">
        <v>3107</v>
      </c>
      <c r="O804" s="7">
        <f t="shared" si="24"/>
        <v>5</v>
      </c>
      <c r="P804" s="4" t="str" cm="1">
        <f t="array" ref="P804">_xlfn.IFS(F804&gt;40,"Senior",F804&gt;30,"Mid Career",F804&gt;22,"Early Career",F804&gt;17,"Student",TRUE,"Unknown")</f>
        <v>Early Career</v>
      </c>
      <c r="Q804" s="5">
        <f t="shared" si="25"/>
        <v>24</v>
      </c>
      <c r="R804" s="4" t="str" cm="1">
        <f t="array" ref="R804">_xlfn.IFS(Q804&gt;15,"High",Q804&gt;=5,"Medium",Q804&lt;5,"Low")</f>
        <v>High</v>
      </c>
    </row>
    <row r="805" spans="1:18" x14ac:dyDescent="0.3">
      <c r="A805" s="4" t="s">
        <v>3108</v>
      </c>
      <c r="B805" s="4" t="s">
        <v>5406</v>
      </c>
      <c r="C805" s="4" t="s">
        <v>3110</v>
      </c>
      <c r="D805" s="4" t="s">
        <v>94</v>
      </c>
      <c r="E805" s="4" t="s">
        <v>73</v>
      </c>
      <c r="F805" s="7">
        <v>32</v>
      </c>
      <c r="G805" s="1">
        <v>44957</v>
      </c>
      <c r="H805" s="4" t="s">
        <v>51</v>
      </c>
      <c r="I805" s="4" t="s">
        <v>36</v>
      </c>
      <c r="J805" s="15">
        <v>0.8</v>
      </c>
      <c r="K805" s="5">
        <v>2</v>
      </c>
      <c r="L805" s="4" t="s">
        <v>31</v>
      </c>
      <c r="M805" s="8">
        <v>4</v>
      </c>
      <c r="N805" s="17" t="s">
        <v>3111</v>
      </c>
      <c r="O805" s="7">
        <f t="shared" si="24"/>
        <v>2</v>
      </c>
      <c r="P805" s="4" t="str" cm="1">
        <f t="array" ref="P805">_xlfn.IFS(F805&gt;40,"Senior",F805&gt;30,"Mid Career",F805&gt;22,"Early Career",F805&gt;17,"Student",TRUE,"Unknown")</f>
        <v>Mid Career</v>
      </c>
      <c r="Q805" s="5">
        <f t="shared" si="25"/>
        <v>82</v>
      </c>
      <c r="R805" s="4" t="str" cm="1">
        <f t="array" ref="R805">_xlfn.IFS(Q805&gt;15,"High",Q805&gt;=5,"Medium",Q805&lt;5,"Low")</f>
        <v>High</v>
      </c>
    </row>
    <row r="806" spans="1:18" x14ac:dyDescent="0.3">
      <c r="A806" s="4" t="s">
        <v>3112</v>
      </c>
      <c r="B806" s="4" t="s">
        <v>5407</v>
      </c>
      <c r="C806" s="4" t="s">
        <v>3114</v>
      </c>
      <c r="D806" s="4" t="s">
        <v>94</v>
      </c>
      <c r="E806" s="4" t="s">
        <v>73</v>
      </c>
      <c r="F806" s="7">
        <v>20</v>
      </c>
      <c r="G806" s="1">
        <v>44999</v>
      </c>
      <c r="H806" s="4" t="s">
        <v>29</v>
      </c>
      <c r="I806" s="4" t="s">
        <v>30</v>
      </c>
      <c r="J806" s="15">
        <v>0.59</v>
      </c>
      <c r="K806" s="5">
        <v>2</v>
      </c>
      <c r="L806" s="4" t="s">
        <v>31</v>
      </c>
      <c r="M806" s="8">
        <v>4</v>
      </c>
      <c r="N806" s="17" t="s">
        <v>3115</v>
      </c>
      <c r="O806" s="7">
        <f t="shared" si="24"/>
        <v>6</v>
      </c>
      <c r="P806" s="4" t="str" cm="1">
        <f t="array" ref="P806">_xlfn.IFS(F806&gt;40,"Senior",F806&gt;30,"Mid Career",F806&gt;22,"Early Career",F806&gt;17,"Student",TRUE,"Unknown")</f>
        <v>Student</v>
      </c>
      <c r="Q806" s="5">
        <f t="shared" si="25"/>
        <v>61</v>
      </c>
      <c r="R806" s="4" t="str" cm="1">
        <f t="array" ref="R806">_xlfn.IFS(Q806&gt;15,"High",Q806&gt;=5,"Medium",Q806&lt;5,"Low")</f>
        <v>High</v>
      </c>
    </row>
    <row r="807" spans="1:18" x14ac:dyDescent="0.3">
      <c r="A807" s="4" t="s">
        <v>3116</v>
      </c>
      <c r="B807" s="4" t="s">
        <v>5408</v>
      </c>
      <c r="C807" s="4" t="s">
        <v>3118</v>
      </c>
      <c r="D807" s="4" t="s">
        <v>94</v>
      </c>
      <c r="E807" s="4" t="s">
        <v>73</v>
      </c>
      <c r="F807" s="7">
        <v>39</v>
      </c>
      <c r="G807" s="1">
        <v>45046</v>
      </c>
      <c r="H807" s="4" t="s">
        <v>143</v>
      </c>
      <c r="I807" s="4" t="s">
        <v>144</v>
      </c>
      <c r="J807" s="15">
        <v>0.72</v>
      </c>
      <c r="K807" s="5">
        <v>1.5</v>
      </c>
      <c r="L807" s="4" t="s">
        <v>31</v>
      </c>
      <c r="M807" s="8">
        <v>3</v>
      </c>
      <c r="N807" s="17" t="s">
        <v>3119</v>
      </c>
      <c r="O807" s="7">
        <f t="shared" si="24"/>
        <v>6</v>
      </c>
      <c r="P807" s="4" t="str" cm="1">
        <f t="array" ref="P807">_xlfn.IFS(F807&gt;40,"Senior",F807&gt;30,"Mid Career",F807&gt;22,"Early Career",F807&gt;17,"Student",TRUE,"Unknown")</f>
        <v>Mid Career</v>
      </c>
      <c r="Q807" s="5">
        <f t="shared" si="25"/>
        <v>73.5</v>
      </c>
      <c r="R807" s="4" t="str" cm="1">
        <f t="array" ref="R807">_xlfn.IFS(Q807&gt;15,"High",Q807&gt;=5,"Medium",Q807&lt;5,"Low")</f>
        <v>High</v>
      </c>
    </row>
    <row r="808" spans="1:18" x14ac:dyDescent="0.3">
      <c r="A808" s="4" t="s">
        <v>3120</v>
      </c>
      <c r="B808" s="4" t="s">
        <v>5409</v>
      </c>
      <c r="C808" s="4" t="s">
        <v>3122</v>
      </c>
      <c r="D808" s="4" t="s">
        <v>94</v>
      </c>
      <c r="E808" s="4" t="s">
        <v>50</v>
      </c>
      <c r="F808" s="7">
        <v>32</v>
      </c>
      <c r="G808" s="1">
        <v>45331</v>
      </c>
      <c r="H808" s="4" t="s">
        <v>154</v>
      </c>
      <c r="I808" s="4" t="s">
        <v>58</v>
      </c>
      <c r="J808" s="15">
        <v>0.83</v>
      </c>
      <c r="K808" s="5">
        <v>1.5</v>
      </c>
      <c r="L808" s="4" t="s">
        <v>31</v>
      </c>
      <c r="M808" s="8">
        <v>1</v>
      </c>
      <c r="N808" s="17" t="s">
        <v>2132</v>
      </c>
      <c r="O808" s="7">
        <f t="shared" si="24"/>
        <v>2</v>
      </c>
      <c r="P808" s="4" t="str" cm="1">
        <f t="array" ref="P808">_xlfn.IFS(F808&gt;40,"Senior",F808&gt;30,"Mid Career",F808&gt;22,"Early Career",F808&gt;17,"Student",TRUE,"Unknown")</f>
        <v>Mid Career</v>
      </c>
      <c r="Q808" s="5">
        <f t="shared" si="25"/>
        <v>84.5</v>
      </c>
      <c r="R808" s="4" t="str" cm="1">
        <f t="array" ref="R808">_xlfn.IFS(Q808&gt;15,"High",Q808&gt;=5,"Medium",Q808&lt;5,"Low")</f>
        <v>High</v>
      </c>
    </row>
    <row r="809" spans="1:18" x14ac:dyDescent="0.3">
      <c r="A809" s="4" t="s">
        <v>3123</v>
      </c>
      <c r="B809" s="4" t="s">
        <v>5410</v>
      </c>
      <c r="C809" s="4" t="s">
        <v>3125</v>
      </c>
      <c r="D809" s="4" t="s">
        <v>17</v>
      </c>
      <c r="E809" s="4" t="s">
        <v>50</v>
      </c>
      <c r="F809" s="7">
        <v>32</v>
      </c>
      <c r="G809" s="1">
        <v>45640</v>
      </c>
      <c r="H809" s="4" t="s">
        <v>29</v>
      </c>
      <c r="I809" s="4" t="s">
        <v>30</v>
      </c>
      <c r="J809" s="15">
        <v>0.18</v>
      </c>
      <c r="K809" s="5">
        <v>1</v>
      </c>
      <c r="L809" s="4" t="s">
        <v>31</v>
      </c>
      <c r="M809" s="8">
        <v>5</v>
      </c>
      <c r="N809" s="17">
        <v>45640</v>
      </c>
      <c r="O809" s="7">
        <f t="shared" si="24"/>
        <v>1</v>
      </c>
      <c r="P809" s="4" t="str" cm="1">
        <f t="array" ref="P809">_xlfn.IFS(F809&gt;40,"Senior",F809&gt;30,"Mid Career",F809&gt;22,"Early Career",F809&gt;17,"Student",TRUE,"Unknown")</f>
        <v>Mid Career</v>
      </c>
      <c r="Q809" s="5">
        <f t="shared" si="25"/>
        <v>19</v>
      </c>
      <c r="R809" s="4" t="str" cm="1">
        <f t="array" ref="R809">_xlfn.IFS(Q809&gt;15,"High",Q809&gt;=5,"Medium",Q809&lt;5,"Low")</f>
        <v>High</v>
      </c>
    </row>
    <row r="810" spans="1:18" x14ac:dyDescent="0.3">
      <c r="A810" s="4" t="s">
        <v>3126</v>
      </c>
      <c r="B810" s="4" t="s">
        <v>5411</v>
      </c>
      <c r="C810" s="4" t="s">
        <v>3128</v>
      </c>
      <c r="D810" s="4" t="s">
        <v>17</v>
      </c>
      <c r="E810" s="4" t="s">
        <v>5802</v>
      </c>
      <c r="F810" s="7">
        <v>32</v>
      </c>
      <c r="G810" s="1">
        <v>44704</v>
      </c>
      <c r="H810" s="4" t="s">
        <v>113</v>
      </c>
      <c r="I810" s="4" t="s">
        <v>58</v>
      </c>
      <c r="J810" s="15">
        <v>0.19</v>
      </c>
      <c r="K810" s="5">
        <v>1.5</v>
      </c>
      <c r="L810" s="4" t="s">
        <v>31</v>
      </c>
      <c r="M810" s="8">
        <v>5</v>
      </c>
      <c r="N810" s="17" t="s">
        <v>3129</v>
      </c>
      <c r="O810" s="7">
        <f t="shared" si="24"/>
        <v>4</v>
      </c>
      <c r="P810" s="4" t="str" cm="1">
        <f t="array" ref="P810">_xlfn.IFS(F810&gt;40,"Senior",F810&gt;30,"Mid Career",F810&gt;22,"Early Career",F810&gt;17,"Student",TRUE,"Unknown")</f>
        <v>Mid Career</v>
      </c>
      <c r="Q810" s="5">
        <f t="shared" si="25"/>
        <v>20.5</v>
      </c>
      <c r="R810" s="4" t="str" cm="1">
        <f t="array" ref="R810">_xlfn.IFS(Q810&gt;15,"High",Q810&gt;=5,"Medium",Q810&lt;5,"Low")</f>
        <v>High</v>
      </c>
    </row>
    <row r="811" spans="1:18" x14ac:dyDescent="0.3">
      <c r="A811" s="4" t="s">
        <v>3130</v>
      </c>
      <c r="B811" s="4" t="s">
        <v>5412</v>
      </c>
      <c r="C811" s="4" t="s">
        <v>3132</v>
      </c>
      <c r="D811" s="4" t="s">
        <v>94</v>
      </c>
      <c r="E811" s="4" t="s">
        <v>50</v>
      </c>
      <c r="F811" s="7">
        <v>32</v>
      </c>
      <c r="G811" s="1">
        <v>44990</v>
      </c>
      <c r="H811" s="4" t="s">
        <v>57</v>
      </c>
      <c r="I811" s="4" t="s">
        <v>58</v>
      </c>
      <c r="J811" s="15">
        <v>0.61</v>
      </c>
      <c r="K811" s="5">
        <v>1.5</v>
      </c>
      <c r="L811" s="4" t="s">
        <v>37</v>
      </c>
      <c r="M811" s="8">
        <v>2</v>
      </c>
      <c r="N811" s="17">
        <v>44990</v>
      </c>
      <c r="O811" s="7">
        <f t="shared" si="24"/>
        <v>1</v>
      </c>
      <c r="P811" s="4" t="str" cm="1">
        <f t="array" ref="P811">_xlfn.IFS(F811&gt;40,"Senior",F811&gt;30,"Mid Career",F811&gt;22,"Early Career",F811&gt;17,"Student",TRUE,"Unknown")</f>
        <v>Mid Career</v>
      </c>
      <c r="Q811" s="5">
        <f t="shared" si="25"/>
        <v>62.5</v>
      </c>
      <c r="R811" s="4" t="str" cm="1">
        <f t="array" ref="R811">_xlfn.IFS(Q811&gt;15,"High",Q811&gt;=5,"Medium",Q811&lt;5,"Low")</f>
        <v>High</v>
      </c>
    </row>
    <row r="812" spans="1:18" x14ac:dyDescent="0.3">
      <c r="A812" s="4" t="s">
        <v>3133</v>
      </c>
      <c r="B812" s="4" t="s">
        <v>5413</v>
      </c>
      <c r="C812" s="4" t="s">
        <v>3135</v>
      </c>
      <c r="D812" s="4" t="s">
        <v>17</v>
      </c>
      <c r="E812" s="4" t="s">
        <v>50</v>
      </c>
      <c r="F812" s="7">
        <v>32</v>
      </c>
      <c r="G812" s="1">
        <v>45661</v>
      </c>
      <c r="H812" s="4" t="s">
        <v>143</v>
      </c>
      <c r="I812" s="4" t="s">
        <v>144</v>
      </c>
      <c r="J812" s="15">
        <v>0.95</v>
      </c>
      <c r="K812" s="5">
        <v>1.5</v>
      </c>
      <c r="L812" s="4" t="s">
        <v>31</v>
      </c>
      <c r="M812" s="8">
        <v>1</v>
      </c>
      <c r="N812" s="17">
        <v>45661</v>
      </c>
      <c r="O812" s="7">
        <f t="shared" si="24"/>
        <v>1</v>
      </c>
      <c r="P812" s="4" t="str" cm="1">
        <f t="array" ref="P812">_xlfn.IFS(F812&gt;40,"Senior",F812&gt;30,"Mid Career",F812&gt;22,"Early Career",F812&gt;17,"Student",TRUE,"Unknown")</f>
        <v>Mid Career</v>
      </c>
      <c r="Q812" s="5">
        <f t="shared" si="25"/>
        <v>96.5</v>
      </c>
      <c r="R812" s="4" t="str" cm="1">
        <f t="array" ref="R812">_xlfn.IFS(Q812&gt;15,"High",Q812&gt;=5,"Medium",Q812&lt;5,"Low")</f>
        <v>High</v>
      </c>
    </row>
    <row r="813" spans="1:18" x14ac:dyDescent="0.3">
      <c r="A813" s="4" t="s">
        <v>3136</v>
      </c>
      <c r="B813" s="4" t="s">
        <v>5414</v>
      </c>
      <c r="C813" s="4" t="s">
        <v>3138</v>
      </c>
      <c r="D813" s="4" t="s">
        <v>94</v>
      </c>
      <c r="E813" s="4" t="s">
        <v>50</v>
      </c>
      <c r="F813" s="7">
        <v>32</v>
      </c>
      <c r="G813" s="1">
        <v>44843</v>
      </c>
      <c r="H813" s="4" t="s">
        <v>68</v>
      </c>
      <c r="I813" s="4" t="s">
        <v>30</v>
      </c>
      <c r="J813" s="15">
        <v>0.49</v>
      </c>
      <c r="K813" s="5">
        <v>1</v>
      </c>
      <c r="L813" s="4" t="s">
        <v>31</v>
      </c>
      <c r="M813" s="8">
        <v>1</v>
      </c>
      <c r="N813" s="17" t="s">
        <v>3139</v>
      </c>
      <c r="O813" s="7">
        <f t="shared" si="24"/>
        <v>6</v>
      </c>
      <c r="P813" s="4" t="str" cm="1">
        <f t="array" ref="P813">_xlfn.IFS(F813&gt;40,"Senior",F813&gt;30,"Mid Career",F813&gt;22,"Early Career",F813&gt;17,"Student",TRUE,"Unknown")</f>
        <v>Mid Career</v>
      </c>
      <c r="Q813" s="5">
        <f t="shared" si="25"/>
        <v>50</v>
      </c>
      <c r="R813" s="4" t="str" cm="1">
        <f t="array" ref="R813">_xlfn.IFS(Q813&gt;15,"High",Q813&gt;=5,"Medium",Q813&lt;5,"Low")</f>
        <v>High</v>
      </c>
    </row>
    <row r="814" spans="1:18" x14ac:dyDescent="0.3">
      <c r="A814" s="4" t="s">
        <v>3140</v>
      </c>
      <c r="B814" s="4" t="s">
        <v>5415</v>
      </c>
      <c r="C814" s="4" t="s">
        <v>3142</v>
      </c>
      <c r="D814" s="4" t="s">
        <v>17</v>
      </c>
      <c r="E814" s="4" t="s">
        <v>50</v>
      </c>
      <c r="F814" s="7">
        <v>32</v>
      </c>
      <c r="G814" s="1">
        <v>45375</v>
      </c>
      <c r="H814" s="4" t="s">
        <v>154</v>
      </c>
      <c r="I814" s="4" t="s">
        <v>58</v>
      </c>
      <c r="J814" s="15">
        <v>0.84</v>
      </c>
      <c r="K814" s="5">
        <v>1.5</v>
      </c>
      <c r="L814" s="4" t="s">
        <v>31</v>
      </c>
      <c r="M814" s="8">
        <v>5</v>
      </c>
      <c r="N814" s="17" t="s">
        <v>3143</v>
      </c>
      <c r="O814" s="7">
        <f t="shared" si="24"/>
        <v>5</v>
      </c>
      <c r="P814" s="4" t="str" cm="1">
        <f t="array" ref="P814">_xlfn.IFS(F814&gt;40,"Senior",F814&gt;30,"Mid Career",F814&gt;22,"Early Career",F814&gt;17,"Student",TRUE,"Unknown")</f>
        <v>Mid Career</v>
      </c>
      <c r="Q814" s="5">
        <f t="shared" si="25"/>
        <v>85.5</v>
      </c>
      <c r="R814" s="4" t="str" cm="1">
        <f t="array" ref="R814">_xlfn.IFS(Q814&gt;15,"High",Q814&gt;=5,"Medium",Q814&lt;5,"Low")</f>
        <v>High</v>
      </c>
    </row>
    <row r="815" spans="1:18" x14ac:dyDescent="0.3">
      <c r="A815" s="4" t="s">
        <v>3144</v>
      </c>
      <c r="B815" s="4" t="s">
        <v>5416</v>
      </c>
      <c r="C815" s="4" t="s">
        <v>3146</v>
      </c>
      <c r="D815" s="4" t="s">
        <v>94</v>
      </c>
      <c r="E815" s="4" t="s">
        <v>5800</v>
      </c>
      <c r="F815" s="7">
        <v>32</v>
      </c>
      <c r="G815" s="1">
        <v>45084</v>
      </c>
      <c r="H815" s="4" t="s">
        <v>166</v>
      </c>
      <c r="I815" s="4" t="s">
        <v>144</v>
      </c>
      <c r="J815" s="15">
        <v>0.67</v>
      </c>
      <c r="K815" s="5">
        <v>2</v>
      </c>
      <c r="L815" s="4" t="s">
        <v>37</v>
      </c>
      <c r="M815" s="8">
        <v>4</v>
      </c>
      <c r="N815" s="17" t="s">
        <v>3147</v>
      </c>
      <c r="O815" s="7">
        <f t="shared" si="24"/>
        <v>4</v>
      </c>
      <c r="P815" s="4" t="str" cm="1">
        <f t="array" ref="P815">_xlfn.IFS(F815&gt;40,"Senior",F815&gt;30,"Mid Career",F815&gt;22,"Early Career",F815&gt;17,"Student",TRUE,"Unknown")</f>
        <v>Mid Career</v>
      </c>
      <c r="Q815" s="5">
        <f t="shared" si="25"/>
        <v>69</v>
      </c>
      <c r="R815" s="4" t="str" cm="1">
        <f t="array" ref="R815">_xlfn.IFS(Q815&gt;15,"High",Q815&gt;=5,"Medium",Q815&lt;5,"Low")</f>
        <v>High</v>
      </c>
    </row>
    <row r="816" spans="1:18" x14ac:dyDescent="0.3">
      <c r="A816" s="4" t="s">
        <v>3148</v>
      </c>
      <c r="B816" s="4" t="s">
        <v>5417</v>
      </c>
      <c r="C816" s="4" t="s">
        <v>3150</v>
      </c>
      <c r="D816" s="4" t="s">
        <v>94</v>
      </c>
      <c r="E816" s="4" t="s">
        <v>5800</v>
      </c>
      <c r="F816" s="7">
        <v>32</v>
      </c>
      <c r="G816" s="1">
        <v>45238</v>
      </c>
      <c r="H816" s="4" t="s">
        <v>166</v>
      </c>
      <c r="I816" s="4" t="s">
        <v>144</v>
      </c>
      <c r="J816" s="15">
        <v>0.82</v>
      </c>
      <c r="K816" s="5">
        <v>2</v>
      </c>
      <c r="L816" s="4" t="s">
        <v>37</v>
      </c>
      <c r="M816" s="8">
        <v>4</v>
      </c>
      <c r="N816" s="17" t="s">
        <v>3151</v>
      </c>
      <c r="O816" s="7">
        <f t="shared" si="24"/>
        <v>5</v>
      </c>
      <c r="P816" s="4" t="str" cm="1">
        <f t="array" ref="P816">_xlfn.IFS(F816&gt;40,"Senior",F816&gt;30,"Mid Career",F816&gt;22,"Early Career",F816&gt;17,"Student",TRUE,"Unknown")</f>
        <v>Mid Career</v>
      </c>
      <c r="Q816" s="5">
        <f t="shared" si="25"/>
        <v>84</v>
      </c>
      <c r="R816" s="4" t="str" cm="1">
        <f t="array" ref="R816">_xlfn.IFS(Q816&gt;15,"High",Q816&gt;=5,"Medium",Q816&lt;5,"Low")</f>
        <v>High</v>
      </c>
    </row>
    <row r="817" spans="1:18" x14ac:dyDescent="0.3">
      <c r="A817" s="4" t="s">
        <v>3152</v>
      </c>
      <c r="B817" s="4" t="s">
        <v>5418</v>
      </c>
      <c r="C817" s="4" t="s">
        <v>3154</v>
      </c>
      <c r="D817" s="4" t="s">
        <v>94</v>
      </c>
      <c r="E817" s="4" t="s">
        <v>5802</v>
      </c>
      <c r="F817" s="7">
        <v>32</v>
      </c>
      <c r="G817" s="1">
        <v>45231</v>
      </c>
      <c r="H817" s="4" t="s">
        <v>74</v>
      </c>
      <c r="I817" s="4" t="s">
        <v>36</v>
      </c>
      <c r="J817" s="15">
        <v>0.51</v>
      </c>
      <c r="K817" s="5">
        <v>0.75</v>
      </c>
      <c r="L817" s="4" t="s">
        <v>37</v>
      </c>
      <c r="M817" s="8">
        <v>1</v>
      </c>
      <c r="N817" s="17" t="s">
        <v>3155</v>
      </c>
      <c r="O817" s="7">
        <f t="shared" si="24"/>
        <v>6</v>
      </c>
      <c r="P817" s="4" t="str" cm="1">
        <f t="array" ref="P817">_xlfn.IFS(F817&gt;40,"Senior",F817&gt;30,"Mid Career",F817&gt;22,"Early Career",F817&gt;17,"Student",TRUE,"Unknown")</f>
        <v>Mid Career</v>
      </c>
      <c r="Q817" s="5">
        <f t="shared" si="25"/>
        <v>51.75</v>
      </c>
      <c r="R817" s="4" t="str" cm="1">
        <f t="array" ref="R817">_xlfn.IFS(Q817&gt;15,"High",Q817&gt;=5,"Medium",Q817&lt;5,"Low")</f>
        <v>High</v>
      </c>
    </row>
    <row r="818" spans="1:18" x14ac:dyDescent="0.3">
      <c r="A818" s="4" t="s">
        <v>3156</v>
      </c>
      <c r="B818" s="4" t="s">
        <v>5419</v>
      </c>
      <c r="C818" s="4" t="s">
        <v>3158</v>
      </c>
      <c r="D818" s="4" t="s">
        <v>94</v>
      </c>
      <c r="E818" s="4" t="s">
        <v>73</v>
      </c>
      <c r="F818" s="7">
        <v>32</v>
      </c>
      <c r="G818" s="1">
        <v>45077</v>
      </c>
      <c r="H818" s="4" t="s">
        <v>57</v>
      </c>
      <c r="I818" s="4" t="s">
        <v>58</v>
      </c>
      <c r="J818" s="15">
        <v>0.13</v>
      </c>
      <c r="K818" s="5">
        <v>1</v>
      </c>
      <c r="L818" s="4" t="s">
        <v>31</v>
      </c>
      <c r="M818" s="8">
        <v>2</v>
      </c>
      <c r="N818" s="17" t="s">
        <v>3159</v>
      </c>
      <c r="O818" s="7">
        <f t="shared" si="24"/>
        <v>4</v>
      </c>
      <c r="P818" s="4" t="str" cm="1">
        <f t="array" ref="P818">_xlfn.IFS(F818&gt;40,"Senior",F818&gt;30,"Mid Career",F818&gt;22,"Early Career",F818&gt;17,"Student",TRUE,"Unknown")</f>
        <v>Mid Career</v>
      </c>
      <c r="Q818" s="5">
        <f t="shared" si="25"/>
        <v>14</v>
      </c>
      <c r="R818" s="4" t="str" cm="1">
        <f t="array" ref="R818">_xlfn.IFS(Q818&gt;15,"High",Q818&gt;=5,"Medium",Q818&lt;5,"Low")</f>
        <v>Medium</v>
      </c>
    </row>
    <row r="819" spans="1:18" x14ac:dyDescent="0.3">
      <c r="A819" s="4" t="s">
        <v>3160</v>
      </c>
      <c r="B819" s="4" t="s">
        <v>5420</v>
      </c>
      <c r="C819" s="4" t="s">
        <v>3162</v>
      </c>
      <c r="D819" s="4" t="s">
        <v>94</v>
      </c>
      <c r="E819" s="4" t="s">
        <v>50</v>
      </c>
      <c r="F819" s="7">
        <v>32</v>
      </c>
      <c r="G819" s="1">
        <v>45400</v>
      </c>
      <c r="H819" s="4" t="s">
        <v>293</v>
      </c>
      <c r="I819" s="4" t="s">
        <v>20</v>
      </c>
      <c r="J819" s="15">
        <v>0.03</v>
      </c>
      <c r="K819" s="5">
        <v>0.75</v>
      </c>
      <c r="L819" s="4" t="s">
        <v>37</v>
      </c>
      <c r="M819" s="8">
        <v>2</v>
      </c>
      <c r="N819" s="17" t="s">
        <v>1857</v>
      </c>
      <c r="O819" s="7">
        <f t="shared" si="24"/>
        <v>6</v>
      </c>
      <c r="P819" s="4" t="str" cm="1">
        <f t="array" ref="P819">_xlfn.IFS(F819&gt;40,"Senior",F819&gt;30,"Mid Career",F819&gt;22,"Early Career",F819&gt;17,"Student",TRUE,"Unknown")</f>
        <v>Mid Career</v>
      </c>
      <c r="Q819" s="5">
        <f t="shared" si="25"/>
        <v>3.75</v>
      </c>
      <c r="R819" s="4" t="str" cm="1">
        <f t="array" ref="R819">_xlfn.IFS(Q819&gt;15,"High",Q819&gt;=5,"Medium",Q819&lt;5,"Low")</f>
        <v>Low</v>
      </c>
    </row>
    <row r="820" spans="1:18" x14ac:dyDescent="0.3">
      <c r="A820" s="4" t="s">
        <v>3163</v>
      </c>
      <c r="B820" s="4" t="s">
        <v>5421</v>
      </c>
      <c r="C820" s="4" t="s">
        <v>3165</v>
      </c>
      <c r="D820" s="4" t="s">
        <v>17</v>
      </c>
      <c r="E820" s="4" t="s">
        <v>73</v>
      </c>
      <c r="F820" s="7">
        <v>36</v>
      </c>
      <c r="G820" s="1">
        <v>45682</v>
      </c>
      <c r="H820" s="4" t="s">
        <v>51</v>
      </c>
      <c r="I820" s="4" t="s">
        <v>36</v>
      </c>
      <c r="J820" s="15">
        <v>0.25</v>
      </c>
      <c r="K820" s="5">
        <v>1</v>
      </c>
      <c r="L820" s="4" t="s">
        <v>37</v>
      </c>
      <c r="M820" s="8">
        <v>1</v>
      </c>
      <c r="N820" s="17" t="s">
        <v>3166</v>
      </c>
      <c r="O820" s="7">
        <f t="shared" si="24"/>
        <v>8</v>
      </c>
      <c r="P820" s="4" t="str" cm="1">
        <f t="array" ref="P820">_xlfn.IFS(F820&gt;40,"Senior",F820&gt;30,"Mid Career",F820&gt;22,"Early Career",F820&gt;17,"Student",TRUE,"Unknown")</f>
        <v>Mid Career</v>
      </c>
      <c r="Q820" s="5">
        <f t="shared" si="25"/>
        <v>26</v>
      </c>
      <c r="R820" s="4" t="str" cm="1">
        <f t="array" ref="R820">_xlfn.IFS(Q820&gt;15,"High",Q820&gt;=5,"Medium",Q820&lt;5,"Low")</f>
        <v>High</v>
      </c>
    </row>
    <row r="821" spans="1:18" x14ac:dyDescent="0.3">
      <c r="A821" s="4" t="s">
        <v>3167</v>
      </c>
      <c r="B821" s="4" t="s">
        <v>5422</v>
      </c>
      <c r="C821" s="4" t="s">
        <v>3169</v>
      </c>
      <c r="D821" s="4" t="s">
        <v>17</v>
      </c>
      <c r="E821" s="4" t="s">
        <v>5800</v>
      </c>
      <c r="F821" s="7">
        <v>32</v>
      </c>
      <c r="G821" s="1">
        <v>45575</v>
      </c>
      <c r="H821" s="4" t="s">
        <v>19</v>
      </c>
      <c r="I821" s="4" t="s">
        <v>20</v>
      </c>
      <c r="J821" s="15">
        <v>0.46</v>
      </c>
      <c r="K821" s="5">
        <v>1.5</v>
      </c>
      <c r="L821" s="4" t="s">
        <v>37</v>
      </c>
      <c r="M821" s="8">
        <v>5</v>
      </c>
      <c r="N821" s="17">
        <v>45575</v>
      </c>
      <c r="O821" s="7">
        <f t="shared" si="24"/>
        <v>1</v>
      </c>
      <c r="P821" s="4" t="str" cm="1">
        <f t="array" ref="P821">_xlfn.IFS(F821&gt;40,"Senior",F821&gt;30,"Mid Career",F821&gt;22,"Early Career",F821&gt;17,"Student",TRUE,"Unknown")</f>
        <v>Mid Career</v>
      </c>
      <c r="Q821" s="5">
        <f t="shared" si="25"/>
        <v>47.5</v>
      </c>
      <c r="R821" s="4" t="str" cm="1">
        <f t="array" ref="R821">_xlfn.IFS(Q821&gt;15,"High",Q821&gt;=5,"Medium",Q821&lt;5,"Low")</f>
        <v>High</v>
      </c>
    </row>
    <row r="822" spans="1:18" x14ac:dyDescent="0.3">
      <c r="A822" s="4" t="s">
        <v>3170</v>
      </c>
      <c r="B822" s="4" t="s">
        <v>5423</v>
      </c>
      <c r="C822" s="4" t="s">
        <v>3172</v>
      </c>
      <c r="D822" s="4" t="s">
        <v>94</v>
      </c>
      <c r="E822" s="4" t="s">
        <v>73</v>
      </c>
      <c r="F822" s="7">
        <v>32</v>
      </c>
      <c r="G822" s="1">
        <v>45455</v>
      </c>
      <c r="H822" s="4" t="s">
        <v>68</v>
      </c>
      <c r="I822" s="4" t="s">
        <v>30</v>
      </c>
      <c r="J822" s="15">
        <v>0.6</v>
      </c>
      <c r="K822" s="5">
        <v>1.5</v>
      </c>
      <c r="L822" s="4" t="s">
        <v>31</v>
      </c>
      <c r="M822" s="8">
        <v>5</v>
      </c>
      <c r="N822" s="17" t="s">
        <v>3173</v>
      </c>
      <c r="O822" s="7">
        <f t="shared" si="24"/>
        <v>4</v>
      </c>
      <c r="P822" s="4" t="str" cm="1">
        <f t="array" ref="P822">_xlfn.IFS(F822&gt;40,"Senior",F822&gt;30,"Mid Career",F822&gt;22,"Early Career",F822&gt;17,"Student",TRUE,"Unknown")</f>
        <v>Mid Career</v>
      </c>
      <c r="Q822" s="5">
        <f t="shared" si="25"/>
        <v>61.5</v>
      </c>
      <c r="R822" s="4" t="str" cm="1">
        <f t="array" ref="R822">_xlfn.IFS(Q822&gt;15,"High",Q822&gt;=5,"Medium",Q822&lt;5,"Low")</f>
        <v>High</v>
      </c>
    </row>
    <row r="823" spans="1:18" x14ac:dyDescent="0.3">
      <c r="A823" s="4" t="s">
        <v>3174</v>
      </c>
      <c r="B823" s="4" t="s">
        <v>5424</v>
      </c>
      <c r="C823" s="4" t="s">
        <v>3176</v>
      </c>
      <c r="D823" s="4" t="s">
        <v>17</v>
      </c>
      <c r="E823" s="4" t="s">
        <v>5800</v>
      </c>
      <c r="F823" s="7">
        <v>32</v>
      </c>
      <c r="G823" s="1">
        <v>45072</v>
      </c>
      <c r="H823" s="4" t="s">
        <v>89</v>
      </c>
      <c r="I823" s="4" t="s">
        <v>30</v>
      </c>
      <c r="J823" s="15">
        <v>0.15</v>
      </c>
      <c r="K823" s="5">
        <v>0.75</v>
      </c>
      <c r="L823" s="4" t="s">
        <v>31</v>
      </c>
      <c r="M823" s="8">
        <v>4</v>
      </c>
      <c r="N823" s="17" t="s">
        <v>3177</v>
      </c>
      <c r="O823" s="7">
        <f t="shared" si="24"/>
        <v>3</v>
      </c>
      <c r="P823" s="4" t="str" cm="1">
        <f t="array" ref="P823">_xlfn.IFS(F823&gt;40,"Senior",F823&gt;30,"Mid Career",F823&gt;22,"Early Career",F823&gt;17,"Student",TRUE,"Unknown")</f>
        <v>Mid Career</v>
      </c>
      <c r="Q823" s="5">
        <f t="shared" si="25"/>
        <v>15.75</v>
      </c>
      <c r="R823" s="4" t="str" cm="1">
        <f t="array" ref="R823">_xlfn.IFS(Q823&gt;15,"High",Q823&gt;=5,"Medium",Q823&lt;5,"Low")</f>
        <v>High</v>
      </c>
    </row>
    <row r="824" spans="1:18" x14ac:dyDescent="0.3">
      <c r="A824" s="4" t="s">
        <v>3178</v>
      </c>
      <c r="B824" s="4" t="s">
        <v>5425</v>
      </c>
      <c r="C824" s="4" t="s">
        <v>3180</v>
      </c>
      <c r="D824" s="4" t="s">
        <v>94</v>
      </c>
      <c r="E824" s="4" t="s">
        <v>73</v>
      </c>
      <c r="F824" s="7">
        <v>37</v>
      </c>
      <c r="G824" s="1">
        <v>44809</v>
      </c>
      <c r="H824" s="4" t="s">
        <v>113</v>
      </c>
      <c r="I824" s="4" t="s">
        <v>58</v>
      </c>
      <c r="J824" s="15">
        <v>0.2</v>
      </c>
      <c r="K824" s="5">
        <v>1.5</v>
      </c>
      <c r="L824" s="4" t="s">
        <v>31</v>
      </c>
      <c r="M824" s="8">
        <v>3</v>
      </c>
      <c r="N824" s="17" t="s">
        <v>1765</v>
      </c>
      <c r="O824" s="7">
        <f t="shared" si="24"/>
        <v>6</v>
      </c>
      <c r="P824" s="4" t="str" cm="1">
        <f t="array" ref="P824">_xlfn.IFS(F824&gt;40,"Senior",F824&gt;30,"Mid Career",F824&gt;22,"Early Career",F824&gt;17,"Student",TRUE,"Unknown")</f>
        <v>Mid Career</v>
      </c>
      <c r="Q824" s="5">
        <f t="shared" si="25"/>
        <v>21.5</v>
      </c>
      <c r="R824" s="4" t="str" cm="1">
        <f t="array" ref="R824">_xlfn.IFS(Q824&gt;15,"High",Q824&gt;=5,"Medium",Q824&lt;5,"Low")</f>
        <v>High</v>
      </c>
    </row>
    <row r="825" spans="1:18" x14ac:dyDescent="0.3">
      <c r="A825" s="4" t="s">
        <v>3181</v>
      </c>
      <c r="B825" s="4" t="s">
        <v>5426</v>
      </c>
      <c r="C825" s="4" t="s">
        <v>3183</v>
      </c>
      <c r="D825" s="4" t="s">
        <v>94</v>
      </c>
      <c r="E825" s="4" t="s">
        <v>50</v>
      </c>
      <c r="F825" s="7">
        <v>32</v>
      </c>
      <c r="G825" s="1">
        <v>44830</v>
      </c>
      <c r="H825" s="4" t="s">
        <v>68</v>
      </c>
      <c r="I825" s="4" t="s">
        <v>30</v>
      </c>
      <c r="J825" s="15">
        <v>0.43</v>
      </c>
      <c r="K825" s="5">
        <v>1</v>
      </c>
      <c r="L825" s="4" t="s">
        <v>31</v>
      </c>
      <c r="M825" s="8">
        <v>4</v>
      </c>
      <c r="N825" s="17" t="s">
        <v>3184</v>
      </c>
      <c r="O825" s="7">
        <f t="shared" si="24"/>
        <v>5</v>
      </c>
      <c r="P825" s="4" t="str" cm="1">
        <f t="array" ref="P825">_xlfn.IFS(F825&gt;40,"Senior",F825&gt;30,"Mid Career",F825&gt;22,"Early Career",F825&gt;17,"Student",TRUE,"Unknown")</f>
        <v>Mid Career</v>
      </c>
      <c r="Q825" s="5">
        <f t="shared" si="25"/>
        <v>44</v>
      </c>
      <c r="R825" s="4" t="str" cm="1">
        <f t="array" ref="R825">_xlfn.IFS(Q825&gt;15,"High",Q825&gt;=5,"Medium",Q825&lt;5,"Low")</f>
        <v>High</v>
      </c>
    </row>
    <row r="826" spans="1:18" x14ac:dyDescent="0.3">
      <c r="A826" s="4" t="s">
        <v>3185</v>
      </c>
      <c r="B826" s="4" t="s">
        <v>5427</v>
      </c>
      <c r="C826" s="4" t="s">
        <v>3187</v>
      </c>
      <c r="D826" s="4" t="s">
        <v>94</v>
      </c>
      <c r="E826" s="4" t="s">
        <v>5800</v>
      </c>
      <c r="F826" s="7">
        <v>32</v>
      </c>
      <c r="G826" s="1">
        <v>45427</v>
      </c>
      <c r="H826" s="4" t="s">
        <v>19</v>
      </c>
      <c r="I826" s="4" t="s">
        <v>20</v>
      </c>
      <c r="J826" s="15">
        <v>0.72</v>
      </c>
      <c r="K826" s="5">
        <v>1.5</v>
      </c>
      <c r="L826" s="4" t="s">
        <v>31</v>
      </c>
      <c r="M826" s="8">
        <v>5</v>
      </c>
      <c r="N826" s="17" t="s">
        <v>3188</v>
      </c>
      <c r="O826" s="7">
        <f t="shared" si="24"/>
        <v>8</v>
      </c>
      <c r="P826" s="4" t="str" cm="1">
        <f t="array" ref="P826">_xlfn.IFS(F826&gt;40,"Senior",F826&gt;30,"Mid Career",F826&gt;22,"Early Career",F826&gt;17,"Student",TRUE,"Unknown")</f>
        <v>Mid Career</v>
      </c>
      <c r="Q826" s="5">
        <f t="shared" si="25"/>
        <v>73.5</v>
      </c>
      <c r="R826" s="4" t="str" cm="1">
        <f t="array" ref="R826">_xlfn.IFS(Q826&gt;15,"High",Q826&gt;=5,"Medium",Q826&lt;5,"Low")</f>
        <v>High</v>
      </c>
    </row>
    <row r="827" spans="1:18" x14ac:dyDescent="0.3">
      <c r="A827" s="4" t="s">
        <v>3189</v>
      </c>
      <c r="B827" s="4" t="s">
        <v>5428</v>
      </c>
      <c r="C827" s="4" t="s">
        <v>3191</v>
      </c>
      <c r="D827" s="4" t="s">
        <v>17</v>
      </c>
      <c r="E827" s="4" t="s">
        <v>73</v>
      </c>
      <c r="F827" s="7">
        <v>32</v>
      </c>
      <c r="G827" s="1">
        <v>44922</v>
      </c>
      <c r="H827" s="4" t="s">
        <v>44</v>
      </c>
      <c r="I827" s="4" t="s">
        <v>20</v>
      </c>
      <c r="J827" s="15">
        <v>0.05</v>
      </c>
      <c r="K827" s="5">
        <v>1.5</v>
      </c>
      <c r="L827" s="4" t="s">
        <v>37</v>
      </c>
      <c r="M827" s="8">
        <v>1</v>
      </c>
      <c r="N827" s="17" t="s">
        <v>3192</v>
      </c>
      <c r="O827" s="7">
        <f t="shared" si="24"/>
        <v>8</v>
      </c>
      <c r="P827" s="4" t="str" cm="1">
        <f t="array" ref="P827">_xlfn.IFS(F827&gt;40,"Senior",F827&gt;30,"Mid Career",F827&gt;22,"Early Career",F827&gt;17,"Student",TRUE,"Unknown")</f>
        <v>Mid Career</v>
      </c>
      <c r="Q827" s="5">
        <f t="shared" si="25"/>
        <v>6.5</v>
      </c>
      <c r="R827" s="4" t="str" cm="1">
        <f t="array" ref="R827">_xlfn.IFS(Q827&gt;15,"High",Q827&gt;=5,"Medium",Q827&lt;5,"Low")</f>
        <v>Medium</v>
      </c>
    </row>
    <row r="828" spans="1:18" x14ac:dyDescent="0.3">
      <c r="A828" s="4" t="s">
        <v>3193</v>
      </c>
      <c r="B828" s="4" t="s">
        <v>5429</v>
      </c>
      <c r="C828" s="4" t="s">
        <v>5805</v>
      </c>
      <c r="D828" s="4" t="s">
        <v>17</v>
      </c>
      <c r="E828" s="4" t="s">
        <v>5800</v>
      </c>
      <c r="F828" s="7">
        <v>32</v>
      </c>
      <c r="G828" s="1">
        <v>45713</v>
      </c>
      <c r="H828" s="4" t="s">
        <v>19</v>
      </c>
      <c r="I828" s="4" t="s">
        <v>20</v>
      </c>
      <c r="J828" s="15">
        <v>0.48</v>
      </c>
      <c r="K828" s="5">
        <v>1.5</v>
      </c>
      <c r="L828" s="4" t="s">
        <v>37</v>
      </c>
      <c r="M828" s="8">
        <v>1</v>
      </c>
      <c r="N828" s="17">
        <v>45713</v>
      </c>
      <c r="O828" s="7">
        <f t="shared" si="24"/>
        <v>1</v>
      </c>
      <c r="P828" s="4" t="str" cm="1">
        <f t="array" ref="P828">_xlfn.IFS(F828&gt;40,"Senior",F828&gt;30,"Mid Career",F828&gt;22,"Early Career",F828&gt;17,"Student",TRUE,"Unknown")</f>
        <v>Mid Career</v>
      </c>
      <c r="Q828" s="5">
        <f t="shared" si="25"/>
        <v>49.5</v>
      </c>
      <c r="R828" s="4" t="str" cm="1">
        <f t="array" ref="R828">_xlfn.IFS(Q828&gt;15,"High",Q828&gt;=5,"Medium",Q828&lt;5,"Low")</f>
        <v>High</v>
      </c>
    </row>
    <row r="829" spans="1:18" x14ac:dyDescent="0.3">
      <c r="A829" s="4" t="s">
        <v>3195</v>
      </c>
      <c r="B829" s="4" t="s">
        <v>5430</v>
      </c>
      <c r="C829" s="4" t="s">
        <v>3197</v>
      </c>
      <c r="D829" s="4" t="s">
        <v>94</v>
      </c>
      <c r="E829" s="4" t="s">
        <v>5802</v>
      </c>
      <c r="F829" s="7">
        <v>25</v>
      </c>
      <c r="G829" s="1">
        <v>45042</v>
      </c>
      <c r="H829" s="4" t="s">
        <v>113</v>
      </c>
      <c r="I829" s="4" t="s">
        <v>58</v>
      </c>
      <c r="J829" s="15">
        <v>0.78</v>
      </c>
      <c r="K829" s="5">
        <v>1.5</v>
      </c>
      <c r="L829" s="4" t="s">
        <v>37</v>
      </c>
      <c r="M829" s="8">
        <v>3</v>
      </c>
      <c r="N829" s="17" t="s">
        <v>3198</v>
      </c>
      <c r="O829" s="7">
        <f t="shared" si="24"/>
        <v>3</v>
      </c>
      <c r="P829" s="4" t="str" cm="1">
        <f t="array" ref="P829">_xlfn.IFS(F829&gt;40,"Senior",F829&gt;30,"Mid Career",F829&gt;22,"Early Career",F829&gt;17,"Student",TRUE,"Unknown")</f>
        <v>Early Career</v>
      </c>
      <c r="Q829" s="5">
        <f t="shared" si="25"/>
        <v>79.5</v>
      </c>
      <c r="R829" s="4" t="str" cm="1">
        <f t="array" ref="R829">_xlfn.IFS(Q829&gt;15,"High",Q829&gt;=5,"Medium",Q829&lt;5,"Low")</f>
        <v>High</v>
      </c>
    </row>
    <row r="830" spans="1:18" x14ac:dyDescent="0.3">
      <c r="A830" s="4" t="s">
        <v>3199</v>
      </c>
      <c r="B830" s="4" t="s">
        <v>5431</v>
      </c>
      <c r="C830" s="4" t="s">
        <v>3201</v>
      </c>
      <c r="D830" s="4" t="s">
        <v>17</v>
      </c>
      <c r="E830" s="4" t="s">
        <v>50</v>
      </c>
      <c r="F830" s="7">
        <v>27</v>
      </c>
      <c r="G830" s="1">
        <v>45361</v>
      </c>
      <c r="H830" s="4" t="s">
        <v>113</v>
      </c>
      <c r="I830" s="4" t="s">
        <v>58</v>
      </c>
      <c r="J830" s="15">
        <v>0.31</v>
      </c>
      <c r="K830" s="5">
        <v>1.5</v>
      </c>
      <c r="L830" s="4" t="s">
        <v>31</v>
      </c>
      <c r="M830" s="8">
        <v>5</v>
      </c>
      <c r="N830" s="17">
        <v>45361</v>
      </c>
      <c r="O830" s="7">
        <f t="shared" si="24"/>
        <v>1</v>
      </c>
      <c r="P830" s="4" t="str" cm="1">
        <f t="array" ref="P830">_xlfn.IFS(F830&gt;40,"Senior",F830&gt;30,"Mid Career",F830&gt;22,"Early Career",F830&gt;17,"Student",TRUE,"Unknown")</f>
        <v>Early Career</v>
      </c>
      <c r="Q830" s="5">
        <f t="shared" si="25"/>
        <v>32.5</v>
      </c>
      <c r="R830" s="4" t="str" cm="1">
        <f t="array" ref="R830">_xlfn.IFS(Q830&gt;15,"High",Q830&gt;=5,"Medium",Q830&lt;5,"Low")</f>
        <v>High</v>
      </c>
    </row>
    <row r="831" spans="1:18" x14ac:dyDescent="0.3">
      <c r="A831" s="4" t="s">
        <v>3202</v>
      </c>
      <c r="B831" s="4" t="s">
        <v>5432</v>
      </c>
      <c r="C831" s="4" t="s">
        <v>3204</v>
      </c>
      <c r="D831" s="4" t="s">
        <v>17</v>
      </c>
      <c r="E831" s="4" t="s">
        <v>50</v>
      </c>
      <c r="F831" s="7">
        <v>32</v>
      </c>
      <c r="G831" s="1">
        <v>45462</v>
      </c>
      <c r="H831" s="4" t="s">
        <v>166</v>
      </c>
      <c r="I831" s="4" t="s">
        <v>144</v>
      </c>
      <c r="J831" s="15">
        <v>0.84</v>
      </c>
      <c r="K831" s="5">
        <v>0.75</v>
      </c>
      <c r="L831" s="4" t="s">
        <v>37</v>
      </c>
      <c r="M831" s="8">
        <v>1</v>
      </c>
      <c r="N831" s="17" t="s">
        <v>3205</v>
      </c>
      <c r="O831" s="7">
        <f t="shared" si="24"/>
        <v>3</v>
      </c>
      <c r="P831" s="4" t="str" cm="1">
        <f t="array" ref="P831">_xlfn.IFS(F831&gt;40,"Senior",F831&gt;30,"Mid Career",F831&gt;22,"Early Career",F831&gt;17,"Student",TRUE,"Unknown")</f>
        <v>Mid Career</v>
      </c>
      <c r="Q831" s="5">
        <f t="shared" si="25"/>
        <v>84.75</v>
      </c>
      <c r="R831" s="4" t="str" cm="1">
        <f t="array" ref="R831">_xlfn.IFS(Q831&gt;15,"High",Q831&gt;=5,"Medium",Q831&lt;5,"Low")</f>
        <v>High</v>
      </c>
    </row>
    <row r="832" spans="1:18" x14ac:dyDescent="0.3">
      <c r="A832" s="4" t="s">
        <v>3206</v>
      </c>
      <c r="B832" s="4" t="s">
        <v>5433</v>
      </c>
      <c r="C832" s="4" t="s">
        <v>3208</v>
      </c>
      <c r="D832" s="4" t="s">
        <v>94</v>
      </c>
      <c r="E832" s="4" t="s">
        <v>5800</v>
      </c>
      <c r="F832" s="7">
        <v>32</v>
      </c>
      <c r="G832" s="1">
        <v>45738</v>
      </c>
      <c r="H832" s="4" t="s">
        <v>113</v>
      </c>
      <c r="I832" s="4" t="s">
        <v>58</v>
      </c>
      <c r="J832" s="15">
        <v>0.37</v>
      </c>
      <c r="K832" s="5">
        <v>2</v>
      </c>
      <c r="L832" s="4" t="s">
        <v>31</v>
      </c>
      <c r="M832" s="8">
        <v>5</v>
      </c>
      <c r="N832" s="17" t="s">
        <v>3209</v>
      </c>
      <c r="O832" s="7">
        <f t="shared" si="24"/>
        <v>5</v>
      </c>
      <c r="P832" s="4" t="str" cm="1">
        <f t="array" ref="P832">_xlfn.IFS(F832&gt;40,"Senior",F832&gt;30,"Mid Career",F832&gt;22,"Early Career",F832&gt;17,"Student",TRUE,"Unknown")</f>
        <v>Mid Career</v>
      </c>
      <c r="Q832" s="5">
        <f t="shared" si="25"/>
        <v>39</v>
      </c>
      <c r="R832" s="4" t="str" cm="1">
        <f t="array" ref="R832">_xlfn.IFS(Q832&gt;15,"High",Q832&gt;=5,"Medium",Q832&lt;5,"Low")</f>
        <v>High</v>
      </c>
    </row>
    <row r="833" spans="1:18" x14ac:dyDescent="0.3">
      <c r="A833" s="4" t="s">
        <v>3210</v>
      </c>
      <c r="B833" s="4" t="s">
        <v>5434</v>
      </c>
      <c r="C833" s="4" t="s">
        <v>3212</v>
      </c>
      <c r="D833" s="4" t="s">
        <v>17</v>
      </c>
      <c r="E833" s="4" t="s">
        <v>73</v>
      </c>
      <c r="F833" s="7">
        <v>32</v>
      </c>
      <c r="G833" s="1">
        <v>45265</v>
      </c>
      <c r="H833" s="4" t="s">
        <v>51</v>
      </c>
      <c r="I833" s="4" t="s">
        <v>36</v>
      </c>
      <c r="J833" s="15">
        <v>0.17</v>
      </c>
      <c r="K833" s="5">
        <v>2</v>
      </c>
      <c r="L833" s="4" t="s">
        <v>37</v>
      </c>
      <c r="M833" s="8">
        <v>5</v>
      </c>
      <c r="N833" s="17" t="s">
        <v>3213</v>
      </c>
      <c r="O833" s="7">
        <f t="shared" si="24"/>
        <v>8</v>
      </c>
      <c r="P833" s="4" t="str" cm="1">
        <f t="array" ref="P833">_xlfn.IFS(F833&gt;40,"Senior",F833&gt;30,"Mid Career",F833&gt;22,"Early Career",F833&gt;17,"Student",TRUE,"Unknown")</f>
        <v>Mid Career</v>
      </c>
      <c r="Q833" s="5">
        <f t="shared" si="25"/>
        <v>19</v>
      </c>
      <c r="R833" s="4" t="str" cm="1">
        <f t="array" ref="R833">_xlfn.IFS(Q833&gt;15,"High",Q833&gt;=5,"Medium",Q833&lt;5,"Low")</f>
        <v>High</v>
      </c>
    </row>
    <row r="834" spans="1:18" x14ac:dyDescent="0.3">
      <c r="A834" s="4" t="s">
        <v>3214</v>
      </c>
      <c r="B834" s="4" t="s">
        <v>5435</v>
      </c>
      <c r="C834" s="4" t="s">
        <v>5805</v>
      </c>
      <c r="D834" s="4" t="s">
        <v>94</v>
      </c>
      <c r="E834" s="4" t="s">
        <v>73</v>
      </c>
      <c r="F834" s="7">
        <v>27</v>
      </c>
      <c r="G834" s="1">
        <v>45106</v>
      </c>
      <c r="H834" s="4" t="s">
        <v>19</v>
      </c>
      <c r="I834" s="4" t="s">
        <v>20</v>
      </c>
      <c r="J834" s="15">
        <v>0.14000000000000001</v>
      </c>
      <c r="K834" s="5">
        <v>1</v>
      </c>
      <c r="L834" s="4" t="s">
        <v>31</v>
      </c>
      <c r="M834" s="8">
        <v>1</v>
      </c>
      <c r="N834" s="17" t="s">
        <v>1669</v>
      </c>
      <c r="O834" s="7">
        <f t="shared" si="24"/>
        <v>8</v>
      </c>
      <c r="P834" s="4" t="str" cm="1">
        <f t="array" ref="P834">_xlfn.IFS(F834&gt;40,"Senior",F834&gt;30,"Mid Career",F834&gt;22,"Early Career",F834&gt;17,"Student",TRUE,"Unknown")</f>
        <v>Early Career</v>
      </c>
      <c r="Q834" s="5">
        <f t="shared" si="25"/>
        <v>15.000000000000002</v>
      </c>
      <c r="R834" s="4" t="str" cm="1">
        <f t="array" ref="R834">_xlfn.IFS(Q834&gt;15,"High",Q834&gt;=5,"Medium",Q834&lt;5,"Low")</f>
        <v>Medium</v>
      </c>
    </row>
    <row r="835" spans="1:18" x14ac:dyDescent="0.3">
      <c r="A835" s="4" t="s">
        <v>3216</v>
      </c>
      <c r="B835" s="4" t="s">
        <v>5436</v>
      </c>
      <c r="C835" s="4" t="s">
        <v>3218</v>
      </c>
      <c r="D835" s="4" t="s">
        <v>94</v>
      </c>
      <c r="E835" s="4" t="s">
        <v>5800</v>
      </c>
      <c r="F835" s="7">
        <v>32</v>
      </c>
      <c r="G835" s="1">
        <v>45470</v>
      </c>
      <c r="H835" s="4" t="s">
        <v>57</v>
      </c>
      <c r="I835" s="4" t="s">
        <v>58</v>
      </c>
      <c r="J835" s="15">
        <v>0.05</v>
      </c>
      <c r="K835" s="5">
        <v>2</v>
      </c>
      <c r="L835" s="4" t="s">
        <v>31</v>
      </c>
      <c r="M835" s="8">
        <v>2</v>
      </c>
      <c r="N835" s="17">
        <v>45470</v>
      </c>
      <c r="O835" s="7">
        <f t="shared" ref="O835:O898" si="26">LEN(N835)-LEN(SUBSTITUTE(N835,",",))+1</f>
        <v>1</v>
      </c>
      <c r="P835" s="4" t="str" cm="1">
        <f t="array" ref="P835">_xlfn.IFS(F835&gt;40,"Senior",F835&gt;30,"Mid Career",F835&gt;22,"Early Career",F835&gt;17,"Student",TRUE,"Unknown")</f>
        <v>Mid Career</v>
      </c>
      <c r="Q835" s="5">
        <f t="shared" ref="Q835:Q898" si="27">SUM((J835*100)+K835)</f>
        <v>7</v>
      </c>
      <c r="R835" s="4" t="str" cm="1">
        <f t="array" ref="R835">_xlfn.IFS(Q835&gt;15,"High",Q835&gt;=5,"Medium",Q835&lt;5,"Low")</f>
        <v>Medium</v>
      </c>
    </row>
    <row r="836" spans="1:18" x14ac:dyDescent="0.3">
      <c r="A836" s="4" t="s">
        <v>3219</v>
      </c>
      <c r="B836" s="4" t="s">
        <v>4652</v>
      </c>
      <c r="C836" s="4" t="s">
        <v>3220</v>
      </c>
      <c r="D836" s="4" t="s">
        <v>94</v>
      </c>
      <c r="E836" s="4" t="s">
        <v>73</v>
      </c>
      <c r="F836" s="7">
        <v>32</v>
      </c>
      <c r="G836" s="1">
        <v>44849</v>
      </c>
      <c r="H836" s="4" t="s">
        <v>35</v>
      </c>
      <c r="I836" s="4" t="s">
        <v>36</v>
      </c>
      <c r="J836" s="15">
        <v>0.75</v>
      </c>
      <c r="K836" s="5">
        <v>2</v>
      </c>
      <c r="L836" s="4" t="s">
        <v>31</v>
      </c>
      <c r="M836" s="8">
        <v>2</v>
      </c>
      <c r="N836" s="17" t="s">
        <v>3221</v>
      </c>
      <c r="O836" s="7">
        <f t="shared" si="26"/>
        <v>6</v>
      </c>
      <c r="P836" s="4" t="str" cm="1">
        <f t="array" ref="P836">_xlfn.IFS(F836&gt;40,"Senior",F836&gt;30,"Mid Career",F836&gt;22,"Early Career",F836&gt;17,"Student",TRUE,"Unknown")</f>
        <v>Mid Career</v>
      </c>
      <c r="Q836" s="5">
        <f t="shared" si="27"/>
        <v>77</v>
      </c>
      <c r="R836" s="4" t="str" cm="1">
        <f t="array" ref="R836">_xlfn.IFS(Q836&gt;15,"High",Q836&gt;=5,"Medium",Q836&lt;5,"Low")</f>
        <v>High</v>
      </c>
    </row>
    <row r="837" spans="1:18" x14ac:dyDescent="0.3">
      <c r="A837" s="4" t="s">
        <v>3222</v>
      </c>
      <c r="B837" s="4" t="s">
        <v>5437</v>
      </c>
      <c r="C837" s="4" t="s">
        <v>3224</v>
      </c>
      <c r="D837" s="4" t="s">
        <v>94</v>
      </c>
      <c r="E837" s="4" t="s">
        <v>5800</v>
      </c>
      <c r="F837" s="7">
        <v>26</v>
      </c>
      <c r="G837" s="1">
        <v>45691</v>
      </c>
      <c r="H837" s="4" t="s">
        <v>44</v>
      </c>
      <c r="I837" s="4" t="s">
        <v>20</v>
      </c>
      <c r="J837" s="15">
        <v>0.36</v>
      </c>
      <c r="K837" s="5">
        <v>1</v>
      </c>
      <c r="L837" s="4" t="s">
        <v>37</v>
      </c>
      <c r="M837" s="8">
        <v>5</v>
      </c>
      <c r="N837" s="17" t="s">
        <v>3225</v>
      </c>
      <c r="O837" s="7">
        <f t="shared" si="26"/>
        <v>7</v>
      </c>
      <c r="P837" s="4" t="str" cm="1">
        <f t="array" ref="P837">_xlfn.IFS(F837&gt;40,"Senior",F837&gt;30,"Mid Career",F837&gt;22,"Early Career",F837&gt;17,"Student",TRUE,"Unknown")</f>
        <v>Early Career</v>
      </c>
      <c r="Q837" s="5">
        <f t="shared" si="27"/>
        <v>37</v>
      </c>
      <c r="R837" s="4" t="str" cm="1">
        <f t="array" ref="R837">_xlfn.IFS(Q837&gt;15,"High",Q837&gt;=5,"Medium",Q837&lt;5,"Low")</f>
        <v>High</v>
      </c>
    </row>
    <row r="838" spans="1:18" x14ac:dyDescent="0.3">
      <c r="A838" s="4" t="s">
        <v>3226</v>
      </c>
      <c r="B838" s="4" t="s">
        <v>5438</v>
      </c>
      <c r="C838" s="4" t="s">
        <v>3228</v>
      </c>
      <c r="D838" s="4" t="s">
        <v>94</v>
      </c>
      <c r="E838" s="4" t="s">
        <v>5800</v>
      </c>
      <c r="F838" s="7">
        <v>32</v>
      </c>
      <c r="G838" s="1">
        <v>45044</v>
      </c>
      <c r="H838" s="4" t="s">
        <v>229</v>
      </c>
      <c r="I838" s="4" t="s">
        <v>144</v>
      </c>
      <c r="J838" s="15">
        <v>0.35</v>
      </c>
      <c r="K838" s="5">
        <v>2</v>
      </c>
      <c r="L838" s="4" t="s">
        <v>31</v>
      </c>
      <c r="M838" s="8">
        <v>1</v>
      </c>
      <c r="N838" s="17">
        <v>45044</v>
      </c>
      <c r="O838" s="7">
        <f t="shared" si="26"/>
        <v>1</v>
      </c>
      <c r="P838" s="4" t="str" cm="1">
        <f t="array" ref="P838">_xlfn.IFS(F838&gt;40,"Senior",F838&gt;30,"Mid Career",F838&gt;22,"Early Career",F838&gt;17,"Student",TRUE,"Unknown")</f>
        <v>Mid Career</v>
      </c>
      <c r="Q838" s="5">
        <f t="shared" si="27"/>
        <v>37</v>
      </c>
      <c r="R838" s="4" t="str" cm="1">
        <f t="array" ref="R838">_xlfn.IFS(Q838&gt;15,"High",Q838&gt;=5,"Medium",Q838&lt;5,"Low")</f>
        <v>High</v>
      </c>
    </row>
    <row r="839" spans="1:18" x14ac:dyDescent="0.3">
      <c r="A839" s="4" t="s">
        <v>3229</v>
      </c>
      <c r="B839" s="4" t="s">
        <v>5439</v>
      </c>
      <c r="C839" s="4" t="s">
        <v>3231</v>
      </c>
      <c r="D839" s="4" t="s">
        <v>17</v>
      </c>
      <c r="E839" s="4" t="s">
        <v>5801</v>
      </c>
      <c r="F839" s="7">
        <v>45</v>
      </c>
      <c r="G839" s="1">
        <v>45712</v>
      </c>
      <c r="H839" s="4" t="s">
        <v>51</v>
      </c>
      <c r="I839" s="4" t="s">
        <v>36</v>
      </c>
      <c r="J839" s="15">
        <v>0.77</v>
      </c>
      <c r="K839" s="5">
        <v>1</v>
      </c>
      <c r="L839" s="4" t="s">
        <v>31</v>
      </c>
      <c r="M839" s="8">
        <v>1</v>
      </c>
      <c r="N839" s="17" t="s">
        <v>3232</v>
      </c>
      <c r="O839" s="7">
        <f t="shared" si="26"/>
        <v>5</v>
      </c>
      <c r="P839" s="4" t="str" cm="1">
        <f t="array" ref="P839">_xlfn.IFS(F839&gt;40,"Senior",F839&gt;30,"Mid Career",F839&gt;22,"Early Career",F839&gt;17,"Student",TRUE,"Unknown")</f>
        <v>Senior</v>
      </c>
      <c r="Q839" s="5">
        <f t="shared" si="27"/>
        <v>78</v>
      </c>
      <c r="R839" s="4" t="str" cm="1">
        <f t="array" ref="R839">_xlfn.IFS(Q839&gt;15,"High",Q839&gt;=5,"Medium",Q839&lt;5,"Low")</f>
        <v>High</v>
      </c>
    </row>
    <row r="840" spans="1:18" x14ac:dyDescent="0.3">
      <c r="A840" s="4" t="s">
        <v>3233</v>
      </c>
      <c r="B840" s="4" t="s">
        <v>5440</v>
      </c>
      <c r="C840" s="4" t="s">
        <v>3235</v>
      </c>
      <c r="D840" s="4" t="s">
        <v>94</v>
      </c>
      <c r="E840" s="4" t="s">
        <v>73</v>
      </c>
      <c r="F840" s="7">
        <v>32</v>
      </c>
      <c r="G840" s="1">
        <v>45634</v>
      </c>
      <c r="H840" s="4" t="s">
        <v>154</v>
      </c>
      <c r="I840" s="4" t="s">
        <v>58</v>
      </c>
      <c r="J840" s="15">
        <v>0.61</v>
      </c>
      <c r="K840" s="5">
        <v>1.5</v>
      </c>
      <c r="L840" s="4" t="s">
        <v>31</v>
      </c>
      <c r="M840" s="8">
        <v>1</v>
      </c>
      <c r="N840" s="17" t="s">
        <v>3236</v>
      </c>
      <c r="O840" s="7">
        <f t="shared" si="26"/>
        <v>8</v>
      </c>
      <c r="P840" s="4" t="str" cm="1">
        <f t="array" ref="P840">_xlfn.IFS(F840&gt;40,"Senior",F840&gt;30,"Mid Career",F840&gt;22,"Early Career",F840&gt;17,"Student",TRUE,"Unknown")</f>
        <v>Mid Career</v>
      </c>
      <c r="Q840" s="5">
        <f t="shared" si="27"/>
        <v>62.5</v>
      </c>
      <c r="R840" s="4" t="str" cm="1">
        <f t="array" ref="R840">_xlfn.IFS(Q840&gt;15,"High",Q840&gt;=5,"Medium",Q840&lt;5,"Low")</f>
        <v>High</v>
      </c>
    </row>
    <row r="841" spans="1:18" x14ac:dyDescent="0.3">
      <c r="A841" s="4" t="s">
        <v>3237</v>
      </c>
      <c r="B841" s="4" t="s">
        <v>5441</v>
      </c>
      <c r="C841" s="4" t="s">
        <v>3239</v>
      </c>
      <c r="D841" s="4" t="s">
        <v>94</v>
      </c>
      <c r="E841" s="4" t="s">
        <v>5802</v>
      </c>
      <c r="F841" s="7">
        <v>32</v>
      </c>
      <c r="G841" s="1">
        <v>45322</v>
      </c>
      <c r="H841" s="4" t="s">
        <v>154</v>
      </c>
      <c r="I841" s="4" t="s">
        <v>58</v>
      </c>
      <c r="J841" s="15">
        <v>0.63</v>
      </c>
      <c r="K841" s="5">
        <v>2</v>
      </c>
      <c r="L841" s="4" t="s">
        <v>37</v>
      </c>
      <c r="M841" s="8">
        <v>2</v>
      </c>
      <c r="N841" s="17" t="s">
        <v>683</v>
      </c>
      <c r="O841" s="7">
        <f t="shared" si="26"/>
        <v>5</v>
      </c>
      <c r="P841" s="4" t="str" cm="1">
        <f t="array" ref="P841">_xlfn.IFS(F841&gt;40,"Senior",F841&gt;30,"Mid Career",F841&gt;22,"Early Career",F841&gt;17,"Student",TRUE,"Unknown")</f>
        <v>Mid Career</v>
      </c>
      <c r="Q841" s="5">
        <f t="shared" si="27"/>
        <v>65</v>
      </c>
      <c r="R841" s="4" t="str" cm="1">
        <f t="array" ref="R841">_xlfn.IFS(Q841&gt;15,"High",Q841&gt;=5,"Medium",Q841&lt;5,"Low")</f>
        <v>High</v>
      </c>
    </row>
    <row r="842" spans="1:18" x14ac:dyDescent="0.3">
      <c r="A842" s="4" t="s">
        <v>3240</v>
      </c>
      <c r="B842" s="4" t="s">
        <v>5442</v>
      </c>
      <c r="C842" s="4" t="s">
        <v>3242</v>
      </c>
      <c r="D842" s="4" t="s">
        <v>94</v>
      </c>
      <c r="E842" s="4" t="s">
        <v>5800</v>
      </c>
      <c r="F842" s="7">
        <v>32</v>
      </c>
      <c r="G842" s="1">
        <v>45034</v>
      </c>
      <c r="H842" s="4" t="s">
        <v>68</v>
      </c>
      <c r="I842" s="4" t="s">
        <v>30</v>
      </c>
      <c r="J842" s="15">
        <v>0.28999999999999998</v>
      </c>
      <c r="K842" s="5">
        <v>1.5</v>
      </c>
      <c r="L842" s="4" t="s">
        <v>31</v>
      </c>
      <c r="M842" s="8">
        <v>1</v>
      </c>
      <c r="N842" s="17" t="s">
        <v>3243</v>
      </c>
      <c r="O842" s="7">
        <f t="shared" si="26"/>
        <v>6</v>
      </c>
      <c r="P842" s="4" t="str" cm="1">
        <f t="array" ref="P842">_xlfn.IFS(F842&gt;40,"Senior",F842&gt;30,"Mid Career",F842&gt;22,"Early Career",F842&gt;17,"Student",TRUE,"Unknown")</f>
        <v>Mid Career</v>
      </c>
      <c r="Q842" s="5">
        <f t="shared" si="27"/>
        <v>30.499999999999996</v>
      </c>
      <c r="R842" s="4" t="str" cm="1">
        <f t="array" ref="R842">_xlfn.IFS(Q842&gt;15,"High",Q842&gt;=5,"Medium",Q842&lt;5,"Low")</f>
        <v>High</v>
      </c>
    </row>
    <row r="843" spans="1:18" x14ac:dyDescent="0.3">
      <c r="A843" s="4" t="s">
        <v>3244</v>
      </c>
      <c r="B843" s="4" t="s">
        <v>5443</v>
      </c>
      <c r="C843" s="4" t="s">
        <v>3246</v>
      </c>
      <c r="D843" s="4" t="s">
        <v>17</v>
      </c>
      <c r="E843" s="4" t="s">
        <v>5800</v>
      </c>
      <c r="F843" s="7">
        <v>32</v>
      </c>
      <c r="G843" s="1">
        <v>44742</v>
      </c>
      <c r="H843" s="4" t="s">
        <v>89</v>
      </c>
      <c r="I843" s="4" t="s">
        <v>30</v>
      </c>
      <c r="J843" s="15">
        <v>0.56000000000000005</v>
      </c>
      <c r="K843" s="5">
        <v>1.5</v>
      </c>
      <c r="L843" s="4" t="s">
        <v>37</v>
      </c>
      <c r="M843" s="8">
        <v>1</v>
      </c>
      <c r="N843" s="17" t="s">
        <v>3247</v>
      </c>
      <c r="O843" s="7">
        <f t="shared" si="26"/>
        <v>6</v>
      </c>
      <c r="P843" s="4" t="str" cm="1">
        <f t="array" ref="P843">_xlfn.IFS(F843&gt;40,"Senior",F843&gt;30,"Mid Career",F843&gt;22,"Early Career",F843&gt;17,"Student",TRUE,"Unknown")</f>
        <v>Mid Career</v>
      </c>
      <c r="Q843" s="5">
        <f t="shared" si="27"/>
        <v>57.500000000000007</v>
      </c>
      <c r="R843" s="4" t="str" cm="1">
        <f t="array" ref="R843">_xlfn.IFS(Q843&gt;15,"High",Q843&gt;=5,"Medium",Q843&lt;5,"Low")</f>
        <v>High</v>
      </c>
    </row>
    <row r="844" spans="1:18" x14ac:dyDescent="0.3">
      <c r="A844" s="4" t="s">
        <v>3248</v>
      </c>
      <c r="B844" s="4" t="s">
        <v>5444</v>
      </c>
      <c r="C844" s="4" t="s">
        <v>3250</v>
      </c>
      <c r="D844" s="4" t="s">
        <v>17</v>
      </c>
      <c r="E844" s="4" t="s">
        <v>50</v>
      </c>
      <c r="F844" s="7">
        <v>32</v>
      </c>
      <c r="G844" s="1">
        <v>45451</v>
      </c>
      <c r="H844" s="4" t="s">
        <v>57</v>
      </c>
      <c r="I844" s="4" t="s">
        <v>58</v>
      </c>
      <c r="J844" s="15">
        <v>0.01</v>
      </c>
      <c r="K844" s="5">
        <v>1.5</v>
      </c>
      <c r="L844" s="4" t="s">
        <v>31</v>
      </c>
      <c r="M844" s="8">
        <v>3</v>
      </c>
      <c r="N844" s="17" t="s">
        <v>3251</v>
      </c>
      <c r="O844" s="7">
        <f t="shared" si="26"/>
        <v>3</v>
      </c>
      <c r="P844" s="4" t="str" cm="1">
        <f t="array" ref="P844">_xlfn.IFS(F844&gt;40,"Senior",F844&gt;30,"Mid Career",F844&gt;22,"Early Career",F844&gt;17,"Student",TRUE,"Unknown")</f>
        <v>Mid Career</v>
      </c>
      <c r="Q844" s="5">
        <f t="shared" si="27"/>
        <v>2.5</v>
      </c>
      <c r="R844" s="4" t="str" cm="1">
        <f t="array" ref="R844">_xlfn.IFS(Q844&gt;15,"High",Q844&gt;=5,"Medium",Q844&lt;5,"Low")</f>
        <v>Low</v>
      </c>
    </row>
    <row r="845" spans="1:18" x14ac:dyDescent="0.3">
      <c r="A845" s="4" t="s">
        <v>3252</v>
      </c>
      <c r="B845" s="4" t="s">
        <v>5445</v>
      </c>
      <c r="C845" s="4" t="s">
        <v>3254</v>
      </c>
      <c r="D845" s="4" t="s">
        <v>17</v>
      </c>
      <c r="E845" s="4" t="s">
        <v>5802</v>
      </c>
      <c r="F845" s="7">
        <v>32</v>
      </c>
      <c r="G845" s="1">
        <v>45125</v>
      </c>
      <c r="H845" s="4" t="s">
        <v>293</v>
      </c>
      <c r="I845" s="4" t="s">
        <v>20</v>
      </c>
      <c r="J845" s="15">
        <v>0.77</v>
      </c>
      <c r="K845" s="5">
        <v>0.75</v>
      </c>
      <c r="L845" s="4" t="s">
        <v>37</v>
      </c>
      <c r="M845" s="8">
        <v>2</v>
      </c>
      <c r="N845" s="17" t="s">
        <v>3255</v>
      </c>
      <c r="O845" s="7">
        <f t="shared" si="26"/>
        <v>3</v>
      </c>
      <c r="P845" s="4" t="str" cm="1">
        <f t="array" ref="P845">_xlfn.IFS(F845&gt;40,"Senior",F845&gt;30,"Mid Career",F845&gt;22,"Early Career",F845&gt;17,"Student",TRUE,"Unknown")</f>
        <v>Mid Career</v>
      </c>
      <c r="Q845" s="5">
        <f t="shared" si="27"/>
        <v>77.75</v>
      </c>
      <c r="R845" s="4" t="str" cm="1">
        <f t="array" ref="R845">_xlfn.IFS(Q845&gt;15,"High",Q845&gt;=5,"Medium",Q845&lt;5,"Low")</f>
        <v>High</v>
      </c>
    </row>
    <row r="846" spans="1:18" x14ac:dyDescent="0.3">
      <c r="A846" s="4" t="s">
        <v>3256</v>
      </c>
      <c r="B846" s="4" t="s">
        <v>5446</v>
      </c>
      <c r="C846" s="4" t="s">
        <v>3258</v>
      </c>
      <c r="D846" s="4" t="s">
        <v>94</v>
      </c>
      <c r="E846" s="4" t="s">
        <v>5800</v>
      </c>
      <c r="F846" s="7">
        <v>41</v>
      </c>
      <c r="G846" s="1">
        <v>44818</v>
      </c>
      <c r="H846" s="4" t="s">
        <v>166</v>
      </c>
      <c r="I846" s="4" t="s">
        <v>144</v>
      </c>
      <c r="J846" s="15">
        <v>0.28000000000000003</v>
      </c>
      <c r="K846" s="5">
        <v>1.5</v>
      </c>
      <c r="L846" s="4" t="s">
        <v>31</v>
      </c>
      <c r="M846" s="8">
        <v>5</v>
      </c>
      <c r="N846" s="17" t="s">
        <v>3259</v>
      </c>
      <c r="O846" s="7">
        <f t="shared" si="26"/>
        <v>2</v>
      </c>
      <c r="P846" s="4" t="str" cm="1">
        <f t="array" ref="P846">_xlfn.IFS(F846&gt;40,"Senior",F846&gt;30,"Mid Career",F846&gt;22,"Early Career",F846&gt;17,"Student",TRUE,"Unknown")</f>
        <v>Senior</v>
      </c>
      <c r="Q846" s="5">
        <f t="shared" si="27"/>
        <v>29.500000000000004</v>
      </c>
      <c r="R846" s="4" t="str" cm="1">
        <f t="array" ref="R846">_xlfn.IFS(Q846&gt;15,"High",Q846&gt;=5,"Medium",Q846&lt;5,"Low")</f>
        <v>High</v>
      </c>
    </row>
    <row r="847" spans="1:18" x14ac:dyDescent="0.3">
      <c r="A847" s="4" t="s">
        <v>3260</v>
      </c>
      <c r="B847" s="4" t="s">
        <v>5447</v>
      </c>
      <c r="C847" s="4" t="s">
        <v>3262</v>
      </c>
      <c r="D847" s="4" t="s">
        <v>94</v>
      </c>
      <c r="E847" s="4" t="s">
        <v>5802</v>
      </c>
      <c r="F847" s="7">
        <v>28</v>
      </c>
      <c r="G847" s="1">
        <v>45062</v>
      </c>
      <c r="H847" s="4" t="s">
        <v>44</v>
      </c>
      <c r="I847" s="4" t="s">
        <v>20</v>
      </c>
      <c r="J847" s="15">
        <v>0.56000000000000005</v>
      </c>
      <c r="K847" s="5">
        <v>1</v>
      </c>
      <c r="L847" s="4" t="s">
        <v>31</v>
      </c>
      <c r="M847" s="8">
        <v>3</v>
      </c>
      <c r="N847" s="17" t="s">
        <v>3263</v>
      </c>
      <c r="O847" s="7">
        <f t="shared" si="26"/>
        <v>8</v>
      </c>
      <c r="P847" s="4" t="str" cm="1">
        <f t="array" ref="P847">_xlfn.IFS(F847&gt;40,"Senior",F847&gt;30,"Mid Career",F847&gt;22,"Early Career",F847&gt;17,"Student",TRUE,"Unknown")</f>
        <v>Early Career</v>
      </c>
      <c r="Q847" s="5">
        <f t="shared" si="27"/>
        <v>57.000000000000007</v>
      </c>
      <c r="R847" s="4" t="str" cm="1">
        <f t="array" ref="R847">_xlfn.IFS(Q847&gt;15,"High",Q847&gt;=5,"Medium",Q847&lt;5,"Low")</f>
        <v>High</v>
      </c>
    </row>
    <row r="848" spans="1:18" x14ac:dyDescent="0.3">
      <c r="A848" s="4" t="s">
        <v>3264</v>
      </c>
      <c r="B848" s="4" t="s">
        <v>5448</v>
      </c>
      <c r="C848" s="4" t="s">
        <v>3266</v>
      </c>
      <c r="D848" s="4" t="s">
        <v>94</v>
      </c>
      <c r="E848" s="4" t="s">
        <v>5800</v>
      </c>
      <c r="F848" s="7">
        <v>32</v>
      </c>
      <c r="G848" s="1">
        <v>44969</v>
      </c>
      <c r="H848" s="4" t="s">
        <v>166</v>
      </c>
      <c r="I848" s="4" t="s">
        <v>144</v>
      </c>
      <c r="J848" s="15">
        <v>0.88</v>
      </c>
      <c r="K848" s="5">
        <v>1</v>
      </c>
      <c r="L848" s="4" t="s">
        <v>31</v>
      </c>
      <c r="M848" s="8">
        <v>2</v>
      </c>
      <c r="N848" s="17" t="s">
        <v>3267</v>
      </c>
      <c r="O848" s="7">
        <f t="shared" si="26"/>
        <v>6</v>
      </c>
      <c r="P848" s="4" t="str" cm="1">
        <f t="array" ref="P848">_xlfn.IFS(F848&gt;40,"Senior",F848&gt;30,"Mid Career",F848&gt;22,"Early Career",F848&gt;17,"Student",TRUE,"Unknown")</f>
        <v>Mid Career</v>
      </c>
      <c r="Q848" s="5">
        <f t="shared" si="27"/>
        <v>89</v>
      </c>
      <c r="R848" s="4" t="str" cm="1">
        <f t="array" ref="R848">_xlfn.IFS(Q848&gt;15,"High",Q848&gt;=5,"Medium",Q848&lt;5,"Low")</f>
        <v>High</v>
      </c>
    </row>
    <row r="849" spans="1:18" x14ac:dyDescent="0.3">
      <c r="A849" s="4" t="s">
        <v>3268</v>
      </c>
      <c r="B849" s="4" t="s">
        <v>5449</v>
      </c>
      <c r="C849" s="4" t="s">
        <v>3270</v>
      </c>
      <c r="D849" s="4" t="s">
        <v>94</v>
      </c>
      <c r="E849" s="4" t="s">
        <v>5800</v>
      </c>
      <c r="F849" s="7">
        <v>32</v>
      </c>
      <c r="G849" s="1">
        <v>45378</v>
      </c>
      <c r="H849" s="4" t="s">
        <v>74</v>
      </c>
      <c r="I849" s="4" t="s">
        <v>36</v>
      </c>
      <c r="J849" s="15">
        <v>0.01</v>
      </c>
      <c r="K849" s="5">
        <v>0.75</v>
      </c>
      <c r="L849" s="4" t="s">
        <v>37</v>
      </c>
      <c r="M849" s="8">
        <v>4</v>
      </c>
      <c r="N849" s="17" t="s">
        <v>3271</v>
      </c>
      <c r="O849" s="7">
        <f t="shared" si="26"/>
        <v>8</v>
      </c>
      <c r="P849" s="4" t="str" cm="1">
        <f t="array" ref="P849">_xlfn.IFS(F849&gt;40,"Senior",F849&gt;30,"Mid Career",F849&gt;22,"Early Career",F849&gt;17,"Student",TRUE,"Unknown")</f>
        <v>Mid Career</v>
      </c>
      <c r="Q849" s="5">
        <f t="shared" si="27"/>
        <v>1.75</v>
      </c>
      <c r="R849" s="4" t="str" cm="1">
        <f t="array" ref="R849">_xlfn.IFS(Q849&gt;15,"High",Q849&gt;=5,"Medium",Q849&lt;5,"Low")</f>
        <v>Low</v>
      </c>
    </row>
    <row r="850" spans="1:18" x14ac:dyDescent="0.3">
      <c r="A850" s="4" t="s">
        <v>3272</v>
      </c>
      <c r="B850" s="4" t="s">
        <v>5450</v>
      </c>
      <c r="C850" s="4" t="s">
        <v>3274</v>
      </c>
      <c r="D850" s="4" t="s">
        <v>94</v>
      </c>
      <c r="E850" s="4" t="s">
        <v>50</v>
      </c>
      <c r="F850" s="7">
        <v>38</v>
      </c>
      <c r="G850" s="1">
        <v>45384</v>
      </c>
      <c r="H850" s="4" t="s">
        <v>143</v>
      </c>
      <c r="I850" s="4" t="s">
        <v>144</v>
      </c>
      <c r="J850" s="15">
        <v>0.15</v>
      </c>
      <c r="K850" s="5">
        <v>2</v>
      </c>
      <c r="L850" s="4" t="s">
        <v>37</v>
      </c>
      <c r="M850" s="8">
        <v>1</v>
      </c>
      <c r="N850" s="17" t="s">
        <v>3275</v>
      </c>
      <c r="O850" s="7">
        <f t="shared" si="26"/>
        <v>5</v>
      </c>
      <c r="P850" s="4" t="str" cm="1">
        <f t="array" ref="P850">_xlfn.IFS(F850&gt;40,"Senior",F850&gt;30,"Mid Career",F850&gt;22,"Early Career",F850&gt;17,"Student",TRUE,"Unknown")</f>
        <v>Mid Career</v>
      </c>
      <c r="Q850" s="5">
        <f t="shared" si="27"/>
        <v>17</v>
      </c>
      <c r="R850" s="4" t="str" cm="1">
        <f t="array" ref="R850">_xlfn.IFS(Q850&gt;15,"High",Q850&gt;=5,"Medium",Q850&lt;5,"Low")</f>
        <v>High</v>
      </c>
    </row>
    <row r="851" spans="1:18" x14ac:dyDescent="0.3">
      <c r="A851" s="4" t="s">
        <v>3276</v>
      </c>
      <c r="B851" s="4" t="s">
        <v>5451</v>
      </c>
      <c r="C851" s="4" t="s">
        <v>3278</v>
      </c>
      <c r="D851" s="4" t="s">
        <v>94</v>
      </c>
      <c r="E851" s="4" t="s">
        <v>5800</v>
      </c>
      <c r="F851" s="7">
        <v>32</v>
      </c>
      <c r="G851" s="1">
        <v>45185</v>
      </c>
      <c r="H851" s="4" t="s">
        <v>19</v>
      </c>
      <c r="I851" s="4" t="s">
        <v>20</v>
      </c>
      <c r="J851" s="15">
        <v>0.7</v>
      </c>
      <c r="K851" s="5">
        <v>2</v>
      </c>
      <c r="L851" s="4" t="s">
        <v>37</v>
      </c>
      <c r="M851" s="8">
        <v>1</v>
      </c>
      <c r="N851" s="17" t="s">
        <v>3279</v>
      </c>
      <c r="O851" s="7">
        <f t="shared" si="26"/>
        <v>2</v>
      </c>
      <c r="P851" s="4" t="str" cm="1">
        <f t="array" ref="P851">_xlfn.IFS(F851&gt;40,"Senior",F851&gt;30,"Mid Career",F851&gt;22,"Early Career",F851&gt;17,"Student",TRUE,"Unknown")</f>
        <v>Mid Career</v>
      </c>
      <c r="Q851" s="5">
        <f t="shared" si="27"/>
        <v>72</v>
      </c>
      <c r="R851" s="4" t="str" cm="1">
        <f t="array" ref="R851">_xlfn.IFS(Q851&gt;15,"High",Q851&gt;=5,"Medium",Q851&lt;5,"Low")</f>
        <v>High</v>
      </c>
    </row>
    <row r="852" spans="1:18" x14ac:dyDescent="0.3">
      <c r="A852" s="4" t="s">
        <v>3280</v>
      </c>
      <c r="B852" s="4" t="s">
        <v>5452</v>
      </c>
      <c r="C852" s="4" t="s">
        <v>3282</v>
      </c>
      <c r="D852" s="4" t="s">
        <v>17</v>
      </c>
      <c r="E852" s="4" t="s">
        <v>5800</v>
      </c>
      <c r="F852" s="7">
        <v>32</v>
      </c>
      <c r="G852" s="1">
        <v>45390</v>
      </c>
      <c r="H852" s="4" t="s">
        <v>19</v>
      </c>
      <c r="I852" s="4" t="s">
        <v>20</v>
      </c>
      <c r="J852" s="15">
        <v>0.51</v>
      </c>
      <c r="K852" s="5">
        <v>2</v>
      </c>
      <c r="L852" s="4" t="s">
        <v>31</v>
      </c>
      <c r="M852" s="8">
        <v>1</v>
      </c>
      <c r="N852" s="17" t="s">
        <v>3283</v>
      </c>
      <c r="O852" s="7">
        <f t="shared" si="26"/>
        <v>7</v>
      </c>
      <c r="P852" s="4" t="str" cm="1">
        <f t="array" ref="P852">_xlfn.IFS(F852&gt;40,"Senior",F852&gt;30,"Mid Career",F852&gt;22,"Early Career",F852&gt;17,"Student",TRUE,"Unknown")</f>
        <v>Mid Career</v>
      </c>
      <c r="Q852" s="5">
        <f t="shared" si="27"/>
        <v>53</v>
      </c>
      <c r="R852" s="4" t="str" cm="1">
        <f t="array" ref="R852">_xlfn.IFS(Q852&gt;15,"High",Q852&gt;=5,"Medium",Q852&lt;5,"Low")</f>
        <v>High</v>
      </c>
    </row>
    <row r="853" spans="1:18" x14ac:dyDescent="0.3">
      <c r="A853" s="4" t="s">
        <v>3284</v>
      </c>
      <c r="B853" s="4" t="s">
        <v>5453</v>
      </c>
      <c r="C853" s="4" t="s">
        <v>3286</v>
      </c>
      <c r="D853" s="4" t="s">
        <v>94</v>
      </c>
      <c r="E853" s="4" t="s">
        <v>5801</v>
      </c>
      <c r="F853" s="7">
        <v>32</v>
      </c>
      <c r="G853" s="1">
        <v>45198</v>
      </c>
      <c r="H853" s="4" t="s">
        <v>44</v>
      </c>
      <c r="I853" s="4" t="s">
        <v>20</v>
      </c>
      <c r="J853" s="15">
        <v>0.45</v>
      </c>
      <c r="K853" s="5">
        <v>1.5</v>
      </c>
      <c r="L853" s="4" t="s">
        <v>37</v>
      </c>
      <c r="M853" s="8">
        <v>4</v>
      </c>
      <c r="N853" s="17">
        <v>45198</v>
      </c>
      <c r="O853" s="7">
        <f t="shared" si="26"/>
        <v>1</v>
      </c>
      <c r="P853" s="4" t="str" cm="1">
        <f t="array" ref="P853">_xlfn.IFS(F853&gt;40,"Senior",F853&gt;30,"Mid Career",F853&gt;22,"Early Career",F853&gt;17,"Student",TRUE,"Unknown")</f>
        <v>Mid Career</v>
      </c>
      <c r="Q853" s="5">
        <f t="shared" si="27"/>
        <v>46.5</v>
      </c>
      <c r="R853" s="4" t="str" cm="1">
        <f t="array" ref="R853">_xlfn.IFS(Q853&gt;15,"High",Q853&gt;=5,"Medium",Q853&lt;5,"Low")</f>
        <v>High</v>
      </c>
    </row>
    <row r="854" spans="1:18" x14ac:dyDescent="0.3">
      <c r="A854" s="4" t="s">
        <v>3287</v>
      </c>
      <c r="B854" s="4" t="s">
        <v>5454</v>
      </c>
      <c r="C854" s="4" t="s">
        <v>3289</v>
      </c>
      <c r="D854" s="4" t="s">
        <v>94</v>
      </c>
      <c r="E854" s="4" t="s">
        <v>5800</v>
      </c>
      <c r="F854" s="7">
        <v>32</v>
      </c>
      <c r="G854" s="1">
        <v>44821</v>
      </c>
      <c r="H854" s="4" t="s">
        <v>143</v>
      </c>
      <c r="I854" s="4" t="s">
        <v>144</v>
      </c>
      <c r="J854" s="15">
        <v>0.75</v>
      </c>
      <c r="K854" s="5">
        <v>1.5</v>
      </c>
      <c r="L854" s="4" t="s">
        <v>31</v>
      </c>
      <c r="M854" s="8">
        <v>5</v>
      </c>
      <c r="N854" s="17" t="s">
        <v>3290</v>
      </c>
      <c r="O854" s="7">
        <f t="shared" si="26"/>
        <v>2</v>
      </c>
      <c r="P854" s="4" t="str" cm="1">
        <f t="array" ref="P854">_xlfn.IFS(F854&gt;40,"Senior",F854&gt;30,"Mid Career",F854&gt;22,"Early Career",F854&gt;17,"Student",TRUE,"Unknown")</f>
        <v>Mid Career</v>
      </c>
      <c r="Q854" s="5">
        <f t="shared" si="27"/>
        <v>76.5</v>
      </c>
      <c r="R854" s="4" t="str" cm="1">
        <f t="array" ref="R854">_xlfn.IFS(Q854&gt;15,"High",Q854&gt;=5,"Medium",Q854&lt;5,"Low")</f>
        <v>High</v>
      </c>
    </row>
    <row r="855" spans="1:18" x14ac:dyDescent="0.3">
      <c r="A855" s="4" t="s">
        <v>3291</v>
      </c>
      <c r="B855" s="4" t="s">
        <v>5455</v>
      </c>
      <c r="C855" s="4" t="s">
        <v>3293</v>
      </c>
      <c r="D855" s="4" t="s">
        <v>94</v>
      </c>
      <c r="E855" s="4" t="s">
        <v>5801</v>
      </c>
      <c r="F855" s="7">
        <v>32</v>
      </c>
      <c r="G855" s="1">
        <v>44928</v>
      </c>
      <c r="H855" s="4" t="s">
        <v>35</v>
      </c>
      <c r="I855" s="4" t="s">
        <v>36</v>
      </c>
      <c r="J855" s="15">
        <v>0.06</v>
      </c>
      <c r="K855" s="5">
        <v>2</v>
      </c>
      <c r="L855" s="4" t="s">
        <v>37</v>
      </c>
      <c r="M855" s="8">
        <v>5</v>
      </c>
      <c r="N855" s="17" t="s">
        <v>3294</v>
      </c>
      <c r="O855" s="7">
        <f t="shared" si="26"/>
        <v>4</v>
      </c>
      <c r="P855" s="4" t="str" cm="1">
        <f t="array" ref="P855">_xlfn.IFS(F855&gt;40,"Senior",F855&gt;30,"Mid Career",F855&gt;22,"Early Career",F855&gt;17,"Student",TRUE,"Unknown")</f>
        <v>Mid Career</v>
      </c>
      <c r="Q855" s="5">
        <f t="shared" si="27"/>
        <v>8</v>
      </c>
      <c r="R855" s="4" t="str" cm="1">
        <f t="array" ref="R855">_xlfn.IFS(Q855&gt;15,"High",Q855&gt;=5,"Medium",Q855&lt;5,"Low")</f>
        <v>Medium</v>
      </c>
    </row>
    <row r="856" spans="1:18" x14ac:dyDescent="0.3">
      <c r="A856" s="4" t="s">
        <v>3295</v>
      </c>
      <c r="B856" s="4" t="s">
        <v>5456</v>
      </c>
      <c r="C856" s="4" t="s">
        <v>3297</v>
      </c>
      <c r="D856" s="4" t="s">
        <v>94</v>
      </c>
      <c r="E856" s="4" t="s">
        <v>73</v>
      </c>
      <c r="F856" s="7">
        <v>32</v>
      </c>
      <c r="G856" s="1">
        <v>45479</v>
      </c>
      <c r="H856" s="4" t="s">
        <v>229</v>
      </c>
      <c r="I856" s="4" t="s">
        <v>144</v>
      </c>
      <c r="J856" s="15">
        <v>0.73</v>
      </c>
      <c r="K856" s="5">
        <v>2</v>
      </c>
      <c r="L856" s="4" t="s">
        <v>37</v>
      </c>
      <c r="M856" s="8">
        <v>5</v>
      </c>
      <c r="N856" s="17" t="s">
        <v>3298</v>
      </c>
      <c r="O856" s="7">
        <f t="shared" si="26"/>
        <v>4</v>
      </c>
      <c r="P856" s="4" t="str" cm="1">
        <f t="array" ref="P856">_xlfn.IFS(F856&gt;40,"Senior",F856&gt;30,"Mid Career",F856&gt;22,"Early Career",F856&gt;17,"Student",TRUE,"Unknown")</f>
        <v>Mid Career</v>
      </c>
      <c r="Q856" s="5">
        <f t="shared" si="27"/>
        <v>75</v>
      </c>
      <c r="R856" s="4" t="str" cm="1">
        <f t="array" ref="R856">_xlfn.IFS(Q856&gt;15,"High",Q856&gt;=5,"Medium",Q856&lt;5,"Low")</f>
        <v>High</v>
      </c>
    </row>
    <row r="857" spans="1:18" x14ac:dyDescent="0.3">
      <c r="A857" s="4" t="s">
        <v>3299</v>
      </c>
      <c r="B857" s="4" t="s">
        <v>5457</v>
      </c>
      <c r="C857" s="4" t="s">
        <v>3301</v>
      </c>
      <c r="D857" s="4" t="s">
        <v>94</v>
      </c>
      <c r="E857" s="4" t="s">
        <v>5800</v>
      </c>
      <c r="F857" s="7">
        <v>37</v>
      </c>
      <c r="G857" s="1">
        <v>45187</v>
      </c>
      <c r="H857" s="4" t="s">
        <v>166</v>
      </c>
      <c r="I857" s="4" t="s">
        <v>144</v>
      </c>
      <c r="J857" s="15">
        <v>0.28999999999999998</v>
      </c>
      <c r="K857" s="5">
        <v>0.75</v>
      </c>
      <c r="L857" s="4" t="s">
        <v>31</v>
      </c>
      <c r="M857" s="8">
        <v>1</v>
      </c>
      <c r="N857" s="17" t="s">
        <v>3302</v>
      </c>
      <c r="O857" s="7">
        <f t="shared" si="26"/>
        <v>5</v>
      </c>
      <c r="P857" s="4" t="str" cm="1">
        <f t="array" ref="P857">_xlfn.IFS(F857&gt;40,"Senior",F857&gt;30,"Mid Career",F857&gt;22,"Early Career",F857&gt;17,"Student",TRUE,"Unknown")</f>
        <v>Mid Career</v>
      </c>
      <c r="Q857" s="5">
        <f t="shared" si="27"/>
        <v>29.749999999999996</v>
      </c>
      <c r="R857" s="4" t="str" cm="1">
        <f t="array" ref="R857">_xlfn.IFS(Q857&gt;15,"High",Q857&gt;=5,"Medium",Q857&lt;5,"Low")</f>
        <v>High</v>
      </c>
    </row>
    <row r="858" spans="1:18" x14ac:dyDescent="0.3">
      <c r="A858" s="4" t="s">
        <v>3303</v>
      </c>
      <c r="B858" s="4" t="s">
        <v>5458</v>
      </c>
      <c r="C858" s="4" t="s">
        <v>3305</v>
      </c>
      <c r="D858" s="4" t="s">
        <v>94</v>
      </c>
      <c r="E858" s="4" t="s">
        <v>50</v>
      </c>
      <c r="F858" s="7">
        <v>34</v>
      </c>
      <c r="G858" s="1">
        <v>45322</v>
      </c>
      <c r="H858" s="4" t="s">
        <v>89</v>
      </c>
      <c r="I858" s="4" t="s">
        <v>30</v>
      </c>
      <c r="J858" s="15">
        <v>0.03</v>
      </c>
      <c r="K858" s="5">
        <v>2</v>
      </c>
      <c r="L858" s="4" t="s">
        <v>31</v>
      </c>
      <c r="M858" s="8">
        <v>3</v>
      </c>
      <c r="N858" s="17">
        <v>45322</v>
      </c>
      <c r="O858" s="7">
        <f t="shared" si="26"/>
        <v>1</v>
      </c>
      <c r="P858" s="4" t="str" cm="1">
        <f t="array" ref="P858">_xlfn.IFS(F858&gt;40,"Senior",F858&gt;30,"Mid Career",F858&gt;22,"Early Career",F858&gt;17,"Student",TRUE,"Unknown")</f>
        <v>Mid Career</v>
      </c>
      <c r="Q858" s="5">
        <f t="shared" si="27"/>
        <v>5</v>
      </c>
      <c r="R858" s="4" t="str" cm="1">
        <f t="array" ref="R858">_xlfn.IFS(Q858&gt;15,"High",Q858&gt;=5,"Medium",Q858&lt;5,"Low")</f>
        <v>Medium</v>
      </c>
    </row>
    <row r="859" spans="1:18" x14ac:dyDescent="0.3">
      <c r="A859" s="4" t="s">
        <v>3306</v>
      </c>
      <c r="B859" s="4" t="s">
        <v>5459</v>
      </c>
      <c r="C859" s="4" t="s">
        <v>3308</v>
      </c>
      <c r="D859" s="4" t="s">
        <v>94</v>
      </c>
      <c r="E859" s="4" t="s">
        <v>73</v>
      </c>
      <c r="F859" s="7">
        <v>29</v>
      </c>
      <c r="G859" s="1">
        <v>45264</v>
      </c>
      <c r="H859" s="4" t="s">
        <v>44</v>
      </c>
      <c r="I859" s="4" t="s">
        <v>20</v>
      </c>
      <c r="J859" s="15">
        <v>0.63</v>
      </c>
      <c r="K859" s="5">
        <v>2</v>
      </c>
      <c r="L859" s="4" t="s">
        <v>37</v>
      </c>
      <c r="M859" s="8">
        <v>3</v>
      </c>
      <c r="N859" s="17" t="s">
        <v>3309</v>
      </c>
      <c r="O859" s="7">
        <f t="shared" si="26"/>
        <v>2</v>
      </c>
      <c r="P859" s="4" t="str" cm="1">
        <f t="array" ref="P859">_xlfn.IFS(F859&gt;40,"Senior",F859&gt;30,"Mid Career",F859&gt;22,"Early Career",F859&gt;17,"Student",TRUE,"Unknown")</f>
        <v>Early Career</v>
      </c>
      <c r="Q859" s="5">
        <f t="shared" si="27"/>
        <v>65</v>
      </c>
      <c r="R859" s="4" t="str" cm="1">
        <f t="array" ref="R859">_xlfn.IFS(Q859&gt;15,"High",Q859&gt;=5,"Medium",Q859&lt;5,"Low")</f>
        <v>High</v>
      </c>
    </row>
    <row r="860" spans="1:18" x14ac:dyDescent="0.3">
      <c r="A860" s="4" t="s">
        <v>3310</v>
      </c>
      <c r="B860" s="4" t="s">
        <v>5460</v>
      </c>
      <c r="C860" s="4" t="s">
        <v>3312</v>
      </c>
      <c r="D860" s="4" t="s">
        <v>17</v>
      </c>
      <c r="E860" s="4" t="s">
        <v>5800</v>
      </c>
      <c r="F860" s="7">
        <v>32</v>
      </c>
      <c r="G860" s="1">
        <v>45672</v>
      </c>
      <c r="H860" s="4" t="s">
        <v>293</v>
      </c>
      <c r="I860" s="4" t="s">
        <v>20</v>
      </c>
      <c r="J860" s="15">
        <v>0.57999999999999996</v>
      </c>
      <c r="K860" s="5">
        <v>0.75</v>
      </c>
      <c r="L860" s="4" t="s">
        <v>37</v>
      </c>
      <c r="M860" s="8">
        <v>1</v>
      </c>
      <c r="N860" s="17" t="s">
        <v>3313</v>
      </c>
      <c r="O860" s="7">
        <f t="shared" si="26"/>
        <v>3</v>
      </c>
      <c r="P860" s="4" t="str" cm="1">
        <f t="array" ref="P860">_xlfn.IFS(F860&gt;40,"Senior",F860&gt;30,"Mid Career",F860&gt;22,"Early Career",F860&gt;17,"Student",TRUE,"Unknown")</f>
        <v>Mid Career</v>
      </c>
      <c r="Q860" s="5">
        <f t="shared" si="27"/>
        <v>58.749999999999993</v>
      </c>
      <c r="R860" s="4" t="str" cm="1">
        <f t="array" ref="R860">_xlfn.IFS(Q860&gt;15,"High",Q860&gt;=5,"Medium",Q860&lt;5,"Low")</f>
        <v>High</v>
      </c>
    </row>
    <row r="861" spans="1:18" x14ac:dyDescent="0.3">
      <c r="A861" s="4" t="s">
        <v>3314</v>
      </c>
      <c r="B861" s="4" t="s">
        <v>5461</v>
      </c>
      <c r="C861" s="4" t="s">
        <v>3316</v>
      </c>
      <c r="D861" s="4" t="s">
        <v>17</v>
      </c>
      <c r="E861" s="4" t="s">
        <v>50</v>
      </c>
      <c r="F861" s="7">
        <v>32</v>
      </c>
      <c r="G861" s="1">
        <v>45605</v>
      </c>
      <c r="H861" s="4" t="s">
        <v>68</v>
      </c>
      <c r="I861" s="4" t="s">
        <v>30</v>
      </c>
      <c r="J861" s="15">
        <v>0.8</v>
      </c>
      <c r="K861" s="5">
        <v>0.75</v>
      </c>
      <c r="L861" s="4" t="s">
        <v>37</v>
      </c>
      <c r="M861" s="8">
        <v>1</v>
      </c>
      <c r="N861" s="17" t="s">
        <v>3317</v>
      </c>
      <c r="O861" s="7">
        <f t="shared" si="26"/>
        <v>4</v>
      </c>
      <c r="P861" s="4" t="str" cm="1">
        <f t="array" ref="P861">_xlfn.IFS(F861&gt;40,"Senior",F861&gt;30,"Mid Career",F861&gt;22,"Early Career",F861&gt;17,"Student",TRUE,"Unknown")</f>
        <v>Mid Career</v>
      </c>
      <c r="Q861" s="5">
        <f t="shared" si="27"/>
        <v>80.75</v>
      </c>
      <c r="R861" s="4" t="str" cm="1">
        <f t="array" ref="R861">_xlfn.IFS(Q861&gt;15,"High",Q861&gt;=5,"Medium",Q861&lt;5,"Low")</f>
        <v>High</v>
      </c>
    </row>
    <row r="862" spans="1:18" x14ac:dyDescent="0.3">
      <c r="A862" s="4" t="s">
        <v>3318</v>
      </c>
      <c r="B862" s="4" t="s">
        <v>5462</v>
      </c>
      <c r="C862" s="4" t="s">
        <v>3320</v>
      </c>
      <c r="D862" s="4" t="s">
        <v>17</v>
      </c>
      <c r="E862" s="4" t="s">
        <v>5800</v>
      </c>
      <c r="F862" s="7">
        <v>32</v>
      </c>
      <c r="G862" s="1">
        <v>45328</v>
      </c>
      <c r="H862" s="4" t="s">
        <v>166</v>
      </c>
      <c r="I862" s="4" t="s">
        <v>144</v>
      </c>
      <c r="J862" s="15">
        <v>0.23</v>
      </c>
      <c r="K862" s="5">
        <v>1.5</v>
      </c>
      <c r="L862" s="4" t="s">
        <v>31</v>
      </c>
      <c r="M862" s="8">
        <v>1</v>
      </c>
      <c r="N862" s="17" t="s">
        <v>3321</v>
      </c>
      <c r="O862" s="7">
        <f t="shared" si="26"/>
        <v>8</v>
      </c>
      <c r="P862" s="4" t="str" cm="1">
        <f t="array" ref="P862">_xlfn.IFS(F862&gt;40,"Senior",F862&gt;30,"Mid Career",F862&gt;22,"Early Career",F862&gt;17,"Student",TRUE,"Unknown")</f>
        <v>Mid Career</v>
      </c>
      <c r="Q862" s="5">
        <f t="shared" si="27"/>
        <v>24.5</v>
      </c>
      <c r="R862" s="4" t="str" cm="1">
        <f t="array" ref="R862">_xlfn.IFS(Q862&gt;15,"High",Q862&gt;=5,"Medium",Q862&lt;5,"Low")</f>
        <v>High</v>
      </c>
    </row>
    <row r="863" spans="1:18" x14ac:dyDescent="0.3">
      <c r="A863" s="4" t="s">
        <v>3322</v>
      </c>
      <c r="B863" s="4" t="s">
        <v>5463</v>
      </c>
      <c r="C863" s="4" t="s">
        <v>3324</v>
      </c>
      <c r="D863" s="4" t="s">
        <v>94</v>
      </c>
      <c r="E863" s="4" t="s">
        <v>5802</v>
      </c>
      <c r="F863" s="7">
        <v>32</v>
      </c>
      <c r="G863" s="1">
        <v>45244</v>
      </c>
      <c r="H863" s="4" t="s">
        <v>154</v>
      </c>
      <c r="I863" s="4" t="s">
        <v>58</v>
      </c>
      <c r="J863" s="15">
        <v>0.9</v>
      </c>
      <c r="K863" s="5">
        <v>0.75</v>
      </c>
      <c r="L863" s="4" t="s">
        <v>37</v>
      </c>
      <c r="M863" s="8">
        <v>2</v>
      </c>
      <c r="N863" s="17" t="s">
        <v>3325</v>
      </c>
      <c r="O863" s="7">
        <f t="shared" si="26"/>
        <v>8</v>
      </c>
      <c r="P863" s="4" t="str" cm="1">
        <f t="array" ref="P863">_xlfn.IFS(F863&gt;40,"Senior",F863&gt;30,"Mid Career",F863&gt;22,"Early Career",F863&gt;17,"Student",TRUE,"Unknown")</f>
        <v>Mid Career</v>
      </c>
      <c r="Q863" s="5">
        <f t="shared" si="27"/>
        <v>90.75</v>
      </c>
      <c r="R863" s="4" t="str" cm="1">
        <f t="array" ref="R863">_xlfn.IFS(Q863&gt;15,"High",Q863&gt;=5,"Medium",Q863&lt;5,"Low")</f>
        <v>High</v>
      </c>
    </row>
    <row r="864" spans="1:18" x14ac:dyDescent="0.3">
      <c r="A864" s="4" t="s">
        <v>3326</v>
      </c>
      <c r="B864" s="4" t="s">
        <v>5464</v>
      </c>
      <c r="C864" s="4" t="s">
        <v>3328</v>
      </c>
      <c r="D864" s="4" t="s">
        <v>17</v>
      </c>
      <c r="E864" s="4" t="s">
        <v>5801</v>
      </c>
      <c r="F864" s="7">
        <v>21</v>
      </c>
      <c r="G864" s="1">
        <v>45018</v>
      </c>
      <c r="H864" s="4" t="s">
        <v>166</v>
      </c>
      <c r="I864" s="4" t="s">
        <v>144</v>
      </c>
      <c r="J864" s="15">
        <v>0.62</v>
      </c>
      <c r="K864" s="5">
        <v>2</v>
      </c>
      <c r="L864" s="4" t="s">
        <v>31</v>
      </c>
      <c r="M864" s="8">
        <v>5</v>
      </c>
      <c r="N864" s="17" t="s">
        <v>3329</v>
      </c>
      <c r="O864" s="7">
        <f t="shared" si="26"/>
        <v>4</v>
      </c>
      <c r="P864" s="4" t="str" cm="1">
        <f t="array" ref="P864">_xlfn.IFS(F864&gt;40,"Senior",F864&gt;30,"Mid Career",F864&gt;22,"Early Career",F864&gt;17,"Student",TRUE,"Unknown")</f>
        <v>Student</v>
      </c>
      <c r="Q864" s="5">
        <f t="shared" si="27"/>
        <v>64</v>
      </c>
      <c r="R864" s="4" t="str" cm="1">
        <f t="array" ref="R864">_xlfn.IFS(Q864&gt;15,"High",Q864&gt;=5,"Medium",Q864&lt;5,"Low")</f>
        <v>High</v>
      </c>
    </row>
    <row r="865" spans="1:18" x14ac:dyDescent="0.3">
      <c r="A865" s="4" t="s">
        <v>3330</v>
      </c>
      <c r="B865" s="4" t="s">
        <v>5465</v>
      </c>
      <c r="C865" s="4" t="s">
        <v>3332</v>
      </c>
      <c r="D865" s="4" t="s">
        <v>17</v>
      </c>
      <c r="E865" s="4" t="s">
        <v>5800</v>
      </c>
      <c r="F865" s="7">
        <v>32</v>
      </c>
      <c r="G865" s="1">
        <v>44938</v>
      </c>
      <c r="H865" s="4" t="s">
        <v>57</v>
      </c>
      <c r="I865" s="4" t="s">
        <v>58</v>
      </c>
      <c r="J865" s="15">
        <v>0.14000000000000001</v>
      </c>
      <c r="K865" s="5">
        <v>1.5</v>
      </c>
      <c r="L865" s="4" t="s">
        <v>37</v>
      </c>
      <c r="M865" s="8">
        <v>2</v>
      </c>
      <c r="N865" s="17" t="s">
        <v>3333</v>
      </c>
      <c r="O865" s="7">
        <f t="shared" si="26"/>
        <v>6</v>
      </c>
      <c r="P865" s="4" t="str" cm="1">
        <f t="array" ref="P865">_xlfn.IFS(F865&gt;40,"Senior",F865&gt;30,"Mid Career",F865&gt;22,"Early Career",F865&gt;17,"Student",TRUE,"Unknown")</f>
        <v>Mid Career</v>
      </c>
      <c r="Q865" s="5">
        <f t="shared" si="27"/>
        <v>15.500000000000002</v>
      </c>
      <c r="R865" s="4" t="str" cm="1">
        <f t="array" ref="R865">_xlfn.IFS(Q865&gt;15,"High",Q865&gt;=5,"Medium",Q865&lt;5,"Low")</f>
        <v>High</v>
      </c>
    </row>
    <row r="866" spans="1:18" x14ac:dyDescent="0.3">
      <c r="A866" s="4" t="s">
        <v>3334</v>
      </c>
      <c r="B866" s="4" t="s">
        <v>5466</v>
      </c>
      <c r="C866" s="4" t="s">
        <v>3336</v>
      </c>
      <c r="D866" s="4" t="s">
        <v>94</v>
      </c>
      <c r="E866" s="4" t="s">
        <v>5800</v>
      </c>
      <c r="F866" s="7">
        <v>32</v>
      </c>
      <c r="G866" s="1">
        <v>45753</v>
      </c>
      <c r="H866" s="4" t="s">
        <v>113</v>
      </c>
      <c r="I866" s="4" t="s">
        <v>58</v>
      </c>
      <c r="J866" s="15">
        <v>0.37</v>
      </c>
      <c r="K866" s="5">
        <v>1</v>
      </c>
      <c r="L866" s="4" t="s">
        <v>31</v>
      </c>
      <c r="M866" s="8">
        <v>3</v>
      </c>
      <c r="N866" s="17" t="s">
        <v>3337</v>
      </c>
      <c r="O866" s="7">
        <f t="shared" si="26"/>
        <v>7</v>
      </c>
      <c r="P866" s="4" t="str" cm="1">
        <f t="array" ref="P866">_xlfn.IFS(F866&gt;40,"Senior",F866&gt;30,"Mid Career",F866&gt;22,"Early Career",F866&gt;17,"Student",TRUE,"Unknown")</f>
        <v>Mid Career</v>
      </c>
      <c r="Q866" s="5">
        <f t="shared" si="27"/>
        <v>38</v>
      </c>
      <c r="R866" s="4" t="str" cm="1">
        <f t="array" ref="R866">_xlfn.IFS(Q866&gt;15,"High",Q866&gt;=5,"Medium",Q866&lt;5,"Low")</f>
        <v>High</v>
      </c>
    </row>
    <row r="867" spans="1:18" x14ac:dyDescent="0.3">
      <c r="A867" s="4" t="s">
        <v>3338</v>
      </c>
      <c r="B867" s="4" t="s">
        <v>5467</v>
      </c>
      <c r="C867" s="4" t="s">
        <v>3340</v>
      </c>
      <c r="D867" s="4" t="s">
        <v>94</v>
      </c>
      <c r="E867" s="4" t="s">
        <v>5801</v>
      </c>
      <c r="F867" s="7">
        <v>32</v>
      </c>
      <c r="G867" s="1">
        <v>45153</v>
      </c>
      <c r="H867" s="4" t="s">
        <v>57</v>
      </c>
      <c r="I867" s="4" t="s">
        <v>58</v>
      </c>
      <c r="J867" s="15">
        <v>0.06</v>
      </c>
      <c r="K867" s="5">
        <v>2</v>
      </c>
      <c r="L867" s="4" t="s">
        <v>37</v>
      </c>
      <c r="M867" s="8">
        <v>3</v>
      </c>
      <c r="N867" s="17" t="s">
        <v>3341</v>
      </c>
      <c r="O867" s="7">
        <f t="shared" si="26"/>
        <v>8</v>
      </c>
      <c r="P867" s="4" t="str" cm="1">
        <f t="array" ref="P867">_xlfn.IFS(F867&gt;40,"Senior",F867&gt;30,"Mid Career",F867&gt;22,"Early Career",F867&gt;17,"Student",TRUE,"Unknown")</f>
        <v>Mid Career</v>
      </c>
      <c r="Q867" s="5">
        <f t="shared" si="27"/>
        <v>8</v>
      </c>
      <c r="R867" s="4" t="str" cm="1">
        <f t="array" ref="R867">_xlfn.IFS(Q867&gt;15,"High",Q867&gt;=5,"Medium",Q867&lt;5,"Low")</f>
        <v>Medium</v>
      </c>
    </row>
    <row r="868" spans="1:18" x14ac:dyDescent="0.3">
      <c r="A868" s="4" t="s">
        <v>3342</v>
      </c>
      <c r="B868" s="4" t="s">
        <v>5468</v>
      </c>
      <c r="C868" s="4" t="s">
        <v>3344</v>
      </c>
      <c r="D868" s="4" t="s">
        <v>94</v>
      </c>
      <c r="E868" s="4" t="s">
        <v>73</v>
      </c>
      <c r="F868" s="7">
        <v>32</v>
      </c>
      <c r="G868" s="1">
        <v>45131</v>
      </c>
      <c r="H868" s="4" t="s">
        <v>89</v>
      </c>
      <c r="I868" s="4" t="s">
        <v>30</v>
      </c>
      <c r="J868" s="15">
        <v>0.16</v>
      </c>
      <c r="K868" s="5">
        <v>0.75</v>
      </c>
      <c r="L868" s="4" t="s">
        <v>31</v>
      </c>
      <c r="M868" s="8">
        <v>5</v>
      </c>
      <c r="N868" s="17" t="s">
        <v>3345</v>
      </c>
      <c r="O868" s="7">
        <f t="shared" si="26"/>
        <v>2</v>
      </c>
      <c r="P868" s="4" t="str" cm="1">
        <f t="array" ref="P868">_xlfn.IFS(F868&gt;40,"Senior",F868&gt;30,"Mid Career",F868&gt;22,"Early Career",F868&gt;17,"Student",TRUE,"Unknown")</f>
        <v>Mid Career</v>
      </c>
      <c r="Q868" s="5">
        <f t="shared" si="27"/>
        <v>16.75</v>
      </c>
      <c r="R868" s="4" t="str" cm="1">
        <f t="array" ref="R868">_xlfn.IFS(Q868&gt;15,"High",Q868&gt;=5,"Medium",Q868&lt;5,"Low")</f>
        <v>High</v>
      </c>
    </row>
    <row r="869" spans="1:18" x14ac:dyDescent="0.3">
      <c r="A869" s="4" t="s">
        <v>3346</v>
      </c>
      <c r="B869" s="4" t="s">
        <v>5469</v>
      </c>
      <c r="C869" s="4" t="s">
        <v>3348</v>
      </c>
      <c r="D869" s="4" t="s">
        <v>94</v>
      </c>
      <c r="E869" s="4" t="s">
        <v>5802</v>
      </c>
      <c r="F869" s="7">
        <v>27</v>
      </c>
      <c r="G869" s="1">
        <v>45089</v>
      </c>
      <c r="H869" s="4" t="s">
        <v>89</v>
      </c>
      <c r="I869" s="4" t="s">
        <v>30</v>
      </c>
      <c r="J869" s="15">
        <v>0.68</v>
      </c>
      <c r="K869" s="5">
        <v>0.75</v>
      </c>
      <c r="L869" s="4" t="s">
        <v>31</v>
      </c>
      <c r="M869" s="8">
        <v>2</v>
      </c>
      <c r="N869" s="17">
        <v>45089</v>
      </c>
      <c r="O869" s="7">
        <f t="shared" si="26"/>
        <v>1</v>
      </c>
      <c r="P869" s="4" t="str" cm="1">
        <f t="array" ref="P869">_xlfn.IFS(F869&gt;40,"Senior",F869&gt;30,"Mid Career",F869&gt;22,"Early Career",F869&gt;17,"Student",TRUE,"Unknown")</f>
        <v>Early Career</v>
      </c>
      <c r="Q869" s="5">
        <f t="shared" si="27"/>
        <v>68.75</v>
      </c>
      <c r="R869" s="4" t="str" cm="1">
        <f t="array" ref="R869">_xlfn.IFS(Q869&gt;15,"High",Q869&gt;=5,"Medium",Q869&lt;5,"Low")</f>
        <v>High</v>
      </c>
    </row>
    <row r="870" spans="1:18" x14ac:dyDescent="0.3">
      <c r="A870" s="4" t="s">
        <v>3349</v>
      </c>
      <c r="B870" s="4" t="s">
        <v>5470</v>
      </c>
      <c r="C870" s="4" t="s">
        <v>3351</v>
      </c>
      <c r="D870" s="4" t="s">
        <v>94</v>
      </c>
      <c r="E870" s="4" t="s">
        <v>50</v>
      </c>
      <c r="F870" s="7">
        <v>19</v>
      </c>
      <c r="G870" s="1">
        <v>45347</v>
      </c>
      <c r="H870" s="4" t="s">
        <v>154</v>
      </c>
      <c r="I870" s="4" t="s">
        <v>58</v>
      </c>
      <c r="J870" s="15">
        <v>0.02</v>
      </c>
      <c r="K870" s="5">
        <v>1.5</v>
      </c>
      <c r="L870" s="4" t="s">
        <v>31</v>
      </c>
      <c r="M870" s="8">
        <v>5</v>
      </c>
      <c r="N870" s="17" t="s">
        <v>3352</v>
      </c>
      <c r="O870" s="7">
        <f t="shared" si="26"/>
        <v>4</v>
      </c>
      <c r="P870" s="4" t="str" cm="1">
        <f t="array" ref="P870">_xlfn.IFS(F870&gt;40,"Senior",F870&gt;30,"Mid Career",F870&gt;22,"Early Career",F870&gt;17,"Student",TRUE,"Unknown")</f>
        <v>Student</v>
      </c>
      <c r="Q870" s="5">
        <f t="shared" si="27"/>
        <v>3.5</v>
      </c>
      <c r="R870" s="4" t="str" cm="1">
        <f t="array" ref="R870">_xlfn.IFS(Q870&gt;15,"High",Q870&gt;=5,"Medium",Q870&lt;5,"Low")</f>
        <v>Low</v>
      </c>
    </row>
    <row r="871" spans="1:18" x14ac:dyDescent="0.3">
      <c r="A871" s="4" t="s">
        <v>3353</v>
      </c>
      <c r="B871" s="4" t="s">
        <v>5471</v>
      </c>
      <c r="C871" s="4" t="s">
        <v>3355</v>
      </c>
      <c r="D871" s="4" t="s">
        <v>94</v>
      </c>
      <c r="E871" s="4" t="s">
        <v>5801</v>
      </c>
      <c r="F871" s="7">
        <v>45</v>
      </c>
      <c r="G871" s="1">
        <v>45603</v>
      </c>
      <c r="H871" s="4" t="s">
        <v>143</v>
      </c>
      <c r="I871" s="4" t="s">
        <v>144</v>
      </c>
      <c r="J871" s="15">
        <v>0.15</v>
      </c>
      <c r="K871" s="5">
        <v>1.5</v>
      </c>
      <c r="L871" s="4" t="s">
        <v>31</v>
      </c>
      <c r="M871" s="8">
        <v>5</v>
      </c>
      <c r="N871" s="17" t="s">
        <v>3356</v>
      </c>
      <c r="O871" s="7">
        <f t="shared" si="26"/>
        <v>4</v>
      </c>
      <c r="P871" s="4" t="str" cm="1">
        <f t="array" ref="P871">_xlfn.IFS(F871&gt;40,"Senior",F871&gt;30,"Mid Career",F871&gt;22,"Early Career",F871&gt;17,"Student",TRUE,"Unknown")</f>
        <v>Senior</v>
      </c>
      <c r="Q871" s="5">
        <f t="shared" si="27"/>
        <v>16.5</v>
      </c>
      <c r="R871" s="4" t="str" cm="1">
        <f t="array" ref="R871">_xlfn.IFS(Q871&gt;15,"High",Q871&gt;=5,"Medium",Q871&lt;5,"Low")</f>
        <v>High</v>
      </c>
    </row>
    <row r="872" spans="1:18" x14ac:dyDescent="0.3">
      <c r="A872" s="4" t="s">
        <v>3357</v>
      </c>
      <c r="B872" s="4" t="s">
        <v>5472</v>
      </c>
      <c r="C872" s="4" t="s">
        <v>3359</v>
      </c>
      <c r="D872" s="4" t="s">
        <v>94</v>
      </c>
      <c r="E872" s="4" t="s">
        <v>5802</v>
      </c>
      <c r="F872" s="7">
        <v>32</v>
      </c>
      <c r="G872" s="1">
        <v>44827</v>
      </c>
      <c r="H872" s="4" t="s">
        <v>154</v>
      </c>
      <c r="I872" s="4" t="s">
        <v>58</v>
      </c>
      <c r="J872" s="15">
        <v>0.77</v>
      </c>
      <c r="K872" s="5">
        <v>1</v>
      </c>
      <c r="L872" s="4" t="s">
        <v>31</v>
      </c>
      <c r="M872" s="8">
        <v>2</v>
      </c>
      <c r="N872" s="17">
        <v>44827</v>
      </c>
      <c r="O872" s="7">
        <f t="shared" si="26"/>
        <v>1</v>
      </c>
      <c r="P872" s="4" t="str" cm="1">
        <f t="array" ref="P872">_xlfn.IFS(F872&gt;40,"Senior",F872&gt;30,"Mid Career",F872&gt;22,"Early Career",F872&gt;17,"Student",TRUE,"Unknown")</f>
        <v>Mid Career</v>
      </c>
      <c r="Q872" s="5">
        <f t="shared" si="27"/>
        <v>78</v>
      </c>
      <c r="R872" s="4" t="str" cm="1">
        <f t="array" ref="R872">_xlfn.IFS(Q872&gt;15,"High",Q872&gt;=5,"Medium",Q872&lt;5,"Low")</f>
        <v>High</v>
      </c>
    </row>
    <row r="873" spans="1:18" x14ac:dyDescent="0.3">
      <c r="A873" s="4" t="s">
        <v>3360</v>
      </c>
      <c r="B873" s="4" t="s">
        <v>5473</v>
      </c>
      <c r="C873" s="4" t="s">
        <v>3362</v>
      </c>
      <c r="D873" s="4" t="s">
        <v>17</v>
      </c>
      <c r="E873" s="4" t="s">
        <v>73</v>
      </c>
      <c r="F873" s="7">
        <v>32</v>
      </c>
      <c r="G873" s="1">
        <v>45062</v>
      </c>
      <c r="H873" s="4" t="s">
        <v>113</v>
      </c>
      <c r="I873" s="4" t="s">
        <v>58</v>
      </c>
      <c r="J873" s="15">
        <v>0.25</v>
      </c>
      <c r="K873" s="5">
        <v>2</v>
      </c>
      <c r="L873" s="4" t="s">
        <v>37</v>
      </c>
      <c r="M873" s="8">
        <v>1</v>
      </c>
      <c r="N873" s="17">
        <v>45062</v>
      </c>
      <c r="O873" s="7">
        <f t="shared" si="26"/>
        <v>1</v>
      </c>
      <c r="P873" s="4" t="str" cm="1">
        <f t="array" ref="P873">_xlfn.IFS(F873&gt;40,"Senior",F873&gt;30,"Mid Career",F873&gt;22,"Early Career",F873&gt;17,"Student",TRUE,"Unknown")</f>
        <v>Mid Career</v>
      </c>
      <c r="Q873" s="5">
        <f t="shared" si="27"/>
        <v>27</v>
      </c>
      <c r="R873" s="4" t="str" cm="1">
        <f t="array" ref="R873">_xlfn.IFS(Q873&gt;15,"High",Q873&gt;=5,"Medium",Q873&lt;5,"Low")</f>
        <v>High</v>
      </c>
    </row>
    <row r="874" spans="1:18" x14ac:dyDescent="0.3">
      <c r="A874" s="4" t="s">
        <v>3363</v>
      </c>
      <c r="B874" s="4" t="s">
        <v>5474</v>
      </c>
      <c r="C874" s="4" t="s">
        <v>5805</v>
      </c>
      <c r="D874" s="4" t="s">
        <v>17</v>
      </c>
      <c r="E874" s="4" t="s">
        <v>73</v>
      </c>
      <c r="F874" s="7">
        <v>32</v>
      </c>
      <c r="G874" s="1">
        <v>45545</v>
      </c>
      <c r="H874" s="4" t="s">
        <v>68</v>
      </c>
      <c r="I874" s="4" t="s">
        <v>30</v>
      </c>
      <c r="J874" s="15">
        <v>0.68</v>
      </c>
      <c r="K874" s="5">
        <v>2</v>
      </c>
      <c r="L874" s="4" t="s">
        <v>37</v>
      </c>
      <c r="M874" s="8">
        <v>5</v>
      </c>
      <c r="N874" s="17" t="s">
        <v>3365</v>
      </c>
      <c r="O874" s="7">
        <f t="shared" si="26"/>
        <v>8</v>
      </c>
      <c r="P874" s="4" t="str" cm="1">
        <f t="array" ref="P874">_xlfn.IFS(F874&gt;40,"Senior",F874&gt;30,"Mid Career",F874&gt;22,"Early Career",F874&gt;17,"Student",TRUE,"Unknown")</f>
        <v>Mid Career</v>
      </c>
      <c r="Q874" s="5">
        <f t="shared" si="27"/>
        <v>70</v>
      </c>
      <c r="R874" s="4" t="str" cm="1">
        <f t="array" ref="R874">_xlfn.IFS(Q874&gt;15,"High",Q874&gt;=5,"Medium",Q874&lt;5,"Low")</f>
        <v>High</v>
      </c>
    </row>
    <row r="875" spans="1:18" x14ac:dyDescent="0.3">
      <c r="A875" s="4" t="s">
        <v>3366</v>
      </c>
      <c r="B875" s="4" t="s">
        <v>5475</v>
      </c>
      <c r="C875" s="4" t="s">
        <v>3368</v>
      </c>
      <c r="D875" s="4" t="s">
        <v>94</v>
      </c>
      <c r="E875" s="4" t="s">
        <v>5800</v>
      </c>
      <c r="F875" s="7">
        <v>32</v>
      </c>
      <c r="G875" s="1">
        <v>45602</v>
      </c>
      <c r="H875" s="4" t="s">
        <v>143</v>
      </c>
      <c r="I875" s="4" t="s">
        <v>144</v>
      </c>
      <c r="J875" s="15">
        <v>0.56999999999999995</v>
      </c>
      <c r="K875" s="5">
        <v>2</v>
      </c>
      <c r="L875" s="4" t="s">
        <v>31</v>
      </c>
      <c r="M875" s="8">
        <v>3</v>
      </c>
      <c r="N875" s="17">
        <v>45602</v>
      </c>
      <c r="O875" s="7">
        <f t="shared" si="26"/>
        <v>1</v>
      </c>
      <c r="P875" s="4" t="str" cm="1">
        <f t="array" ref="P875">_xlfn.IFS(F875&gt;40,"Senior",F875&gt;30,"Mid Career",F875&gt;22,"Early Career",F875&gt;17,"Student",TRUE,"Unknown")</f>
        <v>Mid Career</v>
      </c>
      <c r="Q875" s="5">
        <f t="shared" si="27"/>
        <v>58.999999999999993</v>
      </c>
      <c r="R875" s="4" t="str" cm="1">
        <f t="array" ref="R875">_xlfn.IFS(Q875&gt;15,"High",Q875&gt;=5,"Medium",Q875&lt;5,"Low")</f>
        <v>High</v>
      </c>
    </row>
    <row r="876" spans="1:18" x14ac:dyDescent="0.3">
      <c r="A876" s="4" t="s">
        <v>3369</v>
      </c>
      <c r="B876" s="4" t="s">
        <v>5476</v>
      </c>
      <c r="C876" s="4" t="s">
        <v>3371</v>
      </c>
      <c r="D876" s="4" t="s">
        <v>17</v>
      </c>
      <c r="E876" s="4" t="s">
        <v>5800</v>
      </c>
      <c r="F876" s="7">
        <v>32</v>
      </c>
      <c r="G876" s="1">
        <v>44715</v>
      </c>
      <c r="H876" s="4" t="s">
        <v>89</v>
      </c>
      <c r="I876" s="4" t="s">
        <v>30</v>
      </c>
      <c r="J876" s="15">
        <v>0.1</v>
      </c>
      <c r="K876" s="5">
        <v>2</v>
      </c>
      <c r="L876" s="4" t="s">
        <v>31</v>
      </c>
      <c r="M876" s="8">
        <v>2</v>
      </c>
      <c r="N876" s="17" t="s">
        <v>3372</v>
      </c>
      <c r="O876" s="7">
        <f t="shared" si="26"/>
        <v>4</v>
      </c>
      <c r="P876" s="4" t="str" cm="1">
        <f t="array" ref="P876">_xlfn.IFS(F876&gt;40,"Senior",F876&gt;30,"Mid Career",F876&gt;22,"Early Career",F876&gt;17,"Student",TRUE,"Unknown")</f>
        <v>Mid Career</v>
      </c>
      <c r="Q876" s="5">
        <f t="shared" si="27"/>
        <v>12</v>
      </c>
      <c r="R876" s="4" t="str" cm="1">
        <f t="array" ref="R876">_xlfn.IFS(Q876&gt;15,"High",Q876&gt;=5,"Medium",Q876&lt;5,"Low")</f>
        <v>Medium</v>
      </c>
    </row>
    <row r="877" spans="1:18" x14ac:dyDescent="0.3">
      <c r="A877" s="4" t="s">
        <v>3373</v>
      </c>
      <c r="B877" s="4" t="s">
        <v>5477</v>
      </c>
      <c r="C877" s="4" t="s">
        <v>3375</v>
      </c>
      <c r="D877" s="4" t="s">
        <v>17</v>
      </c>
      <c r="E877" s="4" t="s">
        <v>5800</v>
      </c>
      <c r="F877" s="7">
        <v>32</v>
      </c>
      <c r="G877" s="1">
        <v>45061</v>
      </c>
      <c r="H877" s="4" t="s">
        <v>35</v>
      </c>
      <c r="I877" s="4" t="s">
        <v>36</v>
      </c>
      <c r="J877" s="15">
        <v>0.76</v>
      </c>
      <c r="K877" s="5">
        <v>2</v>
      </c>
      <c r="L877" s="4" t="s">
        <v>31</v>
      </c>
      <c r="M877" s="8">
        <v>4</v>
      </c>
      <c r="N877" s="17">
        <v>45061</v>
      </c>
      <c r="O877" s="7">
        <f t="shared" si="26"/>
        <v>1</v>
      </c>
      <c r="P877" s="4" t="str" cm="1">
        <f t="array" ref="P877">_xlfn.IFS(F877&gt;40,"Senior",F877&gt;30,"Mid Career",F877&gt;22,"Early Career",F877&gt;17,"Student",TRUE,"Unknown")</f>
        <v>Mid Career</v>
      </c>
      <c r="Q877" s="5">
        <f t="shared" si="27"/>
        <v>78</v>
      </c>
      <c r="R877" s="4" t="str" cm="1">
        <f t="array" ref="R877">_xlfn.IFS(Q877&gt;15,"High",Q877&gt;=5,"Medium",Q877&lt;5,"Low")</f>
        <v>High</v>
      </c>
    </row>
    <row r="878" spans="1:18" x14ac:dyDescent="0.3">
      <c r="A878" s="4" t="s">
        <v>3376</v>
      </c>
      <c r="B878" s="4" t="s">
        <v>5478</v>
      </c>
      <c r="C878" s="4" t="s">
        <v>3378</v>
      </c>
      <c r="D878" s="4" t="s">
        <v>17</v>
      </c>
      <c r="E878" s="4" t="s">
        <v>73</v>
      </c>
      <c r="F878" s="7">
        <v>40</v>
      </c>
      <c r="G878" s="1">
        <v>45012</v>
      </c>
      <c r="H878" s="4" t="s">
        <v>166</v>
      </c>
      <c r="I878" s="4" t="s">
        <v>144</v>
      </c>
      <c r="J878" s="15">
        <v>0.71</v>
      </c>
      <c r="K878" s="5">
        <v>1</v>
      </c>
      <c r="L878" s="4" t="s">
        <v>31</v>
      </c>
      <c r="M878" s="8">
        <v>5</v>
      </c>
      <c r="N878" s="17" t="s">
        <v>3379</v>
      </c>
      <c r="O878" s="7">
        <f t="shared" si="26"/>
        <v>8</v>
      </c>
      <c r="P878" s="4" t="str" cm="1">
        <f t="array" ref="P878">_xlfn.IFS(F878&gt;40,"Senior",F878&gt;30,"Mid Career",F878&gt;22,"Early Career",F878&gt;17,"Student",TRUE,"Unknown")</f>
        <v>Mid Career</v>
      </c>
      <c r="Q878" s="5">
        <f t="shared" si="27"/>
        <v>72</v>
      </c>
      <c r="R878" s="4" t="str" cm="1">
        <f t="array" ref="R878">_xlfn.IFS(Q878&gt;15,"High",Q878&gt;=5,"Medium",Q878&lt;5,"Low")</f>
        <v>High</v>
      </c>
    </row>
    <row r="879" spans="1:18" x14ac:dyDescent="0.3">
      <c r="A879" s="4" t="s">
        <v>3380</v>
      </c>
      <c r="B879" s="4" t="s">
        <v>5479</v>
      </c>
      <c r="C879" s="4" t="s">
        <v>3382</v>
      </c>
      <c r="D879" s="4" t="s">
        <v>17</v>
      </c>
      <c r="E879" s="4" t="s">
        <v>50</v>
      </c>
      <c r="F879" s="7">
        <v>32</v>
      </c>
      <c r="G879" s="1">
        <v>45445</v>
      </c>
      <c r="H879" s="4" t="s">
        <v>143</v>
      </c>
      <c r="I879" s="4" t="s">
        <v>144</v>
      </c>
      <c r="J879" s="15">
        <v>0.14000000000000001</v>
      </c>
      <c r="K879" s="5">
        <v>1.5</v>
      </c>
      <c r="L879" s="4" t="s">
        <v>31</v>
      </c>
      <c r="M879" s="8">
        <v>1</v>
      </c>
      <c r="N879" s="17" t="s">
        <v>3383</v>
      </c>
      <c r="O879" s="7">
        <f t="shared" si="26"/>
        <v>2</v>
      </c>
      <c r="P879" s="4" t="str" cm="1">
        <f t="array" ref="P879">_xlfn.IFS(F879&gt;40,"Senior",F879&gt;30,"Mid Career",F879&gt;22,"Early Career",F879&gt;17,"Student",TRUE,"Unknown")</f>
        <v>Mid Career</v>
      </c>
      <c r="Q879" s="5">
        <f t="shared" si="27"/>
        <v>15.500000000000002</v>
      </c>
      <c r="R879" s="4" t="str" cm="1">
        <f t="array" ref="R879">_xlfn.IFS(Q879&gt;15,"High",Q879&gt;=5,"Medium",Q879&lt;5,"Low")</f>
        <v>High</v>
      </c>
    </row>
    <row r="880" spans="1:18" x14ac:dyDescent="0.3">
      <c r="A880" s="4" t="s">
        <v>3384</v>
      </c>
      <c r="B880" s="4" t="s">
        <v>5480</v>
      </c>
      <c r="C880" s="4" t="s">
        <v>3386</v>
      </c>
      <c r="D880" s="4" t="s">
        <v>17</v>
      </c>
      <c r="E880" s="4" t="s">
        <v>50</v>
      </c>
      <c r="F880" s="7">
        <v>32</v>
      </c>
      <c r="G880" s="1">
        <v>44696</v>
      </c>
      <c r="H880" s="4" t="s">
        <v>35</v>
      </c>
      <c r="I880" s="4" t="s">
        <v>36</v>
      </c>
      <c r="J880" s="15">
        <v>0.86</v>
      </c>
      <c r="K880" s="5">
        <v>2</v>
      </c>
      <c r="L880" s="4" t="s">
        <v>37</v>
      </c>
      <c r="M880" s="8">
        <v>3</v>
      </c>
      <c r="N880" s="17" t="s">
        <v>3387</v>
      </c>
      <c r="O880" s="7">
        <f t="shared" si="26"/>
        <v>7</v>
      </c>
      <c r="P880" s="4" t="str" cm="1">
        <f t="array" ref="P880">_xlfn.IFS(F880&gt;40,"Senior",F880&gt;30,"Mid Career",F880&gt;22,"Early Career",F880&gt;17,"Student",TRUE,"Unknown")</f>
        <v>Mid Career</v>
      </c>
      <c r="Q880" s="5">
        <f t="shared" si="27"/>
        <v>88</v>
      </c>
      <c r="R880" s="4" t="str" cm="1">
        <f t="array" ref="R880">_xlfn.IFS(Q880&gt;15,"High",Q880&gt;=5,"Medium",Q880&lt;5,"Low")</f>
        <v>High</v>
      </c>
    </row>
    <row r="881" spans="1:18" x14ac:dyDescent="0.3">
      <c r="A881" s="4" t="s">
        <v>3388</v>
      </c>
      <c r="B881" s="4" t="s">
        <v>5481</v>
      </c>
      <c r="C881" s="4" t="s">
        <v>3390</v>
      </c>
      <c r="D881" s="4" t="s">
        <v>94</v>
      </c>
      <c r="E881" s="4" t="s">
        <v>50</v>
      </c>
      <c r="F881" s="7">
        <v>32</v>
      </c>
      <c r="G881" s="1">
        <v>45109</v>
      </c>
      <c r="H881" s="4" t="s">
        <v>29</v>
      </c>
      <c r="I881" s="4" t="s">
        <v>30</v>
      </c>
      <c r="J881" s="15">
        <v>0.6</v>
      </c>
      <c r="K881" s="5">
        <v>0.75</v>
      </c>
      <c r="L881" s="4" t="s">
        <v>31</v>
      </c>
      <c r="M881" s="8">
        <v>4</v>
      </c>
      <c r="N881" s="17" t="s">
        <v>3391</v>
      </c>
      <c r="O881" s="7">
        <f t="shared" si="26"/>
        <v>6</v>
      </c>
      <c r="P881" s="4" t="str" cm="1">
        <f t="array" ref="P881">_xlfn.IFS(F881&gt;40,"Senior",F881&gt;30,"Mid Career",F881&gt;22,"Early Career",F881&gt;17,"Student",TRUE,"Unknown")</f>
        <v>Mid Career</v>
      </c>
      <c r="Q881" s="5">
        <f t="shared" si="27"/>
        <v>60.75</v>
      </c>
      <c r="R881" s="4" t="str" cm="1">
        <f t="array" ref="R881">_xlfn.IFS(Q881&gt;15,"High",Q881&gt;=5,"Medium",Q881&lt;5,"Low")</f>
        <v>High</v>
      </c>
    </row>
    <row r="882" spans="1:18" x14ac:dyDescent="0.3">
      <c r="A882" s="4" t="s">
        <v>3392</v>
      </c>
      <c r="B882" s="4" t="s">
        <v>5482</v>
      </c>
      <c r="C882" s="4" t="s">
        <v>3394</v>
      </c>
      <c r="D882" s="4" t="s">
        <v>17</v>
      </c>
      <c r="E882" s="4" t="s">
        <v>5800</v>
      </c>
      <c r="F882" s="7">
        <v>32</v>
      </c>
      <c r="G882" s="1">
        <v>44891</v>
      </c>
      <c r="H882" s="4" t="s">
        <v>51</v>
      </c>
      <c r="I882" s="4" t="s">
        <v>36</v>
      </c>
      <c r="J882" s="15">
        <v>0</v>
      </c>
      <c r="K882" s="5">
        <v>1.5</v>
      </c>
      <c r="L882" s="4" t="s">
        <v>31</v>
      </c>
      <c r="M882" s="8">
        <v>3</v>
      </c>
      <c r="N882" s="17" t="s">
        <v>3395</v>
      </c>
      <c r="O882" s="7">
        <f t="shared" si="26"/>
        <v>3</v>
      </c>
      <c r="P882" s="4" t="str" cm="1">
        <f t="array" ref="P882">_xlfn.IFS(F882&gt;40,"Senior",F882&gt;30,"Mid Career",F882&gt;22,"Early Career",F882&gt;17,"Student",TRUE,"Unknown")</f>
        <v>Mid Career</v>
      </c>
      <c r="Q882" s="5">
        <f t="shared" si="27"/>
        <v>1.5</v>
      </c>
      <c r="R882" s="4" t="str" cm="1">
        <f t="array" ref="R882">_xlfn.IFS(Q882&gt;15,"High",Q882&gt;=5,"Medium",Q882&lt;5,"Low")</f>
        <v>Low</v>
      </c>
    </row>
    <row r="883" spans="1:18" x14ac:dyDescent="0.3">
      <c r="A883" s="4" t="s">
        <v>3396</v>
      </c>
      <c r="B883" s="4" t="s">
        <v>5483</v>
      </c>
      <c r="C883" s="4" t="s">
        <v>5805</v>
      </c>
      <c r="D883" s="4" t="s">
        <v>17</v>
      </c>
      <c r="E883" s="4" t="s">
        <v>5801</v>
      </c>
      <c r="F883" s="7">
        <v>32</v>
      </c>
      <c r="G883" s="1">
        <v>45343</v>
      </c>
      <c r="H883" s="4" t="s">
        <v>113</v>
      </c>
      <c r="I883" s="4" t="s">
        <v>58</v>
      </c>
      <c r="J883" s="15">
        <v>0.71</v>
      </c>
      <c r="K883" s="5">
        <v>1.5</v>
      </c>
      <c r="L883" s="4" t="s">
        <v>31</v>
      </c>
      <c r="M883" s="8">
        <v>2</v>
      </c>
      <c r="N883" s="17" t="s">
        <v>3398</v>
      </c>
      <c r="O883" s="7">
        <f t="shared" si="26"/>
        <v>3</v>
      </c>
      <c r="P883" s="4" t="str" cm="1">
        <f t="array" ref="P883">_xlfn.IFS(F883&gt;40,"Senior",F883&gt;30,"Mid Career",F883&gt;22,"Early Career",F883&gt;17,"Student",TRUE,"Unknown")</f>
        <v>Mid Career</v>
      </c>
      <c r="Q883" s="5">
        <f t="shared" si="27"/>
        <v>72.5</v>
      </c>
      <c r="R883" s="4" t="str" cm="1">
        <f t="array" ref="R883">_xlfn.IFS(Q883&gt;15,"High",Q883&gt;=5,"Medium",Q883&lt;5,"Low")</f>
        <v>High</v>
      </c>
    </row>
    <row r="884" spans="1:18" x14ac:dyDescent="0.3">
      <c r="A884" s="4" t="s">
        <v>3399</v>
      </c>
      <c r="B884" s="4" t="s">
        <v>5484</v>
      </c>
      <c r="C884" s="4" t="s">
        <v>3401</v>
      </c>
      <c r="D884" s="4" t="s">
        <v>17</v>
      </c>
      <c r="E884" s="4" t="s">
        <v>5802</v>
      </c>
      <c r="F884" s="7">
        <v>26</v>
      </c>
      <c r="G884" s="1">
        <v>45220</v>
      </c>
      <c r="H884" s="4" t="s">
        <v>74</v>
      </c>
      <c r="I884" s="4" t="s">
        <v>36</v>
      </c>
      <c r="J884" s="15">
        <v>0.82</v>
      </c>
      <c r="K884" s="5">
        <v>2</v>
      </c>
      <c r="L884" s="4" t="s">
        <v>31</v>
      </c>
      <c r="M884" s="8">
        <v>1</v>
      </c>
      <c r="N884" s="17" t="s">
        <v>3402</v>
      </c>
      <c r="O884" s="7">
        <f t="shared" si="26"/>
        <v>7</v>
      </c>
      <c r="P884" s="4" t="str" cm="1">
        <f t="array" ref="P884">_xlfn.IFS(F884&gt;40,"Senior",F884&gt;30,"Mid Career",F884&gt;22,"Early Career",F884&gt;17,"Student",TRUE,"Unknown")</f>
        <v>Early Career</v>
      </c>
      <c r="Q884" s="5">
        <f t="shared" si="27"/>
        <v>84</v>
      </c>
      <c r="R884" s="4" t="str" cm="1">
        <f t="array" ref="R884">_xlfn.IFS(Q884&gt;15,"High",Q884&gt;=5,"Medium",Q884&lt;5,"Low")</f>
        <v>High</v>
      </c>
    </row>
    <row r="885" spans="1:18" x14ac:dyDescent="0.3">
      <c r="A885" s="4" t="s">
        <v>3403</v>
      </c>
      <c r="B885" s="4" t="s">
        <v>5485</v>
      </c>
      <c r="C885" s="4" t="s">
        <v>3405</v>
      </c>
      <c r="D885" s="4" t="s">
        <v>17</v>
      </c>
      <c r="E885" s="4" t="s">
        <v>5802</v>
      </c>
      <c r="F885" s="7">
        <v>23</v>
      </c>
      <c r="G885" s="1">
        <v>45220</v>
      </c>
      <c r="H885" s="4" t="s">
        <v>143</v>
      </c>
      <c r="I885" s="4" t="s">
        <v>144</v>
      </c>
      <c r="J885" s="15">
        <v>0.75</v>
      </c>
      <c r="K885" s="5">
        <v>2</v>
      </c>
      <c r="L885" s="4" t="s">
        <v>37</v>
      </c>
      <c r="M885" s="8">
        <v>5</v>
      </c>
      <c r="N885" s="17" t="s">
        <v>3402</v>
      </c>
      <c r="O885" s="7">
        <f t="shared" si="26"/>
        <v>7</v>
      </c>
      <c r="P885" s="4" t="str" cm="1">
        <f t="array" ref="P885">_xlfn.IFS(F885&gt;40,"Senior",F885&gt;30,"Mid Career",F885&gt;22,"Early Career",F885&gt;17,"Student",TRUE,"Unknown")</f>
        <v>Early Career</v>
      </c>
      <c r="Q885" s="5">
        <f t="shared" si="27"/>
        <v>77</v>
      </c>
      <c r="R885" s="4" t="str" cm="1">
        <f t="array" ref="R885">_xlfn.IFS(Q885&gt;15,"High",Q885&gt;=5,"Medium",Q885&lt;5,"Low")</f>
        <v>High</v>
      </c>
    </row>
    <row r="886" spans="1:18" x14ac:dyDescent="0.3">
      <c r="A886" s="4" t="s">
        <v>3406</v>
      </c>
      <c r="B886" s="4" t="s">
        <v>5486</v>
      </c>
      <c r="C886" s="4" t="s">
        <v>3408</v>
      </c>
      <c r="D886" s="4" t="s">
        <v>94</v>
      </c>
      <c r="E886" s="4" t="s">
        <v>5800</v>
      </c>
      <c r="F886" s="7">
        <v>32</v>
      </c>
      <c r="G886" s="1">
        <v>45145</v>
      </c>
      <c r="H886" s="4" t="s">
        <v>44</v>
      </c>
      <c r="I886" s="4" t="s">
        <v>20</v>
      </c>
      <c r="J886" s="15">
        <v>0</v>
      </c>
      <c r="K886" s="5">
        <v>1.5</v>
      </c>
      <c r="L886" s="4" t="s">
        <v>37</v>
      </c>
      <c r="M886" s="8">
        <v>3</v>
      </c>
      <c r="N886" s="17" t="s">
        <v>3409</v>
      </c>
      <c r="O886" s="7">
        <f t="shared" si="26"/>
        <v>3</v>
      </c>
      <c r="P886" s="4" t="str" cm="1">
        <f t="array" ref="P886">_xlfn.IFS(F886&gt;40,"Senior",F886&gt;30,"Mid Career",F886&gt;22,"Early Career",F886&gt;17,"Student",TRUE,"Unknown")</f>
        <v>Mid Career</v>
      </c>
      <c r="Q886" s="5">
        <f t="shared" si="27"/>
        <v>1.5</v>
      </c>
      <c r="R886" s="4" t="str" cm="1">
        <f t="array" ref="R886">_xlfn.IFS(Q886&gt;15,"High",Q886&gt;=5,"Medium",Q886&lt;5,"Low")</f>
        <v>Low</v>
      </c>
    </row>
    <row r="887" spans="1:18" x14ac:dyDescent="0.3">
      <c r="A887" s="4" t="s">
        <v>3410</v>
      </c>
      <c r="B887" s="4" t="s">
        <v>5487</v>
      </c>
      <c r="C887" s="4" t="s">
        <v>3412</v>
      </c>
      <c r="D887" s="4" t="s">
        <v>94</v>
      </c>
      <c r="E887" s="4" t="s">
        <v>5800</v>
      </c>
      <c r="F887" s="7">
        <v>32</v>
      </c>
      <c r="G887" s="1">
        <v>44814</v>
      </c>
      <c r="H887" s="4" t="s">
        <v>51</v>
      </c>
      <c r="I887" s="4" t="s">
        <v>36</v>
      </c>
      <c r="J887" s="15">
        <v>0.48</v>
      </c>
      <c r="K887" s="5">
        <v>1.5</v>
      </c>
      <c r="L887" s="4" t="s">
        <v>31</v>
      </c>
      <c r="M887" s="8">
        <v>5</v>
      </c>
      <c r="N887" s="17" t="s">
        <v>3413</v>
      </c>
      <c r="O887" s="7">
        <f t="shared" si="26"/>
        <v>2</v>
      </c>
      <c r="P887" s="4" t="str" cm="1">
        <f t="array" ref="P887">_xlfn.IFS(F887&gt;40,"Senior",F887&gt;30,"Mid Career",F887&gt;22,"Early Career",F887&gt;17,"Student",TRUE,"Unknown")</f>
        <v>Mid Career</v>
      </c>
      <c r="Q887" s="5">
        <f t="shared" si="27"/>
        <v>49.5</v>
      </c>
      <c r="R887" s="4" t="str" cm="1">
        <f t="array" ref="R887">_xlfn.IFS(Q887&gt;15,"High",Q887&gt;=5,"Medium",Q887&lt;5,"Low")</f>
        <v>High</v>
      </c>
    </row>
    <row r="888" spans="1:18" x14ac:dyDescent="0.3">
      <c r="A888" s="4" t="s">
        <v>3414</v>
      </c>
      <c r="B888" s="4" t="s">
        <v>5488</v>
      </c>
      <c r="C888" s="4" t="s">
        <v>3416</v>
      </c>
      <c r="D888" s="4" t="s">
        <v>94</v>
      </c>
      <c r="E888" s="4" t="s">
        <v>73</v>
      </c>
      <c r="F888" s="7">
        <v>32</v>
      </c>
      <c r="G888" s="1">
        <v>45113</v>
      </c>
      <c r="H888" s="4" t="s">
        <v>229</v>
      </c>
      <c r="I888" s="4" t="s">
        <v>144</v>
      </c>
      <c r="J888" s="15">
        <v>0.55000000000000004</v>
      </c>
      <c r="K888" s="5">
        <v>1</v>
      </c>
      <c r="L888" s="4" t="s">
        <v>37</v>
      </c>
      <c r="M888" s="8">
        <v>5</v>
      </c>
      <c r="N888" s="17" t="s">
        <v>46</v>
      </c>
      <c r="O888" s="7">
        <f t="shared" si="26"/>
        <v>5</v>
      </c>
      <c r="P888" s="4" t="str" cm="1">
        <f t="array" ref="P888">_xlfn.IFS(F888&gt;40,"Senior",F888&gt;30,"Mid Career",F888&gt;22,"Early Career",F888&gt;17,"Student",TRUE,"Unknown")</f>
        <v>Mid Career</v>
      </c>
      <c r="Q888" s="5">
        <f t="shared" si="27"/>
        <v>56.000000000000007</v>
      </c>
      <c r="R888" s="4" t="str" cm="1">
        <f t="array" ref="R888">_xlfn.IFS(Q888&gt;15,"High",Q888&gt;=5,"Medium",Q888&lt;5,"Low")</f>
        <v>High</v>
      </c>
    </row>
    <row r="889" spans="1:18" x14ac:dyDescent="0.3">
      <c r="A889" s="4" t="s">
        <v>3417</v>
      </c>
      <c r="B889" s="4" t="s">
        <v>5489</v>
      </c>
      <c r="C889" s="4" t="s">
        <v>3419</v>
      </c>
      <c r="D889" s="4" t="s">
        <v>17</v>
      </c>
      <c r="E889" s="4" t="s">
        <v>73</v>
      </c>
      <c r="F889" s="7">
        <v>29</v>
      </c>
      <c r="G889" s="1">
        <v>45107</v>
      </c>
      <c r="H889" s="4" t="s">
        <v>293</v>
      </c>
      <c r="I889" s="4" t="s">
        <v>20</v>
      </c>
      <c r="J889" s="15">
        <v>0.54</v>
      </c>
      <c r="K889" s="5">
        <v>1</v>
      </c>
      <c r="L889" s="4" t="s">
        <v>31</v>
      </c>
      <c r="M889" s="8">
        <v>2</v>
      </c>
      <c r="N889" s="17" t="s">
        <v>3420</v>
      </c>
      <c r="O889" s="7">
        <f t="shared" si="26"/>
        <v>8</v>
      </c>
      <c r="P889" s="4" t="str" cm="1">
        <f t="array" ref="P889">_xlfn.IFS(F889&gt;40,"Senior",F889&gt;30,"Mid Career",F889&gt;22,"Early Career",F889&gt;17,"Student",TRUE,"Unknown")</f>
        <v>Early Career</v>
      </c>
      <c r="Q889" s="5">
        <f t="shared" si="27"/>
        <v>55</v>
      </c>
      <c r="R889" s="4" t="str" cm="1">
        <f t="array" ref="R889">_xlfn.IFS(Q889&gt;15,"High",Q889&gt;=5,"Medium",Q889&lt;5,"Low")</f>
        <v>High</v>
      </c>
    </row>
    <row r="890" spans="1:18" x14ac:dyDescent="0.3">
      <c r="A890" s="4" t="s">
        <v>3421</v>
      </c>
      <c r="B890" s="4" t="s">
        <v>5490</v>
      </c>
      <c r="C890" s="4" t="s">
        <v>3423</v>
      </c>
      <c r="D890" s="4" t="s">
        <v>94</v>
      </c>
      <c r="E890" s="4" t="s">
        <v>5800</v>
      </c>
      <c r="F890" s="7">
        <v>32</v>
      </c>
      <c r="G890" s="1">
        <v>45339</v>
      </c>
      <c r="H890" s="4" t="s">
        <v>166</v>
      </c>
      <c r="I890" s="4" t="s">
        <v>144</v>
      </c>
      <c r="J890" s="15">
        <v>0.75</v>
      </c>
      <c r="K890" s="5">
        <v>0.75</v>
      </c>
      <c r="L890" s="4" t="s">
        <v>37</v>
      </c>
      <c r="M890" s="8">
        <v>3</v>
      </c>
      <c r="N890" s="17" t="s">
        <v>3424</v>
      </c>
      <c r="O890" s="7">
        <f t="shared" si="26"/>
        <v>6</v>
      </c>
      <c r="P890" s="4" t="str" cm="1">
        <f t="array" ref="P890">_xlfn.IFS(F890&gt;40,"Senior",F890&gt;30,"Mid Career",F890&gt;22,"Early Career",F890&gt;17,"Student",TRUE,"Unknown")</f>
        <v>Mid Career</v>
      </c>
      <c r="Q890" s="5">
        <f t="shared" si="27"/>
        <v>75.75</v>
      </c>
      <c r="R890" s="4" t="str" cm="1">
        <f t="array" ref="R890">_xlfn.IFS(Q890&gt;15,"High",Q890&gt;=5,"Medium",Q890&lt;5,"Low")</f>
        <v>High</v>
      </c>
    </row>
    <row r="891" spans="1:18" x14ac:dyDescent="0.3">
      <c r="A891" s="4" t="s">
        <v>3425</v>
      </c>
      <c r="B891" s="4" t="s">
        <v>5491</v>
      </c>
      <c r="C891" s="4" t="s">
        <v>3427</v>
      </c>
      <c r="D891" s="4" t="s">
        <v>94</v>
      </c>
      <c r="E891" s="4" t="s">
        <v>50</v>
      </c>
      <c r="F891" s="7">
        <v>32</v>
      </c>
      <c r="G891" s="1">
        <v>45447</v>
      </c>
      <c r="H891" s="4" t="s">
        <v>74</v>
      </c>
      <c r="I891" s="4" t="s">
        <v>36</v>
      </c>
      <c r="J891" s="15">
        <v>0.89</v>
      </c>
      <c r="K891" s="5">
        <v>2</v>
      </c>
      <c r="L891" s="4" t="s">
        <v>37</v>
      </c>
      <c r="M891" s="8">
        <v>1</v>
      </c>
      <c r="N891" s="17" t="s">
        <v>3428</v>
      </c>
      <c r="O891" s="7">
        <f t="shared" si="26"/>
        <v>8</v>
      </c>
      <c r="P891" s="4" t="str" cm="1">
        <f t="array" ref="P891">_xlfn.IFS(F891&gt;40,"Senior",F891&gt;30,"Mid Career",F891&gt;22,"Early Career",F891&gt;17,"Student",TRUE,"Unknown")</f>
        <v>Mid Career</v>
      </c>
      <c r="Q891" s="5">
        <f t="shared" si="27"/>
        <v>91</v>
      </c>
      <c r="R891" s="4" t="str" cm="1">
        <f t="array" ref="R891">_xlfn.IFS(Q891&gt;15,"High",Q891&gt;=5,"Medium",Q891&lt;5,"Low")</f>
        <v>High</v>
      </c>
    </row>
    <row r="892" spans="1:18" x14ac:dyDescent="0.3">
      <c r="A892" s="4" t="s">
        <v>3429</v>
      </c>
      <c r="B892" s="4" t="s">
        <v>5492</v>
      </c>
      <c r="C892" s="4" t="s">
        <v>3431</v>
      </c>
      <c r="D892" s="4" t="s">
        <v>94</v>
      </c>
      <c r="E892" s="4" t="s">
        <v>73</v>
      </c>
      <c r="F892" s="7">
        <v>31</v>
      </c>
      <c r="G892" s="1">
        <v>45146</v>
      </c>
      <c r="H892" s="4" t="s">
        <v>113</v>
      </c>
      <c r="I892" s="4" t="s">
        <v>58</v>
      </c>
      <c r="J892" s="15">
        <v>0.78</v>
      </c>
      <c r="K892" s="5">
        <v>1.5</v>
      </c>
      <c r="L892" s="4" t="s">
        <v>37</v>
      </c>
      <c r="M892" s="8">
        <v>1</v>
      </c>
      <c r="N892" s="17" t="s">
        <v>2992</v>
      </c>
      <c r="O892" s="7">
        <f t="shared" si="26"/>
        <v>2</v>
      </c>
      <c r="P892" s="4" t="str" cm="1">
        <f t="array" ref="P892">_xlfn.IFS(F892&gt;40,"Senior",F892&gt;30,"Mid Career",F892&gt;22,"Early Career",F892&gt;17,"Student",TRUE,"Unknown")</f>
        <v>Mid Career</v>
      </c>
      <c r="Q892" s="5">
        <f t="shared" si="27"/>
        <v>79.5</v>
      </c>
      <c r="R892" s="4" t="str" cm="1">
        <f t="array" ref="R892">_xlfn.IFS(Q892&gt;15,"High",Q892&gt;=5,"Medium",Q892&lt;5,"Low")</f>
        <v>High</v>
      </c>
    </row>
    <row r="893" spans="1:18" x14ac:dyDescent="0.3">
      <c r="A893" s="4" t="s">
        <v>3432</v>
      </c>
      <c r="B893" s="4" t="s">
        <v>5493</v>
      </c>
      <c r="C893" s="4" t="s">
        <v>5805</v>
      </c>
      <c r="D893" s="4" t="s">
        <v>17</v>
      </c>
      <c r="E893" s="4" t="s">
        <v>50</v>
      </c>
      <c r="F893" s="7">
        <v>32</v>
      </c>
      <c r="G893" s="1">
        <v>44877</v>
      </c>
      <c r="H893" s="4" t="s">
        <v>293</v>
      </c>
      <c r="I893" s="4" t="s">
        <v>20</v>
      </c>
      <c r="J893" s="15">
        <v>0.24</v>
      </c>
      <c r="K893" s="5">
        <v>0.75</v>
      </c>
      <c r="L893" s="4" t="s">
        <v>31</v>
      </c>
      <c r="M893" s="8">
        <v>1</v>
      </c>
      <c r="N893" s="17" t="s">
        <v>3434</v>
      </c>
      <c r="O893" s="7">
        <f t="shared" si="26"/>
        <v>2</v>
      </c>
      <c r="P893" s="4" t="str" cm="1">
        <f t="array" ref="P893">_xlfn.IFS(F893&gt;40,"Senior",F893&gt;30,"Mid Career",F893&gt;22,"Early Career",F893&gt;17,"Student",TRUE,"Unknown")</f>
        <v>Mid Career</v>
      </c>
      <c r="Q893" s="5">
        <f t="shared" si="27"/>
        <v>24.75</v>
      </c>
      <c r="R893" s="4" t="str" cm="1">
        <f t="array" ref="R893">_xlfn.IFS(Q893&gt;15,"High",Q893&gt;=5,"Medium",Q893&lt;5,"Low")</f>
        <v>High</v>
      </c>
    </row>
    <row r="894" spans="1:18" x14ac:dyDescent="0.3">
      <c r="A894" s="4" t="s">
        <v>3435</v>
      </c>
      <c r="B894" s="4" t="s">
        <v>5494</v>
      </c>
      <c r="C894" s="4" t="s">
        <v>3437</v>
      </c>
      <c r="D894" s="4" t="s">
        <v>94</v>
      </c>
      <c r="E894" s="4" t="s">
        <v>5801</v>
      </c>
      <c r="F894" s="7">
        <v>20</v>
      </c>
      <c r="G894" s="1">
        <v>44719</v>
      </c>
      <c r="H894" s="4" t="s">
        <v>44</v>
      </c>
      <c r="I894" s="4" t="s">
        <v>20</v>
      </c>
      <c r="J894" s="15">
        <v>0.85</v>
      </c>
      <c r="K894" s="5">
        <v>2</v>
      </c>
      <c r="L894" s="4" t="s">
        <v>31</v>
      </c>
      <c r="M894" s="8">
        <v>1</v>
      </c>
      <c r="N894" s="17" t="s">
        <v>3438</v>
      </c>
      <c r="O894" s="7">
        <f t="shared" si="26"/>
        <v>7</v>
      </c>
      <c r="P894" s="4" t="str" cm="1">
        <f t="array" ref="P894">_xlfn.IFS(F894&gt;40,"Senior",F894&gt;30,"Mid Career",F894&gt;22,"Early Career",F894&gt;17,"Student",TRUE,"Unknown")</f>
        <v>Student</v>
      </c>
      <c r="Q894" s="5">
        <f t="shared" si="27"/>
        <v>87</v>
      </c>
      <c r="R894" s="4" t="str" cm="1">
        <f t="array" ref="R894">_xlfn.IFS(Q894&gt;15,"High",Q894&gt;=5,"Medium",Q894&lt;5,"Low")</f>
        <v>High</v>
      </c>
    </row>
    <row r="895" spans="1:18" x14ac:dyDescent="0.3">
      <c r="A895" s="4" t="s">
        <v>3439</v>
      </c>
      <c r="B895" s="4" t="s">
        <v>5495</v>
      </c>
      <c r="C895" s="4" t="s">
        <v>3441</v>
      </c>
      <c r="D895" s="4" t="s">
        <v>17</v>
      </c>
      <c r="E895" s="4" t="s">
        <v>50</v>
      </c>
      <c r="F895" s="7">
        <v>32</v>
      </c>
      <c r="G895" s="1">
        <v>44844</v>
      </c>
      <c r="H895" s="4" t="s">
        <v>89</v>
      </c>
      <c r="I895" s="4" t="s">
        <v>30</v>
      </c>
      <c r="J895" s="15">
        <v>0</v>
      </c>
      <c r="K895" s="5">
        <v>1.5</v>
      </c>
      <c r="L895" s="4" t="s">
        <v>37</v>
      </c>
      <c r="M895" s="8">
        <v>3</v>
      </c>
      <c r="N895" s="17" t="s">
        <v>3442</v>
      </c>
      <c r="O895" s="7">
        <f t="shared" si="26"/>
        <v>7</v>
      </c>
      <c r="P895" s="4" t="str" cm="1">
        <f t="array" ref="P895">_xlfn.IFS(F895&gt;40,"Senior",F895&gt;30,"Mid Career",F895&gt;22,"Early Career",F895&gt;17,"Student",TRUE,"Unknown")</f>
        <v>Mid Career</v>
      </c>
      <c r="Q895" s="5">
        <f t="shared" si="27"/>
        <v>1.5</v>
      </c>
      <c r="R895" s="4" t="str" cm="1">
        <f t="array" ref="R895">_xlfn.IFS(Q895&gt;15,"High",Q895&gt;=5,"Medium",Q895&lt;5,"Low")</f>
        <v>Low</v>
      </c>
    </row>
    <row r="896" spans="1:18" x14ac:dyDescent="0.3">
      <c r="A896" s="4" t="s">
        <v>3443</v>
      </c>
      <c r="B896" s="4" t="s">
        <v>5496</v>
      </c>
      <c r="C896" s="4" t="s">
        <v>3445</v>
      </c>
      <c r="D896" s="4" t="s">
        <v>94</v>
      </c>
      <c r="E896" s="4" t="s">
        <v>5800</v>
      </c>
      <c r="F896" s="7">
        <v>32</v>
      </c>
      <c r="G896" s="1">
        <v>45637</v>
      </c>
      <c r="H896" s="4" t="s">
        <v>19</v>
      </c>
      <c r="I896" s="4" t="s">
        <v>20</v>
      </c>
      <c r="J896" s="15">
        <v>0.23</v>
      </c>
      <c r="K896" s="5">
        <v>1.5</v>
      </c>
      <c r="L896" s="4" t="s">
        <v>31</v>
      </c>
      <c r="M896" s="8">
        <v>3</v>
      </c>
      <c r="N896" s="17" t="s">
        <v>3446</v>
      </c>
      <c r="O896" s="7">
        <f t="shared" si="26"/>
        <v>2</v>
      </c>
      <c r="P896" s="4" t="str" cm="1">
        <f t="array" ref="P896">_xlfn.IFS(F896&gt;40,"Senior",F896&gt;30,"Mid Career",F896&gt;22,"Early Career",F896&gt;17,"Student",TRUE,"Unknown")</f>
        <v>Mid Career</v>
      </c>
      <c r="Q896" s="5">
        <f t="shared" si="27"/>
        <v>24.5</v>
      </c>
      <c r="R896" s="4" t="str" cm="1">
        <f t="array" ref="R896">_xlfn.IFS(Q896&gt;15,"High",Q896&gt;=5,"Medium",Q896&lt;5,"Low")</f>
        <v>High</v>
      </c>
    </row>
    <row r="897" spans="1:18" x14ac:dyDescent="0.3">
      <c r="A897" s="4" t="s">
        <v>3447</v>
      </c>
      <c r="B897" s="4" t="s">
        <v>5497</v>
      </c>
      <c r="C897" s="4" t="s">
        <v>3449</v>
      </c>
      <c r="D897" s="4" t="s">
        <v>94</v>
      </c>
      <c r="E897" s="4" t="s">
        <v>5801</v>
      </c>
      <c r="F897" s="7">
        <v>32</v>
      </c>
      <c r="G897" s="1">
        <v>45643</v>
      </c>
      <c r="H897" s="4" t="s">
        <v>166</v>
      </c>
      <c r="I897" s="4" t="s">
        <v>144</v>
      </c>
      <c r="J897" s="15">
        <v>0.16</v>
      </c>
      <c r="K897" s="5">
        <v>1</v>
      </c>
      <c r="L897" s="4" t="s">
        <v>37</v>
      </c>
      <c r="M897" s="8">
        <v>3</v>
      </c>
      <c r="N897" s="17" t="s">
        <v>794</v>
      </c>
      <c r="O897" s="7">
        <f t="shared" si="26"/>
        <v>4</v>
      </c>
      <c r="P897" s="4" t="str" cm="1">
        <f t="array" ref="P897">_xlfn.IFS(F897&gt;40,"Senior",F897&gt;30,"Mid Career",F897&gt;22,"Early Career",F897&gt;17,"Student",TRUE,"Unknown")</f>
        <v>Mid Career</v>
      </c>
      <c r="Q897" s="5">
        <f t="shared" si="27"/>
        <v>17</v>
      </c>
      <c r="R897" s="4" t="str" cm="1">
        <f t="array" ref="R897">_xlfn.IFS(Q897&gt;15,"High",Q897&gt;=5,"Medium",Q897&lt;5,"Low")</f>
        <v>High</v>
      </c>
    </row>
    <row r="898" spans="1:18" x14ac:dyDescent="0.3">
      <c r="A898" s="4" t="s">
        <v>3450</v>
      </c>
      <c r="B898" s="4" t="s">
        <v>5498</v>
      </c>
      <c r="C898" s="4" t="s">
        <v>3452</v>
      </c>
      <c r="D898" s="4" t="s">
        <v>17</v>
      </c>
      <c r="E898" s="4" t="s">
        <v>5800</v>
      </c>
      <c r="F898" s="7">
        <v>32</v>
      </c>
      <c r="G898" s="1">
        <v>45460</v>
      </c>
      <c r="H898" s="4" t="s">
        <v>166</v>
      </c>
      <c r="I898" s="4" t="s">
        <v>144</v>
      </c>
      <c r="J898" s="15">
        <v>0.33</v>
      </c>
      <c r="K898" s="5">
        <v>1.5</v>
      </c>
      <c r="L898" s="4" t="s">
        <v>37</v>
      </c>
      <c r="M898" s="8">
        <v>1</v>
      </c>
      <c r="N898" s="17" t="s">
        <v>3453</v>
      </c>
      <c r="O898" s="7">
        <f t="shared" si="26"/>
        <v>4</v>
      </c>
      <c r="P898" s="4" t="str" cm="1">
        <f t="array" ref="P898">_xlfn.IFS(F898&gt;40,"Senior",F898&gt;30,"Mid Career",F898&gt;22,"Early Career",F898&gt;17,"Student",TRUE,"Unknown")</f>
        <v>Mid Career</v>
      </c>
      <c r="Q898" s="5">
        <f t="shared" si="27"/>
        <v>34.5</v>
      </c>
      <c r="R898" s="4" t="str" cm="1">
        <f t="array" ref="R898">_xlfn.IFS(Q898&gt;15,"High",Q898&gt;=5,"Medium",Q898&lt;5,"Low")</f>
        <v>High</v>
      </c>
    </row>
    <row r="899" spans="1:18" x14ac:dyDescent="0.3">
      <c r="A899" s="4" t="s">
        <v>3454</v>
      </c>
      <c r="B899" s="4" t="s">
        <v>5499</v>
      </c>
      <c r="C899" s="4" t="s">
        <v>3456</v>
      </c>
      <c r="D899" s="4" t="s">
        <v>94</v>
      </c>
      <c r="E899" s="4" t="s">
        <v>5802</v>
      </c>
      <c r="F899" s="7">
        <v>32</v>
      </c>
      <c r="G899" s="1">
        <v>45482</v>
      </c>
      <c r="H899" s="4" t="s">
        <v>229</v>
      </c>
      <c r="I899" s="4" t="s">
        <v>144</v>
      </c>
      <c r="J899" s="15">
        <v>0.26</v>
      </c>
      <c r="K899" s="5">
        <v>1.5</v>
      </c>
      <c r="L899" s="4" t="s">
        <v>31</v>
      </c>
      <c r="M899" s="8">
        <v>1</v>
      </c>
      <c r="N899" s="17" t="s">
        <v>3457</v>
      </c>
      <c r="O899" s="7">
        <f t="shared" ref="O899:O962" si="28">LEN(N899)-LEN(SUBSTITUTE(N899,",",))+1</f>
        <v>7</v>
      </c>
      <c r="P899" s="4" t="str" cm="1">
        <f t="array" ref="P899">_xlfn.IFS(F899&gt;40,"Senior",F899&gt;30,"Mid Career",F899&gt;22,"Early Career",F899&gt;17,"Student",TRUE,"Unknown")</f>
        <v>Mid Career</v>
      </c>
      <c r="Q899" s="5">
        <f t="shared" ref="Q899:Q962" si="29">SUM((J899*100)+K899)</f>
        <v>27.5</v>
      </c>
      <c r="R899" s="4" t="str" cm="1">
        <f t="array" ref="R899">_xlfn.IFS(Q899&gt;15,"High",Q899&gt;=5,"Medium",Q899&lt;5,"Low")</f>
        <v>High</v>
      </c>
    </row>
    <row r="900" spans="1:18" x14ac:dyDescent="0.3">
      <c r="A900" s="4" t="s">
        <v>3458</v>
      </c>
      <c r="B900" s="4" t="s">
        <v>5500</v>
      </c>
      <c r="C900" s="4" t="s">
        <v>3460</v>
      </c>
      <c r="D900" s="4" t="s">
        <v>94</v>
      </c>
      <c r="E900" s="4" t="s">
        <v>50</v>
      </c>
      <c r="F900" s="7">
        <v>32</v>
      </c>
      <c r="G900" s="1">
        <v>45212</v>
      </c>
      <c r="H900" s="4" t="s">
        <v>35</v>
      </c>
      <c r="I900" s="4" t="s">
        <v>36</v>
      </c>
      <c r="J900" s="15">
        <v>0.33</v>
      </c>
      <c r="K900" s="5">
        <v>2</v>
      </c>
      <c r="L900" s="4" t="s">
        <v>31</v>
      </c>
      <c r="M900" s="8">
        <v>1</v>
      </c>
      <c r="N900" s="17" t="s">
        <v>3461</v>
      </c>
      <c r="O900" s="7">
        <f t="shared" si="28"/>
        <v>4</v>
      </c>
      <c r="P900" s="4" t="str" cm="1">
        <f t="array" ref="P900">_xlfn.IFS(F900&gt;40,"Senior",F900&gt;30,"Mid Career",F900&gt;22,"Early Career",F900&gt;17,"Student",TRUE,"Unknown")</f>
        <v>Mid Career</v>
      </c>
      <c r="Q900" s="5">
        <f t="shared" si="29"/>
        <v>35</v>
      </c>
      <c r="R900" s="4" t="str" cm="1">
        <f t="array" ref="R900">_xlfn.IFS(Q900&gt;15,"High",Q900&gt;=5,"Medium",Q900&lt;5,"Low")</f>
        <v>High</v>
      </c>
    </row>
    <row r="901" spans="1:18" x14ac:dyDescent="0.3">
      <c r="A901" s="4" t="s">
        <v>3462</v>
      </c>
      <c r="B901" s="4" t="s">
        <v>5501</v>
      </c>
      <c r="C901" s="4" t="s">
        <v>5805</v>
      </c>
      <c r="D901" s="4" t="s">
        <v>94</v>
      </c>
      <c r="E901" s="4" t="s">
        <v>50</v>
      </c>
      <c r="F901" s="7">
        <v>32</v>
      </c>
      <c r="G901" s="1">
        <v>45687</v>
      </c>
      <c r="H901" s="4" t="s">
        <v>68</v>
      </c>
      <c r="I901" s="4" t="s">
        <v>30</v>
      </c>
      <c r="J901" s="15">
        <v>0.8</v>
      </c>
      <c r="K901" s="5">
        <v>2</v>
      </c>
      <c r="L901" s="4" t="s">
        <v>31</v>
      </c>
      <c r="M901" s="8">
        <v>3</v>
      </c>
      <c r="N901" s="17">
        <v>45687</v>
      </c>
      <c r="O901" s="7">
        <f t="shared" si="28"/>
        <v>1</v>
      </c>
      <c r="P901" s="4" t="str" cm="1">
        <f t="array" ref="P901">_xlfn.IFS(F901&gt;40,"Senior",F901&gt;30,"Mid Career",F901&gt;22,"Early Career",F901&gt;17,"Student",TRUE,"Unknown")</f>
        <v>Mid Career</v>
      </c>
      <c r="Q901" s="5">
        <f t="shared" si="29"/>
        <v>82</v>
      </c>
      <c r="R901" s="4" t="str" cm="1">
        <f t="array" ref="R901">_xlfn.IFS(Q901&gt;15,"High",Q901&gt;=5,"Medium",Q901&lt;5,"Low")</f>
        <v>High</v>
      </c>
    </row>
    <row r="902" spans="1:18" x14ac:dyDescent="0.3">
      <c r="A902" s="4" t="s">
        <v>3464</v>
      </c>
      <c r="B902" s="4" t="s">
        <v>5502</v>
      </c>
      <c r="C902" s="4" t="s">
        <v>3466</v>
      </c>
      <c r="D902" s="4" t="s">
        <v>17</v>
      </c>
      <c r="E902" s="4" t="s">
        <v>73</v>
      </c>
      <c r="F902" s="7">
        <v>32</v>
      </c>
      <c r="G902" s="1">
        <v>45276</v>
      </c>
      <c r="H902" s="4" t="s">
        <v>166</v>
      </c>
      <c r="I902" s="4" t="s">
        <v>144</v>
      </c>
      <c r="J902" s="15">
        <v>0.23</v>
      </c>
      <c r="K902" s="5">
        <v>1.5</v>
      </c>
      <c r="L902" s="4" t="s">
        <v>37</v>
      </c>
      <c r="M902" s="8">
        <v>5</v>
      </c>
      <c r="N902" s="17" t="s">
        <v>3467</v>
      </c>
      <c r="O902" s="7">
        <f t="shared" si="28"/>
        <v>5</v>
      </c>
      <c r="P902" s="4" t="str" cm="1">
        <f t="array" ref="P902">_xlfn.IFS(F902&gt;40,"Senior",F902&gt;30,"Mid Career",F902&gt;22,"Early Career",F902&gt;17,"Student",TRUE,"Unknown")</f>
        <v>Mid Career</v>
      </c>
      <c r="Q902" s="5">
        <f t="shared" si="29"/>
        <v>24.5</v>
      </c>
      <c r="R902" s="4" t="str" cm="1">
        <f t="array" ref="R902">_xlfn.IFS(Q902&gt;15,"High",Q902&gt;=5,"Medium",Q902&lt;5,"Low")</f>
        <v>High</v>
      </c>
    </row>
    <row r="903" spans="1:18" x14ac:dyDescent="0.3">
      <c r="A903" s="4" t="s">
        <v>3468</v>
      </c>
      <c r="B903" s="4" t="s">
        <v>5503</v>
      </c>
      <c r="C903" s="4" t="s">
        <v>3470</v>
      </c>
      <c r="D903" s="4" t="s">
        <v>17</v>
      </c>
      <c r="E903" s="4" t="s">
        <v>5800</v>
      </c>
      <c r="F903" s="7">
        <v>32</v>
      </c>
      <c r="G903" s="1">
        <v>45706</v>
      </c>
      <c r="H903" s="4" t="s">
        <v>74</v>
      </c>
      <c r="I903" s="4" t="s">
        <v>36</v>
      </c>
      <c r="J903" s="15">
        <v>0.86</v>
      </c>
      <c r="K903" s="5">
        <v>0.75</v>
      </c>
      <c r="L903" s="4" t="s">
        <v>31</v>
      </c>
      <c r="M903" s="8">
        <v>4</v>
      </c>
      <c r="N903" s="17" t="s">
        <v>3471</v>
      </c>
      <c r="O903" s="7">
        <f t="shared" si="28"/>
        <v>6</v>
      </c>
      <c r="P903" s="4" t="str" cm="1">
        <f t="array" ref="P903">_xlfn.IFS(F903&gt;40,"Senior",F903&gt;30,"Mid Career",F903&gt;22,"Early Career",F903&gt;17,"Student",TRUE,"Unknown")</f>
        <v>Mid Career</v>
      </c>
      <c r="Q903" s="5">
        <f t="shared" si="29"/>
        <v>86.75</v>
      </c>
      <c r="R903" s="4" t="str" cm="1">
        <f t="array" ref="R903">_xlfn.IFS(Q903&gt;15,"High",Q903&gt;=5,"Medium",Q903&lt;5,"Low")</f>
        <v>High</v>
      </c>
    </row>
    <row r="904" spans="1:18" x14ac:dyDescent="0.3">
      <c r="A904" s="4" t="s">
        <v>3472</v>
      </c>
      <c r="B904" s="4" t="s">
        <v>5504</v>
      </c>
      <c r="C904" s="4" t="s">
        <v>3474</v>
      </c>
      <c r="D904" s="4" t="s">
        <v>17</v>
      </c>
      <c r="E904" s="4" t="s">
        <v>50</v>
      </c>
      <c r="F904" s="7">
        <v>32</v>
      </c>
      <c r="G904" s="1">
        <v>44728</v>
      </c>
      <c r="H904" s="4" t="s">
        <v>68</v>
      </c>
      <c r="I904" s="4" t="s">
        <v>30</v>
      </c>
      <c r="J904" s="15">
        <v>0.38</v>
      </c>
      <c r="K904" s="5">
        <v>1.5</v>
      </c>
      <c r="L904" s="4" t="s">
        <v>31</v>
      </c>
      <c r="M904" s="8">
        <v>5</v>
      </c>
      <c r="N904" s="17">
        <v>44728</v>
      </c>
      <c r="O904" s="7">
        <f t="shared" si="28"/>
        <v>1</v>
      </c>
      <c r="P904" s="4" t="str" cm="1">
        <f t="array" ref="P904">_xlfn.IFS(F904&gt;40,"Senior",F904&gt;30,"Mid Career",F904&gt;22,"Early Career",F904&gt;17,"Student",TRUE,"Unknown")</f>
        <v>Mid Career</v>
      </c>
      <c r="Q904" s="5">
        <f t="shared" si="29"/>
        <v>39.5</v>
      </c>
      <c r="R904" s="4" t="str" cm="1">
        <f t="array" ref="R904">_xlfn.IFS(Q904&gt;15,"High",Q904&gt;=5,"Medium",Q904&lt;5,"Low")</f>
        <v>High</v>
      </c>
    </row>
    <row r="905" spans="1:18" x14ac:dyDescent="0.3">
      <c r="A905" s="4" t="s">
        <v>3475</v>
      </c>
      <c r="B905" s="4" t="s">
        <v>5505</v>
      </c>
      <c r="C905" s="4" t="s">
        <v>3477</v>
      </c>
      <c r="D905" s="4" t="s">
        <v>94</v>
      </c>
      <c r="E905" s="4" t="s">
        <v>5801</v>
      </c>
      <c r="F905" s="7">
        <v>27</v>
      </c>
      <c r="G905" s="1">
        <v>45205</v>
      </c>
      <c r="H905" s="4" t="s">
        <v>293</v>
      </c>
      <c r="I905" s="4" t="s">
        <v>20</v>
      </c>
      <c r="J905" s="15">
        <v>0.21</v>
      </c>
      <c r="K905" s="5">
        <v>2</v>
      </c>
      <c r="L905" s="4" t="s">
        <v>37</v>
      </c>
      <c r="M905" s="8">
        <v>4</v>
      </c>
      <c r="N905" s="17" t="s">
        <v>3478</v>
      </c>
      <c r="O905" s="7">
        <f t="shared" si="28"/>
        <v>3</v>
      </c>
      <c r="P905" s="4" t="str" cm="1">
        <f t="array" ref="P905">_xlfn.IFS(F905&gt;40,"Senior",F905&gt;30,"Mid Career",F905&gt;22,"Early Career",F905&gt;17,"Student",TRUE,"Unknown")</f>
        <v>Early Career</v>
      </c>
      <c r="Q905" s="5">
        <f t="shared" si="29"/>
        <v>23</v>
      </c>
      <c r="R905" s="4" t="str" cm="1">
        <f t="array" ref="R905">_xlfn.IFS(Q905&gt;15,"High",Q905&gt;=5,"Medium",Q905&lt;5,"Low")</f>
        <v>High</v>
      </c>
    </row>
    <row r="906" spans="1:18" x14ac:dyDescent="0.3">
      <c r="A906" s="4" t="s">
        <v>3479</v>
      </c>
      <c r="B906" s="4" t="s">
        <v>5506</v>
      </c>
      <c r="C906" s="4" t="s">
        <v>3481</v>
      </c>
      <c r="D906" s="4" t="s">
        <v>17</v>
      </c>
      <c r="E906" s="4" t="s">
        <v>50</v>
      </c>
      <c r="F906" s="7">
        <v>32</v>
      </c>
      <c r="G906" s="1">
        <v>45300</v>
      </c>
      <c r="H906" s="4" t="s">
        <v>154</v>
      </c>
      <c r="I906" s="4" t="s">
        <v>58</v>
      </c>
      <c r="J906" s="15">
        <v>0.99</v>
      </c>
      <c r="K906" s="5">
        <v>1.5</v>
      </c>
      <c r="L906" s="4" t="s">
        <v>37</v>
      </c>
      <c r="M906" s="8">
        <v>3</v>
      </c>
      <c r="N906" s="17" t="s">
        <v>3482</v>
      </c>
      <c r="O906" s="7">
        <f t="shared" si="28"/>
        <v>4</v>
      </c>
      <c r="P906" s="4" t="str" cm="1">
        <f t="array" ref="P906">_xlfn.IFS(F906&gt;40,"Senior",F906&gt;30,"Mid Career",F906&gt;22,"Early Career",F906&gt;17,"Student",TRUE,"Unknown")</f>
        <v>Mid Career</v>
      </c>
      <c r="Q906" s="5">
        <f t="shared" si="29"/>
        <v>100.5</v>
      </c>
      <c r="R906" s="4" t="str" cm="1">
        <f t="array" ref="R906">_xlfn.IFS(Q906&gt;15,"High",Q906&gt;=5,"Medium",Q906&lt;5,"Low")</f>
        <v>High</v>
      </c>
    </row>
    <row r="907" spans="1:18" x14ac:dyDescent="0.3">
      <c r="A907" s="4" t="s">
        <v>3483</v>
      </c>
      <c r="B907" s="4" t="s">
        <v>5507</v>
      </c>
      <c r="C907" s="4" t="s">
        <v>3485</v>
      </c>
      <c r="D907" s="4" t="s">
        <v>94</v>
      </c>
      <c r="E907" s="4" t="s">
        <v>73</v>
      </c>
      <c r="F907" s="7">
        <v>32</v>
      </c>
      <c r="G907" s="1">
        <v>45639</v>
      </c>
      <c r="H907" s="4" t="s">
        <v>113</v>
      </c>
      <c r="I907" s="4" t="s">
        <v>58</v>
      </c>
      <c r="J907" s="15">
        <v>0.97</v>
      </c>
      <c r="K907" s="5">
        <v>2</v>
      </c>
      <c r="L907" s="4" t="s">
        <v>37</v>
      </c>
      <c r="M907" s="8">
        <v>1</v>
      </c>
      <c r="N907" s="17" t="s">
        <v>3486</v>
      </c>
      <c r="O907" s="7">
        <f t="shared" si="28"/>
        <v>7</v>
      </c>
      <c r="P907" s="4" t="str" cm="1">
        <f t="array" ref="P907">_xlfn.IFS(F907&gt;40,"Senior",F907&gt;30,"Mid Career",F907&gt;22,"Early Career",F907&gt;17,"Student",TRUE,"Unknown")</f>
        <v>Mid Career</v>
      </c>
      <c r="Q907" s="5">
        <f t="shared" si="29"/>
        <v>99</v>
      </c>
      <c r="R907" s="4" t="str" cm="1">
        <f t="array" ref="R907">_xlfn.IFS(Q907&gt;15,"High",Q907&gt;=5,"Medium",Q907&lt;5,"Low")</f>
        <v>High</v>
      </c>
    </row>
    <row r="908" spans="1:18" x14ac:dyDescent="0.3">
      <c r="A908" s="4" t="s">
        <v>3487</v>
      </c>
      <c r="B908" s="4" t="s">
        <v>5508</v>
      </c>
      <c r="C908" s="4" t="s">
        <v>3489</v>
      </c>
      <c r="D908" s="4" t="s">
        <v>17</v>
      </c>
      <c r="E908" s="4" t="s">
        <v>50</v>
      </c>
      <c r="F908" s="7">
        <v>42</v>
      </c>
      <c r="G908" s="1">
        <v>44776</v>
      </c>
      <c r="H908" s="4" t="s">
        <v>113</v>
      </c>
      <c r="I908" s="4" t="s">
        <v>58</v>
      </c>
      <c r="J908" s="15">
        <v>0.62</v>
      </c>
      <c r="K908" s="5">
        <v>0.75</v>
      </c>
      <c r="L908" s="4" t="s">
        <v>31</v>
      </c>
      <c r="M908" s="8">
        <v>1</v>
      </c>
      <c r="N908" s="17" t="s">
        <v>3490</v>
      </c>
      <c r="O908" s="7">
        <f t="shared" si="28"/>
        <v>7</v>
      </c>
      <c r="P908" s="4" t="str" cm="1">
        <f t="array" ref="P908">_xlfn.IFS(F908&gt;40,"Senior",F908&gt;30,"Mid Career",F908&gt;22,"Early Career",F908&gt;17,"Student",TRUE,"Unknown")</f>
        <v>Senior</v>
      </c>
      <c r="Q908" s="5">
        <f t="shared" si="29"/>
        <v>62.75</v>
      </c>
      <c r="R908" s="4" t="str" cm="1">
        <f t="array" ref="R908">_xlfn.IFS(Q908&gt;15,"High",Q908&gt;=5,"Medium",Q908&lt;5,"Low")</f>
        <v>High</v>
      </c>
    </row>
    <row r="909" spans="1:18" x14ac:dyDescent="0.3">
      <c r="A909" s="4" t="s">
        <v>3491</v>
      </c>
      <c r="B909" s="4" t="s">
        <v>5509</v>
      </c>
      <c r="C909" s="4" t="s">
        <v>3493</v>
      </c>
      <c r="D909" s="4" t="s">
        <v>94</v>
      </c>
      <c r="E909" s="4" t="s">
        <v>73</v>
      </c>
      <c r="F909" s="7">
        <v>32</v>
      </c>
      <c r="G909" s="1">
        <v>45318</v>
      </c>
      <c r="H909" s="4" t="s">
        <v>89</v>
      </c>
      <c r="I909" s="4" t="s">
        <v>30</v>
      </c>
      <c r="J909" s="15">
        <v>0.17</v>
      </c>
      <c r="K909" s="5">
        <v>1.5</v>
      </c>
      <c r="L909" s="4" t="s">
        <v>37</v>
      </c>
      <c r="M909" s="8">
        <v>4</v>
      </c>
      <c r="N909" s="17" t="s">
        <v>3494</v>
      </c>
      <c r="O909" s="7">
        <f t="shared" si="28"/>
        <v>7</v>
      </c>
      <c r="P909" s="4" t="str" cm="1">
        <f t="array" ref="P909">_xlfn.IFS(F909&gt;40,"Senior",F909&gt;30,"Mid Career",F909&gt;22,"Early Career",F909&gt;17,"Student",TRUE,"Unknown")</f>
        <v>Mid Career</v>
      </c>
      <c r="Q909" s="5">
        <f t="shared" si="29"/>
        <v>18.5</v>
      </c>
      <c r="R909" s="4" t="str" cm="1">
        <f t="array" ref="R909">_xlfn.IFS(Q909&gt;15,"High",Q909&gt;=5,"Medium",Q909&lt;5,"Low")</f>
        <v>High</v>
      </c>
    </row>
    <row r="910" spans="1:18" x14ac:dyDescent="0.3">
      <c r="A910" s="4" t="s">
        <v>3495</v>
      </c>
      <c r="B910" s="4" t="s">
        <v>5510</v>
      </c>
      <c r="C910" s="4" t="s">
        <v>3497</v>
      </c>
      <c r="D910" s="4" t="s">
        <v>94</v>
      </c>
      <c r="E910" s="4" t="s">
        <v>50</v>
      </c>
      <c r="F910" s="7">
        <v>32</v>
      </c>
      <c r="G910" s="1">
        <v>45289</v>
      </c>
      <c r="H910" s="4" t="s">
        <v>166</v>
      </c>
      <c r="I910" s="4" t="s">
        <v>144</v>
      </c>
      <c r="J910" s="15">
        <v>0.61</v>
      </c>
      <c r="K910" s="5">
        <v>2</v>
      </c>
      <c r="L910" s="4" t="s">
        <v>31</v>
      </c>
      <c r="M910" s="8">
        <v>1</v>
      </c>
      <c r="N910" s="17" t="s">
        <v>3498</v>
      </c>
      <c r="O910" s="7">
        <f t="shared" si="28"/>
        <v>5</v>
      </c>
      <c r="P910" s="4" t="str" cm="1">
        <f t="array" ref="P910">_xlfn.IFS(F910&gt;40,"Senior",F910&gt;30,"Mid Career",F910&gt;22,"Early Career",F910&gt;17,"Student",TRUE,"Unknown")</f>
        <v>Mid Career</v>
      </c>
      <c r="Q910" s="5">
        <f t="shared" si="29"/>
        <v>63</v>
      </c>
      <c r="R910" s="4" t="str" cm="1">
        <f t="array" ref="R910">_xlfn.IFS(Q910&gt;15,"High",Q910&gt;=5,"Medium",Q910&lt;5,"Low")</f>
        <v>High</v>
      </c>
    </row>
    <row r="911" spans="1:18" x14ac:dyDescent="0.3">
      <c r="A911" s="4" t="s">
        <v>3499</v>
      </c>
      <c r="B911" s="4" t="s">
        <v>5511</v>
      </c>
      <c r="C911" s="4" t="s">
        <v>3501</v>
      </c>
      <c r="D911" s="4" t="s">
        <v>94</v>
      </c>
      <c r="E911" s="4" t="s">
        <v>5800</v>
      </c>
      <c r="F911" s="7">
        <v>32</v>
      </c>
      <c r="G911" s="1">
        <v>45275</v>
      </c>
      <c r="H911" s="4" t="s">
        <v>154</v>
      </c>
      <c r="I911" s="4" t="s">
        <v>58</v>
      </c>
      <c r="J911" s="15">
        <v>0.83</v>
      </c>
      <c r="K911" s="5">
        <v>1</v>
      </c>
      <c r="L911" s="4" t="s">
        <v>37</v>
      </c>
      <c r="M911" s="8">
        <v>5</v>
      </c>
      <c r="N911" s="17" t="s">
        <v>3502</v>
      </c>
      <c r="O911" s="7">
        <f t="shared" si="28"/>
        <v>6</v>
      </c>
      <c r="P911" s="4" t="str" cm="1">
        <f t="array" ref="P911">_xlfn.IFS(F911&gt;40,"Senior",F911&gt;30,"Mid Career",F911&gt;22,"Early Career",F911&gt;17,"Student",TRUE,"Unknown")</f>
        <v>Mid Career</v>
      </c>
      <c r="Q911" s="5">
        <f t="shared" si="29"/>
        <v>84</v>
      </c>
      <c r="R911" s="4" t="str" cm="1">
        <f t="array" ref="R911">_xlfn.IFS(Q911&gt;15,"High",Q911&gt;=5,"Medium",Q911&lt;5,"Low")</f>
        <v>High</v>
      </c>
    </row>
    <row r="912" spans="1:18" x14ac:dyDescent="0.3">
      <c r="A912" s="4" t="s">
        <v>3503</v>
      </c>
      <c r="B912" s="4" t="s">
        <v>5512</v>
      </c>
      <c r="C912" s="4" t="s">
        <v>3505</v>
      </c>
      <c r="D912" s="4" t="s">
        <v>94</v>
      </c>
      <c r="E912" s="4" t="s">
        <v>73</v>
      </c>
      <c r="F912" s="7">
        <v>32</v>
      </c>
      <c r="G912" s="1">
        <v>45615</v>
      </c>
      <c r="H912" s="4" t="s">
        <v>154</v>
      </c>
      <c r="I912" s="4" t="s">
        <v>58</v>
      </c>
      <c r="J912" s="15">
        <v>0.51</v>
      </c>
      <c r="K912" s="5">
        <v>1</v>
      </c>
      <c r="L912" s="4" t="s">
        <v>37</v>
      </c>
      <c r="M912" s="8">
        <v>4</v>
      </c>
      <c r="N912" s="17" t="s">
        <v>3506</v>
      </c>
      <c r="O912" s="7">
        <f t="shared" si="28"/>
        <v>8</v>
      </c>
      <c r="P912" s="4" t="str" cm="1">
        <f t="array" ref="P912">_xlfn.IFS(F912&gt;40,"Senior",F912&gt;30,"Mid Career",F912&gt;22,"Early Career",F912&gt;17,"Student",TRUE,"Unknown")</f>
        <v>Mid Career</v>
      </c>
      <c r="Q912" s="5">
        <f t="shared" si="29"/>
        <v>52</v>
      </c>
      <c r="R912" s="4" t="str" cm="1">
        <f t="array" ref="R912">_xlfn.IFS(Q912&gt;15,"High",Q912&gt;=5,"Medium",Q912&lt;5,"Low")</f>
        <v>High</v>
      </c>
    </row>
    <row r="913" spans="1:18" x14ac:dyDescent="0.3">
      <c r="A913" s="4" t="s">
        <v>3507</v>
      </c>
      <c r="B913" s="4" t="s">
        <v>5513</v>
      </c>
      <c r="C913" s="4" t="s">
        <v>3509</v>
      </c>
      <c r="D913" s="4" t="s">
        <v>17</v>
      </c>
      <c r="E913" s="4" t="s">
        <v>50</v>
      </c>
      <c r="F913" s="7">
        <v>32</v>
      </c>
      <c r="G913" s="1">
        <v>45157</v>
      </c>
      <c r="H913" s="4" t="s">
        <v>74</v>
      </c>
      <c r="I913" s="4" t="s">
        <v>36</v>
      </c>
      <c r="J913" s="15">
        <v>0.54</v>
      </c>
      <c r="K913" s="5">
        <v>1.5</v>
      </c>
      <c r="L913" s="4" t="s">
        <v>37</v>
      </c>
      <c r="M913" s="8">
        <v>5</v>
      </c>
      <c r="N913" s="17" t="s">
        <v>3510</v>
      </c>
      <c r="O913" s="7">
        <f t="shared" si="28"/>
        <v>6</v>
      </c>
      <c r="P913" s="4" t="str" cm="1">
        <f t="array" ref="P913">_xlfn.IFS(F913&gt;40,"Senior",F913&gt;30,"Mid Career",F913&gt;22,"Early Career",F913&gt;17,"Student",TRUE,"Unknown")</f>
        <v>Mid Career</v>
      </c>
      <c r="Q913" s="5">
        <f t="shared" si="29"/>
        <v>55.5</v>
      </c>
      <c r="R913" s="4" t="str" cm="1">
        <f t="array" ref="R913">_xlfn.IFS(Q913&gt;15,"High",Q913&gt;=5,"Medium",Q913&lt;5,"Low")</f>
        <v>High</v>
      </c>
    </row>
    <row r="914" spans="1:18" x14ac:dyDescent="0.3">
      <c r="A914" s="4" t="s">
        <v>3511</v>
      </c>
      <c r="B914" s="4" t="s">
        <v>5514</v>
      </c>
      <c r="C914" s="4" t="s">
        <v>5805</v>
      </c>
      <c r="D914" s="4" t="s">
        <v>94</v>
      </c>
      <c r="E914" s="4" t="s">
        <v>5800</v>
      </c>
      <c r="F914" s="7">
        <v>32</v>
      </c>
      <c r="G914" s="1">
        <v>45157</v>
      </c>
      <c r="H914" s="4" t="s">
        <v>68</v>
      </c>
      <c r="I914" s="4" t="s">
        <v>30</v>
      </c>
      <c r="J914" s="15">
        <v>0.93</v>
      </c>
      <c r="K914" s="5">
        <v>0.75</v>
      </c>
      <c r="L914" s="4" t="s">
        <v>31</v>
      </c>
      <c r="M914" s="8">
        <v>5</v>
      </c>
      <c r="N914" s="17" t="s">
        <v>3513</v>
      </c>
      <c r="O914" s="7">
        <f t="shared" si="28"/>
        <v>4</v>
      </c>
      <c r="P914" s="4" t="str" cm="1">
        <f t="array" ref="P914">_xlfn.IFS(F914&gt;40,"Senior",F914&gt;30,"Mid Career",F914&gt;22,"Early Career",F914&gt;17,"Student",TRUE,"Unknown")</f>
        <v>Mid Career</v>
      </c>
      <c r="Q914" s="5">
        <f t="shared" si="29"/>
        <v>93.75</v>
      </c>
      <c r="R914" s="4" t="str" cm="1">
        <f t="array" ref="R914">_xlfn.IFS(Q914&gt;15,"High",Q914&gt;=5,"Medium",Q914&lt;5,"Low")</f>
        <v>High</v>
      </c>
    </row>
    <row r="915" spans="1:18" x14ac:dyDescent="0.3">
      <c r="A915" s="4" t="s">
        <v>3514</v>
      </c>
      <c r="B915" s="4" t="s">
        <v>5515</v>
      </c>
      <c r="C915" s="4" t="s">
        <v>5805</v>
      </c>
      <c r="D915" s="4" t="s">
        <v>94</v>
      </c>
      <c r="E915" s="4" t="s">
        <v>50</v>
      </c>
      <c r="F915" s="7">
        <v>32</v>
      </c>
      <c r="G915" s="1">
        <v>44821</v>
      </c>
      <c r="H915" s="4" t="s">
        <v>29</v>
      </c>
      <c r="I915" s="4" t="s">
        <v>30</v>
      </c>
      <c r="J915" s="15">
        <v>0.86</v>
      </c>
      <c r="K915" s="5">
        <v>2</v>
      </c>
      <c r="L915" s="4" t="s">
        <v>37</v>
      </c>
      <c r="M915" s="8">
        <v>3</v>
      </c>
      <c r="N915" s="17" t="s">
        <v>3516</v>
      </c>
      <c r="O915" s="7">
        <f t="shared" si="28"/>
        <v>6</v>
      </c>
      <c r="P915" s="4" t="str" cm="1">
        <f t="array" ref="P915">_xlfn.IFS(F915&gt;40,"Senior",F915&gt;30,"Mid Career",F915&gt;22,"Early Career",F915&gt;17,"Student",TRUE,"Unknown")</f>
        <v>Mid Career</v>
      </c>
      <c r="Q915" s="5">
        <f t="shared" si="29"/>
        <v>88</v>
      </c>
      <c r="R915" s="4" t="str" cm="1">
        <f t="array" ref="R915">_xlfn.IFS(Q915&gt;15,"High",Q915&gt;=5,"Medium",Q915&lt;5,"Low")</f>
        <v>High</v>
      </c>
    </row>
    <row r="916" spans="1:18" x14ac:dyDescent="0.3">
      <c r="A916" s="4" t="s">
        <v>3517</v>
      </c>
      <c r="B916" s="4" t="s">
        <v>5516</v>
      </c>
      <c r="C916" s="4" t="s">
        <v>3519</v>
      </c>
      <c r="D916" s="4" t="s">
        <v>94</v>
      </c>
      <c r="E916" s="4" t="s">
        <v>73</v>
      </c>
      <c r="F916" s="7">
        <v>35</v>
      </c>
      <c r="G916" s="1">
        <v>44846</v>
      </c>
      <c r="H916" s="4" t="s">
        <v>51</v>
      </c>
      <c r="I916" s="4" t="s">
        <v>36</v>
      </c>
      <c r="J916" s="15">
        <v>0.93</v>
      </c>
      <c r="K916" s="5">
        <v>0.75</v>
      </c>
      <c r="L916" s="4" t="s">
        <v>37</v>
      </c>
      <c r="M916" s="8">
        <v>1</v>
      </c>
      <c r="N916" s="17">
        <v>44846</v>
      </c>
      <c r="O916" s="7">
        <f t="shared" si="28"/>
        <v>1</v>
      </c>
      <c r="P916" s="4" t="str" cm="1">
        <f t="array" ref="P916">_xlfn.IFS(F916&gt;40,"Senior",F916&gt;30,"Mid Career",F916&gt;22,"Early Career",F916&gt;17,"Student",TRUE,"Unknown")</f>
        <v>Mid Career</v>
      </c>
      <c r="Q916" s="5">
        <f t="shared" si="29"/>
        <v>93.75</v>
      </c>
      <c r="R916" s="4" t="str" cm="1">
        <f t="array" ref="R916">_xlfn.IFS(Q916&gt;15,"High",Q916&gt;=5,"Medium",Q916&lt;5,"Low")</f>
        <v>High</v>
      </c>
    </row>
    <row r="917" spans="1:18" x14ac:dyDescent="0.3">
      <c r="A917" s="4" t="s">
        <v>3520</v>
      </c>
      <c r="B917" s="4" t="s">
        <v>5517</v>
      </c>
      <c r="C917" s="4" t="s">
        <v>3522</v>
      </c>
      <c r="D917" s="4" t="s">
        <v>17</v>
      </c>
      <c r="E917" s="4" t="s">
        <v>5800</v>
      </c>
      <c r="F917" s="7">
        <v>32</v>
      </c>
      <c r="G917" s="1">
        <v>45115</v>
      </c>
      <c r="H917" s="4" t="s">
        <v>57</v>
      </c>
      <c r="I917" s="4" t="s">
        <v>58</v>
      </c>
      <c r="J917" s="15">
        <v>0.88</v>
      </c>
      <c r="K917" s="5">
        <v>2</v>
      </c>
      <c r="L917" s="4" t="s">
        <v>37</v>
      </c>
      <c r="M917" s="8">
        <v>5</v>
      </c>
      <c r="N917" s="17" t="s">
        <v>3523</v>
      </c>
      <c r="O917" s="7">
        <f t="shared" si="28"/>
        <v>5</v>
      </c>
      <c r="P917" s="4" t="str" cm="1">
        <f t="array" ref="P917">_xlfn.IFS(F917&gt;40,"Senior",F917&gt;30,"Mid Career",F917&gt;22,"Early Career",F917&gt;17,"Student",TRUE,"Unknown")</f>
        <v>Mid Career</v>
      </c>
      <c r="Q917" s="5">
        <f t="shared" si="29"/>
        <v>90</v>
      </c>
      <c r="R917" s="4" t="str" cm="1">
        <f t="array" ref="R917">_xlfn.IFS(Q917&gt;15,"High",Q917&gt;=5,"Medium",Q917&lt;5,"Low")</f>
        <v>High</v>
      </c>
    </row>
    <row r="918" spans="1:18" x14ac:dyDescent="0.3">
      <c r="A918" s="4" t="s">
        <v>3524</v>
      </c>
      <c r="B918" s="4" t="s">
        <v>5518</v>
      </c>
      <c r="C918" s="4" t="s">
        <v>3526</v>
      </c>
      <c r="D918" s="4" t="s">
        <v>94</v>
      </c>
      <c r="E918" s="4" t="s">
        <v>73</v>
      </c>
      <c r="F918" s="7">
        <v>30</v>
      </c>
      <c r="G918" s="1">
        <v>45377</v>
      </c>
      <c r="H918" s="4" t="s">
        <v>29</v>
      </c>
      <c r="I918" s="4" t="s">
        <v>30</v>
      </c>
      <c r="J918" s="15">
        <v>0.92</v>
      </c>
      <c r="K918" s="5">
        <v>2</v>
      </c>
      <c r="L918" s="4" t="s">
        <v>37</v>
      </c>
      <c r="M918" s="8">
        <v>1</v>
      </c>
      <c r="N918" s="17" t="s">
        <v>3527</v>
      </c>
      <c r="O918" s="7">
        <f t="shared" si="28"/>
        <v>2</v>
      </c>
      <c r="P918" s="4" t="str" cm="1">
        <f t="array" ref="P918">_xlfn.IFS(F918&gt;40,"Senior",F918&gt;30,"Mid Career",F918&gt;22,"Early Career",F918&gt;17,"Student",TRUE,"Unknown")</f>
        <v>Early Career</v>
      </c>
      <c r="Q918" s="5">
        <f t="shared" si="29"/>
        <v>94</v>
      </c>
      <c r="R918" s="4" t="str" cm="1">
        <f t="array" ref="R918">_xlfn.IFS(Q918&gt;15,"High",Q918&gt;=5,"Medium",Q918&lt;5,"Low")</f>
        <v>High</v>
      </c>
    </row>
    <row r="919" spans="1:18" x14ac:dyDescent="0.3">
      <c r="A919" s="4" t="s">
        <v>3528</v>
      </c>
      <c r="B919" s="4" t="s">
        <v>5519</v>
      </c>
      <c r="C919" s="4" t="s">
        <v>3530</v>
      </c>
      <c r="D919" s="4" t="s">
        <v>17</v>
      </c>
      <c r="E919" s="4" t="s">
        <v>5800</v>
      </c>
      <c r="F919" s="7">
        <v>32</v>
      </c>
      <c r="G919" s="1">
        <v>45142</v>
      </c>
      <c r="H919" s="4" t="s">
        <v>74</v>
      </c>
      <c r="I919" s="4" t="s">
        <v>36</v>
      </c>
      <c r="J919" s="15">
        <v>0.24</v>
      </c>
      <c r="K919" s="5">
        <v>2</v>
      </c>
      <c r="L919" s="4" t="s">
        <v>37</v>
      </c>
      <c r="M919" s="8">
        <v>5</v>
      </c>
      <c r="N919" s="17" t="s">
        <v>3531</v>
      </c>
      <c r="O919" s="7">
        <f t="shared" si="28"/>
        <v>2</v>
      </c>
      <c r="P919" s="4" t="str" cm="1">
        <f t="array" ref="P919">_xlfn.IFS(F919&gt;40,"Senior",F919&gt;30,"Mid Career",F919&gt;22,"Early Career",F919&gt;17,"Student",TRUE,"Unknown")</f>
        <v>Mid Career</v>
      </c>
      <c r="Q919" s="5">
        <f t="shared" si="29"/>
        <v>26</v>
      </c>
      <c r="R919" s="4" t="str" cm="1">
        <f t="array" ref="R919">_xlfn.IFS(Q919&gt;15,"High",Q919&gt;=5,"Medium",Q919&lt;5,"Low")</f>
        <v>High</v>
      </c>
    </row>
    <row r="920" spans="1:18" x14ac:dyDescent="0.3">
      <c r="A920" s="4" t="s">
        <v>3532</v>
      </c>
      <c r="B920" s="4" t="s">
        <v>5520</v>
      </c>
      <c r="C920" s="4" t="s">
        <v>3534</v>
      </c>
      <c r="D920" s="4" t="s">
        <v>94</v>
      </c>
      <c r="E920" s="4" t="s">
        <v>5801</v>
      </c>
      <c r="F920" s="7">
        <v>32</v>
      </c>
      <c r="G920" s="1">
        <v>45193</v>
      </c>
      <c r="H920" s="4" t="s">
        <v>74</v>
      </c>
      <c r="I920" s="4" t="s">
        <v>36</v>
      </c>
      <c r="J920" s="15">
        <v>0.05</v>
      </c>
      <c r="K920" s="5">
        <v>2</v>
      </c>
      <c r="L920" s="4" t="s">
        <v>37</v>
      </c>
      <c r="M920" s="8">
        <v>5</v>
      </c>
      <c r="N920" s="17" t="s">
        <v>3535</v>
      </c>
      <c r="O920" s="7">
        <f t="shared" si="28"/>
        <v>3</v>
      </c>
      <c r="P920" s="4" t="str" cm="1">
        <f t="array" ref="P920">_xlfn.IFS(F920&gt;40,"Senior",F920&gt;30,"Mid Career",F920&gt;22,"Early Career",F920&gt;17,"Student",TRUE,"Unknown")</f>
        <v>Mid Career</v>
      </c>
      <c r="Q920" s="5">
        <f t="shared" si="29"/>
        <v>7</v>
      </c>
      <c r="R920" s="4" t="str" cm="1">
        <f t="array" ref="R920">_xlfn.IFS(Q920&gt;15,"High",Q920&gt;=5,"Medium",Q920&lt;5,"Low")</f>
        <v>Medium</v>
      </c>
    </row>
    <row r="921" spans="1:18" x14ac:dyDescent="0.3">
      <c r="A921" s="4" t="s">
        <v>3536</v>
      </c>
      <c r="B921" s="4" t="s">
        <v>5521</v>
      </c>
      <c r="C921" s="4" t="s">
        <v>3538</v>
      </c>
      <c r="D921" s="4" t="s">
        <v>17</v>
      </c>
      <c r="E921" s="4" t="s">
        <v>5802</v>
      </c>
      <c r="F921" s="7">
        <v>32</v>
      </c>
      <c r="G921" s="1">
        <v>45498</v>
      </c>
      <c r="H921" s="4" t="s">
        <v>166</v>
      </c>
      <c r="I921" s="4" t="s">
        <v>144</v>
      </c>
      <c r="J921" s="15">
        <v>0.81</v>
      </c>
      <c r="K921" s="5">
        <v>2</v>
      </c>
      <c r="L921" s="4" t="s">
        <v>37</v>
      </c>
      <c r="M921" s="8">
        <v>3</v>
      </c>
      <c r="N921" s="17" t="s">
        <v>3539</v>
      </c>
      <c r="O921" s="7">
        <f t="shared" si="28"/>
        <v>5</v>
      </c>
      <c r="P921" s="4" t="str" cm="1">
        <f t="array" ref="P921">_xlfn.IFS(F921&gt;40,"Senior",F921&gt;30,"Mid Career",F921&gt;22,"Early Career",F921&gt;17,"Student",TRUE,"Unknown")</f>
        <v>Mid Career</v>
      </c>
      <c r="Q921" s="5">
        <f t="shared" si="29"/>
        <v>83</v>
      </c>
      <c r="R921" s="4" t="str" cm="1">
        <f t="array" ref="R921">_xlfn.IFS(Q921&gt;15,"High",Q921&gt;=5,"Medium",Q921&lt;5,"Low")</f>
        <v>High</v>
      </c>
    </row>
    <row r="922" spans="1:18" x14ac:dyDescent="0.3">
      <c r="A922" s="4" t="s">
        <v>3540</v>
      </c>
      <c r="B922" s="4" t="s">
        <v>5522</v>
      </c>
      <c r="C922" s="4" t="s">
        <v>3542</v>
      </c>
      <c r="D922" s="4" t="s">
        <v>17</v>
      </c>
      <c r="E922" s="4" t="s">
        <v>5800</v>
      </c>
      <c r="F922" s="7">
        <v>32</v>
      </c>
      <c r="G922" s="1">
        <v>45597</v>
      </c>
      <c r="H922" s="4" t="s">
        <v>68</v>
      </c>
      <c r="I922" s="4" t="s">
        <v>30</v>
      </c>
      <c r="J922" s="15">
        <v>0.69</v>
      </c>
      <c r="K922" s="5">
        <v>1</v>
      </c>
      <c r="L922" s="4" t="s">
        <v>37</v>
      </c>
      <c r="M922" s="8">
        <v>4</v>
      </c>
      <c r="N922" s="17" t="s">
        <v>1100</v>
      </c>
      <c r="O922" s="7">
        <f t="shared" si="28"/>
        <v>7</v>
      </c>
      <c r="P922" s="4" t="str" cm="1">
        <f t="array" ref="P922">_xlfn.IFS(F922&gt;40,"Senior",F922&gt;30,"Mid Career",F922&gt;22,"Early Career",F922&gt;17,"Student",TRUE,"Unknown")</f>
        <v>Mid Career</v>
      </c>
      <c r="Q922" s="5">
        <f t="shared" si="29"/>
        <v>70</v>
      </c>
      <c r="R922" s="4" t="str" cm="1">
        <f t="array" ref="R922">_xlfn.IFS(Q922&gt;15,"High",Q922&gt;=5,"Medium",Q922&lt;5,"Low")</f>
        <v>High</v>
      </c>
    </row>
    <row r="923" spans="1:18" x14ac:dyDescent="0.3">
      <c r="A923" s="4" t="s">
        <v>3543</v>
      </c>
      <c r="B923" s="4" t="s">
        <v>5523</v>
      </c>
      <c r="C923" s="4" t="s">
        <v>3545</v>
      </c>
      <c r="D923" s="4" t="s">
        <v>17</v>
      </c>
      <c r="E923" s="4" t="s">
        <v>50</v>
      </c>
      <c r="F923" s="7">
        <v>32</v>
      </c>
      <c r="G923" s="1">
        <v>44880</v>
      </c>
      <c r="H923" s="4" t="s">
        <v>113</v>
      </c>
      <c r="I923" s="4" t="s">
        <v>58</v>
      </c>
      <c r="J923" s="15">
        <v>0.21</v>
      </c>
      <c r="K923" s="5">
        <v>1.5</v>
      </c>
      <c r="L923" s="4" t="s">
        <v>37</v>
      </c>
      <c r="M923" s="8">
        <v>1</v>
      </c>
      <c r="N923" s="17" t="s">
        <v>3546</v>
      </c>
      <c r="O923" s="7">
        <f t="shared" si="28"/>
        <v>8</v>
      </c>
      <c r="P923" s="4" t="str" cm="1">
        <f t="array" ref="P923">_xlfn.IFS(F923&gt;40,"Senior",F923&gt;30,"Mid Career",F923&gt;22,"Early Career",F923&gt;17,"Student",TRUE,"Unknown")</f>
        <v>Mid Career</v>
      </c>
      <c r="Q923" s="5">
        <f t="shared" si="29"/>
        <v>22.5</v>
      </c>
      <c r="R923" s="4" t="str" cm="1">
        <f t="array" ref="R923">_xlfn.IFS(Q923&gt;15,"High",Q923&gt;=5,"Medium",Q923&lt;5,"Low")</f>
        <v>High</v>
      </c>
    </row>
    <row r="924" spans="1:18" x14ac:dyDescent="0.3">
      <c r="A924" s="4" t="s">
        <v>3547</v>
      </c>
      <c r="B924" s="4" t="s">
        <v>5524</v>
      </c>
      <c r="C924" s="4" t="s">
        <v>3549</v>
      </c>
      <c r="D924" s="4" t="s">
        <v>94</v>
      </c>
      <c r="E924" s="4" t="s">
        <v>5800</v>
      </c>
      <c r="F924" s="7">
        <v>32</v>
      </c>
      <c r="G924" s="1">
        <v>45435</v>
      </c>
      <c r="H924" s="4" t="s">
        <v>68</v>
      </c>
      <c r="I924" s="4" t="s">
        <v>30</v>
      </c>
      <c r="J924" s="15">
        <v>0.56999999999999995</v>
      </c>
      <c r="K924" s="5">
        <v>2</v>
      </c>
      <c r="L924" s="4" t="s">
        <v>31</v>
      </c>
      <c r="M924" s="8">
        <v>1</v>
      </c>
      <c r="N924" s="17" t="s">
        <v>3550</v>
      </c>
      <c r="O924" s="7">
        <f t="shared" si="28"/>
        <v>5</v>
      </c>
      <c r="P924" s="4" t="str" cm="1">
        <f t="array" ref="P924">_xlfn.IFS(F924&gt;40,"Senior",F924&gt;30,"Mid Career",F924&gt;22,"Early Career",F924&gt;17,"Student",TRUE,"Unknown")</f>
        <v>Mid Career</v>
      </c>
      <c r="Q924" s="5">
        <f t="shared" si="29"/>
        <v>58.999999999999993</v>
      </c>
      <c r="R924" s="4" t="str" cm="1">
        <f t="array" ref="R924">_xlfn.IFS(Q924&gt;15,"High",Q924&gt;=5,"Medium",Q924&lt;5,"Low")</f>
        <v>High</v>
      </c>
    </row>
    <row r="925" spans="1:18" x14ac:dyDescent="0.3">
      <c r="A925" s="4" t="s">
        <v>3551</v>
      </c>
      <c r="B925" s="4" t="s">
        <v>5525</v>
      </c>
      <c r="C925" s="4" t="s">
        <v>3553</v>
      </c>
      <c r="D925" s="4" t="s">
        <v>17</v>
      </c>
      <c r="E925" s="4" t="s">
        <v>73</v>
      </c>
      <c r="F925" s="7">
        <v>30</v>
      </c>
      <c r="G925" s="1">
        <v>45598</v>
      </c>
      <c r="H925" s="4" t="s">
        <v>74</v>
      </c>
      <c r="I925" s="4" t="s">
        <v>36</v>
      </c>
      <c r="J925" s="15">
        <v>0.68</v>
      </c>
      <c r="K925" s="5">
        <v>1.5</v>
      </c>
      <c r="L925" s="4" t="s">
        <v>31</v>
      </c>
      <c r="M925" s="8">
        <v>2</v>
      </c>
      <c r="N925" s="17" t="s">
        <v>3554</v>
      </c>
      <c r="O925" s="7">
        <f t="shared" si="28"/>
        <v>8</v>
      </c>
      <c r="P925" s="4" t="str" cm="1">
        <f t="array" ref="P925">_xlfn.IFS(F925&gt;40,"Senior",F925&gt;30,"Mid Career",F925&gt;22,"Early Career",F925&gt;17,"Student",TRUE,"Unknown")</f>
        <v>Early Career</v>
      </c>
      <c r="Q925" s="5">
        <f t="shared" si="29"/>
        <v>69.5</v>
      </c>
      <c r="R925" s="4" t="str" cm="1">
        <f t="array" ref="R925">_xlfn.IFS(Q925&gt;15,"High",Q925&gt;=5,"Medium",Q925&lt;5,"Low")</f>
        <v>High</v>
      </c>
    </row>
    <row r="926" spans="1:18" x14ac:dyDescent="0.3">
      <c r="A926" s="4" t="s">
        <v>3555</v>
      </c>
      <c r="B926" s="4" t="s">
        <v>5526</v>
      </c>
      <c r="C926" s="4" t="s">
        <v>3557</v>
      </c>
      <c r="D926" s="4" t="s">
        <v>17</v>
      </c>
      <c r="E926" s="4" t="s">
        <v>73</v>
      </c>
      <c r="F926" s="7">
        <v>32</v>
      </c>
      <c r="G926" s="1">
        <v>45722</v>
      </c>
      <c r="H926" s="4" t="s">
        <v>68</v>
      </c>
      <c r="I926" s="4" t="s">
        <v>30</v>
      </c>
      <c r="J926" s="15">
        <v>0.94</v>
      </c>
      <c r="K926" s="5">
        <v>1.5</v>
      </c>
      <c r="L926" s="4" t="s">
        <v>31</v>
      </c>
      <c r="M926" s="8">
        <v>4</v>
      </c>
      <c r="N926" s="17" t="s">
        <v>3558</v>
      </c>
      <c r="O926" s="7">
        <f t="shared" si="28"/>
        <v>3</v>
      </c>
      <c r="P926" s="4" t="str" cm="1">
        <f t="array" ref="P926">_xlfn.IFS(F926&gt;40,"Senior",F926&gt;30,"Mid Career",F926&gt;22,"Early Career",F926&gt;17,"Student",TRUE,"Unknown")</f>
        <v>Mid Career</v>
      </c>
      <c r="Q926" s="5">
        <f t="shared" si="29"/>
        <v>95.5</v>
      </c>
      <c r="R926" s="4" t="str" cm="1">
        <f t="array" ref="R926">_xlfn.IFS(Q926&gt;15,"High",Q926&gt;=5,"Medium",Q926&lt;5,"Low")</f>
        <v>High</v>
      </c>
    </row>
    <row r="927" spans="1:18" x14ac:dyDescent="0.3">
      <c r="A927" s="4" t="s">
        <v>3559</v>
      </c>
      <c r="B927" s="4" t="s">
        <v>5527</v>
      </c>
      <c r="C927" s="4" t="s">
        <v>3561</v>
      </c>
      <c r="D927" s="4" t="s">
        <v>17</v>
      </c>
      <c r="E927" s="4" t="s">
        <v>5801</v>
      </c>
      <c r="F927" s="7">
        <v>32</v>
      </c>
      <c r="G927" s="1">
        <v>44954</v>
      </c>
      <c r="H927" s="4" t="s">
        <v>44</v>
      </c>
      <c r="I927" s="4" t="s">
        <v>20</v>
      </c>
      <c r="J927" s="15">
        <v>0.5</v>
      </c>
      <c r="K927" s="5">
        <v>0.75</v>
      </c>
      <c r="L927" s="4" t="s">
        <v>37</v>
      </c>
      <c r="M927" s="8">
        <v>2</v>
      </c>
      <c r="N927" s="17" t="s">
        <v>3562</v>
      </c>
      <c r="O927" s="7">
        <f t="shared" si="28"/>
        <v>6</v>
      </c>
      <c r="P927" s="4" t="str" cm="1">
        <f t="array" ref="P927">_xlfn.IFS(F927&gt;40,"Senior",F927&gt;30,"Mid Career",F927&gt;22,"Early Career",F927&gt;17,"Student",TRUE,"Unknown")</f>
        <v>Mid Career</v>
      </c>
      <c r="Q927" s="5">
        <f t="shared" si="29"/>
        <v>50.75</v>
      </c>
      <c r="R927" s="4" t="str" cm="1">
        <f t="array" ref="R927">_xlfn.IFS(Q927&gt;15,"High",Q927&gt;=5,"Medium",Q927&lt;5,"Low")</f>
        <v>High</v>
      </c>
    </row>
    <row r="928" spans="1:18" x14ac:dyDescent="0.3">
      <c r="A928" s="4" t="s">
        <v>3563</v>
      </c>
      <c r="B928" s="4" t="s">
        <v>5528</v>
      </c>
      <c r="C928" s="4" t="s">
        <v>3565</v>
      </c>
      <c r="D928" s="4" t="s">
        <v>17</v>
      </c>
      <c r="E928" s="4" t="s">
        <v>73</v>
      </c>
      <c r="F928" s="7">
        <v>32</v>
      </c>
      <c r="G928" s="1">
        <v>45600</v>
      </c>
      <c r="H928" s="4" t="s">
        <v>57</v>
      </c>
      <c r="I928" s="4" t="s">
        <v>58</v>
      </c>
      <c r="J928" s="15">
        <v>0.97</v>
      </c>
      <c r="K928" s="5">
        <v>0.75</v>
      </c>
      <c r="L928" s="4" t="s">
        <v>37</v>
      </c>
      <c r="M928" s="8">
        <v>4</v>
      </c>
      <c r="N928" s="17">
        <v>45600</v>
      </c>
      <c r="O928" s="7">
        <f t="shared" si="28"/>
        <v>1</v>
      </c>
      <c r="P928" s="4" t="str" cm="1">
        <f t="array" ref="P928">_xlfn.IFS(F928&gt;40,"Senior",F928&gt;30,"Mid Career",F928&gt;22,"Early Career",F928&gt;17,"Student",TRUE,"Unknown")</f>
        <v>Mid Career</v>
      </c>
      <c r="Q928" s="5">
        <f t="shared" si="29"/>
        <v>97.75</v>
      </c>
      <c r="R928" s="4" t="str" cm="1">
        <f t="array" ref="R928">_xlfn.IFS(Q928&gt;15,"High",Q928&gt;=5,"Medium",Q928&lt;5,"Low")</f>
        <v>High</v>
      </c>
    </row>
    <row r="929" spans="1:18" x14ac:dyDescent="0.3">
      <c r="A929" s="4" t="s">
        <v>3566</v>
      </c>
      <c r="B929" s="4" t="s">
        <v>5529</v>
      </c>
      <c r="C929" s="4" t="s">
        <v>3568</v>
      </c>
      <c r="D929" s="4" t="s">
        <v>94</v>
      </c>
      <c r="E929" s="4" t="s">
        <v>5800</v>
      </c>
      <c r="F929" s="7">
        <v>32</v>
      </c>
      <c r="G929" s="1">
        <v>45389</v>
      </c>
      <c r="H929" s="4" t="s">
        <v>154</v>
      </c>
      <c r="I929" s="4" t="s">
        <v>58</v>
      </c>
      <c r="J929" s="15">
        <v>0.78</v>
      </c>
      <c r="K929" s="5">
        <v>0.75</v>
      </c>
      <c r="L929" s="4" t="s">
        <v>31</v>
      </c>
      <c r="M929" s="8">
        <v>5</v>
      </c>
      <c r="N929" s="17">
        <v>45389</v>
      </c>
      <c r="O929" s="7">
        <f t="shared" si="28"/>
        <v>1</v>
      </c>
      <c r="P929" s="4" t="str" cm="1">
        <f t="array" ref="P929">_xlfn.IFS(F929&gt;40,"Senior",F929&gt;30,"Mid Career",F929&gt;22,"Early Career",F929&gt;17,"Student",TRUE,"Unknown")</f>
        <v>Mid Career</v>
      </c>
      <c r="Q929" s="5">
        <f t="shared" si="29"/>
        <v>78.75</v>
      </c>
      <c r="R929" s="4" t="str" cm="1">
        <f t="array" ref="R929">_xlfn.IFS(Q929&gt;15,"High",Q929&gt;=5,"Medium",Q929&lt;5,"Low")</f>
        <v>High</v>
      </c>
    </row>
    <row r="930" spans="1:18" x14ac:dyDescent="0.3">
      <c r="A930" s="4" t="s">
        <v>3569</v>
      </c>
      <c r="B930" s="4" t="s">
        <v>5530</v>
      </c>
      <c r="C930" s="4" t="s">
        <v>3571</v>
      </c>
      <c r="D930" s="4" t="s">
        <v>17</v>
      </c>
      <c r="E930" s="4" t="s">
        <v>50</v>
      </c>
      <c r="F930" s="7">
        <v>32</v>
      </c>
      <c r="G930" s="1">
        <v>44786</v>
      </c>
      <c r="H930" s="4" t="s">
        <v>113</v>
      </c>
      <c r="I930" s="4" t="s">
        <v>58</v>
      </c>
      <c r="J930" s="15">
        <v>0.76</v>
      </c>
      <c r="K930" s="5">
        <v>2</v>
      </c>
      <c r="L930" s="4" t="s">
        <v>37</v>
      </c>
      <c r="M930" s="8">
        <v>5</v>
      </c>
      <c r="N930" s="17" t="s">
        <v>3572</v>
      </c>
      <c r="O930" s="7">
        <f t="shared" si="28"/>
        <v>2</v>
      </c>
      <c r="P930" s="4" t="str" cm="1">
        <f t="array" ref="P930">_xlfn.IFS(F930&gt;40,"Senior",F930&gt;30,"Mid Career",F930&gt;22,"Early Career",F930&gt;17,"Student",TRUE,"Unknown")</f>
        <v>Mid Career</v>
      </c>
      <c r="Q930" s="5">
        <f t="shared" si="29"/>
        <v>78</v>
      </c>
      <c r="R930" s="4" t="str" cm="1">
        <f t="array" ref="R930">_xlfn.IFS(Q930&gt;15,"High",Q930&gt;=5,"Medium",Q930&lt;5,"Low")</f>
        <v>High</v>
      </c>
    </row>
    <row r="931" spans="1:18" x14ac:dyDescent="0.3">
      <c r="A931" s="4" t="s">
        <v>3573</v>
      </c>
      <c r="B931" s="4" t="s">
        <v>5531</v>
      </c>
      <c r="C931" s="4" t="s">
        <v>3575</v>
      </c>
      <c r="D931" s="4" t="s">
        <v>17</v>
      </c>
      <c r="E931" s="4" t="s">
        <v>50</v>
      </c>
      <c r="F931" s="7">
        <v>25</v>
      </c>
      <c r="G931" s="1">
        <v>44920</v>
      </c>
      <c r="H931" s="4" t="s">
        <v>166</v>
      </c>
      <c r="I931" s="4" t="s">
        <v>144</v>
      </c>
      <c r="J931" s="15">
        <v>0.08</v>
      </c>
      <c r="K931" s="5">
        <v>2</v>
      </c>
      <c r="L931" s="4" t="s">
        <v>31</v>
      </c>
      <c r="M931" s="8">
        <v>1</v>
      </c>
      <c r="N931" s="17" t="s">
        <v>3576</v>
      </c>
      <c r="O931" s="7">
        <f t="shared" si="28"/>
        <v>4</v>
      </c>
      <c r="P931" s="4" t="str" cm="1">
        <f t="array" ref="P931">_xlfn.IFS(F931&gt;40,"Senior",F931&gt;30,"Mid Career",F931&gt;22,"Early Career",F931&gt;17,"Student",TRUE,"Unknown")</f>
        <v>Early Career</v>
      </c>
      <c r="Q931" s="5">
        <f t="shared" si="29"/>
        <v>10</v>
      </c>
      <c r="R931" s="4" t="str" cm="1">
        <f t="array" ref="R931">_xlfn.IFS(Q931&gt;15,"High",Q931&gt;=5,"Medium",Q931&lt;5,"Low")</f>
        <v>Medium</v>
      </c>
    </row>
    <row r="932" spans="1:18" x14ac:dyDescent="0.3">
      <c r="A932" s="4" t="s">
        <v>3577</v>
      </c>
      <c r="B932" s="4" t="s">
        <v>5532</v>
      </c>
      <c r="C932" s="4" t="s">
        <v>5805</v>
      </c>
      <c r="D932" s="4" t="s">
        <v>94</v>
      </c>
      <c r="E932" s="4" t="s">
        <v>5800</v>
      </c>
      <c r="F932" s="7">
        <v>32</v>
      </c>
      <c r="G932" s="1">
        <v>44758</v>
      </c>
      <c r="H932" s="4" t="s">
        <v>44</v>
      </c>
      <c r="I932" s="4" t="s">
        <v>20</v>
      </c>
      <c r="J932" s="15">
        <v>0.92</v>
      </c>
      <c r="K932" s="5">
        <v>1.5</v>
      </c>
      <c r="L932" s="4" t="s">
        <v>37</v>
      </c>
      <c r="M932" s="8">
        <v>1</v>
      </c>
      <c r="N932" s="17" t="s">
        <v>3579</v>
      </c>
      <c r="O932" s="7">
        <f t="shared" si="28"/>
        <v>6</v>
      </c>
      <c r="P932" s="4" t="str" cm="1">
        <f t="array" ref="P932">_xlfn.IFS(F932&gt;40,"Senior",F932&gt;30,"Mid Career",F932&gt;22,"Early Career",F932&gt;17,"Student",TRUE,"Unknown")</f>
        <v>Mid Career</v>
      </c>
      <c r="Q932" s="5">
        <f t="shared" si="29"/>
        <v>93.5</v>
      </c>
      <c r="R932" s="4" t="str" cm="1">
        <f t="array" ref="R932">_xlfn.IFS(Q932&gt;15,"High",Q932&gt;=5,"Medium",Q932&lt;5,"Low")</f>
        <v>High</v>
      </c>
    </row>
    <row r="933" spans="1:18" x14ac:dyDescent="0.3">
      <c r="A933" s="4" t="s">
        <v>3580</v>
      </c>
      <c r="B933" s="4" t="s">
        <v>5533</v>
      </c>
      <c r="C933" s="4" t="s">
        <v>3582</v>
      </c>
      <c r="D933" s="4" t="s">
        <v>94</v>
      </c>
      <c r="E933" s="4" t="s">
        <v>5801</v>
      </c>
      <c r="F933" s="7">
        <v>32</v>
      </c>
      <c r="G933" s="1">
        <v>44727</v>
      </c>
      <c r="H933" s="4" t="s">
        <v>74</v>
      </c>
      <c r="I933" s="4" t="s">
        <v>36</v>
      </c>
      <c r="J933" s="15">
        <v>0.82</v>
      </c>
      <c r="K933" s="5">
        <v>1</v>
      </c>
      <c r="L933" s="4" t="s">
        <v>37</v>
      </c>
      <c r="M933" s="8">
        <v>5</v>
      </c>
      <c r="N933" s="17" t="s">
        <v>3583</v>
      </c>
      <c r="O933" s="7">
        <f t="shared" si="28"/>
        <v>2</v>
      </c>
      <c r="P933" s="4" t="str" cm="1">
        <f t="array" ref="P933">_xlfn.IFS(F933&gt;40,"Senior",F933&gt;30,"Mid Career",F933&gt;22,"Early Career",F933&gt;17,"Student",TRUE,"Unknown")</f>
        <v>Mid Career</v>
      </c>
      <c r="Q933" s="5">
        <f t="shared" si="29"/>
        <v>83</v>
      </c>
      <c r="R933" s="4" t="str" cm="1">
        <f t="array" ref="R933">_xlfn.IFS(Q933&gt;15,"High",Q933&gt;=5,"Medium",Q933&lt;5,"Low")</f>
        <v>High</v>
      </c>
    </row>
    <row r="934" spans="1:18" x14ac:dyDescent="0.3">
      <c r="A934" s="4" t="s">
        <v>3584</v>
      </c>
      <c r="B934" s="4" t="s">
        <v>5534</v>
      </c>
      <c r="C934" s="4" t="s">
        <v>3586</v>
      </c>
      <c r="D934" s="4" t="s">
        <v>17</v>
      </c>
      <c r="E934" s="4" t="s">
        <v>50</v>
      </c>
      <c r="F934" s="7">
        <v>32</v>
      </c>
      <c r="G934" s="1">
        <v>45537</v>
      </c>
      <c r="H934" s="4" t="s">
        <v>293</v>
      </c>
      <c r="I934" s="4" t="s">
        <v>20</v>
      </c>
      <c r="J934" s="15">
        <v>0.8</v>
      </c>
      <c r="K934" s="5">
        <v>1</v>
      </c>
      <c r="L934" s="4" t="s">
        <v>31</v>
      </c>
      <c r="M934" s="8">
        <v>1</v>
      </c>
      <c r="N934" s="17" t="s">
        <v>3587</v>
      </c>
      <c r="O934" s="7">
        <f t="shared" si="28"/>
        <v>7</v>
      </c>
      <c r="P934" s="4" t="str" cm="1">
        <f t="array" ref="P934">_xlfn.IFS(F934&gt;40,"Senior",F934&gt;30,"Mid Career",F934&gt;22,"Early Career",F934&gt;17,"Student",TRUE,"Unknown")</f>
        <v>Mid Career</v>
      </c>
      <c r="Q934" s="5">
        <f t="shared" si="29"/>
        <v>81</v>
      </c>
      <c r="R934" s="4" t="str" cm="1">
        <f t="array" ref="R934">_xlfn.IFS(Q934&gt;15,"High",Q934&gt;=5,"Medium",Q934&lt;5,"Low")</f>
        <v>High</v>
      </c>
    </row>
    <row r="935" spans="1:18" x14ac:dyDescent="0.3">
      <c r="A935" s="4" t="s">
        <v>3588</v>
      </c>
      <c r="B935" s="4" t="s">
        <v>5535</v>
      </c>
      <c r="C935" s="4" t="s">
        <v>3590</v>
      </c>
      <c r="D935" s="4" t="s">
        <v>17</v>
      </c>
      <c r="E935" s="4" t="s">
        <v>5801</v>
      </c>
      <c r="F935" s="7">
        <v>32</v>
      </c>
      <c r="G935" s="1">
        <v>45649</v>
      </c>
      <c r="H935" s="4" t="s">
        <v>44</v>
      </c>
      <c r="I935" s="4" t="s">
        <v>20</v>
      </c>
      <c r="J935" s="15">
        <v>0.43</v>
      </c>
      <c r="K935" s="5">
        <v>2</v>
      </c>
      <c r="L935" s="4" t="s">
        <v>31</v>
      </c>
      <c r="M935" s="8">
        <v>2</v>
      </c>
      <c r="N935" s="17" t="s">
        <v>3591</v>
      </c>
      <c r="O935" s="7">
        <f t="shared" si="28"/>
        <v>3</v>
      </c>
      <c r="P935" s="4" t="str" cm="1">
        <f t="array" ref="P935">_xlfn.IFS(F935&gt;40,"Senior",F935&gt;30,"Mid Career",F935&gt;22,"Early Career",F935&gt;17,"Student",TRUE,"Unknown")</f>
        <v>Mid Career</v>
      </c>
      <c r="Q935" s="5">
        <f t="shared" si="29"/>
        <v>45</v>
      </c>
      <c r="R935" s="4" t="str" cm="1">
        <f t="array" ref="R935">_xlfn.IFS(Q935&gt;15,"High",Q935&gt;=5,"Medium",Q935&lt;5,"Low")</f>
        <v>High</v>
      </c>
    </row>
    <row r="936" spans="1:18" x14ac:dyDescent="0.3">
      <c r="A936" s="4" t="s">
        <v>3592</v>
      </c>
      <c r="B936" s="4" t="s">
        <v>5536</v>
      </c>
      <c r="C936" s="4" t="s">
        <v>3594</v>
      </c>
      <c r="D936" s="4" t="s">
        <v>17</v>
      </c>
      <c r="E936" s="4" t="s">
        <v>5801</v>
      </c>
      <c r="F936" s="7">
        <v>32</v>
      </c>
      <c r="G936" s="1">
        <v>45301</v>
      </c>
      <c r="H936" s="4" t="s">
        <v>113</v>
      </c>
      <c r="I936" s="4" t="s">
        <v>58</v>
      </c>
      <c r="J936" s="15">
        <v>0.43</v>
      </c>
      <c r="K936" s="5">
        <v>1.5</v>
      </c>
      <c r="L936" s="4" t="s">
        <v>37</v>
      </c>
      <c r="M936" s="8">
        <v>3</v>
      </c>
      <c r="N936" s="17" t="s">
        <v>3595</v>
      </c>
      <c r="O936" s="7">
        <f t="shared" si="28"/>
        <v>8</v>
      </c>
      <c r="P936" s="4" t="str" cm="1">
        <f t="array" ref="P936">_xlfn.IFS(F936&gt;40,"Senior",F936&gt;30,"Mid Career",F936&gt;22,"Early Career",F936&gt;17,"Student",TRUE,"Unknown")</f>
        <v>Mid Career</v>
      </c>
      <c r="Q936" s="5">
        <f t="shared" si="29"/>
        <v>44.5</v>
      </c>
      <c r="R936" s="4" t="str" cm="1">
        <f t="array" ref="R936">_xlfn.IFS(Q936&gt;15,"High",Q936&gt;=5,"Medium",Q936&lt;5,"Low")</f>
        <v>High</v>
      </c>
    </row>
    <row r="937" spans="1:18" x14ac:dyDescent="0.3">
      <c r="A937" s="4" t="s">
        <v>3596</v>
      </c>
      <c r="B937" s="4" t="s">
        <v>5537</v>
      </c>
      <c r="C937" s="4" t="s">
        <v>3598</v>
      </c>
      <c r="D937" s="4" t="s">
        <v>94</v>
      </c>
      <c r="E937" s="4" t="s">
        <v>5801</v>
      </c>
      <c r="F937" s="7">
        <v>32</v>
      </c>
      <c r="G937" s="1">
        <v>45199</v>
      </c>
      <c r="H937" s="4" t="s">
        <v>143</v>
      </c>
      <c r="I937" s="4" t="s">
        <v>144</v>
      </c>
      <c r="J937" s="15">
        <v>0.47</v>
      </c>
      <c r="K937" s="5">
        <v>1.5</v>
      </c>
      <c r="L937" s="4" t="s">
        <v>31</v>
      </c>
      <c r="M937" s="8">
        <v>5</v>
      </c>
      <c r="N937" s="17" t="s">
        <v>3599</v>
      </c>
      <c r="O937" s="7">
        <f t="shared" si="28"/>
        <v>5</v>
      </c>
      <c r="P937" s="4" t="str" cm="1">
        <f t="array" ref="P937">_xlfn.IFS(F937&gt;40,"Senior",F937&gt;30,"Mid Career",F937&gt;22,"Early Career",F937&gt;17,"Student",TRUE,"Unknown")</f>
        <v>Mid Career</v>
      </c>
      <c r="Q937" s="5">
        <f t="shared" si="29"/>
        <v>48.5</v>
      </c>
      <c r="R937" s="4" t="str" cm="1">
        <f t="array" ref="R937">_xlfn.IFS(Q937&gt;15,"High",Q937&gt;=5,"Medium",Q937&lt;5,"Low")</f>
        <v>High</v>
      </c>
    </row>
    <row r="938" spans="1:18" x14ac:dyDescent="0.3">
      <c r="A938" s="4" t="s">
        <v>3600</v>
      </c>
      <c r="B938" s="4" t="s">
        <v>5538</v>
      </c>
      <c r="C938" s="4" t="s">
        <v>5805</v>
      </c>
      <c r="D938" s="4" t="s">
        <v>17</v>
      </c>
      <c r="E938" s="4" t="s">
        <v>5801</v>
      </c>
      <c r="F938" s="7">
        <v>32</v>
      </c>
      <c r="G938" s="1">
        <v>45331</v>
      </c>
      <c r="H938" s="4" t="s">
        <v>143</v>
      </c>
      <c r="I938" s="4" t="s">
        <v>144</v>
      </c>
      <c r="J938" s="15">
        <v>0.49</v>
      </c>
      <c r="K938" s="5">
        <v>1.5</v>
      </c>
      <c r="L938" s="4" t="s">
        <v>31</v>
      </c>
      <c r="M938" s="8">
        <v>3</v>
      </c>
      <c r="N938" s="17" t="s">
        <v>3602</v>
      </c>
      <c r="O938" s="7">
        <f t="shared" si="28"/>
        <v>3</v>
      </c>
      <c r="P938" s="4" t="str" cm="1">
        <f t="array" ref="P938">_xlfn.IFS(F938&gt;40,"Senior",F938&gt;30,"Mid Career",F938&gt;22,"Early Career",F938&gt;17,"Student",TRUE,"Unknown")</f>
        <v>Mid Career</v>
      </c>
      <c r="Q938" s="5">
        <f t="shared" si="29"/>
        <v>50.5</v>
      </c>
      <c r="R938" s="4" t="str" cm="1">
        <f t="array" ref="R938">_xlfn.IFS(Q938&gt;15,"High",Q938&gt;=5,"Medium",Q938&lt;5,"Low")</f>
        <v>High</v>
      </c>
    </row>
    <row r="939" spans="1:18" x14ac:dyDescent="0.3">
      <c r="A939" s="4" t="s">
        <v>3603</v>
      </c>
      <c r="B939" s="4" t="s">
        <v>5539</v>
      </c>
      <c r="C939" s="4" t="s">
        <v>3605</v>
      </c>
      <c r="D939" s="4" t="s">
        <v>17</v>
      </c>
      <c r="E939" s="4" t="s">
        <v>5800</v>
      </c>
      <c r="F939" s="7">
        <v>32</v>
      </c>
      <c r="G939" s="1">
        <v>45440</v>
      </c>
      <c r="H939" s="4" t="s">
        <v>29</v>
      </c>
      <c r="I939" s="4" t="s">
        <v>30</v>
      </c>
      <c r="J939" s="15">
        <v>0.21</v>
      </c>
      <c r="K939" s="5">
        <v>2</v>
      </c>
      <c r="L939" s="4" t="s">
        <v>37</v>
      </c>
      <c r="M939" s="8">
        <v>3</v>
      </c>
      <c r="N939" s="17" t="s">
        <v>3606</v>
      </c>
      <c r="O939" s="7">
        <f t="shared" si="28"/>
        <v>7</v>
      </c>
      <c r="P939" s="4" t="str" cm="1">
        <f t="array" ref="P939">_xlfn.IFS(F939&gt;40,"Senior",F939&gt;30,"Mid Career",F939&gt;22,"Early Career",F939&gt;17,"Student",TRUE,"Unknown")</f>
        <v>Mid Career</v>
      </c>
      <c r="Q939" s="5">
        <f t="shared" si="29"/>
        <v>23</v>
      </c>
      <c r="R939" s="4" t="str" cm="1">
        <f t="array" ref="R939">_xlfn.IFS(Q939&gt;15,"High",Q939&gt;=5,"Medium",Q939&lt;5,"Low")</f>
        <v>High</v>
      </c>
    </row>
    <row r="940" spans="1:18" x14ac:dyDescent="0.3">
      <c r="A940" s="4" t="s">
        <v>3607</v>
      </c>
      <c r="B940" s="4" t="s">
        <v>5540</v>
      </c>
      <c r="C940" s="4" t="s">
        <v>3609</v>
      </c>
      <c r="D940" s="4" t="s">
        <v>17</v>
      </c>
      <c r="E940" s="4" t="s">
        <v>5801</v>
      </c>
      <c r="F940" s="7">
        <v>24</v>
      </c>
      <c r="G940" s="1">
        <v>45159</v>
      </c>
      <c r="H940" s="4" t="s">
        <v>143</v>
      </c>
      <c r="I940" s="4" t="s">
        <v>144</v>
      </c>
      <c r="J940" s="15">
        <v>0.48</v>
      </c>
      <c r="K940" s="5">
        <v>1.5</v>
      </c>
      <c r="L940" s="4" t="s">
        <v>31</v>
      </c>
      <c r="M940" s="8">
        <v>1</v>
      </c>
      <c r="N940" s="17" t="s">
        <v>3610</v>
      </c>
      <c r="O940" s="7">
        <f t="shared" si="28"/>
        <v>8</v>
      </c>
      <c r="P940" s="4" t="str" cm="1">
        <f t="array" ref="P940">_xlfn.IFS(F940&gt;40,"Senior",F940&gt;30,"Mid Career",F940&gt;22,"Early Career",F940&gt;17,"Student",TRUE,"Unknown")</f>
        <v>Early Career</v>
      </c>
      <c r="Q940" s="5">
        <f t="shared" si="29"/>
        <v>49.5</v>
      </c>
      <c r="R940" s="4" t="str" cm="1">
        <f t="array" ref="R940">_xlfn.IFS(Q940&gt;15,"High",Q940&gt;=5,"Medium",Q940&lt;5,"Low")</f>
        <v>High</v>
      </c>
    </row>
    <row r="941" spans="1:18" x14ac:dyDescent="0.3">
      <c r="A941" s="4" t="s">
        <v>3611</v>
      </c>
      <c r="B941" s="4" t="s">
        <v>5541</v>
      </c>
      <c r="C941" s="4" t="s">
        <v>3613</v>
      </c>
      <c r="D941" s="4" t="s">
        <v>17</v>
      </c>
      <c r="E941" s="4" t="s">
        <v>5802</v>
      </c>
      <c r="F941" s="7">
        <v>32</v>
      </c>
      <c r="G941" s="1">
        <v>45664</v>
      </c>
      <c r="H941" s="4" t="s">
        <v>44</v>
      </c>
      <c r="I941" s="4" t="s">
        <v>20</v>
      </c>
      <c r="J941" s="15">
        <v>0.72</v>
      </c>
      <c r="K941" s="5">
        <v>2</v>
      </c>
      <c r="L941" s="4" t="s">
        <v>37</v>
      </c>
      <c r="M941" s="8">
        <v>1</v>
      </c>
      <c r="N941" s="17" t="s">
        <v>3614</v>
      </c>
      <c r="O941" s="7">
        <f t="shared" si="28"/>
        <v>4</v>
      </c>
      <c r="P941" s="4" t="str" cm="1">
        <f t="array" ref="P941">_xlfn.IFS(F941&gt;40,"Senior",F941&gt;30,"Mid Career",F941&gt;22,"Early Career",F941&gt;17,"Student",TRUE,"Unknown")</f>
        <v>Mid Career</v>
      </c>
      <c r="Q941" s="5">
        <f t="shared" si="29"/>
        <v>74</v>
      </c>
      <c r="R941" s="4" t="str" cm="1">
        <f t="array" ref="R941">_xlfn.IFS(Q941&gt;15,"High",Q941&gt;=5,"Medium",Q941&lt;5,"Low")</f>
        <v>High</v>
      </c>
    </row>
    <row r="942" spans="1:18" x14ac:dyDescent="0.3">
      <c r="A942" s="4" t="s">
        <v>3615</v>
      </c>
      <c r="B942" s="4" t="s">
        <v>5542</v>
      </c>
      <c r="C942" s="4" t="s">
        <v>3617</v>
      </c>
      <c r="D942" s="4" t="s">
        <v>94</v>
      </c>
      <c r="E942" s="4" t="s">
        <v>50</v>
      </c>
      <c r="F942" s="7">
        <v>32</v>
      </c>
      <c r="G942" s="1">
        <v>45050</v>
      </c>
      <c r="H942" s="4" t="s">
        <v>293</v>
      </c>
      <c r="I942" s="4" t="s">
        <v>20</v>
      </c>
      <c r="J942" s="15">
        <v>0.68</v>
      </c>
      <c r="K942" s="5">
        <v>2</v>
      </c>
      <c r="L942" s="4" t="s">
        <v>31</v>
      </c>
      <c r="M942" s="8">
        <v>5</v>
      </c>
      <c r="N942" s="17" t="s">
        <v>3618</v>
      </c>
      <c r="O942" s="7">
        <f t="shared" si="28"/>
        <v>2</v>
      </c>
      <c r="P942" s="4" t="str" cm="1">
        <f t="array" ref="P942">_xlfn.IFS(F942&gt;40,"Senior",F942&gt;30,"Mid Career",F942&gt;22,"Early Career",F942&gt;17,"Student",TRUE,"Unknown")</f>
        <v>Mid Career</v>
      </c>
      <c r="Q942" s="5">
        <f t="shared" si="29"/>
        <v>70</v>
      </c>
      <c r="R942" s="4" t="str" cm="1">
        <f t="array" ref="R942">_xlfn.IFS(Q942&gt;15,"High",Q942&gt;=5,"Medium",Q942&lt;5,"Low")</f>
        <v>High</v>
      </c>
    </row>
    <row r="943" spans="1:18" x14ac:dyDescent="0.3">
      <c r="A943" s="4" t="s">
        <v>3619</v>
      </c>
      <c r="B943" s="4" t="s">
        <v>5543</v>
      </c>
      <c r="C943" s="4" t="s">
        <v>3621</v>
      </c>
      <c r="D943" s="4" t="s">
        <v>94</v>
      </c>
      <c r="E943" s="4" t="s">
        <v>73</v>
      </c>
      <c r="F943" s="7">
        <v>41</v>
      </c>
      <c r="G943" s="1">
        <v>45585</v>
      </c>
      <c r="H943" s="4" t="s">
        <v>143</v>
      </c>
      <c r="I943" s="4" t="s">
        <v>144</v>
      </c>
      <c r="J943" s="15">
        <v>0.57999999999999996</v>
      </c>
      <c r="K943" s="5">
        <v>1.5</v>
      </c>
      <c r="L943" s="4" t="s">
        <v>31</v>
      </c>
      <c r="M943" s="8">
        <v>2</v>
      </c>
      <c r="N943" s="17" t="s">
        <v>639</v>
      </c>
      <c r="O943" s="7">
        <f t="shared" si="28"/>
        <v>4</v>
      </c>
      <c r="P943" s="4" t="str" cm="1">
        <f t="array" ref="P943">_xlfn.IFS(F943&gt;40,"Senior",F943&gt;30,"Mid Career",F943&gt;22,"Early Career",F943&gt;17,"Student",TRUE,"Unknown")</f>
        <v>Senior</v>
      </c>
      <c r="Q943" s="5">
        <f t="shared" si="29"/>
        <v>59.499999999999993</v>
      </c>
      <c r="R943" s="4" t="str" cm="1">
        <f t="array" ref="R943">_xlfn.IFS(Q943&gt;15,"High",Q943&gt;=5,"Medium",Q943&lt;5,"Low")</f>
        <v>High</v>
      </c>
    </row>
    <row r="944" spans="1:18" x14ac:dyDescent="0.3">
      <c r="A944" s="4" t="s">
        <v>3622</v>
      </c>
      <c r="B944" s="4" t="s">
        <v>5544</v>
      </c>
      <c r="C944" s="4" t="s">
        <v>3624</v>
      </c>
      <c r="D944" s="4" t="s">
        <v>17</v>
      </c>
      <c r="E944" s="4" t="s">
        <v>5800</v>
      </c>
      <c r="F944" s="7">
        <v>43</v>
      </c>
      <c r="G944" s="1">
        <v>45370</v>
      </c>
      <c r="H944" s="4" t="s">
        <v>143</v>
      </c>
      <c r="I944" s="4" t="s">
        <v>144</v>
      </c>
      <c r="J944" s="15">
        <v>0.31</v>
      </c>
      <c r="K944" s="5">
        <v>1.5</v>
      </c>
      <c r="L944" s="4" t="s">
        <v>37</v>
      </c>
      <c r="M944" s="8">
        <v>5</v>
      </c>
      <c r="N944" s="17" t="s">
        <v>3625</v>
      </c>
      <c r="O944" s="7">
        <f t="shared" si="28"/>
        <v>5</v>
      </c>
      <c r="P944" s="4" t="str" cm="1">
        <f t="array" ref="P944">_xlfn.IFS(F944&gt;40,"Senior",F944&gt;30,"Mid Career",F944&gt;22,"Early Career",F944&gt;17,"Student",TRUE,"Unknown")</f>
        <v>Senior</v>
      </c>
      <c r="Q944" s="5">
        <f t="shared" si="29"/>
        <v>32.5</v>
      </c>
      <c r="R944" s="4" t="str" cm="1">
        <f t="array" ref="R944">_xlfn.IFS(Q944&gt;15,"High",Q944&gt;=5,"Medium",Q944&lt;5,"Low")</f>
        <v>High</v>
      </c>
    </row>
    <row r="945" spans="1:18" x14ac:dyDescent="0.3">
      <c r="A945" s="4" t="s">
        <v>3626</v>
      </c>
      <c r="B945" s="4" t="s">
        <v>5182</v>
      </c>
      <c r="C945" s="4" t="s">
        <v>3628</v>
      </c>
      <c r="D945" s="4" t="s">
        <v>17</v>
      </c>
      <c r="E945" s="4" t="s">
        <v>5801</v>
      </c>
      <c r="F945" s="7">
        <v>36</v>
      </c>
      <c r="G945" s="1">
        <v>44798</v>
      </c>
      <c r="H945" s="4" t="s">
        <v>19</v>
      </c>
      <c r="I945" s="4" t="s">
        <v>20</v>
      </c>
      <c r="J945" s="15">
        <v>0.6</v>
      </c>
      <c r="K945" s="5">
        <v>1.5</v>
      </c>
      <c r="L945" s="4" t="s">
        <v>31</v>
      </c>
      <c r="M945" s="8">
        <v>2</v>
      </c>
      <c r="N945" s="17" t="s">
        <v>3629</v>
      </c>
      <c r="O945" s="7">
        <f t="shared" si="28"/>
        <v>8</v>
      </c>
      <c r="P945" s="4" t="str" cm="1">
        <f t="array" ref="P945">_xlfn.IFS(F945&gt;40,"Senior",F945&gt;30,"Mid Career",F945&gt;22,"Early Career",F945&gt;17,"Student",TRUE,"Unknown")</f>
        <v>Mid Career</v>
      </c>
      <c r="Q945" s="5">
        <f t="shared" si="29"/>
        <v>61.5</v>
      </c>
      <c r="R945" s="4" t="str" cm="1">
        <f t="array" ref="R945">_xlfn.IFS(Q945&gt;15,"High",Q945&gt;=5,"Medium",Q945&lt;5,"Low")</f>
        <v>High</v>
      </c>
    </row>
    <row r="946" spans="1:18" x14ac:dyDescent="0.3">
      <c r="A946" s="4" t="s">
        <v>3630</v>
      </c>
      <c r="B946" s="4" t="s">
        <v>5545</v>
      </c>
      <c r="C946" s="4" t="s">
        <v>5805</v>
      </c>
      <c r="D946" s="4" t="s">
        <v>94</v>
      </c>
      <c r="E946" s="4" t="s">
        <v>5801</v>
      </c>
      <c r="F946" s="7">
        <v>32</v>
      </c>
      <c r="G946" s="1">
        <v>45035</v>
      </c>
      <c r="H946" s="4" t="s">
        <v>113</v>
      </c>
      <c r="I946" s="4" t="s">
        <v>58</v>
      </c>
      <c r="J946" s="15">
        <v>0.78</v>
      </c>
      <c r="K946" s="5">
        <v>0.75</v>
      </c>
      <c r="L946" s="4" t="s">
        <v>31</v>
      </c>
      <c r="M946" s="8">
        <v>5</v>
      </c>
      <c r="N946" s="17" t="s">
        <v>3632</v>
      </c>
      <c r="O946" s="7">
        <f t="shared" si="28"/>
        <v>4</v>
      </c>
      <c r="P946" s="4" t="str" cm="1">
        <f t="array" ref="P946">_xlfn.IFS(F946&gt;40,"Senior",F946&gt;30,"Mid Career",F946&gt;22,"Early Career",F946&gt;17,"Student",TRUE,"Unknown")</f>
        <v>Mid Career</v>
      </c>
      <c r="Q946" s="5">
        <f t="shared" si="29"/>
        <v>78.75</v>
      </c>
      <c r="R946" s="4" t="str" cm="1">
        <f t="array" ref="R946">_xlfn.IFS(Q946&gt;15,"High",Q946&gt;=5,"Medium",Q946&lt;5,"Low")</f>
        <v>High</v>
      </c>
    </row>
    <row r="947" spans="1:18" x14ac:dyDescent="0.3">
      <c r="A947" s="4" t="s">
        <v>3633</v>
      </c>
      <c r="B947" s="4" t="s">
        <v>5546</v>
      </c>
      <c r="C947" s="4" t="s">
        <v>3635</v>
      </c>
      <c r="D947" s="4" t="s">
        <v>94</v>
      </c>
      <c r="E947" s="4" t="s">
        <v>50</v>
      </c>
      <c r="F947" s="7">
        <v>21</v>
      </c>
      <c r="G947" s="1">
        <v>45166</v>
      </c>
      <c r="H947" s="4" t="s">
        <v>113</v>
      </c>
      <c r="I947" s="4" t="s">
        <v>58</v>
      </c>
      <c r="J947" s="15">
        <v>0.68</v>
      </c>
      <c r="K947" s="5">
        <v>1</v>
      </c>
      <c r="L947" s="4" t="s">
        <v>31</v>
      </c>
      <c r="M947" s="8">
        <v>2</v>
      </c>
      <c r="N947" s="17" t="s">
        <v>3636</v>
      </c>
      <c r="O947" s="7">
        <f t="shared" si="28"/>
        <v>5</v>
      </c>
      <c r="P947" s="4" t="str" cm="1">
        <f t="array" ref="P947">_xlfn.IFS(F947&gt;40,"Senior",F947&gt;30,"Mid Career",F947&gt;22,"Early Career",F947&gt;17,"Student",TRUE,"Unknown")</f>
        <v>Student</v>
      </c>
      <c r="Q947" s="5">
        <f t="shared" si="29"/>
        <v>69</v>
      </c>
      <c r="R947" s="4" t="str" cm="1">
        <f t="array" ref="R947">_xlfn.IFS(Q947&gt;15,"High",Q947&gt;=5,"Medium",Q947&lt;5,"Low")</f>
        <v>High</v>
      </c>
    </row>
    <row r="948" spans="1:18" x14ac:dyDescent="0.3">
      <c r="A948" s="4" t="s">
        <v>3637</v>
      </c>
      <c r="B948" s="4" t="s">
        <v>5547</v>
      </c>
      <c r="C948" s="4" t="s">
        <v>3639</v>
      </c>
      <c r="D948" s="4" t="s">
        <v>17</v>
      </c>
      <c r="E948" s="4" t="s">
        <v>5800</v>
      </c>
      <c r="F948" s="7">
        <v>32</v>
      </c>
      <c r="G948" s="1">
        <v>45231</v>
      </c>
      <c r="H948" s="4" t="s">
        <v>68</v>
      </c>
      <c r="I948" s="4" t="s">
        <v>30</v>
      </c>
      <c r="J948" s="15">
        <v>0.97</v>
      </c>
      <c r="K948" s="5">
        <v>1.5</v>
      </c>
      <c r="L948" s="4" t="s">
        <v>37</v>
      </c>
      <c r="M948" s="8">
        <v>4</v>
      </c>
      <c r="N948" s="17" t="s">
        <v>3640</v>
      </c>
      <c r="O948" s="7">
        <f t="shared" si="28"/>
        <v>8</v>
      </c>
      <c r="P948" s="4" t="str" cm="1">
        <f t="array" ref="P948">_xlfn.IFS(F948&gt;40,"Senior",F948&gt;30,"Mid Career",F948&gt;22,"Early Career",F948&gt;17,"Student",TRUE,"Unknown")</f>
        <v>Mid Career</v>
      </c>
      <c r="Q948" s="5">
        <f t="shared" si="29"/>
        <v>98.5</v>
      </c>
      <c r="R948" s="4" t="str" cm="1">
        <f t="array" ref="R948">_xlfn.IFS(Q948&gt;15,"High",Q948&gt;=5,"Medium",Q948&lt;5,"Low")</f>
        <v>High</v>
      </c>
    </row>
    <row r="949" spans="1:18" x14ac:dyDescent="0.3">
      <c r="A949" s="4" t="s">
        <v>3641</v>
      </c>
      <c r="B949" s="4" t="s">
        <v>5548</v>
      </c>
      <c r="C949" s="4" t="s">
        <v>3643</v>
      </c>
      <c r="D949" s="4" t="s">
        <v>94</v>
      </c>
      <c r="E949" s="4" t="s">
        <v>5802</v>
      </c>
      <c r="F949" s="7">
        <v>32</v>
      </c>
      <c r="G949" s="1">
        <v>45254</v>
      </c>
      <c r="H949" s="4" t="s">
        <v>229</v>
      </c>
      <c r="I949" s="4" t="s">
        <v>144</v>
      </c>
      <c r="J949" s="15">
        <v>0.39</v>
      </c>
      <c r="K949" s="5">
        <v>1.5</v>
      </c>
      <c r="L949" s="4" t="s">
        <v>37</v>
      </c>
      <c r="M949" s="8">
        <v>3</v>
      </c>
      <c r="N949" s="17" t="s">
        <v>3644</v>
      </c>
      <c r="O949" s="7">
        <f t="shared" si="28"/>
        <v>4</v>
      </c>
      <c r="P949" s="4" t="str" cm="1">
        <f t="array" ref="P949">_xlfn.IFS(F949&gt;40,"Senior",F949&gt;30,"Mid Career",F949&gt;22,"Early Career",F949&gt;17,"Student",TRUE,"Unknown")</f>
        <v>Mid Career</v>
      </c>
      <c r="Q949" s="5">
        <f t="shared" si="29"/>
        <v>40.5</v>
      </c>
      <c r="R949" s="4" t="str" cm="1">
        <f t="array" ref="R949">_xlfn.IFS(Q949&gt;15,"High",Q949&gt;=5,"Medium",Q949&lt;5,"Low")</f>
        <v>High</v>
      </c>
    </row>
    <row r="950" spans="1:18" x14ac:dyDescent="0.3">
      <c r="A950" s="4" t="s">
        <v>3645</v>
      </c>
      <c r="B950" s="4" t="s">
        <v>5549</v>
      </c>
      <c r="C950" s="4" t="s">
        <v>3647</v>
      </c>
      <c r="D950" s="4" t="s">
        <v>94</v>
      </c>
      <c r="E950" s="4" t="s">
        <v>5801</v>
      </c>
      <c r="F950" s="7">
        <v>32</v>
      </c>
      <c r="G950" s="1">
        <v>45380</v>
      </c>
      <c r="H950" s="4" t="s">
        <v>166</v>
      </c>
      <c r="I950" s="4" t="s">
        <v>144</v>
      </c>
      <c r="J950" s="15">
        <v>0.2</v>
      </c>
      <c r="K950" s="5">
        <v>1.5</v>
      </c>
      <c r="L950" s="4" t="s">
        <v>31</v>
      </c>
      <c r="M950" s="8">
        <v>3</v>
      </c>
      <c r="N950" s="17" t="s">
        <v>3648</v>
      </c>
      <c r="O950" s="7">
        <f t="shared" si="28"/>
        <v>3</v>
      </c>
      <c r="P950" s="4" t="str" cm="1">
        <f t="array" ref="P950">_xlfn.IFS(F950&gt;40,"Senior",F950&gt;30,"Mid Career",F950&gt;22,"Early Career",F950&gt;17,"Student",TRUE,"Unknown")</f>
        <v>Mid Career</v>
      </c>
      <c r="Q950" s="5">
        <f t="shared" si="29"/>
        <v>21.5</v>
      </c>
      <c r="R950" s="4" t="str" cm="1">
        <f t="array" ref="R950">_xlfn.IFS(Q950&gt;15,"High",Q950&gt;=5,"Medium",Q950&lt;5,"Low")</f>
        <v>High</v>
      </c>
    </row>
    <row r="951" spans="1:18" x14ac:dyDescent="0.3">
      <c r="A951" s="4" t="s">
        <v>3649</v>
      </c>
      <c r="B951" s="4" t="s">
        <v>5550</v>
      </c>
      <c r="C951" s="4" t="s">
        <v>3651</v>
      </c>
      <c r="D951" s="4" t="s">
        <v>94</v>
      </c>
      <c r="E951" s="4" t="s">
        <v>73</v>
      </c>
      <c r="F951" s="7">
        <v>32</v>
      </c>
      <c r="G951" s="1">
        <v>45314</v>
      </c>
      <c r="H951" s="4" t="s">
        <v>35</v>
      </c>
      <c r="I951" s="4" t="s">
        <v>36</v>
      </c>
      <c r="J951" s="15">
        <v>0.95</v>
      </c>
      <c r="K951" s="5">
        <v>2</v>
      </c>
      <c r="L951" s="4" t="s">
        <v>37</v>
      </c>
      <c r="M951" s="8">
        <v>3</v>
      </c>
      <c r="N951" s="17" t="s">
        <v>3652</v>
      </c>
      <c r="O951" s="7">
        <f t="shared" si="28"/>
        <v>5</v>
      </c>
      <c r="P951" s="4" t="str" cm="1">
        <f t="array" ref="P951">_xlfn.IFS(F951&gt;40,"Senior",F951&gt;30,"Mid Career",F951&gt;22,"Early Career",F951&gt;17,"Student",TRUE,"Unknown")</f>
        <v>Mid Career</v>
      </c>
      <c r="Q951" s="5">
        <f t="shared" si="29"/>
        <v>97</v>
      </c>
      <c r="R951" s="4" t="str" cm="1">
        <f t="array" ref="R951">_xlfn.IFS(Q951&gt;15,"High",Q951&gt;=5,"Medium",Q951&lt;5,"Low")</f>
        <v>High</v>
      </c>
    </row>
    <row r="952" spans="1:18" x14ac:dyDescent="0.3">
      <c r="A952" s="4" t="s">
        <v>3653</v>
      </c>
      <c r="B952" s="4" t="s">
        <v>5551</v>
      </c>
      <c r="C952" s="4" t="s">
        <v>3655</v>
      </c>
      <c r="D952" s="4" t="s">
        <v>94</v>
      </c>
      <c r="E952" s="4" t="s">
        <v>5801</v>
      </c>
      <c r="F952" s="7">
        <v>32</v>
      </c>
      <c r="G952" s="1">
        <v>44831</v>
      </c>
      <c r="H952" s="4" t="s">
        <v>74</v>
      </c>
      <c r="I952" s="4" t="s">
        <v>36</v>
      </c>
      <c r="J952" s="15">
        <v>0.02</v>
      </c>
      <c r="K952" s="5">
        <v>2</v>
      </c>
      <c r="L952" s="4" t="s">
        <v>37</v>
      </c>
      <c r="M952" s="8">
        <v>5</v>
      </c>
      <c r="N952" s="17" t="s">
        <v>3656</v>
      </c>
      <c r="O952" s="7">
        <f t="shared" si="28"/>
        <v>3</v>
      </c>
      <c r="P952" s="4" t="str" cm="1">
        <f t="array" ref="P952">_xlfn.IFS(F952&gt;40,"Senior",F952&gt;30,"Mid Career",F952&gt;22,"Early Career",F952&gt;17,"Student",TRUE,"Unknown")</f>
        <v>Mid Career</v>
      </c>
      <c r="Q952" s="5">
        <f t="shared" si="29"/>
        <v>4</v>
      </c>
      <c r="R952" s="4" t="str" cm="1">
        <f t="array" ref="R952">_xlfn.IFS(Q952&gt;15,"High",Q952&gt;=5,"Medium",Q952&lt;5,"Low")</f>
        <v>Low</v>
      </c>
    </row>
    <row r="953" spans="1:18" x14ac:dyDescent="0.3">
      <c r="A953" s="4" t="s">
        <v>3657</v>
      </c>
      <c r="B953" s="4" t="s">
        <v>5552</v>
      </c>
      <c r="C953" s="4" t="s">
        <v>3659</v>
      </c>
      <c r="D953" s="4" t="s">
        <v>94</v>
      </c>
      <c r="E953" s="4" t="s">
        <v>5800</v>
      </c>
      <c r="F953" s="7">
        <v>32</v>
      </c>
      <c r="G953" s="1">
        <v>45333</v>
      </c>
      <c r="H953" s="4" t="s">
        <v>57</v>
      </c>
      <c r="I953" s="4" t="s">
        <v>58</v>
      </c>
      <c r="J953" s="15">
        <v>0.56000000000000005</v>
      </c>
      <c r="K953" s="5">
        <v>1.5</v>
      </c>
      <c r="L953" s="4" t="s">
        <v>31</v>
      </c>
      <c r="M953" s="8">
        <v>5</v>
      </c>
      <c r="N953" s="17" t="s">
        <v>3660</v>
      </c>
      <c r="O953" s="7">
        <f t="shared" si="28"/>
        <v>4</v>
      </c>
      <c r="P953" s="4" t="str" cm="1">
        <f t="array" ref="P953">_xlfn.IFS(F953&gt;40,"Senior",F953&gt;30,"Mid Career",F953&gt;22,"Early Career",F953&gt;17,"Student",TRUE,"Unknown")</f>
        <v>Mid Career</v>
      </c>
      <c r="Q953" s="5">
        <f t="shared" si="29"/>
        <v>57.500000000000007</v>
      </c>
      <c r="R953" s="4" t="str" cm="1">
        <f t="array" ref="R953">_xlfn.IFS(Q953&gt;15,"High",Q953&gt;=5,"Medium",Q953&lt;5,"Low")</f>
        <v>High</v>
      </c>
    </row>
    <row r="954" spans="1:18" x14ac:dyDescent="0.3">
      <c r="A954" s="4" t="s">
        <v>3661</v>
      </c>
      <c r="B954" s="4" t="s">
        <v>5553</v>
      </c>
      <c r="C954" s="4" t="s">
        <v>3663</v>
      </c>
      <c r="D954" s="4" t="s">
        <v>94</v>
      </c>
      <c r="E954" s="4" t="s">
        <v>5800</v>
      </c>
      <c r="F954" s="7">
        <v>21</v>
      </c>
      <c r="G954" s="1">
        <v>45073</v>
      </c>
      <c r="H954" s="4" t="s">
        <v>154</v>
      </c>
      <c r="I954" s="4" t="s">
        <v>58</v>
      </c>
      <c r="J954" s="15">
        <v>0.9</v>
      </c>
      <c r="K954" s="5">
        <v>1</v>
      </c>
      <c r="L954" s="4" t="s">
        <v>31</v>
      </c>
      <c r="M954" s="8">
        <v>4</v>
      </c>
      <c r="N954" s="17" t="s">
        <v>2931</v>
      </c>
      <c r="O954" s="7">
        <f t="shared" si="28"/>
        <v>7</v>
      </c>
      <c r="P954" s="4" t="str" cm="1">
        <f t="array" ref="P954">_xlfn.IFS(F954&gt;40,"Senior",F954&gt;30,"Mid Career",F954&gt;22,"Early Career",F954&gt;17,"Student",TRUE,"Unknown")</f>
        <v>Student</v>
      </c>
      <c r="Q954" s="5">
        <f t="shared" si="29"/>
        <v>91</v>
      </c>
      <c r="R954" s="4" t="str" cm="1">
        <f t="array" ref="R954">_xlfn.IFS(Q954&gt;15,"High",Q954&gt;=5,"Medium",Q954&lt;5,"Low")</f>
        <v>High</v>
      </c>
    </row>
    <row r="955" spans="1:18" x14ac:dyDescent="0.3">
      <c r="A955" s="4" t="s">
        <v>3664</v>
      </c>
      <c r="B955" s="4" t="s">
        <v>5554</v>
      </c>
      <c r="C955" s="4" t="s">
        <v>3666</v>
      </c>
      <c r="D955" s="4" t="s">
        <v>94</v>
      </c>
      <c r="E955" s="4" t="s">
        <v>50</v>
      </c>
      <c r="F955" s="7">
        <v>45</v>
      </c>
      <c r="G955" s="1">
        <v>44853</v>
      </c>
      <c r="H955" s="4" t="s">
        <v>68</v>
      </c>
      <c r="I955" s="4" t="s">
        <v>30</v>
      </c>
      <c r="J955" s="15">
        <v>0.17</v>
      </c>
      <c r="K955" s="5">
        <v>2</v>
      </c>
      <c r="L955" s="4" t="s">
        <v>31</v>
      </c>
      <c r="M955" s="8">
        <v>1</v>
      </c>
      <c r="N955" s="17" t="s">
        <v>3667</v>
      </c>
      <c r="O955" s="7">
        <f t="shared" si="28"/>
        <v>8</v>
      </c>
      <c r="P955" s="4" t="str" cm="1">
        <f t="array" ref="P955">_xlfn.IFS(F955&gt;40,"Senior",F955&gt;30,"Mid Career",F955&gt;22,"Early Career",F955&gt;17,"Student",TRUE,"Unknown")</f>
        <v>Senior</v>
      </c>
      <c r="Q955" s="5">
        <f t="shared" si="29"/>
        <v>19</v>
      </c>
      <c r="R955" s="4" t="str" cm="1">
        <f t="array" ref="R955">_xlfn.IFS(Q955&gt;15,"High",Q955&gt;=5,"Medium",Q955&lt;5,"Low")</f>
        <v>High</v>
      </c>
    </row>
    <row r="956" spans="1:18" x14ac:dyDescent="0.3">
      <c r="A956" s="4" t="s">
        <v>3668</v>
      </c>
      <c r="B956" s="4" t="s">
        <v>5555</v>
      </c>
      <c r="C956" s="4" t="s">
        <v>3670</v>
      </c>
      <c r="D956" s="4" t="s">
        <v>94</v>
      </c>
      <c r="E956" s="4" t="s">
        <v>5800</v>
      </c>
      <c r="F956" s="7">
        <v>22</v>
      </c>
      <c r="G956" s="1">
        <v>45251</v>
      </c>
      <c r="H956" s="4" t="s">
        <v>143</v>
      </c>
      <c r="I956" s="4" t="s">
        <v>144</v>
      </c>
      <c r="J956" s="15">
        <v>0.73</v>
      </c>
      <c r="K956" s="5">
        <v>2</v>
      </c>
      <c r="L956" s="4" t="s">
        <v>37</v>
      </c>
      <c r="M956" s="8">
        <v>5</v>
      </c>
      <c r="N956" s="17" t="s">
        <v>3671</v>
      </c>
      <c r="O956" s="7">
        <f t="shared" si="28"/>
        <v>2</v>
      </c>
      <c r="P956" s="4" t="str" cm="1">
        <f t="array" ref="P956">_xlfn.IFS(F956&gt;40,"Senior",F956&gt;30,"Mid Career",F956&gt;22,"Early Career",F956&gt;17,"Student",TRUE,"Unknown")</f>
        <v>Student</v>
      </c>
      <c r="Q956" s="5">
        <f t="shared" si="29"/>
        <v>75</v>
      </c>
      <c r="R956" s="4" t="str" cm="1">
        <f t="array" ref="R956">_xlfn.IFS(Q956&gt;15,"High",Q956&gt;=5,"Medium",Q956&lt;5,"Low")</f>
        <v>High</v>
      </c>
    </row>
    <row r="957" spans="1:18" x14ac:dyDescent="0.3">
      <c r="A957" s="4" t="s">
        <v>3672</v>
      </c>
      <c r="B957" s="4" t="s">
        <v>5556</v>
      </c>
      <c r="C957" s="4" t="s">
        <v>3674</v>
      </c>
      <c r="D957" s="4" t="s">
        <v>17</v>
      </c>
      <c r="E957" s="4" t="s">
        <v>5802</v>
      </c>
      <c r="F957" s="7">
        <v>32</v>
      </c>
      <c r="G957" s="1">
        <v>45672</v>
      </c>
      <c r="H957" s="4" t="s">
        <v>51</v>
      </c>
      <c r="I957" s="4" t="s">
        <v>36</v>
      </c>
      <c r="J957" s="15">
        <v>0.23</v>
      </c>
      <c r="K957" s="5">
        <v>1</v>
      </c>
      <c r="L957" s="4" t="s">
        <v>31</v>
      </c>
      <c r="M957" s="8">
        <v>3</v>
      </c>
      <c r="N957" s="17" t="s">
        <v>3675</v>
      </c>
      <c r="O957" s="7">
        <f t="shared" si="28"/>
        <v>8</v>
      </c>
      <c r="P957" s="4" t="str" cm="1">
        <f t="array" ref="P957">_xlfn.IFS(F957&gt;40,"Senior",F957&gt;30,"Mid Career",F957&gt;22,"Early Career",F957&gt;17,"Student",TRUE,"Unknown")</f>
        <v>Mid Career</v>
      </c>
      <c r="Q957" s="5">
        <f t="shared" si="29"/>
        <v>24</v>
      </c>
      <c r="R957" s="4" t="str" cm="1">
        <f t="array" ref="R957">_xlfn.IFS(Q957&gt;15,"High",Q957&gt;=5,"Medium",Q957&lt;5,"Low")</f>
        <v>High</v>
      </c>
    </row>
    <row r="958" spans="1:18" x14ac:dyDescent="0.3">
      <c r="A958" s="4" t="s">
        <v>3676</v>
      </c>
      <c r="B958" s="4" t="s">
        <v>5557</v>
      </c>
      <c r="C958" s="4" t="s">
        <v>5805</v>
      </c>
      <c r="D958" s="4" t="s">
        <v>94</v>
      </c>
      <c r="E958" s="4" t="s">
        <v>5800</v>
      </c>
      <c r="F958" s="7">
        <v>29</v>
      </c>
      <c r="G958" s="1">
        <v>44733</v>
      </c>
      <c r="H958" s="4" t="s">
        <v>19</v>
      </c>
      <c r="I958" s="4" t="s">
        <v>20</v>
      </c>
      <c r="J958" s="15">
        <v>0.5</v>
      </c>
      <c r="K958" s="5">
        <v>1</v>
      </c>
      <c r="L958" s="4" t="s">
        <v>31</v>
      </c>
      <c r="M958" s="8">
        <v>5</v>
      </c>
      <c r="N958" s="17" t="s">
        <v>3678</v>
      </c>
      <c r="O958" s="7">
        <f t="shared" si="28"/>
        <v>2</v>
      </c>
      <c r="P958" s="4" t="str" cm="1">
        <f t="array" ref="P958">_xlfn.IFS(F958&gt;40,"Senior",F958&gt;30,"Mid Career",F958&gt;22,"Early Career",F958&gt;17,"Student",TRUE,"Unknown")</f>
        <v>Early Career</v>
      </c>
      <c r="Q958" s="5">
        <f t="shared" si="29"/>
        <v>51</v>
      </c>
      <c r="R958" s="4" t="str" cm="1">
        <f t="array" ref="R958">_xlfn.IFS(Q958&gt;15,"High",Q958&gt;=5,"Medium",Q958&lt;5,"Low")</f>
        <v>High</v>
      </c>
    </row>
    <row r="959" spans="1:18" x14ac:dyDescent="0.3">
      <c r="A959" s="4" t="s">
        <v>3679</v>
      </c>
      <c r="B959" s="4" t="s">
        <v>5558</v>
      </c>
      <c r="C959" s="4" t="s">
        <v>3681</v>
      </c>
      <c r="D959" s="4" t="s">
        <v>17</v>
      </c>
      <c r="E959" s="4" t="s">
        <v>5800</v>
      </c>
      <c r="F959" s="7">
        <v>32</v>
      </c>
      <c r="G959" s="1">
        <v>44946</v>
      </c>
      <c r="H959" s="4" t="s">
        <v>68</v>
      </c>
      <c r="I959" s="4" t="s">
        <v>30</v>
      </c>
      <c r="J959" s="15">
        <v>0.81</v>
      </c>
      <c r="K959" s="5">
        <v>2</v>
      </c>
      <c r="L959" s="4" t="s">
        <v>31</v>
      </c>
      <c r="M959" s="8">
        <v>1</v>
      </c>
      <c r="N959" s="17" t="s">
        <v>3682</v>
      </c>
      <c r="O959" s="7">
        <f t="shared" si="28"/>
        <v>8</v>
      </c>
      <c r="P959" s="4" t="str" cm="1">
        <f t="array" ref="P959">_xlfn.IFS(F959&gt;40,"Senior",F959&gt;30,"Mid Career",F959&gt;22,"Early Career",F959&gt;17,"Student",TRUE,"Unknown")</f>
        <v>Mid Career</v>
      </c>
      <c r="Q959" s="5">
        <f t="shared" si="29"/>
        <v>83</v>
      </c>
      <c r="R959" s="4" t="str" cm="1">
        <f t="array" ref="R959">_xlfn.IFS(Q959&gt;15,"High",Q959&gt;=5,"Medium",Q959&lt;5,"Low")</f>
        <v>High</v>
      </c>
    </row>
    <row r="960" spans="1:18" x14ac:dyDescent="0.3">
      <c r="A960" s="4" t="s">
        <v>3683</v>
      </c>
      <c r="B960" s="4" t="s">
        <v>5559</v>
      </c>
      <c r="C960" s="4" t="s">
        <v>3685</v>
      </c>
      <c r="D960" s="4" t="s">
        <v>94</v>
      </c>
      <c r="E960" s="4" t="s">
        <v>5800</v>
      </c>
      <c r="F960" s="7">
        <v>20</v>
      </c>
      <c r="G960" s="1">
        <v>45678</v>
      </c>
      <c r="H960" s="4" t="s">
        <v>68</v>
      </c>
      <c r="I960" s="4" t="s">
        <v>30</v>
      </c>
      <c r="J960" s="15">
        <v>0.55000000000000004</v>
      </c>
      <c r="K960" s="5">
        <v>1.5</v>
      </c>
      <c r="L960" s="4" t="s">
        <v>31</v>
      </c>
      <c r="M960" s="8">
        <v>5</v>
      </c>
      <c r="N960" s="17" t="s">
        <v>3686</v>
      </c>
      <c r="O960" s="7">
        <f t="shared" si="28"/>
        <v>4</v>
      </c>
      <c r="P960" s="4" t="str" cm="1">
        <f t="array" ref="P960">_xlfn.IFS(F960&gt;40,"Senior",F960&gt;30,"Mid Career",F960&gt;22,"Early Career",F960&gt;17,"Student",TRUE,"Unknown")</f>
        <v>Student</v>
      </c>
      <c r="Q960" s="5">
        <f t="shared" si="29"/>
        <v>56.500000000000007</v>
      </c>
      <c r="R960" s="4" t="str" cm="1">
        <f t="array" ref="R960">_xlfn.IFS(Q960&gt;15,"High",Q960&gt;=5,"Medium",Q960&lt;5,"Low")</f>
        <v>High</v>
      </c>
    </row>
    <row r="961" spans="1:18" x14ac:dyDescent="0.3">
      <c r="A961" s="4" t="s">
        <v>3687</v>
      </c>
      <c r="B961" s="4" t="s">
        <v>5560</v>
      </c>
      <c r="C961" s="4" t="s">
        <v>3689</v>
      </c>
      <c r="D961" s="4" t="s">
        <v>94</v>
      </c>
      <c r="E961" s="4" t="s">
        <v>5802</v>
      </c>
      <c r="F961" s="7">
        <v>32</v>
      </c>
      <c r="G961" s="1">
        <v>45373</v>
      </c>
      <c r="H961" s="4" t="s">
        <v>113</v>
      </c>
      <c r="I961" s="4" t="s">
        <v>58</v>
      </c>
      <c r="J961" s="15">
        <v>0.37</v>
      </c>
      <c r="K961" s="5">
        <v>1.5</v>
      </c>
      <c r="L961" s="4" t="s">
        <v>37</v>
      </c>
      <c r="M961" s="8">
        <v>1</v>
      </c>
      <c r="N961" s="17" t="s">
        <v>171</v>
      </c>
      <c r="O961" s="7">
        <f t="shared" si="28"/>
        <v>7</v>
      </c>
      <c r="P961" s="4" t="str" cm="1">
        <f t="array" ref="P961">_xlfn.IFS(F961&gt;40,"Senior",F961&gt;30,"Mid Career",F961&gt;22,"Early Career",F961&gt;17,"Student",TRUE,"Unknown")</f>
        <v>Mid Career</v>
      </c>
      <c r="Q961" s="5">
        <f t="shared" si="29"/>
        <v>38.5</v>
      </c>
      <c r="R961" s="4" t="str" cm="1">
        <f t="array" ref="R961">_xlfn.IFS(Q961&gt;15,"High",Q961&gt;=5,"Medium",Q961&lt;5,"Low")</f>
        <v>High</v>
      </c>
    </row>
    <row r="962" spans="1:18" x14ac:dyDescent="0.3">
      <c r="A962" s="4" t="s">
        <v>3690</v>
      </c>
      <c r="B962" s="4" t="s">
        <v>5561</v>
      </c>
      <c r="C962" s="4" t="s">
        <v>3692</v>
      </c>
      <c r="D962" s="4" t="s">
        <v>17</v>
      </c>
      <c r="E962" s="4" t="s">
        <v>50</v>
      </c>
      <c r="F962" s="7">
        <v>24</v>
      </c>
      <c r="G962" s="1">
        <v>44985</v>
      </c>
      <c r="H962" s="4" t="s">
        <v>29</v>
      </c>
      <c r="I962" s="4" t="s">
        <v>30</v>
      </c>
      <c r="J962" s="15">
        <v>0.85</v>
      </c>
      <c r="K962" s="5">
        <v>0.75</v>
      </c>
      <c r="L962" s="4" t="s">
        <v>37</v>
      </c>
      <c r="M962" s="8">
        <v>2</v>
      </c>
      <c r="N962" s="17" t="s">
        <v>3693</v>
      </c>
      <c r="O962" s="7">
        <f t="shared" si="28"/>
        <v>6</v>
      </c>
      <c r="P962" s="4" t="str" cm="1">
        <f t="array" ref="P962">_xlfn.IFS(F962&gt;40,"Senior",F962&gt;30,"Mid Career",F962&gt;22,"Early Career",F962&gt;17,"Student",TRUE,"Unknown")</f>
        <v>Early Career</v>
      </c>
      <c r="Q962" s="5">
        <f t="shared" si="29"/>
        <v>85.75</v>
      </c>
      <c r="R962" s="4" t="str" cm="1">
        <f t="array" ref="R962">_xlfn.IFS(Q962&gt;15,"High",Q962&gt;=5,"Medium",Q962&lt;5,"Low")</f>
        <v>High</v>
      </c>
    </row>
    <row r="963" spans="1:18" x14ac:dyDescent="0.3">
      <c r="A963" s="4" t="s">
        <v>3694</v>
      </c>
      <c r="B963" s="4" t="s">
        <v>5562</v>
      </c>
      <c r="C963" s="4" t="s">
        <v>3696</v>
      </c>
      <c r="D963" s="4" t="s">
        <v>17</v>
      </c>
      <c r="E963" s="4" t="s">
        <v>5802</v>
      </c>
      <c r="F963" s="7">
        <v>27</v>
      </c>
      <c r="G963" s="1">
        <v>45130</v>
      </c>
      <c r="H963" s="4" t="s">
        <v>19</v>
      </c>
      <c r="I963" s="4" t="s">
        <v>20</v>
      </c>
      <c r="J963" s="15">
        <v>0.08</v>
      </c>
      <c r="K963" s="5">
        <v>1.5</v>
      </c>
      <c r="L963" s="4" t="s">
        <v>31</v>
      </c>
      <c r="M963" s="8">
        <v>3</v>
      </c>
      <c r="N963" s="17">
        <v>45130</v>
      </c>
      <c r="O963" s="7">
        <f t="shared" ref="O963:O1026" si="30">LEN(N963)-LEN(SUBSTITUTE(N963,",",))+1</f>
        <v>1</v>
      </c>
      <c r="P963" s="4" t="str" cm="1">
        <f t="array" ref="P963">_xlfn.IFS(F963&gt;40,"Senior",F963&gt;30,"Mid Career",F963&gt;22,"Early Career",F963&gt;17,"Student",TRUE,"Unknown")</f>
        <v>Early Career</v>
      </c>
      <c r="Q963" s="5">
        <f t="shared" ref="Q963:Q1026" si="31">SUM((J963*100)+K963)</f>
        <v>9.5</v>
      </c>
      <c r="R963" s="4" t="str" cm="1">
        <f t="array" ref="R963">_xlfn.IFS(Q963&gt;15,"High",Q963&gt;=5,"Medium",Q963&lt;5,"Low")</f>
        <v>Medium</v>
      </c>
    </row>
    <row r="964" spans="1:18" x14ac:dyDescent="0.3">
      <c r="A964" s="4" t="s">
        <v>3697</v>
      </c>
      <c r="B964" s="4" t="s">
        <v>5563</v>
      </c>
      <c r="C964" s="4" t="s">
        <v>3699</v>
      </c>
      <c r="D964" s="4" t="s">
        <v>17</v>
      </c>
      <c r="E964" s="4" t="s">
        <v>5802</v>
      </c>
      <c r="F964" s="7">
        <v>30</v>
      </c>
      <c r="G964" s="1">
        <v>45240</v>
      </c>
      <c r="H964" s="4" t="s">
        <v>229</v>
      </c>
      <c r="I964" s="4" t="s">
        <v>144</v>
      </c>
      <c r="J964" s="15">
        <v>0.56000000000000005</v>
      </c>
      <c r="K964" s="5">
        <v>1.5</v>
      </c>
      <c r="L964" s="4" t="s">
        <v>37</v>
      </c>
      <c r="M964" s="8">
        <v>1</v>
      </c>
      <c r="N964" s="17" t="s">
        <v>3700</v>
      </c>
      <c r="O964" s="7">
        <f t="shared" si="30"/>
        <v>6</v>
      </c>
      <c r="P964" s="4" t="str" cm="1">
        <f t="array" ref="P964">_xlfn.IFS(F964&gt;40,"Senior",F964&gt;30,"Mid Career",F964&gt;22,"Early Career",F964&gt;17,"Student",TRUE,"Unknown")</f>
        <v>Early Career</v>
      </c>
      <c r="Q964" s="5">
        <f t="shared" si="31"/>
        <v>57.500000000000007</v>
      </c>
      <c r="R964" s="4" t="str" cm="1">
        <f t="array" ref="R964">_xlfn.IFS(Q964&gt;15,"High",Q964&gt;=5,"Medium",Q964&lt;5,"Low")</f>
        <v>High</v>
      </c>
    </row>
    <row r="965" spans="1:18" x14ac:dyDescent="0.3">
      <c r="A965" s="4" t="s">
        <v>3701</v>
      </c>
      <c r="B965" s="4" t="s">
        <v>5564</v>
      </c>
      <c r="C965" s="4" t="s">
        <v>3703</v>
      </c>
      <c r="D965" s="4" t="s">
        <v>17</v>
      </c>
      <c r="E965" s="4" t="s">
        <v>50</v>
      </c>
      <c r="F965" s="7">
        <v>42</v>
      </c>
      <c r="G965" s="1">
        <v>45512</v>
      </c>
      <c r="H965" s="4" t="s">
        <v>229</v>
      </c>
      <c r="I965" s="4" t="s">
        <v>144</v>
      </c>
      <c r="J965" s="15">
        <v>0.11</v>
      </c>
      <c r="K965" s="5">
        <v>0.75</v>
      </c>
      <c r="L965" s="4" t="s">
        <v>37</v>
      </c>
      <c r="M965" s="8">
        <v>2</v>
      </c>
      <c r="N965" s="17" t="s">
        <v>3704</v>
      </c>
      <c r="O965" s="7">
        <f t="shared" si="30"/>
        <v>7</v>
      </c>
      <c r="P965" s="4" t="str" cm="1">
        <f t="array" ref="P965">_xlfn.IFS(F965&gt;40,"Senior",F965&gt;30,"Mid Career",F965&gt;22,"Early Career",F965&gt;17,"Student",TRUE,"Unknown")</f>
        <v>Senior</v>
      </c>
      <c r="Q965" s="5">
        <f t="shared" si="31"/>
        <v>11.75</v>
      </c>
      <c r="R965" s="4" t="str" cm="1">
        <f t="array" ref="R965">_xlfn.IFS(Q965&gt;15,"High",Q965&gt;=5,"Medium",Q965&lt;5,"Low")</f>
        <v>Medium</v>
      </c>
    </row>
    <row r="966" spans="1:18" x14ac:dyDescent="0.3">
      <c r="A966" s="4" t="s">
        <v>3705</v>
      </c>
      <c r="B966" s="4" t="s">
        <v>5565</v>
      </c>
      <c r="C966" s="4" t="s">
        <v>3707</v>
      </c>
      <c r="D966" s="4" t="s">
        <v>17</v>
      </c>
      <c r="E966" s="4" t="s">
        <v>50</v>
      </c>
      <c r="F966" s="7">
        <v>18</v>
      </c>
      <c r="G966" s="1">
        <v>45646</v>
      </c>
      <c r="H966" s="4" t="s">
        <v>68</v>
      </c>
      <c r="I966" s="4" t="s">
        <v>30</v>
      </c>
      <c r="J966" s="15">
        <v>0.11</v>
      </c>
      <c r="K966" s="5">
        <v>2</v>
      </c>
      <c r="L966" s="4" t="s">
        <v>37</v>
      </c>
      <c r="M966" s="8">
        <v>5</v>
      </c>
      <c r="N966" s="17" t="s">
        <v>3708</v>
      </c>
      <c r="O966" s="7">
        <f t="shared" si="30"/>
        <v>6</v>
      </c>
      <c r="P966" s="4" t="str" cm="1">
        <f t="array" ref="P966">_xlfn.IFS(F966&gt;40,"Senior",F966&gt;30,"Mid Career",F966&gt;22,"Early Career",F966&gt;17,"Student",TRUE,"Unknown")</f>
        <v>Student</v>
      </c>
      <c r="Q966" s="5">
        <f t="shared" si="31"/>
        <v>13</v>
      </c>
      <c r="R966" s="4" t="str" cm="1">
        <f t="array" ref="R966">_xlfn.IFS(Q966&gt;15,"High",Q966&gt;=5,"Medium",Q966&lt;5,"Low")</f>
        <v>Medium</v>
      </c>
    </row>
    <row r="967" spans="1:18" x14ac:dyDescent="0.3">
      <c r="A967" s="4" t="s">
        <v>3709</v>
      </c>
      <c r="B967" s="4" t="s">
        <v>5566</v>
      </c>
      <c r="C967" s="4" t="s">
        <v>3711</v>
      </c>
      <c r="D967" s="4" t="s">
        <v>17</v>
      </c>
      <c r="E967" s="4" t="s">
        <v>73</v>
      </c>
      <c r="F967" s="7">
        <v>32</v>
      </c>
      <c r="G967" s="1">
        <v>45279</v>
      </c>
      <c r="H967" s="4" t="s">
        <v>154</v>
      </c>
      <c r="I967" s="4" t="s">
        <v>58</v>
      </c>
      <c r="J967" s="15">
        <v>0.08</v>
      </c>
      <c r="K967" s="5">
        <v>2</v>
      </c>
      <c r="L967" s="4" t="s">
        <v>37</v>
      </c>
      <c r="M967" s="8">
        <v>4</v>
      </c>
      <c r="N967" s="17" t="s">
        <v>3712</v>
      </c>
      <c r="O967" s="7">
        <f t="shared" si="30"/>
        <v>6</v>
      </c>
      <c r="P967" s="4" t="str" cm="1">
        <f t="array" ref="P967">_xlfn.IFS(F967&gt;40,"Senior",F967&gt;30,"Mid Career",F967&gt;22,"Early Career",F967&gt;17,"Student",TRUE,"Unknown")</f>
        <v>Mid Career</v>
      </c>
      <c r="Q967" s="5">
        <f t="shared" si="31"/>
        <v>10</v>
      </c>
      <c r="R967" s="4" t="str" cm="1">
        <f t="array" ref="R967">_xlfn.IFS(Q967&gt;15,"High",Q967&gt;=5,"Medium",Q967&lt;5,"Low")</f>
        <v>Medium</v>
      </c>
    </row>
    <row r="968" spans="1:18" x14ac:dyDescent="0.3">
      <c r="A968" s="4" t="s">
        <v>3713</v>
      </c>
      <c r="B968" s="4" t="s">
        <v>5567</v>
      </c>
      <c r="C968" s="4" t="s">
        <v>3715</v>
      </c>
      <c r="D968" s="4" t="s">
        <v>94</v>
      </c>
      <c r="E968" s="4" t="s">
        <v>50</v>
      </c>
      <c r="F968" s="7">
        <v>32</v>
      </c>
      <c r="G968" s="1">
        <v>45006</v>
      </c>
      <c r="H968" s="4" t="s">
        <v>293</v>
      </c>
      <c r="I968" s="4" t="s">
        <v>20</v>
      </c>
      <c r="J968" s="15">
        <v>0.31</v>
      </c>
      <c r="K968" s="5">
        <v>1.5</v>
      </c>
      <c r="L968" s="4" t="s">
        <v>31</v>
      </c>
      <c r="M968" s="8">
        <v>2</v>
      </c>
      <c r="N968" s="17" t="s">
        <v>3716</v>
      </c>
      <c r="O968" s="7">
        <f t="shared" si="30"/>
        <v>6</v>
      </c>
      <c r="P968" s="4" t="str" cm="1">
        <f t="array" ref="P968">_xlfn.IFS(F968&gt;40,"Senior",F968&gt;30,"Mid Career",F968&gt;22,"Early Career",F968&gt;17,"Student",TRUE,"Unknown")</f>
        <v>Mid Career</v>
      </c>
      <c r="Q968" s="5">
        <f t="shared" si="31"/>
        <v>32.5</v>
      </c>
      <c r="R968" s="4" t="str" cm="1">
        <f t="array" ref="R968">_xlfn.IFS(Q968&gt;15,"High",Q968&gt;=5,"Medium",Q968&lt;5,"Low")</f>
        <v>High</v>
      </c>
    </row>
    <row r="969" spans="1:18" x14ac:dyDescent="0.3">
      <c r="A969" s="4" t="s">
        <v>3717</v>
      </c>
      <c r="B969" s="4" t="s">
        <v>5568</v>
      </c>
      <c r="C969" s="4" t="s">
        <v>3719</v>
      </c>
      <c r="D969" s="4" t="s">
        <v>94</v>
      </c>
      <c r="E969" s="4" t="s">
        <v>50</v>
      </c>
      <c r="F969" s="7">
        <v>29</v>
      </c>
      <c r="G969" s="1">
        <v>45674</v>
      </c>
      <c r="H969" s="4" t="s">
        <v>89</v>
      </c>
      <c r="I969" s="4" t="s">
        <v>30</v>
      </c>
      <c r="J969" s="15">
        <v>0.2</v>
      </c>
      <c r="K969" s="5">
        <v>2</v>
      </c>
      <c r="L969" s="4" t="s">
        <v>31</v>
      </c>
      <c r="M969" s="8">
        <v>4</v>
      </c>
      <c r="N969" s="17" t="s">
        <v>3720</v>
      </c>
      <c r="O969" s="7">
        <f t="shared" si="30"/>
        <v>5</v>
      </c>
      <c r="P969" s="4" t="str" cm="1">
        <f t="array" ref="P969">_xlfn.IFS(F969&gt;40,"Senior",F969&gt;30,"Mid Career",F969&gt;22,"Early Career",F969&gt;17,"Student",TRUE,"Unknown")</f>
        <v>Early Career</v>
      </c>
      <c r="Q969" s="5">
        <f t="shared" si="31"/>
        <v>22</v>
      </c>
      <c r="R969" s="4" t="str" cm="1">
        <f t="array" ref="R969">_xlfn.IFS(Q969&gt;15,"High",Q969&gt;=5,"Medium",Q969&lt;5,"Low")</f>
        <v>High</v>
      </c>
    </row>
    <row r="970" spans="1:18" x14ac:dyDescent="0.3">
      <c r="A970" s="4" t="s">
        <v>3721</v>
      </c>
      <c r="B970" s="4" t="s">
        <v>5569</v>
      </c>
      <c r="C970" s="4" t="s">
        <v>3723</v>
      </c>
      <c r="D970" s="4" t="s">
        <v>17</v>
      </c>
      <c r="E970" s="4" t="s">
        <v>5800</v>
      </c>
      <c r="F970" s="7">
        <v>33</v>
      </c>
      <c r="G970" s="1">
        <v>44705</v>
      </c>
      <c r="H970" s="4" t="s">
        <v>154</v>
      </c>
      <c r="I970" s="4" t="s">
        <v>58</v>
      </c>
      <c r="J970" s="15">
        <v>0.33</v>
      </c>
      <c r="K970" s="5">
        <v>2</v>
      </c>
      <c r="L970" s="4" t="s">
        <v>37</v>
      </c>
      <c r="M970" s="8">
        <v>5</v>
      </c>
      <c r="N970" s="17" t="s">
        <v>3724</v>
      </c>
      <c r="O970" s="7">
        <f t="shared" si="30"/>
        <v>5</v>
      </c>
      <c r="P970" s="4" t="str" cm="1">
        <f t="array" ref="P970">_xlfn.IFS(F970&gt;40,"Senior",F970&gt;30,"Mid Career",F970&gt;22,"Early Career",F970&gt;17,"Student",TRUE,"Unknown")</f>
        <v>Mid Career</v>
      </c>
      <c r="Q970" s="5">
        <f t="shared" si="31"/>
        <v>35</v>
      </c>
      <c r="R970" s="4" t="str" cm="1">
        <f t="array" ref="R970">_xlfn.IFS(Q970&gt;15,"High",Q970&gt;=5,"Medium",Q970&lt;5,"Low")</f>
        <v>High</v>
      </c>
    </row>
    <row r="971" spans="1:18" x14ac:dyDescent="0.3">
      <c r="A971" s="4" t="s">
        <v>3725</v>
      </c>
      <c r="B971" s="4" t="s">
        <v>5570</v>
      </c>
      <c r="C971" s="4" t="s">
        <v>3727</v>
      </c>
      <c r="D971" s="4" t="s">
        <v>17</v>
      </c>
      <c r="E971" s="4" t="s">
        <v>73</v>
      </c>
      <c r="F971" s="7">
        <v>31</v>
      </c>
      <c r="G971" s="1">
        <v>45376</v>
      </c>
      <c r="H971" s="4" t="s">
        <v>154</v>
      </c>
      <c r="I971" s="4" t="s">
        <v>58</v>
      </c>
      <c r="J971" s="15">
        <v>0.21</v>
      </c>
      <c r="K971" s="5">
        <v>0.75</v>
      </c>
      <c r="L971" s="4" t="s">
        <v>37</v>
      </c>
      <c r="M971" s="8">
        <v>2</v>
      </c>
      <c r="N971" s="17" t="s">
        <v>3728</v>
      </c>
      <c r="O971" s="7">
        <f t="shared" si="30"/>
        <v>7</v>
      </c>
      <c r="P971" s="4" t="str" cm="1">
        <f t="array" ref="P971">_xlfn.IFS(F971&gt;40,"Senior",F971&gt;30,"Mid Career",F971&gt;22,"Early Career",F971&gt;17,"Student",TRUE,"Unknown")</f>
        <v>Mid Career</v>
      </c>
      <c r="Q971" s="5">
        <f t="shared" si="31"/>
        <v>21.75</v>
      </c>
      <c r="R971" s="4" t="str" cm="1">
        <f t="array" ref="R971">_xlfn.IFS(Q971&gt;15,"High",Q971&gt;=5,"Medium",Q971&lt;5,"Low")</f>
        <v>High</v>
      </c>
    </row>
    <row r="972" spans="1:18" x14ac:dyDescent="0.3">
      <c r="A972" s="4" t="s">
        <v>3729</v>
      </c>
      <c r="B972" s="4" t="s">
        <v>5571</v>
      </c>
      <c r="C972" s="4" t="s">
        <v>3731</v>
      </c>
      <c r="D972" s="4" t="s">
        <v>94</v>
      </c>
      <c r="E972" s="4" t="s">
        <v>50</v>
      </c>
      <c r="F972" s="7">
        <v>32</v>
      </c>
      <c r="G972" s="1">
        <v>45492</v>
      </c>
      <c r="H972" s="4" t="s">
        <v>57</v>
      </c>
      <c r="I972" s="4" t="s">
        <v>58</v>
      </c>
      <c r="J972" s="15">
        <v>0.81</v>
      </c>
      <c r="K972" s="5">
        <v>1.5</v>
      </c>
      <c r="L972" s="4" t="s">
        <v>31</v>
      </c>
      <c r="M972" s="8">
        <v>1</v>
      </c>
      <c r="N972" s="17" t="s">
        <v>3732</v>
      </c>
      <c r="O972" s="7">
        <f t="shared" si="30"/>
        <v>8</v>
      </c>
      <c r="P972" s="4" t="str" cm="1">
        <f t="array" ref="P972">_xlfn.IFS(F972&gt;40,"Senior",F972&gt;30,"Mid Career",F972&gt;22,"Early Career",F972&gt;17,"Student",TRUE,"Unknown")</f>
        <v>Mid Career</v>
      </c>
      <c r="Q972" s="5">
        <f t="shared" si="31"/>
        <v>82.5</v>
      </c>
      <c r="R972" s="4" t="str" cm="1">
        <f t="array" ref="R972">_xlfn.IFS(Q972&gt;15,"High",Q972&gt;=5,"Medium",Q972&lt;5,"Low")</f>
        <v>High</v>
      </c>
    </row>
    <row r="973" spans="1:18" x14ac:dyDescent="0.3">
      <c r="A973" s="4" t="s">
        <v>3733</v>
      </c>
      <c r="B973" s="4" t="s">
        <v>5572</v>
      </c>
      <c r="C973" s="4" t="s">
        <v>3735</v>
      </c>
      <c r="D973" s="4" t="s">
        <v>94</v>
      </c>
      <c r="E973" s="4" t="s">
        <v>5802</v>
      </c>
      <c r="F973" s="7">
        <v>39</v>
      </c>
      <c r="G973" s="1">
        <v>44719</v>
      </c>
      <c r="H973" s="4" t="s">
        <v>293</v>
      </c>
      <c r="I973" s="4" t="s">
        <v>20</v>
      </c>
      <c r="J973" s="15">
        <v>0.73</v>
      </c>
      <c r="K973" s="5">
        <v>1</v>
      </c>
      <c r="L973" s="4" t="s">
        <v>37</v>
      </c>
      <c r="M973" s="8">
        <v>2</v>
      </c>
      <c r="N973" s="17" t="s">
        <v>1187</v>
      </c>
      <c r="O973" s="7">
        <f t="shared" si="30"/>
        <v>8</v>
      </c>
      <c r="P973" s="4" t="str" cm="1">
        <f t="array" ref="P973">_xlfn.IFS(F973&gt;40,"Senior",F973&gt;30,"Mid Career",F973&gt;22,"Early Career",F973&gt;17,"Student",TRUE,"Unknown")</f>
        <v>Mid Career</v>
      </c>
      <c r="Q973" s="5">
        <f t="shared" si="31"/>
        <v>74</v>
      </c>
      <c r="R973" s="4" t="str" cm="1">
        <f t="array" ref="R973">_xlfn.IFS(Q973&gt;15,"High",Q973&gt;=5,"Medium",Q973&lt;5,"Low")</f>
        <v>High</v>
      </c>
    </row>
    <row r="974" spans="1:18" x14ac:dyDescent="0.3">
      <c r="A974" s="4" t="s">
        <v>3736</v>
      </c>
      <c r="B974" s="4" t="s">
        <v>5573</v>
      </c>
      <c r="C974" s="4" t="s">
        <v>3738</v>
      </c>
      <c r="D974" s="4" t="s">
        <v>17</v>
      </c>
      <c r="E974" s="4" t="s">
        <v>5800</v>
      </c>
      <c r="F974" s="7">
        <v>32</v>
      </c>
      <c r="G974" s="1">
        <v>45677</v>
      </c>
      <c r="H974" s="4" t="s">
        <v>57</v>
      </c>
      <c r="I974" s="4" t="s">
        <v>58</v>
      </c>
      <c r="J974" s="15">
        <v>0.23</v>
      </c>
      <c r="K974" s="5">
        <v>1.5</v>
      </c>
      <c r="L974" s="4" t="s">
        <v>31</v>
      </c>
      <c r="M974" s="8">
        <v>1</v>
      </c>
      <c r="N974" s="17" t="s">
        <v>3739</v>
      </c>
      <c r="O974" s="7">
        <f t="shared" si="30"/>
        <v>2</v>
      </c>
      <c r="P974" s="4" t="str" cm="1">
        <f t="array" ref="P974">_xlfn.IFS(F974&gt;40,"Senior",F974&gt;30,"Mid Career",F974&gt;22,"Early Career",F974&gt;17,"Student",TRUE,"Unknown")</f>
        <v>Mid Career</v>
      </c>
      <c r="Q974" s="5">
        <f t="shared" si="31"/>
        <v>24.5</v>
      </c>
      <c r="R974" s="4" t="str" cm="1">
        <f t="array" ref="R974">_xlfn.IFS(Q974&gt;15,"High",Q974&gt;=5,"Medium",Q974&lt;5,"Low")</f>
        <v>High</v>
      </c>
    </row>
    <row r="975" spans="1:18" x14ac:dyDescent="0.3">
      <c r="A975" s="4" t="s">
        <v>3740</v>
      </c>
      <c r="B975" s="4" t="s">
        <v>5574</v>
      </c>
      <c r="C975" s="4" t="s">
        <v>5805</v>
      </c>
      <c r="D975" s="4" t="s">
        <v>94</v>
      </c>
      <c r="E975" s="4" t="s">
        <v>5800</v>
      </c>
      <c r="F975" s="7">
        <v>43</v>
      </c>
      <c r="G975" s="1">
        <v>45728</v>
      </c>
      <c r="H975" s="4" t="s">
        <v>166</v>
      </c>
      <c r="I975" s="4" t="s">
        <v>144</v>
      </c>
      <c r="J975" s="15">
        <v>0.74</v>
      </c>
      <c r="K975" s="5">
        <v>2</v>
      </c>
      <c r="L975" s="4" t="s">
        <v>31</v>
      </c>
      <c r="M975" s="8">
        <v>1</v>
      </c>
      <c r="N975" s="17" t="s">
        <v>3742</v>
      </c>
      <c r="O975" s="7">
        <f t="shared" si="30"/>
        <v>7</v>
      </c>
      <c r="P975" s="4" t="str" cm="1">
        <f t="array" ref="P975">_xlfn.IFS(F975&gt;40,"Senior",F975&gt;30,"Mid Career",F975&gt;22,"Early Career",F975&gt;17,"Student",TRUE,"Unknown")</f>
        <v>Senior</v>
      </c>
      <c r="Q975" s="5">
        <f t="shared" si="31"/>
        <v>76</v>
      </c>
      <c r="R975" s="4" t="str" cm="1">
        <f t="array" ref="R975">_xlfn.IFS(Q975&gt;15,"High",Q975&gt;=5,"Medium",Q975&lt;5,"Low")</f>
        <v>High</v>
      </c>
    </row>
    <row r="976" spans="1:18" x14ac:dyDescent="0.3">
      <c r="A976" s="4" t="s">
        <v>3743</v>
      </c>
      <c r="B976" s="4" t="s">
        <v>5575</v>
      </c>
      <c r="C976" s="4" t="s">
        <v>3745</v>
      </c>
      <c r="D976" s="4" t="s">
        <v>17</v>
      </c>
      <c r="E976" s="4" t="s">
        <v>5802</v>
      </c>
      <c r="F976" s="7">
        <v>32</v>
      </c>
      <c r="G976" s="1">
        <v>44875</v>
      </c>
      <c r="H976" s="4" t="s">
        <v>143</v>
      </c>
      <c r="I976" s="4" t="s">
        <v>144</v>
      </c>
      <c r="J976" s="15">
        <v>0.41</v>
      </c>
      <c r="K976" s="5">
        <v>1.5</v>
      </c>
      <c r="L976" s="4" t="s">
        <v>37</v>
      </c>
      <c r="M976" s="8">
        <v>1</v>
      </c>
      <c r="N976" s="17">
        <v>44875</v>
      </c>
      <c r="O976" s="7">
        <f t="shared" si="30"/>
        <v>1</v>
      </c>
      <c r="P976" s="4" t="str" cm="1">
        <f t="array" ref="P976">_xlfn.IFS(F976&gt;40,"Senior",F976&gt;30,"Mid Career",F976&gt;22,"Early Career",F976&gt;17,"Student",TRUE,"Unknown")</f>
        <v>Mid Career</v>
      </c>
      <c r="Q976" s="5">
        <f t="shared" si="31"/>
        <v>42.5</v>
      </c>
      <c r="R976" s="4" t="str" cm="1">
        <f t="array" ref="R976">_xlfn.IFS(Q976&gt;15,"High",Q976&gt;=5,"Medium",Q976&lt;5,"Low")</f>
        <v>High</v>
      </c>
    </row>
    <row r="977" spans="1:18" x14ac:dyDescent="0.3">
      <c r="A977" s="4" t="s">
        <v>3746</v>
      </c>
      <c r="B977" s="4" t="s">
        <v>5576</v>
      </c>
      <c r="C977" s="4" t="s">
        <v>3748</v>
      </c>
      <c r="D977" s="4" t="s">
        <v>17</v>
      </c>
      <c r="E977" s="4" t="s">
        <v>5800</v>
      </c>
      <c r="F977" s="7">
        <v>32</v>
      </c>
      <c r="G977" s="1">
        <v>45131</v>
      </c>
      <c r="H977" s="4" t="s">
        <v>113</v>
      </c>
      <c r="I977" s="4" t="s">
        <v>58</v>
      </c>
      <c r="J977" s="15">
        <v>0.95</v>
      </c>
      <c r="K977" s="5">
        <v>0.75</v>
      </c>
      <c r="L977" s="4" t="s">
        <v>37</v>
      </c>
      <c r="M977" s="8">
        <v>3</v>
      </c>
      <c r="N977" s="17" t="s">
        <v>3749</v>
      </c>
      <c r="O977" s="7">
        <f t="shared" si="30"/>
        <v>5</v>
      </c>
      <c r="P977" s="4" t="str" cm="1">
        <f t="array" ref="P977">_xlfn.IFS(F977&gt;40,"Senior",F977&gt;30,"Mid Career",F977&gt;22,"Early Career",F977&gt;17,"Student",TRUE,"Unknown")</f>
        <v>Mid Career</v>
      </c>
      <c r="Q977" s="5">
        <f t="shared" si="31"/>
        <v>95.75</v>
      </c>
      <c r="R977" s="4" t="str" cm="1">
        <f t="array" ref="R977">_xlfn.IFS(Q977&gt;15,"High",Q977&gt;=5,"Medium",Q977&lt;5,"Low")</f>
        <v>High</v>
      </c>
    </row>
    <row r="978" spans="1:18" x14ac:dyDescent="0.3">
      <c r="A978" s="4" t="s">
        <v>3750</v>
      </c>
      <c r="B978" s="4" t="s">
        <v>5577</v>
      </c>
      <c r="C978" s="4" t="s">
        <v>3752</v>
      </c>
      <c r="D978" s="4" t="s">
        <v>94</v>
      </c>
      <c r="E978" s="4" t="s">
        <v>5800</v>
      </c>
      <c r="F978" s="7">
        <v>35</v>
      </c>
      <c r="G978" s="1">
        <v>44888</v>
      </c>
      <c r="H978" s="4" t="s">
        <v>68</v>
      </c>
      <c r="I978" s="4" t="s">
        <v>30</v>
      </c>
      <c r="J978" s="15">
        <v>0.97</v>
      </c>
      <c r="K978" s="5">
        <v>1</v>
      </c>
      <c r="L978" s="4" t="s">
        <v>37</v>
      </c>
      <c r="M978" s="8">
        <v>5</v>
      </c>
      <c r="N978" s="17" t="s">
        <v>3753</v>
      </c>
      <c r="O978" s="7">
        <f t="shared" si="30"/>
        <v>2</v>
      </c>
      <c r="P978" s="4" t="str" cm="1">
        <f t="array" ref="P978">_xlfn.IFS(F978&gt;40,"Senior",F978&gt;30,"Mid Career",F978&gt;22,"Early Career",F978&gt;17,"Student",TRUE,"Unknown")</f>
        <v>Mid Career</v>
      </c>
      <c r="Q978" s="5">
        <f t="shared" si="31"/>
        <v>98</v>
      </c>
      <c r="R978" s="4" t="str" cm="1">
        <f t="array" ref="R978">_xlfn.IFS(Q978&gt;15,"High",Q978&gt;=5,"Medium",Q978&lt;5,"Low")</f>
        <v>High</v>
      </c>
    </row>
    <row r="979" spans="1:18" x14ac:dyDescent="0.3">
      <c r="A979" s="4" t="s">
        <v>3754</v>
      </c>
      <c r="B979" s="4" t="s">
        <v>5578</v>
      </c>
      <c r="C979" s="4" t="s">
        <v>3756</v>
      </c>
      <c r="D979" s="4" t="s">
        <v>17</v>
      </c>
      <c r="E979" s="4" t="s">
        <v>5800</v>
      </c>
      <c r="F979" s="7">
        <v>32</v>
      </c>
      <c r="G979" s="1">
        <v>45658</v>
      </c>
      <c r="H979" s="4" t="s">
        <v>19</v>
      </c>
      <c r="I979" s="4" t="s">
        <v>20</v>
      </c>
      <c r="J979" s="15">
        <v>0.39</v>
      </c>
      <c r="K979" s="5">
        <v>1.5</v>
      </c>
      <c r="L979" s="4" t="s">
        <v>31</v>
      </c>
      <c r="M979" s="8">
        <v>4</v>
      </c>
      <c r="N979" s="17" t="s">
        <v>3757</v>
      </c>
      <c r="O979" s="7">
        <f t="shared" si="30"/>
        <v>5</v>
      </c>
      <c r="P979" s="4" t="str" cm="1">
        <f t="array" ref="P979">_xlfn.IFS(F979&gt;40,"Senior",F979&gt;30,"Mid Career",F979&gt;22,"Early Career",F979&gt;17,"Student",TRUE,"Unknown")</f>
        <v>Mid Career</v>
      </c>
      <c r="Q979" s="5">
        <f t="shared" si="31"/>
        <v>40.5</v>
      </c>
      <c r="R979" s="4" t="str" cm="1">
        <f t="array" ref="R979">_xlfn.IFS(Q979&gt;15,"High",Q979&gt;=5,"Medium",Q979&lt;5,"Low")</f>
        <v>High</v>
      </c>
    </row>
    <row r="980" spans="1:18" x14ac:dyDescent="0.3">
      <c r="A980" s="4" t="s">
        <v>3758</v>
      </c>
      <c r="B980" s="4" t="s">
        <v>5579</v>
      </c>
      <c r="C980" s="4" t="s">
        <v>3760</v>
      </c>
      <c r="D980" s="4" t="s">
        <v>94</v>
      </c>
      <c r="E980" s="4" t="s">
        <v>5800</v>
      </c>
      <c r="F980" s="7">
        <v>32</v>
      </c>
      <c r="G980" s="1">
        <v>45248</v>
      </c>
      <c r="H980" s="4" t="s">
        <v>229</v>
      </c>
      <c r="I980" s="4" t="s">
        <v>144</v>
      </c>
      <c r="J980" s="15">
        <v>0.95</v>
      </c>
      <c r="K980" s="5">
        <v>1.5</v>
      </c>
      <c r="L980" s="4" t="s">
        <v>31</v>
      </c>
      <c r="M980" s="8">
        <v>3</v>
      </c>
      <c r="N980" s="17" t="s">
        <v>221</v>
      </c>
      <c r="O980" s="7">
        <f t="shared" si="30"/>
        <v>4</v>
      </c>
      <c r="P980" s="4" t="str" cm="1">
        <f t="array" ref="P980">_xlfn.IFS(F980&gt;40,"Senior",F980&gt;30,"Mid Career",F980&gt;22,"Early Career",F980&gt;17,"Student",TRUE,"Unknown")</f>
        <v>Mid Career</v>
      </c>
      <c r="Q980" s="5">
        <f t="shared" si="31"/>
        <v>96.5</v>
      </c>
      <c r="R980" s="4" t="str" cm="1">
        <f t="array" ref="R980">_xlfn.IFS(Q980&gt;15,"High",Q980&gt;=5,"Medium",Q980&lt;5,"Low")</f>
        <v>High</v>
      </c>
    </row>
    <row r="981" spans="1:18" x14ac:dyDescent="0.3">
      <c r="A981" s="4" t="s">
        <v>3761</v>
      </c>
      <c r="B981" s="4" t="s">
        <v>5580</v>
      </c>
      <c r="C981" s="4" t="s">
        <v>3763</v>
      </c>
      <c r="D981" s="4" t="s">
        <v>94</v>
      </c>
      <c r="E981" s="4" t="s">
        <v>5800</v>
      </c>
      <c r="F981" s="7">
        <v>32</v>
      </c>
      <c r="G981" s="1">
        <v>45542</v>
      </c>
      <c r="H981" s="4" t="s">
        <v>166</v>
      </c>
      <c r="I981" s="4" t="s">
        <v>144</v>
      </c>
      <c r="J981" s="15">
        <v>0.81</v>
      </c>
      <c r="K981" s="5">
        <v>1.5</v>
      </c>
      <c r="L981" s="4" t="s">
        <v>31</v>
      </c>
      <c r="M981" s="8">
        <v>1</v>
      </c>
      <c r="N981" s="17" t="s">
        <v>3764</v>
      </c>
      <c r="O981" s="7">
        <f t="shared" si="30"/>
        <v>3</v>
      </c>
      <c r="P981" s="4" t="str" cm="1">
        <f t="array" ref="P981">_xlfn.IFS(F981&gt;40,"Senior",F981&gt;30,"Mid Career",F981&gt;22,"Early Career",F981&gt;17,"Student",TRUE,"Unknown")</f>
        <v>Mid Career</v>
      </c>
      <c r="Q981" s="5">
        <f t="shared" si="31"/>
        <v>82.5</v>
      </c>
      <c r="R981" s="4" t="str" cm="1">
        <f t="array" ref="R981">_xlfn.IFS(Q981&gt;15,"High",Q981&gt;=5,"Medium",Q981&lt;5,"Low")</f>
        <v>High</v>
      </c>
    </row>
    <row r="982" spans="1:18" x14ac:dyDescent="0.3">
      <c r="A982" s="4" t="s">
        <v>3765</v>
      </c>
      <c r="B982" s="4" t="s">
        <v>5581</v>
      </c>
      <c r="C982" s="4" t="s">
        <v>3767</v>
      </c>
      <c r="D982" s="4" t="s">
        <v>94</v>
      </c>
      <c r="E982" s="4" t="s">
        <v>5800</v>
      </c>
      <c r="F982" s="7">
        <v>32</v>
      </c>
      <c r="G982" s="1">
        <v>45488</v>
      </c>
      <c r="H982" s="4" t="s">
        <v>293</v>
      </c>
      <c r="I982" s="4" t="s">
        <v>20</v>
      </c>
      <c r="J982" s="15">
        <v>0.53</v>
      </c>
      <c r="K982" s="5">
        <v>2</v>
      </c>
      <c r="L982" s="4" t="s">
        <v>37</v>
      </c>
      <c r="M982" s="8">
        <v>4</v>
      </c>
      <c r="N982" s="17" t="s">
        <v>3768</v>
      </c>
      <c r="O982" s="7">
        <f t="shared" si="30"/>
        <v>5</v>
      </c>
      <c r="P982" s="4" t="str" cm="1">
        <f t="array" ref="P982">_xlfn.IFS(F982&gt;40,"Senior",F982&gt;30,"Mid Career",F982&gt;22,"Early Career",F982&gt;17,"Student",TRUE,"Unknown")</f>
        <v>Mid Career</v>
      </c>
      <c r="Q982" s="5">
        <f t="shared" si="31"/>
        <v>55</v>
      </c>
      <c r="R982" s="4" t="str" cm="1">
        <f t="array" ref="R982">_xlfn.IFS(Q982&gt;15,"High",Q982&gt;=5,"Medium",Q982&lt;5,"Low")</f>
        <v>High</v>
      </c>
    </row>
    <row r="983" spans="1:18" x14ac:dyDescent="0.3">
      <c r="A983" s="4" t="s">
        <v>3769</v>
      </c>
      <c r="B983" s="4" t="s">
        <v>5582</v>
      </c>
      <c r="C983" s="4" t="s">
        <v>3771</v>
      </c>
      <c r="D983" s="4" t="s">
        <v>17</v>
      </c>
      <c r="E983" s="4" t="s">
        <v>73</v>
      </c>
      <c r="F983" s="7">
        <v>43</v>
      </c>
      <c r="G983" s="1">
        <v>44933</v>
      </c>
      <c r="H983" s="4" t="s">
        <v>35</v>
      </c>
      <c r="I983" s="4" t="s">
        <v>36</v>
      </c>
      <c r="J983" s="15">
        <v>0.17</v>
      </c>
      <c r="K983" s="5">
        <v>1.5</v>
      </c>
      <c r="L983" s="4" t="s">
        <v>37</v>
      </c>
      <c r="M983" s="8">
        <v>2</v>
      </c>
      <c r="N983" s="17" t="s">
        <v>3772</v>
      </c>
      <c r="O983" s="7">
        <f t="shared" si="30"/>
        <v>2</v>
      </c>
      <c r="P983" s="4" t="str" cm="1">
        <f t="array" ref="P983">_xlfn.IFS(F983&gt;40,"Senior",F983&gt;30,"Mid Career",F983&gt;22,"Early Career",F983&gt;17,"Student",TRUE,"Unknown")</f>
        <v>Senior</v>
      </c>
      <c r="Q983" s="5">
        <f t="shared" si="31"/>
        <v>18.5</v>
      </c>
      <c r="R983" s="4" t="str" cm="1">
        <f t="array" ref="R983">_xlfn.IFS(Q983&gt;15,"High",Q983&gt;=5,"Medium",Q983&lt;5,"Low")</f>
        <v>High</v>
      </c>
    </row>
    <row r="984" spans="1:18" x14ac:dyDescent="0.3">
      <c r="A984" s="4" t="s">
        <v>3773</v>
      </c>
      <c r="B984" s="4" t="s">
        <v>5583</v>
      </c>
      <c r="C984" s="4" t="s">
        <v>3775</v>
      </c>
      <c r="D984" s="4" t="s">
        <v>94</v>
      </c>
      <c r="E984" s="4" t="s">
        <v>5802</v>
      </c>
      <c r="F984" s="7">
        <v>32</v>
      </c>
      <c r="G984" s="1">
        <v>45379</v>
      </c>
      <c r="H984" s="4" t="s">
        <v>89</v>
      </c>
      <c r="I984" s="4" t="s">
        <v>30</v>
      </c>
      <c r="J984" s="15">
        <v>0.35</v>
      </c>
      <c r="K984" s="5">
        <v>2</v>
      </c>
      <c r="L984" s="4" t="s">
        <v>31</v>
      </c>
      <c r="M984" s="8">
        <v>2</v>
      </c>
      <c r="N984" s="17" t="s">
        <v>3776</v>
      </c>
      <c r="O984" s="7">
        <f t="shared" si="30"/>
        <v>4</v>
      </c>
      <c r="P984" s="4" t="str" cm="1">
        <f t="array" ref="P984">_xlfn.IFS(F984&gt;40,"Senior",F984&gt;30,"Mid Career",F984&gt;22,"Early Career",F984&gt;17,"Student",TRUE,"Unknown")</f>
        <v>Mid Career</v>
      </c>
      <c r="Q984" s="5">
        <f t="shared" si="31"/>
        <v>37</v>
      </c>
      <c r="R984" s="4" t="str" cm="1">
        <f t="array" ref="R984">_xlfn.IFS(Q984&gt;15,"High",Q984&gt;=5,"Medium",Q984&lt;5,"Low")</f>
        <v>High</v>
      </c>
    </row>
    <row r="985" spans="1:18" x14ac:dyDescent="0.3">
      <c r="A985" s="4" t="s">
        <v>3777</v>
      </c>
      <c r="B985" s="4" t="s">
        <v>5584</v>
      </c>
      <c r="C985" s="4" t="s">
        <v>3779</v>
      </c>
      <c r="D985" s="4" t="s">
        <v>17</v>
      </c>
      <c r="E985" s="4" t="s">
        <v>5801</v>
      </c>
      <c r="F985" s="7">
        <v>44</v>
      </c>
      <c r="G985" s="1">
        <v>45500</v>
      </c>
      <c r="H985" s="4" t="s">
        <v>44</v>
      </c>
      <c r="I985" s="4" t="s">
        <v>20</v>
      </c>
      <c r="J985" s="15">
        <v>0.13</v>
      </c>
      <c r="K985" s="5">
        <v>0.75</v>
      </c>
      <c r="L985" s="4" t="s">
        <v>31</v>
      </c>
      <c r="M985" s="8">
        <v>5</v>
      </c>
      <c r="N985" s="17" t="s">
        <v>3780</v>
      </c>
      <c r="O985" s="7">
        <f t="shared" si="30"/>
        <v>2</v>
      </c>
      <c r="P985" s="4" t="str" cm="1">
        <f t="array" ref="P985">_xlfn.IFS(F985&gt;40,"Senior",F985&gt;30,"Mid Career",F985&gt;22,"Early Career",F985&gt;17,"Student",TRUE,"Unknown")</f>
        <v>Senior</v>
      </c>
      <c r="Q985" s="5">
        <f t="shared" si="31"/>
        <v>13.75</v>
      </c>
      <c r="R985" s="4" t="str" cm="1">
        <f t="array" ref="R985">_xlfn.IFS(Q985&gt;15,"High",Q985&gt;=5,"Medium",Q985&lt;5,"Low")</f>
        <v>Medium</v>
      </c>
    </row>
    <row r="986" spans="1:18" x14ac:dyDescent="0.3">
      <c r="A986" s="4" t="s">
        <v>3781</v>
      </c>
      <c r="B986" s="4" t="s">
        <v>5585</v>
      </c>
      <c r="C986" s="4" t="s">
        <v>3783</v>
      </c>
      <c r="D986" s="4" t="s">
        <v>17</v>
      </c>
      <c r="E986" s="4" t="s">
        <v>50</v>
      </c>
      <c r="F986" s="7">
        <v>32</v>
      </c>
      <c r="G986" s="1">
        <v>45049</v>
      </c>
      <c r="H986" s="4" t="s">
        <v>154</v>
      </c>
      <c r="I986" s="4" t="s">
        <v>58</v>
      </c>
      <c r="J986" s="15">
        <v>0.34</v>
      </c>
      <c r="K986" s="5">
        <v>1</v>
      </c>
      <c r="L986" s="4" t="s">
        <v>37</v>
      </c>
      <c r="M986" s="8">
        <v>1</v>
      </c>
      <c r="N986" s="17" t="s">
        <v>3784</v>
      </c>
      <c r="O986" s="7">
        <f t="shared" si="30"/>
        <v>2</v>
      </c>
      <c r="P986" s="4" t="str" cm="1">
        <f t="array" ref="P986">_xlfn.IFS(F986&gt;40,"Senior",F986&gt;30,"Mid Career",F986&gt;22,"Early Career",F986&gt;17,"Student",TRUE,"Unknown")</f>
        <v>Mid Career</v>
      </c>
      <c r="Q986" s="5">
        <f t="shared" si="31"/>
        <v>35</v>
      </c>
      <c r="R986" s="4" t="str" cm="1">
        <f t="array" ref="R986">_xlfn.IFS(Q986&gt;15,"High",Q986&gt;=5,"Medium",Q986&lt;5,"Low")</f>
        <v>High</v>
      </c>
    </row>
    <row r="987" spans="1:18" x14ac:dyDescent="0.3">
      <c r="A987" s="4" t="s">
        <v>3785</v>
      </c>
      <c r="B987" s="4" t="s">
        <v>5586</v>
      </c>
      <c r="C987" s="4" t="s">
        <v>3787</v>
      </c>
      <c r="D987" s="4" t="s">
        <v>17</v>
      </c>
      <c r="E987" s="4" t="s">
        <v>50</v>
      </c>
      <c r="F987" s="7">
        <v>32</v>
      </c>
      <c r="G987" s="1">
        <v>45710</v>
      </c>
      <c r="H987" s="4" t="s">
        <v>57</v>
      </c>
      <c r="I987" s="4" t="s">
        <v>58</v>
      </c>
      <c r="J987" s="15">
        <v>0.93</v>
      </c>
      <c r="K987" s="5">
        <v>0.75</v>
      </c>
      <c r="L987" s="4" t="s">
        <v>37</v>
      </c>
      <c r="M987" s="8">
        <v>5</v>
      </c>
      <c r="N987" s="17" t="s">
        <v>3788</v>
      </c>
      <c r="O987" s="7">
        <f t="shared" si="30"/>
        <v>4</v>
      </c>
      <c r="P987" s="4" t="str" cm="1">
        <f t="array" ref="P987">_xlfn.IFS(F987&gt;40,"Senior",F987&gt;30,"Mid Career",F987&gt;22,"Early Career",F987&gt;17,"Student",TRUE,"Unknown")</f>
        <v>Mid Career</v>
      </c>
      <c r="Q987" s="5">
        <f t="shared" si="31"/>
        <v>93.75</v>
      </c>
      <c r="R987" s="4" t="str" cm="1">
        <f t="array" ref="R987">_xlfn.IFS(Q987&gt;15,"High",Q987&gt;=5,"Medium",Q987&lt;5,"Low")</f>
        <v>High</v>
      </c>
    </row>
    <row r="988" spans="1:18" x14ac:dyDescent="0.3">
      <c r="A988" s="4" t="s">
        <v>3789</v>
      </c>
      <c r="B988" s="4" t="s">
        <v>5587</v>
      </c>
      <c r="C988" s="4" t="s">
        <v>3791</v>
      </c>
      <c r="D988" s="4" t="s">
        <v>17</v>
      </c>
      <c r="E988" s="4" t="s">
        <v>73</v>
      </c>
      <c r="F988" s="7">
        <v>32</v>
      </c>
      <c r="G988" s="1">
        <v>45428</v>
      </c>
      <c r="H988" s="4" t="s">
        <v>44</v>
      </c>
      <c r="I988" s="4" t="s">
        <v>20</v>
      </c>
      <c r="J988" s="15">
        <v>0.93</v>
      </c>
      <c r="K988" s="5">
        <v>2</v>
      </c>
      <c r="L988" s="4" t="s">
        <v>31</v>
      </c>
      <c r="M988" s="8">
        <v>3</v>
      </c>
      <c r="N988" s="17" t="s">
        <v>3792</v>
      </c>
      <c r="O988" s="7">
        <f t="shared" si="30"/>
        <v>2</v>
      </c>
      <c r="P988" s="4" t="str" cm="1">
        <f t="array" ref="P988">_xlfn.IFS(F988&gt;40,"Senior",F988&gt;30,"Mid Career",F988&gt;22,"Early Career",F988&gt;17,"Student",TRUE,"Unknown")</f>
        <v>Mid Career</v>
      </c>
      <c r="Q988" s="5">
        <f t="shared" si="31"/>
        <v>95</v>
      </c>
      <c r="R988" s="4" t="str" cm="1">
        <f t="array" ref="R988">_xlfn.IFS(Q988&gt;15,"High",Q988&gt;=5,"Medium",Q988&lt;5,"Low")</f>
        <v>High</v>
      </c>
    </row>
    <row r="989" spans="1:18" x14ac:dyDescent="0.3">
      <c r="A989" s="4" t="s">
        <v>3793</v>
      </c>
      <c r="B989" s="4" t="s">
        <v>5588</v>
      </c>
      <c r="C989" s="4" t="s">
        <v>3795</v>
      </c>
      <c r="D989" s="4" t="s">
        <v>17</v>
      </c>
      <c r="E989" s="4" t="s">
        <v>5800</v>
      </c>
      <c r="F989" s="7">
        <v>32</v>
      </c>
      <c r="G989" s="1">
        <v>44826</v>
      </c>
      <c r="H989" s="4" t="s">
        <v>19</v>
      </c>
      <c r="I989" s="4" t="s">
        <v>20</v>
      </c>
      <c r="J989" s="15">
        <v>0.28000000000000003</v>
      </c>
      <c r="K989" s="5">
        <v>1.5</v>
      </c>
      <c r="L989" s="4" t="s">
        <v>31</v>
      </c>
      <c r="M989" s="8">
        <v>5</v>
      </c>
      <c r="N989" s="17" t="s">
        <v>3796</v>
      </c>
      <c r="O989" s="7">
        <f t="shared" si="30"/>
        <v>8</v>
      </c>
      <c r="P989" s="4" t="str" cm="1">
        <f t="array" ref="P989">_xlfn.IFS(F989&gt;40,"Senior",F989&gt;30,"Mid Career",F989&gt;22,"Early Career",F989&gt;17,"Student",TRUE,"Unknown")</f>
        <v>Mid Career</v>
      </c>
      <c r="Q989" s="5">
        <f t="shared" si="31"/>
        <v>29.500000000000004</v>
      </c>
      <c r="R989" s="4" t="str" cm="1">
        <f t="array" ref="R989">_xlfn.IFS(Q989&gt;15,"High",Q989&gt;=5,"Medium",Q989&lt;5,"Low")</f>
        <v>High</v>
      </c>
    </row>
    <row r="990" spans="1:18" x14ac:dyDescent="0.3">
      <c r="A990" s="4" t="s">
        <v>3797</v>
      </c>
      <c r="B990" s="4" t="s">
        <v>5589</v>
      </c>
      <c r="C990" s="4" t="s">
        <v>3799</v>
      </c>
      <c r="D990" s="4" t="s">
        <v>17</v>
      </c>
      <c r="E990" s="4" t="s">
        <v>5800</v>
      </c>
      <c r="F990" s="7">
        <v>32</v>
      </c>
      <c r="G990" s="1">
        <v>44903</v>
      </c>
      <c r="H990" s="4" t="s">
        <v>154</v>
      </c>
      <c r="I990" s="4" t="s">
        <v>58</v>
      </c>
      <c r="J990" s="15">
        <v>0.82</v>
      </c>
      <c r="K990" s="5">
        <v>0.75</v>
      </c>
      <c r="L990" s="4" t="s">
        <v>31</v>
      </c>
      <c r="M990" s="8">
        <v>1</v>
      </c>
      <c r="N990" s="17" t="s">
        <v>3800</v>
      </c>
      <c r="O990" s="7">
        <f t="shared" si="30"/>
        <v>2</v>
      </c>
      <c r="P990" s="4" t="str" cm="1">
        <f t="array" ref="P990">_xlfn.IFS(F990&gt;40,"Senior",F990&gt;30,"Mid Career",F990&gt;22,"Early Career",F990&gt;17,"Student",TRUE,"Unknown")</f>
        <v>Mid Career</v>
      </c>
      <c r="Q990" s="5">
        <f t="shared" si="31"/>
        <v>82.75</v>
      </c>
      <c r="R990" s="4" t="str" cm="1">
        <f t="array" ref="R990">_xlfn.IFS(Q990&gt;15,"High",Q990&gt;=5,"Medium",Q990&lt;5,"Low")</f>
        <v>High</v>
      </c>
    </row>
    <row r="991" spans="1:18" x14ac:dyDescent="0.3">
      <c r="A991" s="4" t="s">
        <v>3801</v>
      </c>
      <c r="B991" s="4" t="s">
        <v>5590</v>
      </c>
      <c r="C991" s="4" t="s">
        <v>3803</v>
      </c>
      <c r="D991" s="4" t="s">
        <v>94</v>
      </c>
      <c r="E991" s="4" t="s">
        <v>73</v>
      </c>
      <c r="F991" s="7">
        <v>32</v>
      </c>
      <c r="G991" s="1">
        <v>45234</v>
      </c>
      <c r="H991" s="4" t="s">
        <v>57</v>
      </c>
      <c r="I991" s="4" t="s">
        <v>58</v>
      </c>
      <c r="J991" s="15">
        <v>0.56000000000000005</v>
      </c>
      <c r="K991" s="5">
        <v>2</v>
      </c>
      <c r="L991" s="4" t="s">
        <v>37</v>
      </c>
      <c r="M991" s="8">
        <v>5</v>
      </c>
      <c r="N991" s="17">
        <v>45234</v>
      </c>
      <c r="O991" s="7">
        <f t="shared" si="30"/>
        <v>1</v>
      </c>
      <c r="P991" s="4" t="str" cm="1">
        <f t="array" ref="P991">_xlfn.IFS(F991&gt;40,"Senior",F991&gt;30,"Mid Career",F991&gt;22,"Early Career",F991&gt;17,"Student",TRUE,"Unknown")</f>
        <v>Mid Career</v>
      </c>
      <c r="Q991" s="5">
        <f t="shared" si="31"/>
        <v>58.000000000000007</v>
      </c>
      <c r="R991" s="4" t="str" cm="1">
        <f t="array" ref="R991">_xlfn.IFS(Q991&gt;15,"High",Q991&gt;=5,"Medium",Q991&lt;5,"Low")</f>
        <v>High</v>
      </c>
    </row>
    <row r="992" spans="1:18" x14ac:dyDescent="0.3">
      <c r="A992" s="4" t="s">
        <v>3804</v>
      </c>
      <c r="B992" s="4" t="s">
        <v>5591</v>
      </c>
      <c r="C992" s="4" t="s">
        <v>3806</v>
      </c>
      <c r="D992" s="4" t="s">
        <v>94</v>
      </c>
      <c r="E992" s="4" t="s">
        <v>50</v>
      </c>
      <c r="F992" s="7">
        <v>32</v>
      </c>
      <c r="G992" s="1">
        <v>44743</v>
      </c>
      <c r="H992" s="4" t="s">
        <v>19</v>
      </c>
      <c r="I992" s="4" t="s">
        <v>20</v>
      </c>
      <c r="J992" s="15">
        <v>0.42</v>
      </c>
      <c r="K992" s="5">
        <v>1.5</v>
      </c>
      <c r="L992" s="4" t="s">
        <v>37</v>
      </c>
      <c r="M992" s="8">
        <v>1</v>
      </c>
      <c r="N992" s="17" t="s">
        <v>3807</v>
      </c>
      <c r="O992" s="7">
        <f t="shared" si="30"/>
        <v>3</v>
      </c>
      <c r="P992" s="4" t="str" cm="1">
        <f t="array" ref="P992">_xlfn.IFS(F992&gt;40,"Senior",F992&gt;30,"Mid Career",F992&gt;22,"Early Career",F992&gt;17,"Student",TRUE,"Unknown")</f>
        <v>Mid Career</v>
      </c>
      <c r="Q992" s="5">
        <f t="shared" si="31"/>
        <v>43.5</v>
      </c>
      <c r="R992" s="4" t="str" cm="1">
        <f t="array" ref="R992">_xlfn.IFS(Q992&gt;15,"High",Q992&gt;=5,"Medium",Q992&lt;5,"Low")</f>
        <v>High</v>
      </c>
    </row>
    <row r="993" spans="1:18" x14ac:dyDescent="0.3">
      <c r="A993" s="4" t="s">
        <v>3808</v>
      </c>
      <c r="B993" s="4" t="s">
        <v>5592</v>
      </c>
      <c r="C993" s="4" t="s">
        <v>3810</v>
      </c>
      <c r="D993" s="4" t="s">
        <v>94</v>
      </c>
      <c r="E993" s="4" t="s">
        <v>50</v>
      </c>
      <c r="F993" s="7">
        <v>32</v>
      </c>
      <c r="G993" s="1">
        <v>45252</v>
      </c>
      <c r="H993" s="4" t="s">
        <v>51</v>
      </c>
      <c r="I993" s="4" t="s">
        <v>36</v>
      </c>
      <c r="J993" s="15">
        <v>0.06</v>
      </c>
      <c r="K993" s="5">
        <v>2</v>
      </c>
      <c r="L993" s="4" t="s">
        <v>31</v>
      </c>
      <c r="M993" s="8">
        <v>3</v>
      </c>
      <c r="N993" s="17" t="s">
        <v>3811</v>
      </c>
      <c r="O993" s="7">
        <f t="shared" si="30"/>
        <v>4</v>
      </c>
      <c r="P993" s="4" t="str" cm="1">
        <f t="array" ref="P993">_xlfn.IFS(F993&gt;40,"Senior",F993&gt;30,"Mid Career",F993&gt;22,"Early Career",F993&gt;17,"Student",TRUE,"Unknown")</f>
        <v>Mid Career</v>
      </c>
      <c r="Q993" s="5">
        <f t="shared" si="31"/>
        <v>8</v>
      </c>
      <c r="R993" s="4" t="str" cm="1">
        <f t="array" ref="R993">_xlfn.IFS(Q993&gt;15,"High",Q993&gt;=5,"Medium",Q993&lt;5,"Low")</f>
        <v>Medium</v>
      </c>
    </row>
    <row r="994" spans="1:18" x14ac:dyDescent="0.3">
      <c r="A994" s="4" t="s">
        <v>3812</v>
      </c>
      <c r="B994" s="4" t="s">
        <v>5593</v>
      </c>
      <c r="C994" s="4" t="s">
        <v>3814</v>
      </c>
      <c r="D994" s="4" t="s">
        <v>17</v>
      </c>
      <c r="E994" s="4" t="s">
        <v>5800</v>
      </c>
      <c r="F994" s="7">
        <v>41</v>
      </c>
      <c r="G994" s="1">
        <v>45403</v>
      </c>
      <c r="H994" s="4" t="s">
        <v>74</v>
      </c>
      <c r="I994" s="4" t="s">
        <v>36</v>
      </c>
      <c r="J994" s="15">
        <v>0.22</v>
      </c>
      <c r="K994" s="5">
        <v>2</v>
      </c>
      <c r="L994" s="4" t="s">
        <v>31</v>
      </c>
      <c r="M994" s="8">
        <v>5</v>
      </c>
      <c r="N994" s="17" t="s">
        <v>3815</v>
      </c>
      <c r="O994" s="7">
        <f t="shared" si="30"/>
        <v>7</v>
      </c>
      <c r="P994" s="4" t="str" cm="1">
        <f t="array" ref="P994">_xlfn.IFS(F994&gt;40,"Senior",F994&gt;30,"Mid Career",F994&gt;22,"Early Career",F994&gt;17,"Student",TRUE,"Unknown")</f>
        <v>Senior</v>
      </c>
      <c r="Q994" s="5">
        <f t="shared" si="31"/>
        <v>24</v>
      </c>
      <c r="R994" s="4" t="str" cm="1">
        <f t="array" ref="R994">_xlfn.IFS(Q994&gt;15,"High",Q994&gt;=5,"Medium",Q994&lt;5,"Low")</f>
        <v>High</v>
      </c>
    </row>
    <row r="995" spans="1:18" x14ac:dyDescent="0.3">
      <c r="A995" s="4" t="s">
        <v>3816</v>
      </c>
      <c r="B995" s="4" t="s">
        <v>5594</v>
      </c>
      <c r="C995" s="4" t="s">
        <v>3818</v>
      </c>
      <c r="D995" s="4" t="s">
        <v>17</v>
      </c>
      <c r="E995" s="4" t="s">
        <v>5801</v>
      </c>
      <c r="F995" s="7">
        <v>32</v>
      </c>
      <c r="G995" s="1">
        <v>45240</v>
      </c>
      <c r="H995" s="4" t="s">
        <v>44</v>
      </c>
      <c r="I995" s="4" t="s">
        <v>20</v>
      </c>
      <c r="J995" s="15">
        <v>0.79</v>
      </c>
      <c r="K995" s="5">
        <v>1</v>
      </c>
      <c r="L995" s="4" t="s">
        <v>31</v>
      </c>
      <c r="M995" s="8">
        <v>4</v>
      </c>
      <c r="N995" s="17" t="s">
        <v>3819</v>
      </c>
      <c r="O995" s="7">
        <f t="shared" si="30"/>
        <v>2</v>
      </c>
      <c r="P995" s="4" t="str" cm="1">
        <f t="array" ref="P995">_xlfn.IFS(F995&gt;40,"Senior",F995&gt;30,"Mid Career",F995&gt;22,"Early Career",F995&gt;17,"Student",TRUE,"Unknown")</f>
        <v>Mid Career</v>
      </c>
      <c r="Q995" s="5">
        <f t="shared" si="31"/>
        <v>80</v>
      </c>
      <c r="R995" s="4" t="str" cm="1">
        <f t="array" ref="R995">_xlfn.IFS(Q995&gt;15,"High",Q995&gt;=5,"Medium",Q995&lt;5,"Low")</f>
        <v>High</v>
      </c>
    </row>
    <row r="996" spans="1:18" x14ac:dyDescent="0.3">
      <c r="A996" s="4" t="s">
        <v>3820</v>
      </c>
      <c r="B996" s="4" t="s">
        <v>5595</v>
      </c>
      <c r="C996" s="4" t="s">
        <v>3822</v>
      </c>
      <c r="D996" s="4" t="s">
        <v>94</v>
      </c>
      <c r="E996" s="4" t="s">
        <v>5800</v>
      </c>
      <c r="F996" s="7">
        <v>35</v>
      </c>
      <c r="G996" s="1">
        <v>45162</v>
      </c>
      <c r="H996" s="4" t="s">
        <v>57</v>
      </c>
      <c r="I996" s="4" t="s">
        <v>58</v>
      </c>
      <c r="J996" s="15">
        <v>0.14000000000000001</v>
      </c>
      <c r="K996" s="5">
        <v>1.5</v>
      </c>
      <c r="L996" s="4" t="s">
        <v>37</v>
      </c>
      <c r="M996" s="8">
        <v>2</v>
      </c>
      <c r="N996" s="17" t="s">
        <v>3823</v>
      </c>
      <c r="O996" s="7">
        <f t="shared" si="30"/>
        <v>3</v>
      </c>
      <c r="P996" s="4" t="str" cm="1">
        <f t="array" ref="P996">_xlfn.IFS(F996&gt;40,"Senior",F996&gt;30,"Mid Career",F996&gt;22,"Early Career",F996&gt;17,"Student",TRUE,"Unknown")</f>
        <v>Mid Career</v>
      </c>
      <c r="Q996" s="5">
        <f t="shared" si="31"/>
        <v>15.500000000000002</v>
      </c>
      <c r="R996" s="4" t="str" cm="1">
        <f t="array" ref="R996">_xlfn.IFS(Q996&gt;15,"High",Q996&gt;=5,"Medium",Q996&lt;5,"Low")</f>
        <v>High</v>
      </c>
    </row>
    <row r="997" spans="1:18" x14ac:dyDescent="0.3">
      <c r="A997" s="4" t="s">
        <v>3824</v>
      </c>
      <c r="B997" s="4" t="s">
        <v>5596</v>
      </c>
      <c r="C997" s="4" t="s">
        <v>3826</v>
      </c>
      <c r="D997" s="4" t="s">
        <v>17</v>
      </c>
      <c r="E997" s="4" t="s">
        <v>5800</v>
      </c>
      <c r="F997" s="7">
        <v>32</v>
      </c>
      <c r="G997" s="1">
        <v>45729</v>
      </c>
      <c r="H997" s="4" t="s">
        <v>19</v>
      </c>
      <c r="I997" s="4" t="s">
        <v>20</v>
      </c>
      <c r="J997" s="15">
        <v>0.84</v>
      </c>
      <c r="K997" s="5">
        <v>1.5</v>
      </c>
      <c r="L997" s="4" t="s">
        <v>37</v>
      </c>
      <c r="M997" s="8">
        <v>4</v>
      </c>
      <c r="N997" s="17" t="s">
        <v>3827</v>
      </c>
      <c r="O997" s="7">
        <f t="shared" si="30"/>
        <v>2</v>
      </c>
      <c r="P997" s="4" t="str" cm="1">
        <f t="array" ref="P997">_xlfn.IFS(F997&gt;40,"Senior",F997&gt;30,"Mid Career",F997&gt;22,"Early Career",F997&gt;17,"Student",TRUE,"Unknown")</f>
        <v>Mid Career</v>
      </c>
      <c r="Q997" s="5">
        <f t="shared" si="31"/>
        <v>85.5</v>
      </c>
      <c r="R997" s="4" t="str" cm="1">
        <f t="array" ref="R997">_xlfn.IFS(Q997&gt;15,"High",Q997&gt;=5,"Medium",Q997&lt;5,"Low")</f>
        <v>High</v>
      </c>
    </row>
    <row r="998" spans="1:18" x14ac:dyDescent="0.3">
      <c r="A998" s="4" t="s">
        <v>3828</v>
      </c>
      <c r="B998" s="4" t="s">
        <v>5597</v>
      </c>
      <c r="C998" s="4" t="s">
        <v>3830</v>
      </c>
      <c r="D998" s="4" t="s">
        <v>94</v>
      </c>
      <c r="E998" s="4" t="s">
        <v>5802</v>
      </c>
      <c r="F998" s="7">
        <v>35</v>
      </c>
      <c r="G998" s="1">
        <v>45157</v>
      </c>
      <c r="H998" s="4" t="s">
        <v>44</v>
      </c>
      <c r="I998" s="4" t="s">
        <v>20</v>
      </c>
      <c r="J998" s="15">
        <v>0.1</v>
      </c>
      <c r="K998" s="5">
        <v>0.75</v>
      </c>
      <c r="L998" s="4" t="s">
        <v>31</v>
      </c>
      <c r="M998" s="8">
        <v>3</v>
      </c>
      <c r="N998" s="17" t="s">
        <v>3831</v>
      </c>
      <c r="O998" s="7">
        <f t="shared" si="30"/>
        <v>5</v>
      </c>
      <c r="P998" s="4" t="str" cm="1">
        <f t="array" ref="P998">_xlfn.IFS(F998&gt;40,"Senior",F998&gt;30,"Mid Career",F998&gt;22,"Early Career",F998&gt;17,"Student",TRUE,"Unknown")</f>
        <v>Mid Career</v>
      </c>
      <c r="Q998" s="5">
        <f t="shared" si="31"/>
        <v>10.75</v>
      </c>
      <c r="R998" s="4" t="str" cm="1">
        <f t="array" ref="R998">_xlfn.IFS(Q998&gt;15,"High",Q998&gt;=5,"Medium",Q998&lt;5,"Low")</f>
        <v>Medium</v>
      </c>
    </row>
    <row r="999" spans="1:18" x14ac:dyDescent="0.3">
      <c r="A999" s="4" t="s">
        <v>3832</v>
      </c>
      <c r="B999" s="4" t="s">
        <v>5598</v>
      </c>
      <c r="C999" s="4" t="s">
        <v>3834</v>
      </c>
      <c r="D999" s="4" t="s">
        <v>94</v>
      </c>
      <c r="E999" s="4" t="s">
        <v>5800</v>
      </c>
      <c r="F999" s="7">
        <v>27</v>
      </c>
      <c r="G999" s="1">
        <v>45273</v>
      </c>
      <c r="H999" s="4" t="s">
        <v>293</v>
      </c>
      <c r="I999" s="4" t="s">
        <v>20</v>
      </c>
      <c r="J999" s="15">
        <v>0.31</v>
      </c>
      <c r="K999" s="5">
        <v>1</v>
      </c>
      <c r="L999" s="4" t="s">
        <v>31</v>
      </c>
      <c r="M999" s="8">
        <v>2</v>
      </c>
      <c r="N999" s="17" t="s">
        <v>3835</v>
      </c>
      <c r="O999" s="7">
        <f t="shared" si="30"/>
        <v>4</v>
      </c>
      <c r="P999" s="4" t="str" cm="1">
        <f t="array" ref="P999">_xlfn.IFS(F999&gt;40,"Senior",F999&gt;30,"Mid Career",F999&gt;22,"Early Career",F999&gt;17,"Student",TRUE,"Unknown")</f>
        <v>Early Career</v>
      </c>
      <c r="Q999" s="5">
        <f t="shared" si="31"/>
        <v>32</v>
      </c>
      <c r="R999" s="4" t="str" cm="1">
        <f t="array" ref="R999">_xlfn.IFS(Q999&gt;15,"High",Q999&gt;=5,"Medium",Q999&lt;5,"Low")</f>
        <v>High</v>
      </c>
    </row>
    <row r="1000" spans="1:18" x14ac:dyDescent="0.3">
      <c r="A1000" s="4" t="s">
        <v>3836</v>
      </c>
      <c r="B1000" s="4" t="s">
        <v>5599</v>
      </c>
      <c r="C1000" s="4" t="s">
        <v>3838</v>
      </c>
      <c r="D1000" s="4" t="s">
        <v>94</v>
      </c>
      <c r="E1000" s="4" t="s">
        <v>73</v>
      </c>
      <c r="F1000" s="7">
        <v>32</v>
      </c>
      <c r="G1000" s="1">
        <v>45166</v>
      </c>
      <c r="H1000" s="4" t="s">
        <v>57</v>
      </c>
      <c r="I1000" s="4" t="s">
        <v>58</v>
      </c>
      <c r="J1000" s="15">
        <v>0.72</v>
      </c>
      <c r="K1000" s="5">
        <v>0.75</v>
      </c>
      <c r="L1000" s="4" t="s">
        <v>31</v>
      </c>
      <c r="M1000" s="8">
        <v>2</v>
      </c>
      <c r="N1000" s="17" t="s">
        <v>3839</v>
      </c>
      <c r="O1000" s="7">
        <f t="shared" si="30"/>
        <v>7</v>
      </c>
      <c r="P1000" s="4" t="str" cm="1">
        <f t="array" ref="P1000">_xlfn.IFS(F1000&gt;40,"Senior",F1000&gt;30,"Mid Career",F1000&gt;22,"Early Career",F1000&gt;17,"Student",TRUE,"Unknown")</f>
        <v>Mid Career</v>
      </c>
      <c r="Q1000" s="5">
        <f t="shared" si="31"/>
        <v>72.75</v>
      </c>
      <c r="R1000" s="4" t="str" cm="1">
        <f t="array" ref="R1000">_xlfn.IFS(Q1000&gt;15,"High",Q1000&gt;=5,"Medium",Q1000&lt;5,"Low")</f>
        <v>High</v>
      </c>
    </row>
    <row r="1001" spans="1:18" x14ac:dyDescent="0.3">
      <c r="A1001" s="4" t="s">
        <v>3840</v>
      </c>
      <c r="B1001" s="4" t="s">
        <v>5600</v>
      </c>
      <c r="C1001" s="4" t="s">
        <v>3842</v>
      </c>
      <c r="D1001" s="4" t="s">
        <v>94</v>
      </c>
      <c r="E1001" s="4" t="s">
        <v>5800</v>
      </c>
      <c r="F1001" s="7">
        <v>32</v>
      </c>
      <c r="G1001" s="1">
        <v>45668</v>
      </c>
      <c r="H1001" s="4" t="s">
        <v>51</v>
      </c>
      <c r="I1001" s="4" t="s">
        <v>36</v>
      </c>
      <c r="J1001" s="15">
        <v>0.3</v>
      </c>
      <c r="K1001" s="5">
        <v>2</v>
      </c>
      <c r="L1001" s="4" t="s">
        <v>31</v>
      </c>
      <c r="M1001" s="8">
        <v>3</v>
      </c>
      <c r="N1001" s="17" t="s">
        <v>3843</v>
      </c>
      <c r="O1001" s="7">
        <f t="shared" si="30"/>
        <v>6</v>
      </c>
      <c r="P1001" s="4" t="str" cm="1">
        <f t="array" ref="P1001">_xlfn.IFS(F1001&gt;40,"Senior",F1001&gt;30,"Mid Career",F1001&gt;22,"Early Career",F1001&gt;17,"Student",TRUE,"Unknown")</f>
        <v>Mid Career</v>
      </c>
      <c r="Q1001" s="5">
        <f t="shared" si="31"/>
        <v>32</v>
      </c>
      <c r="R1001" s="4" t="str" cm="1">
        <f t="array" ref="R1001">_xlfn.IFS(Q1001&gt;15,"High",Q1001&gt;=5,"Medium",Q1001&lt;5,"Low")</f>
        <v>High</v>
      </c>
    </row>
    <row r="1002" spans="1:18" x14ac:dyDescent="0.3">
      <c r="A1002" s="4" t="s">
        <v>3844</v>
      </c>
      <c r="B1002" s="4" t="s">
        <v>5601</v>
      </c>
      <c r="C1002" s="4" t="s">
        <v>3846</v>
      </c>
      <c r="D1002" s="4" t="s">
        <v>17</v>
      </c>
      <c r="E1002" s="4" t="s">
        <v>5800</v>
      </c>
      <c r="F1002" s="7">
        <v>32</v>
      </c>
      <c r="G1002" s="1">
        <v>45551</v>
      </c>
      <c r="H1002" s="4" t="s">
        <v>89</v>
      </c>
      <c r="I1002" s="4" t="s">
        <v>30</v>
      </c>
      <c r="J1002" s="15">
        <v>0.68</v>
      </c>
      <c r="K1002" s="5">
        <v>0.75</v>
      </c>
      <c r="L1002" s="4" t="s">
        <v>31</v>
      </c>
      <c r="M1002" s="8">
        <v>3</v>
      </c>
      <c r="N1002" s="17" t="s">
        <v>3847</v>
      </c>
      <c r="O1002" s="7">
        <f t="shared" si="30"/>
        <v>2</v>
      </c>
      <c r="P1002" s="4" t="str" cm="1">
        <f t="array" ref="P1002">_xlfn.IFS(F1002&gt;40,"Senior",F1002&gt;30,"Mid Career",F1002&gt;22,"Early Career",F1002&gt;17,"Student",TRUE,"Unknown")</f>
        <v>Mid Career</v>
      </c>
      <c r="Q1002" s="5">
        <f t="shared" si="31"/>
        <v>68.75</v>
      </c>
      <c r="R1002" s="4" t="str" cm="1">
        <f t="array" ref="R1002">_xlfn.IFS(Q1002&gt;15,"High",Q1002&gt;=5,"Medium",Q1002&lt;5,"Low")</f>
        <v>High</v>
      </c>
    </row>
    <row r="1003" spans="1:18" x14ac:dyDescent="0.3">
      <c r="A1003" s="4" t="s">
        <v>3848</v>
      </c>
      <c r="B1003" s="4" t="s">
        <v>5602</v>
      </c>
      <c r="C1003" s="4" t="s">
        <v>3850</v>
      </c>
      <c r="D1003" s="4" t="s">
        <v>17</v>
      </c>
      <c r="E1003" s="4" t="s">
        <v>50</v>
      </c>
      <c r="F1003" s="7">
        <v>32</v>
      </c>
      <c r="G1003" s="1">
        <v>44891</v>
      </c>
      <c r="H1003" s="4" t="s">
        <v>166</v>
      </c>
      <c r="I1003" s="4" t="s">
        <v>144</v>
      </c>
      <c r="J1003" s="15">
        <v>0.57999999999999996</v>
      </c>
      <c r="K1003" s="5">
        <v>0.75</v>
      </c>
      <c r="L1003" s="4" t="s">
        <v>37</v>
      </c>
      <c r="M1003" s="8">
        <v>5</v>
      </c>
      <c r="N1003" s="17" t="s">
        <v>3851</v>
      </c>
      <c r="O1003" s="7">
        <f t="shared" si="30"/>
        <v>5</v>
      </c>
      <c r="P1003" s="4" t="str" cm="1">
        <f t="array" ref="P1003">_xlfn.IFS(F1003&gt;40,"Senior",F1003&gt;30,"Mid Career",F1003&gt;22,"Early Career",F1003&gt;17,"Student",TRUE,"Unknown")</f>
        <v>Mid Career</v>
      </c>
      <c r="Q1003" s="5">
        <f t="shared" si="31"/>
        <v>58.749999999999993</v>
      </c>
      <c r="R1003" s="4" t="str" cm="1">
        <f t="array" ref="R1003">_xlfn.IFS(Q1003&gt;15,"High",Q1003&gt;=5,"Medium",Q1003&lt;5,"Low")</f>
        <v>High</v>
      </c>
    </row>
    <row r="1004" spans="1:18" x14ac:dyDescent="0.3">
      <c r="A1004" s="4" t="s">
        <v>3852</v>
      </c>
      <c r="B1004" s="4" t="s">
        <v>5603</v>
      </c>
      <c r="C1004" s="4" t="s">
        <v>3854</v>
      </c>
      <c r="D1004" s="4" t="s">
        <v>94</v>
      </c>
      <c r="E1004" s="4" t="s">
        <v>5800</v>
      </c>
      <c r="F1004" s="7">
        <v>32</v>
      </c>
      <c r="G1004" s="1">
        <v>44940</v>
      </c>
      <c r="H1004" s="4" t="s">
        <v>293</v>
      </c>
      <c r="I1004" s="4" t="s">
        <v>20</v>
      </c>
      <c r="J1004" s="15">
        <v>0.87</v>
      </c>
      <c r="K1004" s="5">
        <v>1</v>
      </c>
      <c r="L1004" s="4" t="s">
        <v>37</v>
      </c>
      <c r="M1004" s="8">
        <v>3</v>
      </c>
      <c r="N1004" s="17" t="s">
        <v>3855</v>
      </c>
      <c r="O1004" s="7">
        <f t="shared" si="30"/>
        <v>8</v>
      </c>
      <c r="P1004" s="4" t="str" cm="1">
        <f t="array" ref="P1004">_xlfn.IFS(F1004&gt;40,"Senior",F1004&gt;30,"Mid Career",F1004&gt;22,"Early Career",F1004&gt;17,"Student",TRUE,"Unknown")</f>
        <v>Mid Career</v>
      </c>
      <c r="Q1004" s="5">
        <f t="shared" si="31"/>
        <v>88</v>
      </c>
      <c r="R1004" s="4" t="str" cm="1">
        <f t="array" ref="R1004">_xlfn.IFS(Q1004&gt;15,"High",Q1004&gt;=5,"Medium",Q1004&lt;5,"Low")</f>
        <v>High</v>
      </c>
    </row>
    <row r="1005" spans="1:18" x14ac:dyDescent="0.3">
      <c r="A1005" s="4" t="s">
        <v>3856</v>
      </c>
      <c r="B1005" s="4" t="s">
        <v>5604</v>
      </c>
      <c r="C1005" s="4" t="s">
        <v>3858</v>
      </c>
      <c r="D1005" s="4" t="s">
        <v>94</v>
      </c>
      <c r="E1005" s="4" t="s">
        <v>50</v>
      </c>
      <c r="F1005" s="7">
        <v>32</v>
      </c>
      <c r="G1005" s="1">
        <v>45680</v>
      </c>
      <c r="H1005" s="4" t="s">
        <v>166</v>
      </c>
      <c r="I1005" s="4" t="s">
        <v>144</v>
      </c>
      <c r="J1005" s="15">
        <v>0.68</v>
      </c>
      <c r="K1005" s="5">
        <v>1</v>
      </c>
      <c r="L1005" s="4" t="s">
        <v>31</v>
      </c>
      <c r="M1005" s="8">
        <v>1</v>
      </c>
      <c r="N1005" s="17" t="s">
        <v>3859</v>
      </c>
      <c r="O1005" s="7">
        <f t="shared" si="30"/>
        <v>4</v>
      </c>
      <c r="P1005" s="4" t="str" cm="1">
        <f t="array" ref="P1005">_xlfn.IFS(F1005&gt;40,"Senior",F1005&gt;30,"Mid Career",F1005&gt;22,"Early Career",F1005&gt;17,"Student",TRUE,"Unknown")</f>
        <v>Mid Career</v>
      </c>
      <c r="Q1005" s="5">
        <f t="shared" si="31"/>
        <v>69</v>
      </c>
      <c r="R1005" s="4" t="str" cm="1">
        <f t="array" ref="R1005">_xlfn.IFS(Q1005&gt;15,"High",Q1005&gt;=5,"Medium",Q1005&lt;5,"Low")</f>
        <v>High</v>
      </c>
    </row>
    <row r="1006" spans="1:18" x14ac:dyDescent="0.3">
      <c r="A1006" s="4" t="s">
        <v>3860</v>
      </c>
      <c r="B1006" s="4" t="s">
        <v>5605</v>
      </c>
      <c r="C1006" s="4" t="s">
        <v>3862</v>
      </c>
      <c r="D1006" s="4" t="s">
        <v>17</v>
      </c>
      <c r="E1006" s="4" t="s">
        <v>5800</v>
      </c>
      <c r="F1006" s="7">
        <v>32</v>
      </c>
      <c r="G1006" s="1">
        <v>45248</v>
      </c>
      <c r="H1006" s="4" t="s">
        <v>35</v>
      </c>
      <c r="I1006" s="4" t="s">
        <v>36</v>
      </c>
      <c r="J1006" s="15">
        <v>0.75</v>
      </c>
      <c r="K1006" s="5">
        <v>1</v>
      </c>
      <c r="L1006" s="4" t="s">
        <v>37</v>
      </c>
      <c r="M1006" s="8">
        <v>1</v>
      </c>
      <c r="N1006" s="17">
        <v>45248</v>
      </c>
      <c r="O1006" s="7">
        <f t="shared" si="30"/>
        <v>1</v>
      </c>
      <c r="P1006" s="4" t="str" cm="1">
        <f t="array" ref="P1006">_xlfn.IFS(F1006&gt;40,"Senior",F1006&gt;30,"Mid Career",F1006&gt;22,"Early Career",F1006&gt;17,"Student",TRUE,"Unknown")</f>
        <v>Mid Career</v>
      </c>
      <c r="Q1006" s="5">
        <f t="shared" si="31"/>
        <v>76</v>
      </c>
      <c r="R1006" s="4" t="str" cm="1">
        <f t="array" ref="R1006">_xlfn.IFS(Q1006&gt;15,"High",Q1006&gt;=5,"Medium",Q1006&lt;5,"Low")</f>
        <v>High</v>
      </c>
    </row>
    <row r="1007" spans="1:18" x14ac:dyDescent="0.3">
      <c r="A1007" s="4" t="s">
        <v>3863</v>
      </c>
      <c r="B1007" s="4" t="s">
        <v>5606</v>
      </c>
      <c r="C1007" s="4" t="s">
        <v>3865</v>
      </c>
      <c r="D1007" s="4" t="s">
        <v>94</v>
      </c>
      <c r="E1007" s="4" t="s">
        <v>73</v>
      </c>
      <c r="F1007" s="7">
        <v>32</v>
      </c>
      <c r="G1007" s="1">
        <v>45417</v>
      </c>
      <c r="H1007" s="4" t="s">
        <v>143</v>
      </c>
      <c r="I1007" s="4" t="s">
        <v>144</v>
      </c>
      <c r="J1007" s="15">
        <v>0.63</v>
      </c>
      <c r="K1007" s="5">
        <v>1.5</v>
      </c>
      <c r="L1007" s="4" t="s">
        <v>37</v>
      </c>
      <c r="M1007" s="8">
        <v>1</v>
      </c>
      <c r="N1007" s="17" t="s">
        <v>3866</v>
      </c>
      <c r="O1007" s="7">
        <f t="shared" si="30"/>
        <v>3</v>
      </c>
      <c r="P1007" s="4" t="str" cm="1">
        <f t="array" ref="P1007">_xlfn.IFS(F1007&gt;40,"Senior",F1007&gt;30,"Mid Career",F1007&gt;22,"Early Career",F1007&gt;17,"Student",TRUE,"Unknown")</f>
        <v>Mid Career</v>
      </c>
      <c r="Q1007" s="5">
        <f t="shared" si="31"/>
        <v>64.5</v>
      </c>
      <c r="R1007" s="4" t="str" cm="1">
        <f t="array" ref="R1007">_xlfn.IFS(Q1007&gt;15,"High",Q1007&gt;=5,"Medium",Q1007&lt;5,"Low")</f>
        <v>High</v>
      </c>
    </row>
    <row r="1008" spans="1:18" x14ac:dyDescent="0.3">
      <c r="A1008" s="4" t="s">
        <v>3867</v>
      </c>
      <c r="B1008" s="4" t="s">
        <v>5607</v>
      </c>
      <c r="C1008" s="4" t="s">
        <v>3869</v>
      </c>
      <c r="D1008" s="4" t="s">
        <v>17</v>
      </c>
      <c r="E1008" s="4" t="s">
        <v>50</v>
      </c>
      <c r="F1008" s="7">
        <v>32</v>
      </c>
      <c r="G1008" s="1">
        <v>44683</v>
      </c>
      <c r="H1008" s="4" t="s">
        <v>166</v>
      </c>
      <c r="I1008" s="4" t="s">
        <v>144</v>
      </c>
      <c r="J1008" s="15">
        <v>0.22</v>
      </c>
      <c r="K1008" s="5">
        <v>1.5</v>
      </c>
      <c r="L1008" s="4" t="s">
        <v>31</v>
      </c>
      <c r="M1008" s="8">
        <v>1</v>
      </c>
      <c r="N1008" s="17" t="s">
        <v>3870</v>
      </c>
      <c r="O1008" s="7">
        <f t="shared" si="30"/>
        <v>3</v>
      </c>
      <c r="P1008" s="4" t="str" cm="1">
        <f t="array" ref="P1008">_xlfn.IFS(F1008&gt;40,"Senior",F1008&gt;30,"Mid Career",F1008&gt;22,"Early Career",F1008&gt;17,"Student",TRUE,"Unknown")</f>
        <v>Mid Career</v>
      </c>
      <c r="Q1008" s="5">
        <f t="shared" si="31"/>
        <v>23.5</v>
      </c>
      <c r="R1008" s="4" t="str" cm="1">
        <f t="array" ref="R1008">_xlfn.IFS(Q1008&gt;15,"High",Q1008&gt;=5,"Medium",Q1008&lt;5,"Low")</f>
        <v>High</v>
      </c>
    </row>
    <row r="1009" spans="1:18" x14ac:dyDescent="0.3">
      <c r="A1009" s="4" t="s">
        <v>3871</v>
      </c>
      <c r="B1009" s="4" t="s">
        <v>5608</v>
      </c>
      <c r="C1009" s="4" t="s">
        <v>3873</v>
      </c>
      <c r="D1009" s="4" t="s">
        <v>17</v>
      </c>
      <c r="E1009" s="4" t="s">
        <v>73</v>
      </c>
      <c r="F1009" s="7">
        <v>23</v>
      </c>
      <c r="G1009" s="1">
        <v>45014</v>
      </c>
      <c r="H1009" s="4" t="s">
        <v>293</v>
      </c>
      <c r="I1009" s="4" t="s">
        <v>20</v>
      </c>
      <c r="J1009" s="15">
        <v>0.02</v>
      </c>
      <c r="K1009" s="5">
        <v>1.5</v>
      </c>
      <c r="L1009" s="4" t="s">
        <v>31</v>
      </c>
      <c r="M1009" s="8">
        <v>5</v>
      </c>
      <c r="N1009" s="17" t="s">
        <v>3874</v>
      </c>
      <c r="O1009" s="7">
        <f t="shared" si="30"/>
        <v>8</v>
      </c>
      <c r="P1009" s="4" t="str" cm="1">
        <f t="array" ref="P1009">_xlfn.IFS(F1009&gt;40,"Senior",F1009&gt;30,"Mid Career",F1009&gt;22,"Early Career",F1009&gt;17,"Student",TRUE,"Unknown")</f>
        <v>Early Career</v>
      </c>
      <c r="Q1009" s="5">
        <f t="shared" si="31"/>
        <v>3.5</v>
      </c>
      <c r="R1009" s="4" t="str" cm="1">
        <f t="array" ref="R1009">_xlfn.IFS(Q1009&gt;15,"High",Q1009&gt;=5,"Medium",Q1009&lt;5,"Low")</f>
        <v>Low</v>
      </c>
    </row>
    <row r="1010" spans="1:18" x14ac:dyDescent="0.3">
      <c r="A1010" s="4" t="s">
        <v>3875</v>
      </c>
      <c r="B1010" s="4" t="s">
        <v>5609</v>
      </c>
      <c r="C1010" s="4" t="s">
        <v>3877</v>
      </c>
      <c r="D1010" s="4" t="s">
        <v>94</v>
      </c>
      <c r="E1010" s="4" t="s">
        <v>5802</v>
      </c>
      <c r="F1010" s="7">
        <v>32</v>
      </c>
      <c r="G1010" s="1">
        <v>44672</v>
      </c>
      <c r="H1010" s="4" t="s">
        <v>19</v>
      </c>
      <c r="I1010" s="4" t="s">
        <v>20</v>
      </c>
      <c r="J1010" s="15">
        <v>0.72</v>
      </c>
      <c r="K1010" s="5">
        <v>2</v>
      </c>
      <c r="L1010" s="4" t="s">
        <v>31</v>
      </c>
      <c r="M1010" s="8">
        <v>5</v>
      </c>
      <c r="N1010" s="17" t="s">
        <v>3878</v>
      </c>
      <c r="O1010" s="7">
        <f t="shared" si="30"/>
        <v>6</v>
      </c>
      <c r="P1010" s="4" t="str" cm="1">
        <f t="array" ref="P1010">_xlfn.IFS(F1010&gt;40,"Senior",F1010&gt;30,"Mid Career",F1010&gt;22,"Early Career",F1010&gt;17,"Student",TRUE,"Unknown")</f>
        <v>Mid Career</v>
      </c>
      <c r="Q1010" s="5">
        <f t="shared" si="31"/>
        <v>74</v>
      </c>
      <c r="R1010" s="4" t="str" cm="1">
        <f t="array" ref="R1010">_xlfn.IFS(Q1010&gt;15,"High",Q1010&gt;=5,"Medium",Q1010&lt;5,"Low")</f>
        <v>High</v>
      </c>
    </row>
    <row r="1011" spans="1:18" x14ac:dyDescent="0.3">
      <c r="A1011" s="4" t="s">
        <v>3879</v>
      </c>
      <c r="B1011" s="4" t="s">
        <v>5610</v>
      </c>
      <c r="C1011" s="4" t="s">
        <v>3881</v>
      </c>
      <c r="D1011" s="4" t="s">
        <v>94</v>
      </c>
      <c r="E1011" s="4" t="s">
        <v>5800</v>
      </c>
      <c r="F1011" s="7">
        <v>32</v>
      </c>
      <c r="G1011" s="1">
        <v>45696</v>
      </c>
      <c r="H1011" s="4" t="s">
        <v>166</v>
      </c>
      <c r="I1011" s="4" t="s">
        <v>144</v>
      </c>
      <c r="J1011" s="15">
        <v>0.76</v>
      </c>
      <c r="K1011" s="5">
        <v>1</v>
      </c>
      <c r="L1011" s="4" t="s">
        <v>31</v>
      </c>
      <c r="M1011" s="8">
        <v>3</v>
      </c>
      <c r="N1011" s="17" t="s">
        <v>3882</v>
      </c>
      <c r="O1011" s="7">
        <f t="shared" si="30"/>
        <v>2</v>
      </c>
      <c r="P1011" s="4" t="str" cm="1">
        <f t="array" ref="P1011">_xlfn.IFS(F1011&gt;40,"Senior",F1011&gt;30,"Mid Career",F1011&gt;22,"Early Career",F1011&gt;17,"Student",TRUE,"Unknown")</f>
        <v>Mid Career</v>
      </c>
      <c r="Q1011" s="5">
        <f t="shared" si="31"/>
        <v>77</v>
      </c>
      <c r="R1011" s="4" t="str" cm="1">
        <f t="array" ref="R1011">_xlfn.IFS(Q1011&gt;15,"High",Q1011&gt;=5,"Medium",Q1011&lt;5,"Low")</f>
        <v>High</v>
      </c>
    </row>
    <row r="1012" spans="1:18" x14ac:dyDescent="0.3">
      <c r="A1012" s="4" t="s">
        <v>3883</v>
      </c>
      <c r="B1012" s="4" t="s">
        <v>5611</v>
      </c>
      <c r="C1012" s="4" t="s">
        <v>3885</v>
      </c>
      <c r="D1012" s="4" t="s">
        <v>17</v>
      </c>
      <c r="E1012" s="4" t="s">
        <v>50</v>
      </c>
      <c r="F1012" s="7">
        <v>32</v>
      </c>
      <c r="G1012" s="1">
        <v>45156</v>
      </c>
      <c r="H1012" s="4" t="s">
        <v>89</v>
      </c>
      <c r="I1012" s="4" t="s">
        <v>30</v>
      </c>
      <c r="J1012" s="15">
        <v>0.87</v>
      </c>
      <c r="K1012" s="5">
        <v>2</v>
      </c>
      <c r="L1012" s="4" t="s">
        <v>31</v>
      </c>
      <c r="M1012" s="8">
        <v>2</v>
      </c>
      <c r="N1012" s="17" t="s">
        <v>1730</v>
      </c>
      <c r="O1012" s="7">
        <f t="shared" si="30"/>
        <v>5</v>
      </c>
      <c r="P1012" s="4" t="str" cm="1">
        <f t="array" ref="P1012">_xlfn.IFS(F1012&gt;40,"Senior",F1012&gt;30,"Mid Career",F1012&gt;22,"Early Career",F1012&gt;17,"Student",TRUE,"Unknown")</f>
        <v>Mid Career</v>
      </c>
      <c r="Q1012" s="5">
        <f t="shared" si="31"/>
        <v>89</v>
      </c>
      <c r="R1012" s="4" t="str" cm="1">
        <f t="array" ref="R1012">_xlfn.IFS(Q1012&gt;15,"High",Q1012&gt;=5,"Medium",Q1012&lt;5,"Low")</f>
        <v>High</v>
      </c>
    </row>
    <row r="1013" spans="1:18" x14ac:dyDescent="0.3">
      <c r="A1013" s="4" t="s">
        <v>3886</v>
      </c>
      <c r="B1013" s="4" t="s">
        <v>5612</v>
      </c>
      <c r="C1013" s="4" t="s">
        <v>3888</v>
      </c>
      <c r="D1013" s="4" t="s">
        <v>94</v>
      </c>
      <c r="E1013" s="4" t="s">
        <v>5802</v>
      </c>
      <c r="F1013" s="7">
        <v>32</v>
      </c>
      <c r="G1013" s="1">
        <v>45003</v>
      </c>
      <c r="H1013" s="4" t="s">
        <v>51</v>
      </c>
      <c r="I1013" s="4" t="s">
        <v>36</v>
      </c>
      <c r="J1013" s="15">
        <v>0.85</v>
      </c>
      <c r="K1013" s="5">
        <v>2</v>
      </c>
      <c r="L1013" s="4" t="s">
        <v>37</v>
      </c>
      <c r="M1013" s="8">
        <v>5</v>
      </c>
      <c r="N1013" s="17" t="s">
        <v>3889</v>
      </c>
      <c r="O1013" s="7">
        <f t="shared" si="30"/>
        <v>7</v>
      </c>
      <c r="P1013" s="4" t="str" cm="1">
        <f t="array" ref="P1013">_xlfn.IFS(F1013&gt;40,"Senior",F1013&gt;30,"Mid Career",F1013&gt;22,"Early Career",F1013&gt;17,"Student",TRUE,"Unknown")</f>
        <v>Mid Career</v>
      </c>
      <c r="Q1013" s="5">
        <f t="shared" si="31"/>
        <v>87</v>
      </c>
      <c r="R1013" s="4" t="str" cm="1">
        <f t="array" ref="R1013">_xlfn.IFS(Q1013&gt;15,"High",Q1013&gt;=5,"Medium",Q1013&lt;5,"Low")</f>
        <v>High</v>
      </c>
    </row>
    <row r="1014" spans="1:18" x14ac:dyDescent="0.3">
      <c r="A1014" s="4" t="s">
        <v>3890</v>
      </c>
      <c r="B1014" s="4" t="s">
        <v>5613</v>
      </c>
      <c r="C1014" s="4" t="s">
        <v>3892</v>
      </c>
      <c r="D1014" s="4" t="s">
        <v>17</v>
      </c>
      <c r="E1014" s="4" t="s">
        <v>5800</v>
      </c>
      <c r="F1014" s="7">
        <v>32</v>
      </c>
      <c r="G1014" s="1">
        <v>45141</v>
      </c>
      <c r="H1014" s="4" t="s">
        <v>293</v>
      </c>
      <c r="I1014" s="4" t="s">
        <v>20</v>
      </c>
      <c r="J1014" s="15">
        <v>0.84</v>
      </c>
      <c r="K1014" s="5">
        <v>2</v>
      </c>
      <c r="L1014" s="4" t="s">
        <v>31</v>
      </c>
      <c r="M1014" s="8">
        <v>1</v>
      </c>
      <c r="N1014" s="17">
        <v>45141</v>
      </c>
      <c r="O1014" s="7">
        <f t="shared" si="30"/>
        <v>1</v>
      </c>
      <c r="P1014" s="4" t="str" cm="1">
        <f t="array" ref="P1014">_xlfn.IFS(F1014&gt;40,"Senior",F1014&gt;30,"Mid Career",F1014&gt;22,"Early Career",F1014&gt;17,"Student",TRUE,"Unknown")</f>
        <v>Mid Career</v>
      </c>
      <c r="Q1014" s="5">
        <f t="shared" si="31"/>
        <v>86</v>
      </c>
      <c r="R1014" s="4" t="str" cm="1">
        <f t="array" ref="R1014">_xlfn.IFS(Q1014&gt;15,"High",Q1014&gt;=5,"Medium",Q1014&lt;5,"Low")</f>
        <v>High</v>
      </c>
    </row>
    <row r="1015" spans="1:18" x14ac:dyDescent="0.3">
      <c r="A1015" s="4" t="s">
        <v>3893</v>
      </c>
      <c r="B1015" s="4" t="s">
        <v>5614</v>
      </c>
      <c r="C1015" s="4" t="s">
        <v>3895</v>
      </c>
      <c r="D1015" s="4" t="s">
        <v>94</v>
      </c>
      <c r="E1015" s="4" t="s">
        <v>73</v>
      </c>
      <c r="F1015" s="7">
        <v>32</v>
      </c>
      <c r="G1015" s="1">
        <v>44879</v>
      </c>
      <c r="H1015" s="4" t="s">
        <v>68</v>
      </c>
      <c r="I1015" s="4" t="s">
        <v>30</v>
      </c>
      <c r="J1015" s="15">
        <v>0.56999999999999995</v>
      </c>
      <c r="K1015" s="5">
        <v>2</v>
      </c>
      <c r="L1015" s="4" t="s">
        <v>31</v>
      </c>
      <c r="M1015" s="8">
        <v>5</v>
      </c>
      <c r="N1015" s="17" t="s">
        <v>3896</v>
      </c>
      <c r="O1015" s="7">
        <f t="shared" si="30"/>
        <v>4</v>
      </c>
      <c r="P1015" s="4" t="str" cm="1">
        <f t="array" ref="P1015">_xlfn.IFS(F1015&gt;40,"Senior",F1015&gt;30,"Mid Career",F1015&gt;22,"Early Career",F1015&gt;17,"Student",TRUE,"Unknown")</f>
        <v>Mid Career</v>
      </c>
      <c r="Q1015" s="5">
        <f t="shared" si="31"/>
        <v>58.999999999999993</v>
      </c>
      <c r="R1015" s="4" t="str" cm="1">
        <f t="array" ref="R1015">_xlfn.IFS(Q1015&gt;15,"High",Q1015&gt;=5,"Medium",Q1015&lt;5,"Low")</f>
        <v>High</v>
      </c>
    </row>
    <row r="1016" spans="1:18" x14ac:dyDescent="0.3">
      <c r="A1016" s="4" t="s">
        <v>3897</v>
      </c>
      <c r="B1016" s="4" t="s">
        <v>5615</v>
      </c>
      <c r="C1016" s="4" t="s">
        <v>3899</v>
      </c>
      <c r="D1016" s="4" t="s">
        <v>94</v>
      </c>
      <c r="E1016" s="4" t="s">
        <v>5800</v>
      </c>
      <c r="F1016" s="7">
        <v>34</v>
      </c>
      <c r="G1016" s="1">
        <v>45465</v>
      </c>
      <c r="H1016" s="4" t="s">
        <v>154</v>
      </c>
      <c r="I1016" s="4" t="s">
        <v>58</v>
      </c>
      <c r="J1016" s="15">
        <v>0.49</v>
      </c>
      <c r="K1016" s="5">
        <v>0.75</v>
      </c>
      <c r="L1016" s="4" t="s">
        <v>31</v>
      </c>
      <c r="M1016" s="8">
        <v>3</v>
      </c>
      <c r="N1016" s="17" t="s">
        <v>3900</v>
      </c>
      <c r="O1016" s="7">
        <f t="shared" si="30"/>
        <v>6</v>
      </c>
      <c r="P1016" s="4" t="str" cm="1">
        <f t="array" ref="P1016">_xlfn.IFS(F1016&gt;40,"Senior",F1016&gt;30,"Mid Career",F1016&gt;22,"Early Career",F1016&gt;17,"Student",TRUE,"Unknown")</f>
        <v>Mid Career</v>
      </c>
      <c r="Q1016" s="5">
        <f t="shared" si="31"/>
        <v>49.75</v>
      </c>
      <c r="R1016" s="4" t="str" cm="1">
        <f t="array" ref="R1016">_xlfn.IFS(Q1016&gt;15,"High",Q1016&gt;=5,"Medium",Q1016&lt;5,"Low")</f>
        <v>High</v>
      </c>
    </row>
    <row r="1017" spans="1:18" x14ac:dyDescent="0.3">
      <c r="A1017" s="4" t="s">
        <v>3901</v>
      </c>
      <c r="B1017" s="4" t="s">
        <v>5616</v>
      </c>
      <c r="C1017" s="4" t="s">
        <v>3903</v>
      </c>
      <c r="D1017" s="4" t="s">
        <v>94</v>
      </c>
      <c r="E1017" s="4" t="s">
        <v>5802</v>
      </c>
      <c r="F1017" s="7">
        <v>32</v>
      </c>
      <c r="G1017" s="1">
        <v>45256</v>
      </c>
      <c r="H1017" s="4" t="s">
        <v>74</v>
      </c>
      <c r="I1017" s="4" t="s">
        <v>36</v>
      </c>
      <c r="J1017" s="15">
        <v>0.06</v>
      </c>
      <c r="K1017" s="5">
        <v>1</v>
      </c>
      <c r="L1017" s="4" t="s">
        <v>37</v>
      </c>
      <c r="M1017" s="8">
        <v>5</v>
      </c>
      <c r="N1017" s="17" t="s">
        <v>3904</v>
      </c>
      <c r="O1017" s="7">
        <f t="shared" si="30"/>
        <v>3</v>
      </c>
      <c r="P1017" s="4" t="str" cm="1">
        <f t="array" ref="P1017">_xlfn.IFS(F1017&gt;40,"Senior",F1017&gt;30,"Mid Career",F1017&gt;22,"Early Career",F1017&gt;17,"Student",TRUE,"Unknown")</f>
        <v>Mid Career</v>
      </c>
      <c r="Q1017" s="5">
        <f t="shared" si="31"/>
        <v>7</v>
      </c>
      <c r="R1017" s="4" t="str" cm="1">
        <f t="array" ref="R1017">_xlfn.IFS(Q1017&gt;15,"High",Q1017&gt;=5,"Medium",Q1017&lt;5,"Low")</f>
        <v>Medium</v>
      </c>
    </row>
    <row r="1018" spans="1:18" x14ac:dyDescent="0.3">
      <c r="A1018" s="4" t="s">
        <v>3905</v>
      </c>
      <c r="B1018" s="4" t="s">
        <v>5617</v>
      </c>
      <c r="C1018" s="4" t="s">
        <v>3907</v>
      </c>
      <c r="D1018" s="4" t="s">
        <v>94</v>
      </c>
      <c r="E1018" s="4" t="s">
        <v>5802</v>
      </c>
      <c r="F1018" s="7">
        <v>32</v>
      </c>
      <c r="G1018" s="1">
        <v>45288</v>
      </c>
      <c r="H1018" s="4" t="s">
        <v>113</v>
      </c>
      <c r="I1018" s="4" t="s">
        <v>58</v>
      </c>
      <c r="J1018" s="15">
        <v>0.89</v>
      </c>
      <c r="K1018" s="5">
        <v>0.75</v>
      </c>
      <c r="L1018" s="4" t="s">
        <v>37</v>
      </c>
      <c r="M1018" s="8">
        <v>1</v>
      </c>
      <c r="N1018" s="17" t="s">
        <v>3908</v>
      </c>
      <c r="O1018" s="7">
        <f t="shared" si="30"/>
        <v>3</v>
      </c>
      <c r="P1018" s="4" t="str" cm="1">
        <f t="array" ref="P1018">_xlfn.IFS(F1018&gt;40,"Senior",F1018&gt;30,"Mid Career",F1018&gt;22,"Early Career",F1018&gt;17,"Student",TRUE,"Unknown")</f>
        <v>Mid Career</v>
      </c>
      <c r="Q1018" s="5">
        <f t="shared" si="31"/>
        <v>89.75</v>
      </c>
      <c r="R1018" s="4" t="str" cm="1">
        <f t="array" ref="R1018">_xlfn.IFS(Q1018&gt;15,"High",Q1018&gt;=5,"Medium",Q1018&lt;5,"Low")</f>
        <v>High</v>
      </c>
    </row>
    <row r="1019" spans="1:18" x14ac:dyDescent="0.3">
      <c r="A1019" s="4" t="s">
        <v>3909</v>
      </c>
      <c r="B1019" s="4" t="s">
        <v>5618</v>
      </c>
      <c r="C1019" s="4" t="s">
        <v>3911</v>
      </c>
      <c r="D1019" s="4" t="s">
        <v>17</v>
      </c>
      <c r="E1019" s="4" t="s">
        <v>5800</v>
      </c>
      <c r="F1019" s="7">
        <v>32</v>
      </c>
      <c r="G1019" s="1">
        <v>45415</v>
      </c>
      <c r="H1019" s="4" t="s">
        <v>154</v>
      </c>
      <c r="I1019" s="4" t="s">
        <v>58</v>
      </c>
      <c r="J1019" s="15">
        <v>0.26</v>
      </c>
      <c r="K1019" s="5">
        <v>1.5</v>
      </c>
      <c r="L1019" s="4" t="s">
        <v>31</v>
      </c>
      <c r="M1019" s="8">
        <v>1</v>
      </c>
      <c r="N1019" s="17">
        <v>45415</v>
      </c>
      <c r="O1019" s="7">
        <f t="shared" si="30"/>
        <v>1</v>
      </c>
      <c r="P1019" s="4" t="str" cm="1">
        <f t="array" ref="P1019">_xlfn.IFS(F1019&gt;40,"Senior",F1019&gt;30,"Mid Career",F1019&gt;22,"Early Career",F1019&gt;17,"Student",TRUE,"Unknown")</f>
        <v>Mid Career</v>
      </c>
      <c r="Q1019" s="5">
        <f t="shared" si="31"/>
        <v>27.5</v>
      </c>
      <c r="R1019" s="4" t="str" cm="1">
        <f t="array" ref="R1019">_xlfn.IFS(Q1019&gt;15,"High",Q1019&gt;=5,"Medium",Q1019&lt;5,"Low")</f>
        <v>High</v>
      </c>
    </row>
    <row r="1020" spans="1:18" x14ac:dyDescent="0.3">
      <c r="A1020" s="4" t="s">
        <v>3912</v>
      </c>
      <c r="B1020" s="4" t="s">
        <v>5619</v>
      </c>
      <c r="C1020" s="4" t="s">
        <v>3914</v>
      </c>
      <c r="D1020" s="4" t="s">
        <v>94</v>
      </c>
      <c r="E1020" s="4" t="s">
        <v>5802</v>
      </c>
      <c r="F1020" s="7">
        <v>32</v>
      </c>
      <c r="G1020" s="1">
        <v>45502</v>
      </c>
      <c r="H1020" s="4" t="s">
        <v>154</v>
      </c>
      <c r="I1020" s="4" t="s">
        <v>58</v>
      </c>
      <c r="J1020" s="15">
        <v>0.79</v>
      </c>
      <c r="K1020" s="5">
        <v>1.5</v>
      </c>
      <c r="L1020" s="4" t="s">
        <v>37</v>
      </c>
      <c r="M1020" s="8">
        <v>1</v>
      </c>
      <c r="N1020" s="17" t="s">
        <v>3915</v>
      </c>
      <c r="O1020" s="7">
        <f t="shared" si="30"/>
        <v>3</v>
      </c>
      <c r="P1020" s="4" t="str" cm="1">
        <f t="array" ref="P1020">_xlfn.IFS(F1020&gt;40,"Senior",F1020&gt;30,"Mid Career",F1020&gt;22,"Early Career",F1020&gt;17,"Student",TRUE,"Unknown")</f>
        <v>Mid Career</v>
      </c>
      <c r="Q1020" s="5">
        <f t="shared" si="31"/>
        <v>80.5</v>
      </c>
      <c r="R1020" s="4" t="str" cm="1">
        <f t="array" ref="R1020">_xlfn.IFS(Q1020&gt;15,"High",Q1020&gt;=5,"Medium",Q1020&lt;5,"Low")</f>
        <v>High</v>
      </c>
    </row>
    <row r="1021" spans="1:18" x14ac:dyDescent="0.3">
      <c r="A1021" s="4" t="s">
        <v>3916</v>
      </c>
      <c r="B1021" s="4" t="s">
        <v>5620</v>
      </c>
      <c r="C1021" s="4" t="s">
        <v>3918</v>
      </c>
      <c r="D1021" s="4" t="s">
        <v>94</v>
      </c>
      <c r="E1021" s="4" t="s">
        <v>73</v>
      </c>
      <c r="F1021" s="7">
        <v>32</v>
      </c>
      <c r="G1021" s="1">
        <v>45517</v>
      </c>
      <c r="H1021" s="4" t="s">
        <v>293</v>
      </c>
      <c r="I1021" s="4" t="s">
        <v>20</v>
      </c>
      <c r="J1021" s="15">
        <v>0.24</v>
      </c>
      <c r="K1021" s="5">
        <v>2</v>
      </c>
      <c r="L1021" s="4" t="s">
        <v>37</v>
      </c>
      <c r="M1021" s="8">
        <v>5</v>
      </c>
      <c r="N1021" s="17" t="s">
        <v>3919</v>
      </c>
      <c r="O1021" s="7">
        <f t="shared" si="30"/>
        <v>7</v>
      </c>
      <c r="P1021" s="4" t="str" cm="1">
        <f t="array" ref="P1021">_xlfn.IFS(F1021&gt;40,"Senior",F1021&gt;30,"Mid Career",F1021&gt;22,"Early Career",F1021&gt;17,"Student",TRUE,"Unknown")</f>
        <v>Mid Career</v>
      </c>
      <c r="Q1021" s="5">
        <f t="shared" si="31"/>
        <v>26</v>
      </c>
      <c r="R1021" s="4" t="str" cm="1">
        <f t="array" ref="R1021">_xlfn.IFS(Q1021&gt;15,"High",Q1021&gt;=5,"Medium",Q1021&lt;5,"Low")</f>
        <v>High</v>
      </c>
    </row>
    <row r="1022" spans="1:18" x14ac:dyDescent="0.3">
      <c r="A1022" s="4" t="s">
        <v>3920</v>
      </c>
      <c r="B1022" s="4" t="s">
        <v>5621</v>
      </c>
      <c r="C1022" s="4" t="s">
        <v>3922</v>
      </c>
      <c r="D1022" s="4" t="s">
        <v>94</v>
      </c>
      <c r="E1022" s="4" t="s">
        <v>73</v>
      </c>
      <c r="F1022" s="7">
        <v>32</v>
      </c>
      <c r="G1022" s="1">
        <v>45474</v>
      </c>
      <c r="H1022" s="4" t="s">
        <v>229</v>
      </c>
      <c r="I1022" s="4" t="s">
        <v>144</v>
      </c>
      <c r="J1022" s="15">
        <v>0.62</v>
      </c>
      <c r="K1022" s="5">
        <v>1.5</v>
      </c>
      <c r="L1022" s="4" t="s">
        <v>31</v>
      </c>
      <c r="M1022" s="8">
        <v>1</v>
      </c>
      <c r="N1022" s="17" t="s">
        <v>3923</v>
      </c>
      <c r="O1022" s="7">
        <f t="shared" si="30"/>
        <v>2</v>
      </c>
      <c r="P1022" s="4" t="str" cm="1">
        <f t="array" ref="P1022">_xlfn.IFS(F1022&gt;40,"Senior",F1022&gt;30,"Mid Career",F1022&gt;22,"Early Career",F1022&gt;17,"Student",TRUE,"Unknown")</f>
        <v>Mid Career</v>
      </c>
      <c r="Q1022" s="5">
        <f t="shared" si="31"/>
        <v>63.5</v>
      </c>
      <c r="R1022" s="4" t="str" cm="1">
        <f t="array" ref="R1022">_xlfn.IFS(Q1022&gt;15,"High",Q1022&gt;=5,"Medium",Q1022&lt;5,"Low")</f>
        <v>High</v>
      </c>
    </row>
    <row r="1023" spans="1:18" x14ac:dyDescent="0.3">
      <c r="A1023" s="4" t="s">
        <v>3924</v>
      </c>
      <c r="B1023" s="4" t="s">
        <v>5622</v>
      </c>
      <c r="C1023" s="4" t="s">
        <v>3926</v>
      </c>
      <c r="D1023" s="4" t="s">
        <v>94</v>
      </c>
      <c r="E1023" s="4" t="s">
        <v>5800</v>
      </c>
      <c r="F1023" s="7">
        <v>32</v>
      </c>
      <c r="G1023" s="1">
        <v>45239</v>
      </c>
      <c r="H1023" s="4" t="s">
        <v>35</v>
      </c>
      <c r="I1023" s="4" t="s">
        <v>36</v>
      </c>
      <c r="J1023" s="15">
        <v>0.25</v>
      </c>
      <c r="K1023" s="5">
        <v>2</v>
      </c>
      <c r="L1023" s="4" t="s">
        <v>31</v>
      </c>
      <c r="M1023" s="8">
        <v>1</v>
      </c>
      <c r="N1023" s="17" t="s">
        <v>3927</v>
      </c>
      <c r="O1023" s="7">
        <f t="shared" si="30"/>
        <v>2</v>
      </c>
      <c r="P1023" s="4" t="str" cm="1">
        <f t="array" ref="P1023">_xlfn.IFS(F1023&gt;40,"Senior",F1023&gt;30,"Mid Career",F1023&gt;22,"Early Career",F1023&gt;17,"Student",TRUE,"Unknown")</f>
        <v>Mid Career</v>
      </c>
      <c r="Q1023" s="5">
        <f t="shared" si="31"/>
        <v>27</v>
      </c>
      <c r="R1023" s="4" t="str" cm="1">
        <f t="array" ref="R1023">_xlfn.IFS(Q1023&gt;15,"High",Q1023&gt;=5,"Medium",Q1023&lt;5,"Low")</f>
        <v>High</v>
      </c>
    </row>
    <row r="1024" spans="1:18" x14ac:dyDescent="0.3">
      <c r="A1024" s="4" t="s">
        <v>3928</v>
      </c>
      <c r="B1024" s="4" t="s">
        <v>5623</v>
      </c>
      <c r="C1024" s="4" t="s">
        <v>3930</v>
      </c>
      <c r="D1024" s="4" t="s">
        <v>17</v>
      </c>
      <c r="E1024" s="4" t="s">
        <v>50</v>
      </c>
      <c r="F1024" s="7">
        <v>41</v>
      </c>
      <c r="G1024" s="1">
        <v>45263</v>
      </c>
      <c r="H1024" s="4" t="s">
        <v>229</v>
      </c>
      <c r="I1024" s="4" t="s">
        <v>144</v>
      </c>
      <c r="J1024" s="15">
        <v>0.88</v>
      </c>
      <c r="K1024" s="5">
        <v>1.5</v>
      </c>
      <c r="L1024" s="4" t="s">
        <v>31</v>
      </c>
      <c r="M1024" s="8">
        <v>5</v>
      </c>
      <c r="N1024" s="17" t="s">
        <v>3931</v>
      </c>
      <c r="O1024" s="7">
        <f t="shared" si="30"/>
        <v>7</v>
      </c>
      <c r="P1024" s="4" t="str" cm="1">
        <f t="array" ref="P1024">_xlfn.IFS(F1024&gt;40,"Senior",F1024&gt;30,"Mid Career",F1024&gt;22,"Early Career",F1024&gt;17,"Student",TRUE,"Unknown")</f>
        <v>Senior</v>
      </c>
      <c r="Q1024" s="5">
        <f t="shared" si="31"/>
        <v>89.5</v>
      </c>
      <c r="R1024" s="4" t="str" cm="1">
        <f t="array" ref="R1024">_xlfn.IFS(Q1024&gt;15,"High",Q1024&gt;=5,"Medium",Q1024&lt;5,"Low")</f>
        <v>High</v>
      </c>
    </row>
    <row r="1025" spans="1:18" x14ac:dyDescent="0.3">
      <c r="A1025" s="4" t="s">
        <v>3932</v>
      </c>
      <c r="B1025" s="4" t="s">
        <v>5624</v>
      </c>
      <c r="C1025" s="4" t="s">
        <v>3934</v>
      </c>
      <c r="D1025" s="4" t="s">
        <v>94</v>
      </c>
      <c r="E1025" s="4" t="s">
        <v>50</v>
      </c>
      <c r="F1025" s="7">
        <v>32</v>
      </c>
      <c r="G1025" s="1">
        <v>45142</v>
      </c>
      <c r="H1025" s="4" t="s">
        <v>89</v>
      </c>
      <c r="I1025" s="4" t="s">
        <v>30</v>
      </c>
      <c r="J1025" s="15">
        <v>0.72</v>
      </c>
      <c r="K1025" s="5">
        <v>1</v>
      </c>
      <c r="L1025" s="4" t="s">
        <v>37</v>
      </c>
      <c r="M1025" s="8">
        <v>1</v>
      </c>
      <c r="N1025" s="17" t="s">
        <v>3935</v>
      </c>
      <c r="O1025" s="7">
        <f t="shared" si="30"/>
        <v>4</v>
      </c>
      <c r="P1025" s="4" t="str" cm="1">
        <f t="array" ref="P1025">_xlfn.IFS(F1025&gt;40,"Senior",F1025&gt;30,"Mid Career",F1025&gt;22,"Early Career",F1025&gt;17,"Student",TRUE,"Unknown")</f>
        <v>Mid Career</v>
      </c>
      <c r="Q1025" s="5">
        <f t="shared" si="31"/>
        <v>73</v>
      </c>
      <c r="R1025" s="4" t="str" cm="1">
        <f t="array" ref="R1025">_xlfn.IFS(Q1025&gt;15,"High",Q1025&gt;=5,"Medium",Q1025&lt;5,"Low")</f>
        <v>High</v>
      </c>
    </row>
    <row r="1026" spans="1:18" x14ac:dyDescent="0.3">
      <c r="A1026" s="4" t="s">
        <v>3936</v>
      </c>
      <c r="B1026" s="4" t="s">
        <v>5625</v>
      </c>
      <c r="C1026" s="4" t="s">
        <v>3938</v>
      </c>
      <c r="D1026" s="4" t="s">
        <v>17</v>
      </c>
      <c r="E1026" s="4" t="s">
        <v>50</v>
      </c>
      <c r="F1026" s="7">
        <v>32</v>
      </c>
      <c r="G1026" s="1">
        <v>45265</v>
      </c>
      <c r="H1026" s="4" t="s">
        <v>293</v>
      </c>
      <c r="I1026" s="4" t="s">
        <v>20</v>
      </c>
      <c r="J1026" s="15">
        <v>0.64</v>
      </c>
      <c r="K1026" s="5">
        <v>1.5</v>
      </c>
      <c r="L1026" s="4" t="s">
        <v>37</v>
      </c>
      <c r="M1026" s="8">
        <v>1</v>
      </c>
      <c r="N1026" s="17" t="s">
        <v>3939</v>
      </c>
      <c r="O1026" s="7">
        <f t="shared" si="30"/>
        <v>7</v>
      </c>
      <c r="P1026" s="4" t="str" cm="1">
        <f t="array" ref="P1026">_xlfn.IFS(F1026&gt;40,"Senior",F1026&gt;30,"Mid Career",F1026&gt;22,"Early Career",F1026&gt;17,"Student",TRUE,"Unknown")</f>
        <v>Mid Career</v>
      </c>
      <c r="Q1026" s="5">
        <f t="shared" si="31"/>
        <v>65.5</v>
      </c>
      <c r="R1026" s="4" t="str" cm="1">
        <f t="array" ref="R1026">_xlfn.IFS(Q1026&gt;15,"High",Q1026&gt;=5,"Medium",Q1026&lt;5,"Low")</f>
        <v>High</v>
      </c>
    </row>
    <row r="1027" spans="1:18" x14ac:dyDescent="0.3">
      <c r="A1027" s="4" t="s">
        <v>3940</v>
      </c>
      <c r="B1027" s="4" t="s">
        <v>5626</v>
      </c>
      <c r="C1027" s="4" t="s">
        <v>3942</v>
      </c>
      <c r="D1027" s="4" t="s">
        <v>94</v>
      </c>
      <c r="E1027" s="4" t="s">
        <v>5800</v>
      </c>
      <c r="F1027" s="7">
        <v>35</v>
      </c>
      <c r="G1027" s="1">
        <v>45166</v>
      </c>
      <c r="H1027" s="4" t="s">
        <v>29</v>
      </c>
      <c r="I1027" s="4" t="s">
        <v>30</v>
      </c>
      <c r="J1027" s="15">
        <v>0.7</v>
      </c>
      <c r="K1027" s="5">
        <v>0.75</v>
      </c>
      <c r="L1027" s="4" t="s">
        <v>37</v>
      </c>
      <c r="M1027" s="8">
        <v>3</v>
      </c>
      <c r="N1027" s="17" t="s">
        <v>3636</v>
      </c>
      <c r="O1027" s="7">
        <f t="shared" ref="O1027:O1090" si="32">LEN(N1027)-LEN(SUBSTITUTE(N1027,",",))+1</f>
        <v>5</v>
      </c>
      <c r="P1027" s="4" t="str" cm="1">
        <f t="array" ref="P1027">_xlfn.IFS(F1027&gt;40,"Senior",F1027&gt;30,"Mid Career",F1027&gt;22,"Early Career",F1027&gt;17,"Student",TRUE,"Unknown")</f>
        <v>Mid Career</v>
      </c>
      <c r="Q1027" s="5">
        <f t="shared" ref="Q1027:Q1090" si="33">SUM((J1027*100)+K1027)</f>
        <v>70.75</v>
      </c>
      <c r="R1027" s="4" t="str" cm="1">
        <f t="array" ref="R1027">_xlfn.IFS(Q1027&gt;15,"High",Q1027&gt;=5,"Medium",Q1027&lt;5,"Low")</f>
        <v>High</v>
      </c>
    </row>
    <row r="1028" spans="1:18" x14ac:dyDescent="0.3">
      <c r="A1028" s="4" t="s">
        <v>3943</v>
      </c>
      <c r="B1028" s="4" t="s">
        <v>5627</v>
      </c>
      <c r="C1028" s="4" t="s">
        <v>5805</v>
      </c>
      <c r="D1028" s="4" t="s">
        <v>94</v>
      </c>
      <c r="E1028" s="4" t="s">
        <v>73</v>
      </c>
      <c r="F1028" s="7">
        <v>32</v>
      </c>
      <c r="G1028" s="1">
        <v>45498</v>
      </c>
      <c r="H1028" s="4" t="s">
        <v>51</v>
      </c>
      <c r="I1028" s="4" t="s">
        <v>36</v>
      </c>
      <c r="J1028" s="15">
        <v>0.87</v>
      </c>
      <c r="K1028" s="5">
        <v>1.5</v>
      </c>
      <c r="L1028" s="4" t="s">
        <v>37</v>
      </c>
      <c r="M1028" s="8">
        <v>2</v>
      </c>
      <c r="N1028" s="17">
        <v>45498</v>
      </c>
      <c r="O1028" s="7">
        <f t="shared" si="32"/>
        <v>1</v>
      </c>
      <c r="P1028" s="4" t="str" cm="1">
        <f t="array" ref="P1028">_xlfn.IFS(F1028&gt;40,"Senior",F1028&gt;30,"Mid Career",F1028&gt;22,"Early Career",F1028&gt;17,"Student",TRUE,"Unknown")</f>
        <v>Mid Career</v>
      </c>
      <c r="Q1028" s="5">
        <f t="shared" si="33"/>
        <v>88.5</v>
      </c>
      <c r="R1028" s="4" t="str" cm="1">
        <f t="array" ref="R1028">_xlfn.IFS(Q1028&gt;15,"High",Q1028&gt;=5,"Medium",Q1028&lt;5,"Low")</f>
        <v>High</v>
      </c>
    </row>
    <row r="1029" spans="1:18" x14ac:dyDescent="0.3">
      <c r="A1029" s="4" t="s">
        <v>3945</v>
      </c>
      <c r="B1029" s="4" t="s">
        <v>5628</v>
      </c>
      <c r="C1029" s="4" t="s">
        <v>3947</v>
      </c>
      <c r="D1029" s="4" t="s">
        <v>94</v>
      </c>
      <c r="E1029" s="4" t="s">
        <v>50</v>
      </c>
      <c r="F1029" s="7">
        <v>41</v>
      </c>
      <c r="G1029" s="1">
        <v>45188</v>
      </c>
      <c r="H1029" s="4" t="s">
        <v>44</v>
      </c>
      <c r="I1029" s="4" t="s">
        <v>20</v>
      </c>
      <c r="J1029" s="15">
        <v>0.6</v>
      </c>
      <c r="K1029" s="5">
        <v>1.5</v>
      </c>
      <c r="L1029" s="4" t="s">
        <v>31</v>
      </c>
      <c r="M1029" s="8">
        <v>5</v>
      </c>
      <c r="N1029" s="17" t="s">
        <v>3948</v>
      </c>
      <c r="O1029" s="7">
        <f t="shared" si="32"/>
        <v>2</v>
      </c>
      <c r="P1029" s="4" t="str" cm="1">
        <f t="array" ref="P1029">_xlfn.IFS(F1029&gt;40,"Senior",F1029&gt;30,"Mid Career",F1029&gt;22,"Early Career",F1029&gt;17,"Student",TRUE,"Unknown")</f>
        <v>Senior</v>
      </c>
      <c r="Q1029" s="5">
        <f t="shared" si="33"/>
        <v>61.5</v>
      </c>
      <c r="R1029" s="4" t="str" cm="1">
        <f t="array" ref="R1029">_xlfn.IFS(Q1029&gt;15,"High",Q1029&gt;=5,"Medium",Q1029&lt;5,"Low")</f>
        <v>High</v>
      </c>
    </row>
    <row r="1030" spans="1:18" x14ac:dyDescent="0.3">
      <c r="A1030" s="4" t="s">
        <v>3949</v>
      </c>
      <c r="B1030" s="4" t="s">
        <v>5629</v>
      </c>
      <c r="C1030" s="4" t="s">
        <v>3951</v>
      </c>
      <c r="D1030" s="4" t="s">
        <v>94</v>
      </c>
      <c r="E1030" s="4" t="s">
        <v>5801</v>
      </c>
      <c r="F1030" s="7">
        <v>32</v>
      </c>
      <c r="G1030" s="1">
        <v>45415</v>
      </c>
      <c r="H1030" s="4" t="s">
        <v>51</v>
      </c>
      <c r="I1030" s="4" t="s">
        <v>36</v>
      </c>
      <c r="J1030" s="15">
        <v>0.19</v>
      </c>
      <c r="K1030" s="5">
        <v>2</v>
      </c>
      <c r="L1030" s="4" t="s">
        <v>37</v>
      </c>
      <c r="M1030" s="8">
        <v>4</v>
      </c>
      <c r="N1030" s="17" t="s">
        <v>3952</v>
      </c>
      <c r="O1030" s="7">
        <f t="shared" si="32"/>
        <v>8</v>
      </c>
      <c r="P1030" s="4" t="str" cm="1">
        <f t="array" ref="P1030">_xlfn.IFS(F1030&gt;40,"Senior",F1030&gt;30,"Mid Career",F1030&gt;22,"Early Career",F1030&gt;17,"Student",TRUE,"Unknown")</f>
        <v>Mid Career</v>
      </c>
      <c r="Q1030" s="5">
        <f t="shared" si="33"/>
        <v>21</v>
      </c>
      <c r="R1030" s="4" t="str" cm="1">
        <f t="array" ref="R1030">_xlfn.IFS(Q1030&gt;15,"High",Q1030&gt;=5,"Medium",Q1030&lt;5,"Low")</f>
        <v>High</v>
      </c>
    </row>
    <row r="1031" spans="1:18" x14ac:dyDescent="0.3">
      <c r="A1031" s="4" t="s">
        <v>3953</v>
      </c>
      <c r="B1031" s="4" t="s">
        <v>5630</v>
      </c>
      <c r="C1031" s="4" t="s">
        <v>3955</v>
      </c>
      <c r="D1031" s="4" t="s">
        <v>17</v>
      </c>
      <c r="E1031" s="4" t="s">
        <v>73</v>
      </c>
      <c r="F1031" s="7">
        <v>32</v>
      </c>
      <c r="G1031" s="1">
        <v>45329</v>
      </c>
      <c r="H1031" s="4" t="s">
        <v>35</v>
      </c>
      <c r="I1031" s="4" t="s">
        <v>36</v>
      </c>
      <c r="J1031" s="15">
        <v>0.38</v>
      </c>
      <c r="K1031" s="5">
        <v>1</v>
      </c>
      <c r="L1031" s="4" t="s">
        <v>37</v>
      </c>
      <c r="M1031" s="8">
        <v>2</v>
      </c>
      <c r="N1031" s="17" t="s">
        <v>3956</v>
      </c>
      <c r="O1031" s="7">
        <f t="shared" si="32"/>
        <v>6</v>
      </c>
      <c r="P1031" s="4" t="str" cm="1">
        <f t="array" ref="P1031">_xlfn.IFS(F1031&gt;40,"Senior",F1031&gt;30,"Mid Career",F1031&gt;22,"Early Career",F1031&gt;17,"Student",TRUE,"Unknown")</f>
        <v>Mid Career</v>
      </c>
      <c r="Q1031" s="5">
        <f t="shared" si="33"/>
        <v>39</v>
      </c>
      <c r="R1031" s="4" t="str" cm="1">
        <f t="array" ref="R1031">_xlfn.IFS(Q1031&gt;15,"High",Q1031&gt;=5,"Medium",Q1031&lt;5,"Low")</f>
        <v>High</v>
      </c>
    </row>
    <row r="1032" spans="1:18" x14ac:dyDescent="0.3">
      <c r="A1032" s="4" t="s">
        <v>3957</v>
      </c>
      <c r="B1032" s="4" t="s">
        <v>5631</v>
      </c>
      <c r="C1032" s="4" t="s">
        <v>3959</v>
      </c>
      <c r="D1032" s="4" t="s">
        <v>94</v>
      </c>
      <c r="E1032" s="4" t="s">
        <v>50</v>
      </c>
      <c r="F1032" s="7">
        <v>32</v>
      </c>
      <c r="G1032" s="1">
        <v>45048</v>
      </c>
      <c r="H1032" s="4" t="s">
        <v>57</v>
      </c>
      <c r="I1032" s="4" t="s">
        <v>58</v>
      </c>
      <c r="J1032" s="15">
        <v>0.49</v>
      </c>
      <c r="K1032" s="5">
        <v>1</v>
      </c>
      <c r="L1032" s="4" t="s">
        <v>37</v>
      </c>
      <c r="M1032" s="8">
        <v>4</v>
      </c>
      <c r="N1032" s="17" t="s">
        <v>3960</v>
      </c>
      <c r="O1032" s="7">
        <f t="shared" si="32"/>
        <v>8</v>
      </c>
      <c r="P1032" s="4" t="str" cm="1">
        <f t="array" ref="P1032">_xlfn.IFS(F1032&gt;40,"Senior",F1032&gt;30,"Mid Career",F1032&gt;22,"Early Career",F1032&gt;17,"Student",TRUE,"Unknown")</f>
        <v>Mid Career</v>
      </c>
      <c r="Q1032" s="5">
        <f t="shared" si="33"/>
        <v>50</v>
      </c>
      <c r="R1032" s="4" t="str" cm="1">
        <f t="array" ref="R1032">_xlfn.IFS(Q1032&gt;15,"High",Q1032&gt;=5,"Medium",Q1032&lt;5,"Low")</f>
        <v>High</v>
      </c>
    </row>
    <row r="1033" spans="1:18" x14ac:dyDescent="0.3">
      <c r="A1033" s="4" t="s">
        <v>3961</v>
      </c>
      <c r="B1033" s="4" t="s">
        <v>5632</v>
      </c>
      <c r="C1033" s="4" t="s">
        <v>3963</v>
      </c>
      <c r="D1033" s="4" t="s">
        <v>94</v>
      </c>
      <c r="E1033" s="4" t="s">
        <v>5800</v>
      </c>
      <c r="F1033" s="7">
        <v>32</v>
      </c>
      <c r="G1033" s="1">
        <v>45415</v>
      </c>
      <c r="H1033" s="4" t="s">
        <v>143</v>
      </c>
      <c r="I1033" s="4" t="s">
        <v>144</v>
      </c>
      <c r="J1033" s="15">
        <v>0.79</v>
      </c>
      <c r="K1033" s="5">
        <v>1</v>
      </c>
      <c r="L1033" s="4" t="s">
        <v>37</v>
      </c>
      <c r="M1033" s="8">
        <v>3</v>
      </c>
      <c r="N1033" s="17" t="s">
        <v>3964</v>
      </c>
      <c r="O1033" s="7">
        <f t="shared" si="32"/>
        <v>4</v>
      </c>
      <c r="P1033" s="4" t="str" cm="1">
        <f t="array" ref="P1033">_xlfn.IFS(F1033&gt;40,"Senior",F1033&gt;30,"Mid Career",F1033&gt;22,"Early Career",F1033&gt;17,"Student",TRUE,"Unknown")</f>
        <v>Mid Career</v>
      </c>
      <c r="Q1033" s="5">
        <f t="shared" si="33"/>
        <v>80</v>
      </c>
      <c r="R1033" s="4" t="str" cm="1">
        <f t="array" ref="R1033">_xlfn.IFS(Q1033&gt;15,"High",Q1033&gt;=5,"Medium",Q1033&lt;5,"Low")</f>
        <v>High</v>
      </c>
    </row>
    <row r="1034" spans="1:18" x14ac:dyDescent="0.3">
      <c r="A1034" s="4" t="s">
        <v>3965</v>
      </c>
      <c r="B1034" s="4" t="s">
        <v>5633</v>
      </c>
      <c r="C1034" s="4" t="s">
        <v>3967</v>
      </c>
      <c r="D1034" s="4" t="s">
        <v>17</v>
      </c>
      <c r="E1034" s="4" t="s">
        <v>5800</v>
      </c>
      <c r="F1034" s="7">
        <v>35</v>
      </c>
      <c r="G1034" s="1">
        <v>44811</v>
      </c>
      <c r="H1034" s="4" t="s">
        <v>154</v>
      </c>
      <c r="I1034" s="4" t="s">
        <v>58</v>
      </c>
      <c r="J1034" s="15">
        <v>0.99</v>
      </c>
      <c r="K1034" s="5">
        <v>2</v>
      </c>
      <c r="L1034" s="4" t="s">
        <v>31</v>
      </c>
      <c r="M1034" s="8">
        <v>5</v>
      </c>
      <c r="N1034" s="17" t="s">
        <v>3968</v>
      </c>
      <c r="O1034" s="7">
        <f t="shared" si="32"/>
        <v>8</v>
      </c>
      <c r="P1034" s="4" t="str" cm="1">
        <f t="array" ref="P1034">_xlfn.IFS(F1034&gt;40,"Senior",F1034&gt;30,"Mid Career",F1034&gt;22,"Early Career",F1034&gt;17,"Student",TRUE,"Unknown")</f>
        <v>Mid Career</v>
      </c>
      <c r="Q1034" s="5">
        <f t="shared" si="33"/>
        <v>101</v>
      </c>
      <c r="R1034" s="4" t="str" cm="1">
        <f t="array" ref="R1034">_xlfn.IFS(Q1034&gt;15,"High",Q1034&gt;=5,"Medium",Q1034&lt;5,"Low")</f>
        <v>High</v>
      </c>
    </row>
    <row r="1035" spans="1:18" x14ac:dyDescent="0.3">
      <c r="A1035" s="4" t="s">
        <v>3969</v>
      </c>
      <c r="B1035" s="4" t="s">
        <v>5634</v>
      </c>
      <c r="C1035" s="4" t="s">
        <v>3971</v>
      </c>
      <c r="D1035" s="4" t="s">
        <v>94</v>
      </c>
      <c r="E1035" s="4" t="s">
        <v>73</v>
      </c>
      <c r="F1035" s="7">
        <v>36</v>
      </c>
      <c r="G1035" s="1">
        <v>45663</v>
      </c>
      <c r="H1035" s="4" t="s">
        <v>154</v>
      </c>
      <c r="I1035" s="4" t="s">
        <v>58</v>
      </c>
      <c r="J1035" s="15">
        <v>0.49</v>
      </c>
      <c r="K1035" s="5">
        <v>1.5</v>
      </c>
      <c r="L1035" s="4" t="s">
        <v>31</v>
      </c>
      <c r="M1035" s="8">
        <v>5</v>
      </c>
      <c r="N1035" s="17" t="s">
        <v>2185</v>
      </c>
      <c r="O1035" s="7">
        <f t="shared" si="32"/>
        <v>8</v>
      </c>
      <c r="P1035" s="4" t="str" cm="1">
        <f t="array" ref="P1035">_xlfn.IFS(F1035&gt;40,"Senior",F1035&gt;30,"Mid Career",F1035&gt;22,"Early Career",F1035&gt;17,"Student",TRUE,"Unknown")</f>
        <v>Mid Career</v>
      </c>
      <c r="Q1035" s="5">
        <f t="shared" si="33"/>
        <v>50.5</v>
      </c>
      <c r="R1035" s="4" t="str" cm="1">
        <f t="array" ref="R1035">_xlfn.IFS(Q1035&gt;15,"High",Q1035&gt;=5,"Medium",Q1035&lt;5,"Low")</f>
        <v>High</v>
      </c>
    </row>
    <row r="1036" spans="1:18" x14ac:dyDescent="0.3">
      <c r="A1036" s="4" t="s">
        <v>3972</v>
      </c>
      <c r="B1036" s="4" t="s">
        <v>5635</v>
      </c>
      <c r="C1036" s="4" t="s">
        <v>3974</v>
      </c>
      <c r="D1036" s="4" t="s">
        <v>94</v>
      </c>
      <c r="E1036" s="4" t="s">
        <v>73</v>
      </c>
      <c r="F1036" s="7">
        <v>43</v>
      </c>
      <c r="G1036" s="1">
        <v>45169</v>
      </c>
      <c r="H1036" s="4" t="s">
        <v>154</v>
      </c>
      <c r="I1036" s="4" t="s">
        <v>58</v>
      </c>
      <c r="J1036" s="15">
        <v>0.97</v>
      </c>
      <c r="K1036" s="5">
        <v>2</v>
      </c>
      <c r="L1036" s="4" t="s">
        <v>31</v>
      </c>
      <c r="M1036" s="8">
        <v>5</v>
      </c>
      <c r="N1036" s="17" t="s">
        <v>3975</v>
      </c>
      <c r="O1036" s="7">
        <f t="shared" si="32"/>
        <v>3</v>
      </c>
      <c r="P1036" s="4" t="str" cm="1">
        <f t="array" ref="P1036">_xlfn.IFS(F1036&gt;40,"Senior",F1036&gt;30,"Mid Career",F1036&gt;22,"Early Career",F1036&gt;17,"Student",TRUE,"Unknown")</f>
        <v>Senior</v>
      </c>
      <c r="Q1036" s="5">
        <f t="shared" si="33"/>
        <v>99</v>
      </c>
      <c r="R1036" s="4" t="str" cm="1">
        <f t="array" ref="R1036">_xlfn.IFS(Q1036&gt;15,"High",Q1036&gt;=5,"Medium",Q1036&lt;5,"Low")</f>
        <v>High</v>
      </c>
    </row>
    <row r="1037" spans="1:18" x14ac:dyDescent="0.3">
      <c r="A1037" s="4" t="s">
        <v>3976</v>
      </c>
      <c r="B1037" s="4" t="s">
        <v>5636</v>
      </c>
      <c r="C1037" s="4" t="s">
        <v>3978</v>
      </c>
      <c r="D1037" s="4" t="s">
        <v>94</v>
      </c>
      <c r="E1037" s="4" t="s">
        <v>73</v>
      </c>
      <c r="F1037" s="7">
        <v>32</v>
      </c>
      <c r="G1037" s="1">
        <v>45087</v>
      </c>
      <c r="H1037" s="4" t="s">
        <v>293</v>
      </c>
      <c r="I1037" s="4" t="s">
        <v>20</v>
      </c>
      <c r="J1037" s="15">
        <v>0.45</v>
      </c>
      <c r="K1037" s="5">
        <v>2</v>
      </c>
      <c r="L1037" s="4" t="s">
        <v>31</v>
      </c>
      <c r="M1037" s="8">
        <v>2</v>
      </c>
      <c r="N1037" s="17" t="s">
        <v>3979</v>
      </c>
      <c r="O1037" s="7">
        <f t="shared" si="32"/>
        <v>2</v>
      </c>
      <c r="P1037" s="4" t="str" cm="1">
        <f t="array" ref="P1037">_xlfn.IFS(F1037&gt;40,"Senior",F1037&gt;30,"Mid Career",F1037&gt;22,"Early Career",F1037&gt;17,"Student",TRUE,"Unknown")</f>
        <v>Mid Career</v>
      </c>
      <c r="Q1037" s="5">
        <f t="shared" si="33"/>
        <v>47</v>
      </c>
      <c r="R1037" s="4" t="str" cm="1">
        <f t="array" ref="R1037">_xlfn.IFS(Q1037&gt;15,"High",Q1037&gt;=5,"Medium",Q1037&lt;5,"Low")</f>
        <v>High</v>
      </c>
    </row>
    <row r="1038" spans="1:18" x14ac:dyDescent="0.3">
      <c r="A1038" s="4" t="s">
        <v>3980</v>
      </c>
      <c r="B1038" s="4" t="s">
        <v>5637</v>
      </c>
      <c r="C1038" s="4" t="s">
        <v>3982</v>
      </c>
      <c r="D1038" s="4" t="s">
        <v>94</v>
      </c>
      <c r="E1038" s="4" t="s">
        <v>50</v>
      </c>
      <c r="F1038" s="7">
        <v>31</v>
      </c>
      <c r="G1038" s="1">
        <v>45434</v>
      </c>
      <c r="H1038" s="4" t="s">
        <v>57</v>
      </c>
      <c r="I1038" s="4" t="s">
        <v>58</v>
      </c>
      <c r="J1038" s="15">
        <v>0.38</v>
      </c>
      <c r="K1038" s="5">
        <v>1</v>
      </c>
      <c r="L1038" s="4" t="s">
        <v>31</v>
      </c>
      <c r="M1038" s="8">
        <v>1</v>
      </c>
      <c r="N1038" s="17" t="s">
        <v>3983</v>
      </c>
      <c r="O1038" s="7">
        <f t="shared" si="32"/>
        <v>6</v>
      </c>
      <c r="P1038" s="4" t="str" cm="1">
        <f t="array" ref="P1038">_xlfn.IFS(F1038&gt;40,"Senior",F1038&gt;30,"Mid Career",F1038&gt;22,"Early Career",F1038&gt;17,"Student",TRUE,"Unknown")</f>
        <v>Mid Career</v>
      </c>
      <c r="Q1038" s="5">
        <f t="shared" si="33"/>
        <v>39</v>
      </c>
      <c r="R1038" s="4" t="str" cm="1">
        <f t="array" ref="R1038">_xlfn.IFS(Q1038&gt;15,"High",Q1038&gt;=5,"Medium",Q1038&lt;5,"Low")</f>
        <v>High</v>
      </c>
    </row>
    <row r="1039" spans="1:18" x14ac:dyDescent="0.3">
      <c r="A1039" s="4" t="s">
        <v>3984</v>
      </c>
      <c r="B1039" s="4" t="s">
        <v>5638</v>
      </c>
      <c r="C1039" s="4" t="s">
        <v>3986</v>
      </c>
      <c r="D1039" s="4" t="s">
        <v>94</v>
      </c>
      <c r="E1039" s="4" t="s">
        <v>50</v>
      </c>
      <c r="F1039" s="7">
        <v>21</v>
      </c>
      <c r="G1039" s="1">
        <v>44972</v>
      </c>
      <c r="H1039" s="4" t="s">
        <v>154</v>
      </c>
      <c r="I1039" s="4" t="s">
        <v>58</v>
      </c>
      <c r="J1039" s="15">
        <v>0.88</v>
      </c>
      <c r="K1039" s="5">
        <v>1</v>
      </c>
      <c r="L1039" s="4" t="s">
        <v>37</v>
      </c>
      <c r="M1039" s="8">
        <v>5</v>
      </c>
      <c r="N1039" s="17" t="s">
        <v>3987</v>
      </c>
      <c r="O1039" s="7">
        <f t="shared" si="32"/>
        <v>8</v>
      </c>
      <c r="P1039" s="4" t="str" cm="1">
        <f t="array" ref="P1039">_xlfn.IFS(F1039&gt;40,"Senior",F1039&gt;30,"Mid Career",F1039&gt;22,"Early Career",F1039&gt;17,"Student",TRUE,"Unknown")</f>
        <v>Student</v>
      </c>
      <c r="Q1039" s="5">
        <f t="shared" si="33"/>
        <v>89</v>
      </c>
      <c r="R1039" s="4" t="str" cm="1">
        <f t="array" ref="R1039">_xlfn.IFS(Q1039&gt;15,"High",Q1039&gt;=5,"Medium",Q1039&lt;5,"Low")</f>
        <v>High</v>
      </c>
    </row>
    <row r="1040" spans="1:18" x14ac:dyDescent="0.3">
      <c r="A1040" s="4" t="s">
        <v>3988</v>
      </c>
      <c r="B1040" s="4" t="s">
        <v>5639</v>
      </c>
      <c r="C1040" s="4" t="s">
        <v>3990</v>
      </c>
      <c r="D1040" s="4" t="s">
        <v>17</v>
      </c>
      <c r="E1040" s="4" t="s">
        <v>50</v>
      </c>
      <c r="F1040" s="7">
        <v>32</v>
      </c>
      <c r="G1040" s="1">
        <v>45527</v>
      </c>
      <c r="H1040" s="4" t="s">
        <v>57</v>
      </c>
      <c r="I1040" s="4" t="s">
        <v>58</v>
      </c>
      <c r="J1040" s="15">
        <v>0.75</v>
      </c>
      <c r="K1040" s="5">
        <v>1.5</v>
      </c>
      <c r="L1040" s="4" t="s">
        <v>37</v>
      </c>
      <c r="M1040" s="8">
        <v>1</v>
      </c>
      <c r="N1040" s="17" t="s">
        <v>3991</v>
      </c>
      <c r="O1040" s="7">
        <f t="shared" si="32"/>
        <v>8</v>
      </c>
      <c r="P1040" s="4" t="str" cm="1">
        <f t="array" ref="P1040">_xlfn.IFS(F1040&gt;40,"Senior",F1040&gt;30,"Mid Career",F1040&gt;22,"Early Career",F1040&gt;17,"Student",TRUE,"Unknown")</f>
        <v>Mid Career</v>
      </c>
      <c r="Q1040" s="5">
        <f t="shared" si="33"/>
        <v>76.5</v>
      </c>
      <c r="R1040" s="4" t="str" cm="1">
        <f t="array" ref="R1040">_xlfn.IFS(Q1040&gt;15,"High",Q1040&gt;=5,"Medium",Q1040&lt;5,"Low")</f>
        <v>High</v>
      </c>
    </row>
    <row r="1041" spans="1:18" x14ac:dyDescent="0.3">
      <c r="A1041" s="4" t="s">
        <v>3992</v>
      </c>
      <c r="B1041" s="4" t="s">
        <v>5640</v>
      </c>
      <c r="C1041" s="4" t="s">
        <v>3994</v>
      </c>
      <c r="D1041" s="4" t="s">
        <v>94</v>
      </c>
      <c r="E1041" s="4" t="s">
        <v>50</v>
      </c>
      <c r="F1041" s="7">
        <v>32</v>
      </c>
      <c r="G1041" s="1">
        <v>45274</v>
      </c>
      <c r="H1041" s="4" t="s">
        <v>68</v>
      </c>
      <c r="I1041" s="4" t="s">
        <v>30</v>
      </c>
      <c r="J1041" s="15">
        <v>0.08</v>
      </c>
      <c r="K1041" s="5">
        <v>1.5</v>
      </c>
      <c r="L1041" s="4" t="s">
        <v>37</v>
      </c>
      <c r="M1041" s="8">
        <v>2</v>
      </c>
      <c r="N1041" s="17" t="s">
        <v>3995</v>
      </c>
      <c r="O1041" s="7">
        <f t="shared" si="32"/>
        <v>6</v>
      </c>
      <c r="P1041" s="4" t="str" cm="1">
        <f t="array" ref="P1041">_xlfn.IFS(F1041&gt;40,"Senior",F1041&gt;30,"Mid Career",F1041&gt;22,"Early Career",F1041&gt;17,"Student",TRUE,"Unknown")</f>
        <v>Mid Career</v>
      </c>
      <c r="Q1041" s="5">
        <f t="shared" si="33"/>
        <v>9.5</v>
      </c>
      <c r="R1041" s="4" t="str" cm="1">
        <f t="array" ref="R1041">_xlfn.IFS(Q1041&gt;15,"High",Q1041&gt;=5,"Medium",Q1041&lt;5,"Low")</f>
        <v>Medium</v>
      </c>
    </row>
    <row r="1042" spans="1:18" x14ac:dyDescent="0.3">
      <c r="A1042" s="4" t="s">
        <v>3996</v>
      </c>
      <c r="B1042" s="4" t="s">
        <v>5641</v>
      </c>
      <c r="C1042" s="4" t="s">
        <v>3998</v>
      </c>
      <c r="D1042" s="4" t="s">
        <v>94</v>
      </c>
      <c r="E1042" s="4" t="s">
        <v>5800</v>
      </c>
      <c r="F1042" s="7">
        <v>32</v>
      </c>
      <c r="G1042" s="1">
        <v>45039</v>
      </c>
      <c r="H1042" s="4" t="s">
        <v>51</v>
      </c>
      <c r="I1042" s="4" t="s">
        <v>36</v>
      </c>
      <c r="J1042" s="15">
        <v>0.63</v>
      </c>
      <c r="K1042" s="5">
        <v>2</v>
      </c>
      <c r="L1042" s="4" t="s">
        <v>31</v>
      </c>
      <c r="M1042" s="8">
        <v>1</v>
      </c>
      <c r="N1042" s="17" t="s">
        <v>3999</v>
      </c>
      <c r="O1042" s="7">
        <f t="shared" si="32"/>
        <v>2</v>
      </c>
      <c r="P1042" s="4" t="str" cm="1">
        <f t="array" ref="P1042">_xlfn.IFS(F1042&gt;40,"Senior",F1042&gt;30,"Mid Career",F1042&gt;22,"Early Career",F1042&gt;17,"Student",TRUE,"Unknown")</f>
        <v>Mid Career</v>
      </c>
      <c r="Q1042" s="5">
        <f t="shared" si="33"/>
        <v>65</v>
      </c>
      <c r="R1042" s="4" t="str" cm="1">
        <f t="array" ref="R1042">_xlfn.IFS(Q1042&gt;15,"High",Q1042&gt;=5,"Medium",Q1042&lt;5,"Low")</f>
        <v>High</v>
      </c>
    </row>
    <row r="1043" spans="1:18" x14ac:dyDescent="0.3">
      <c r="A1043" s="4" t="s">
        <v>4000</v>
      </c>
      <c r="B1043" s="4" t="s">
        <v>5642</v>
      </c>
      <c r="C1043" s="4" t="s">
        <v>4002</v>
      </c>
      <c r="D1043" s="4" t="s">
        <v>17</v>
      </c>
      <c r="E1043" s="4" t="s">
        <v>73</v>
      </c>
      <c r="F1043" s="7">
        <v>28</v>
      </c>
      <c r="G1043" s="1">
        <v>44690</v>
      </c>
      <c r="H1043" s="4" t="s">
        <v>89</v>
      </c>
      <c r="I1043" s="4" t="s">
        <v>30</v>
      </c>
      <c r="J1043" s="15">
        <v>0.06</v>
      </c>
      <c r="K1043" s="5">
        <v>2</v>
      </c>
      <c r="L1043" s="4" t="s">
        <v>37</v>
      </c>
      <c r="M1043" s="8">
        <v>1</v>
      </c>
      <c r="N1043" s="17" t="s">
        <v>4003</v>
      </c>
      <c r="O1043" s="7">
        <f t="shared" si="32"/>
        <v>8</v>
      </c>
      <c r="P1043" s="4" t="str" cm="1">
        <f t="array" ref="P1043">_xlfn.IFS(F1043&gt;40,"Senior",F1043&gt;30,"Mid Career",F1043&gt;22,"Early Career",F1043&gt;17,"Student",TRUE,"Unknown")</f>
        <v>Early Career</v>
      </c>
      <c r="Q1043" s="5">
        <f t="shared" si="33"/>
        <v>8</v>
      </c>
      <c r="R1043" s="4" t="str" cm="1">
        <f t="array" ref="R1043">_xlfn.IFS(Q1043&gt;15,"High",Q1043&gt;=5,"Medium",Q1043&lt;5,"Low")</f>
        <v>Medium</v>
      </c>
    </row>
    <row r="1044" spans="1:18" x14ac:dyDescent="0.3">
      <c r="A1044" s="4" t="s">
        <v>4004</v>
      </c>
      <c r="B1044" s="4" t="s">
        <v>5643</v>
      </c>
      <c r="C1044" s="4" t="s">
        <v>4006</v>
      </c>
      <c r="D1044" s="4" t="s">
        <v>94</v>
      </c>
      <c r="E1044" s="4" t="s">
        <v>5801</v>
      </c>
      <c r="F1044" s="7">
        <v>30</v>
      </c>
      <c r="G1044" s="1">
        <v>45064</v>
      </c>
      <c r="H1044" s="4" t="s">
        <v>113</v>
      </c>
      <c r="I1044" s="4" t="s">
        <v>58</v>
      </c>
      <c r="J1044" s="15">
        <v>0.16</v>
      </c>
      <c r="K1044" s="5">
        <v>2</v>
      </c>
      <c r="L1044" s="4" t="s">
        <v>37</v>
      </c>
      <c r="M1044" s="8">
        <v>5</v>
      </c>
      <c r="N1044" s="17" t="s">
        <v>4007</v>
      </c>
      <c r="O1044" s="7">
        <f t="shared" si="32"/>
        <v>2</v>
      </c>
      <c r="P1044" s="4" t="str" cm="1">
        <f t="array" ref="P1044">_xlfn.IFS(F1044&gt;40,"Senior",F1044&gt;30,"Mid Career",F1044&gt;22,"Early Career",F1044&gt;17,"Student",TRUE,"Unknown")</f>
        <v>Early Career</v>
      </c>
      <c r="Q1044" s="5">
        <f t="shared" si="33"/>
        <v>18</v>
      </c>
      <c r="R1044" s="4" t="str" cm="1">
        <f t="array" ref="R1044">_xlfn.IFS(Q1044&gt;15,"High",Q1044&gt;=5,"Medium",Q1044&lt;5,"Low")</f>
        <v>High</v>
      </c>
    </row>
    <row r="1045" spans="1:18" x14ac:dyDescent="0.3">
      <c r="A1045" s="4" t="s">
        <v>4008</v>
      </c>
      <c r="B1045" s="4" t="s">
        <v>5644</v>
      </c>
      <c r="C1045" s="4" t="s">
        <v>4010</v>
      </c>
      <c r="D1045" s="4" t="s">
        <v>94</v>
      </c>
      <c r="E1045" s="4" t="s">
        <v>73</v>
      </c>
      <c r="F1045" s="7">
        <v>32</v>
      </c>
      <c r="G1045" s="1">
        <v>45494</v>
      </c>
      <c r="H1045" s="4" t="s">
        <v>154</v>
      </c>
      <c r="I1045" s="4" t="s">
        <v>58</v>
      </c>
      <c r="J1045" s="15">
        <v>0.46</v>
      </c>
      <c r="K1045" s="5">
        <v>1</v>
      </c>
      <c r="L1045" s="4" t="s">
        <v>31</v>
      </c>
      <c r="M1045" s="8">
        <v>5</v>
      </c>
      <c r="N1045" s="17" t="s">
        <v>4011</v>
      </c>
      <c r="O1045" s="7">
        <f t="shared" si="32"/>
        <v>5</v>
      </c>
      <c r="P1045" s="4" t="str" cm="1">
        <f t="array" ref="P1045">_xlfn.IFS(F1045&gt;40,"Senior",F1045&gt;30,"Mid Career",F1045&gt;22,"Early Career",F1045&gt;17,"Student",TRUE,"Unknown")</f>
        <v>Mid Career</v>
      </c>
      <c r="Q1045" s="5">
        <f t="shared" si="33"/>
        <v>47</v>
      </c>
      <c r="R1045" s="4" t="str" cm="1">
        <f t="array" ref="R1045">_xlfn.IFS(Q1045&gt;15,"High",Q1045&gt;=5,"Medium",Q1045&lt;5,"Low")</f>
        <v>High</v>
      </c>
    </row>
    <row r="1046" spans="1:18" x14ac:dyDescent="0.3">
      <c r="A1046" s="4" t="s">
        <v>4012</v>
      </c>
      <c r="B1046" s="4" t="s">
        <v>5645</v>
      </c>
      <c r="C1046" s="4" t="s">
        <v>4014</v>
      </c>
      <c r="D1046" s="4" t="s">
        <v>17</v>
      </c>
      <c r="E1046" s="4" t="s">
        <v>5800</v>
      </c>
      <c r="F1046" s="7">
        <v>21</v>
      </c>
      <c r="G1046" s="1">
        <v>45199</v>
      </c>
      <c r="H1046" s="4" t="s">
        <v>74</v>
      </c>
      <c r="I1046" s="4" t="s">
        <v>36</v>
      </c>
      <c r="J1046" s="15">
        <v>0.1</v>
      </c>
      <c r="K1046" s="5">
        <v>2</v>
      </c>
      <c r="L1046" s="4" t="s">
        <v>31</v>
      </c>
      <c r="M1046" s="8">
        <v>4</v>
      </c>
      <c r="N1046" s="17" t="s">
        <v>4015</v>
      </c>
      <c r="O1046" s="7">
        <f t="shared" si="32"/>
        <v>4</v>
      </c>
      <c r="P1046" s="4" t="str" cm="1">
        <f t="array" ref="P1046">_xlfn.IFS(F1046&gt;40,"Senior",F1046&gt;30,"Mid Career",F1046&gt;22,"Early Career",F1046&gt;17,"Student",TRUE,"Unknown")</f>
        <v>Student</v>
      </c>
      <c r="Q1046" s="5">
        <f t="shared" si="33"/>
        <v>12</v>
      </c>
      <c r="R1046" s="4" t="str" cm="1">
        <f t="array" ref="R1046">_xlfn.IFS(Q1046&gt;15,"High",Q1046&gt;=5,"Medium",Q1046&lt;5,"Low")</f>
        <v>Medium</v>
      </c>
    </row>
    <row r="1047" spans="1:18" x14ac:dyDescent="0.3">
      <c r="A1047" s="4" t="s">
        <v>4016</v>
      </c>
      <c r="B1047" s="4" t="s">
        <v>5646</v>
      </c>
      <c r="C1047" s="4" t="s">
        <v>4018</v>
      </c>
      <c r="D1047" s="4" t="s">
        <v>17</v>
      </c>
      <c r="E1047" s="4" t="s">
        <v>5800</v>
      </c>
      <c r="F1047" s="7">
        <v>41</v>
      </c>
      <c r="G1047" s="1">
        <v>45354</v>
      </c>
      <c r="H1047" s="4" t="s">
        <v>229</v>
      </c>
      <c r="I1047" s="4" t="s">
        <v>144</v>
      </c>
      <c r="J1047" s="15">
        <v>0.73</v>
      </c>
      <c r="K1047" s="5">
        <v>2</v>
      </c>
      <c r="L1047" s="4" t="s">
        <v>31</v>
      </c>
      <c r="M1047" s="8">
        <v>5</v>
      </c>
      <c r="N1047" s="17" t="s">
        <v>4019</v>
      </c>
      <c r="O1047" s="7">
        <f t="shared" si="32"/>
        <v>3</v>
      </c>
      <c r="P1047" s="4" t="str" cm="1">
        <f t="array" ref="P1047">_xlfn.IFS(F1047&gt;40,"Senior",F1047&gt;30,"Mid Career",F1047&gt;22,"Early Career",F1047&gt;17,"Student",TRUE,"Unknown")</f>
        <v>Senior</v>
      </c>
      <c r="Q1047" s="5">
        <f t="shared" si="33"/>
        <v>75</v>
      </c>
      <c r="R1047" s="4" t="str" cm="1">
        <f t="array" ref="R1047">_xlfn.IFS(Q1047&gt;15,"High",Q1047&gt;=5,"Medium",Q1047&lt;5,"Low")</f>
        <v>High</v>
      </c>
    </row>
    <row r="1048" spans="1:18" x14ac:dyDescent="0.3">
      <c r="A1048" s="4" t="s">
        <v>4020</v>
      </c>
      <c r="B1048" s="4" t="s">
        <v>5647</v>
      </c>
      <c r="C1048" s="4" t="s">
        <v>4022</v>
      </c>
      <c r="D1048" s="4" t="s">
        <v>17</v>
      </c>
      <c r="E1048" s="4" t="s">
        <v>73</v>
      </c>
      <c r="F1048" s="7">
        <v>32</v>
      </c>
      <c r="G1048" s="1">
        <v>44700</v>
      </c>
      <c r="H1048" s="4" t="s">
        <v>89</v>
      </c>
      <c r="I1048" s="4" t="s">
        <v>30</v>
      </c>
      <c r="J1048" s="15">
        <v>0.57999999999999996</v>
      </c>
      <c r="K1048" s="5">
        <v>0.75</v>
      </c>
      <c r="L1048" s="4" t="s">
        <v>37</v>
      </c>
      <c r="M1048" s="8">
        <v>1</v>
      </c>
      <c r="N1048" s="17" t="s">
        <v>4023</v>
      </c>
      <c r="O1048" s="7">
        <f t="shared" si="32"/>
        <v>3</v>
      </c>
      <c r="P1048" s="4" t="str" cm="1">
        <f t="array" ref="P1048">_xlfn.IFS(F1048&gt;40,"Senior",F1048&gt;30,"Mid Career",F1048&gt;22,"Early Career",F1048&gt;17,"Student",TRUE,"Unknown")</f>
        <v>Mid Career</v>
      </c>
      <c r="Q1048" s="5">
        <f t="shared" si="33"/>
        <v>58.749999999999993</v>
      </c>
      <c r="R1048" s="4" t="str" cm="1">
        <f t="array" ref="R1048">_xlfn.IFS(Q1048&gt;15,"High",Q1048&gt;=5,"Medium",Q1048&lt;5,"Low")</f>
        <v>High</v>
      </c>
    </row>
    <row r="1049" spans="1:18" x14ac:dyDescent="0.3">
      <c r="A1049" s="4" t="s">
        <v>4024</v>
      </c>
      <c r="B1049" s="4" t="s">
        <v>5648</v>
      </c>
      <c r="C1049" s="4" t="s">
        <v>4026</v>
      </c>
      <c r="D1049" s="4" t="s">
        <v>94</v>
      </c>
      <c r="E1049" s="4" t="s">
        <v>73</v>
      </c>
      <c r="F1049" s="7">
        <v>32</v>
      </c>
      <c r="G1049" s="1">
        <v>45290</v>
      </c>
      <c r="H1049" s="4" t="s">
        <v>19</v>
      </c>
      <c r="I1049" s="4" t="s">
        <v>20</v>
      </c>
      <c r="J1049" s="15">
        <v>0</v>
      </c>
      <c r="K1049" s="5">
        <v>1</v>
      </c>
      <c r="L1049" s="4" t="s">
        <v>37</v>
      </c>
      <c r="M1049" s="8">
        <v>4</v>
      </c>
      <c r="N1049" s="17" t="s">
        <v>4027</v>
      </c>
      <c r="O1049" s="7">
        <f t="shared" si="32"/>
        <v>2</v>
      </c>
      <c r="P1049" s="4" t="str" cm="1">
        <f t="array" ref="P1049">_xlfn.IFS(F1049&gt;40,"Senior",F1049&gt;30,"Mid Career",F1049&gt;22,"Early Career",F1049&gt;17,"Student",TRUE,"Unknown")</f>
        <v>Mid Career</v>
      </c>
      <c r="Q1049" s="5">
        <f t="shared" si="33"/>
        <v>1</v>
      </c>
      <c r="R1049" s="4" t="str" cm="1">
        <f t="array" ref="R1049">_xlfn.IFS(Q1049&gt;15,"High",Q1049&gt;=5,"Medium",Q1049&lt;5,"Low")</f>
        <v>Low</v>
      </c>
    </row>
    <row r="1050" spans="1:18" x14ac:dyDescent="0.3">
      <c r="A1050" s="4" t="s">
        <v>4028</v>
      </c>
      <c r="B1050" s="4" t="s">
        <v>5649</v>
      </c>
      <c r="C1050" s="4" t="s">
        <v>4030</v>
      </c>
      <c r="D1050" s="4" t="s">
        <v>94</v>
      </c>
      <c r="E1050" s="4" t="s">
        <v>50</v>
      </c>
      <c r="F1050" s="7">
        <v>32</v>
      </c>
      <c r="G1050" s="1">
        <v>44960</v>
      </c>
      <c r="H1050" s="4" t="s">
        <v>154</v>
      </c>
      <c r="I1050" s="4" t="s">
        <v>58</v>
      </c>
      <c r="J1050" s="15">
        <v>0.6</v>
      </c>
      <c r="K1050" s="5">
        <v>0.75</v>
      </c>
      <c r="L1050" s="4" t="s">
        <v>37</v>
      </c>
      <c r="M1050" s="8">
        <v>3</v>
      </c>
      <c r="N1050" s="17" t="s">
        <v>4031</v>
      </c>
      <c r="O1050" s="7">
        <f t="shared" si="32"/>
        <v>8</v>
      </c>
      <c r="P1050" s="4" t="str" cm="1">
        <f t="array" ref="P1050">_xlfn.IFS(F1050&gt;40,"Senior",F1050&gt;30,"Mid Career",F1050&gt;22,"Early Career",F1050&gt;17,"Student",TRUE,"Unknown")</f>
        <v>Mid Career</v>
      </c>
      <c r="Q1050" s="5">
        <f t="shared" si="33"/>
        <v>60.75</v>
      </c>
      <c r="R1050" s="4" t="str" cm="1">
        <f t="array" ref="R1050">_xlfn.IFS(Q1050&gt;15,"High",Q1050&gt;=5,"Medium",Q1050&lt;5,"Low")</f>
        <v>High</v>
      </c>
    </row>
    <row r="1051" spans="1:18" x14ac:dyDescent="0.3">
      <c r="A1051" s="4" t="s">
        <v>4032</v>
      </c>
      <c r="B1051" s="4" t="s">
        <v>5650</v>
      </c>
      <c r="C1051" s="4" t="s">
        <v>4034</v>
      </c>
      <c r="D1051" s="4" t="s">
        <v>17</v>
      </c>
      <c r="E1051" s="4" t="s">
        <v>50</v>
      </c>
      <c r="F1051" s="7">
        <v>32</v>
      </c>
      <c r="G1051" s="1">
        <v>45549</v>
      </c>
      <c r="H1051" s="4" t="s">
        <v>166</v>
      </c>
      <c r="I1051" s="4" t="s">
        <v>144</v>
      </c>
      <c r="J1051" s="15">
        <v>0.24</v>
      </c>
      <c r="K1051" s="5">
        <v>0.75</v>
      </c>
      <c r="L1051" s="4" t="s">
        <v>37</v>
      </c>
      <c r="M1051" s="8">
        <v>1</v>
      </c>
      <c r="N1051" s="17" t="s">
        <v>4035</v>
      </c>
      <c r="O1051" s="7">
        <f t="shared" si="32"/>
        <v>3</v>
      </c>
      <c r="P1051" s="4" t="str" cm="1">
        <f t="array" ref="P1051">_xlfn.IFS(F1051&gt;40,"Senior",F1051&gt;30,"Mid Career",F1051&gt;22,"Early Career",F1051&gt;17,"Student",TRUE,"Unknown")</f>
        <v>Mid Career</v>
      </c>
      <c r="Q1051" s="5">
        <f t="shared" si="33"/>
        <v>24.75</v>
      </c>
      <c r="R1051" s="4" t="str" cm="1">
        <f t="array" ref="R1051">_xlfn.IFS(Q1051&gt;15,"High",Q1051&gt;=5,"Medium",Q1051&lt;5,"Low")</f>
        <v>High</v>
      </c>
    </row>
    <row r="1052" spans="1:18" x14ac:dyDescent="0.3">
      <c r="A1052" s="4" t="s">
        <v>4036</v>
      </c>
      <c r="B1052" s="4" t="s">
        <v>5651</v>
      </c>
      <c r="C1052" s="4" t="s">
        <v>4038</v>
      </c>
      <c r="D1052" s="4" t="s">
        <v>17</v>
      </c>
      <c r="E1052" s="4" t="s">
        <v>5802</v>
      </c>
      <c r="F1052" s="7">
        <v>34</v>
      </c>
      <c r="G1052" s="1">
        <v>45326</v>
      </c>
      <c r="H1052" s="4" t="s">
        <v>166</v>
      </c>
      <c r="I1052" s="4" t="s">
        <v>144</v>
      </c>
      <c r="J1052" s="15">
        <v>0.81</v>
      </c>
      <c r="K1052" s="5">
        <v>0.75</v>
      </c>
      <c r="L1052" s="4" t="s">
        <v>37</v>
      </c>
      <c r="M1052" s="8">
        <v>3</v>
      </c>
      <c r="N1052" s="17" t="s">
        <v>4039</v>
      </c>
      <c r="O1052" s="7">
        <f t="shared" si="32"/>
        <v>5</v>
      </c>
      <c r="P1052" s="4" t="str" cm="1">
        <f t="array" ref="P1052">_xlfn.IFS(F1052&gt;40,"Senior",F1052&gt;30,"Mid Career",F1052&gt;22,"Early Career",F1052&gt;17,"Student",TRUE,"Unknown")</f>
        <v>Mid Career</v>
      </c>
      <c r="Q1052" s="5">
        <f t="shared" si="33"/>
        <v>81.75</v>
      </c>
      <c r="R1052" s="4" t="str" cm="1">
        <f t="array" ref="R1052">_xlfn.IFS(Q1052&gt;15,"High",Q1052&gt;=5,"Medium",Q1052&lt;5,"Low")</f>
        <v>High</v>
      </c>
    </row>
    <row r="1053" spans="1:18" x14ac:dyDescent="0.3">
      <c r="A1053" s="4" t="s">
        <v>4040</v>
      </c>
      <c r="B1053" s="4" t="s">
        <v>4788</v>
      </c>
      <c r="C1053" s="4" t="s">
        <v>4041</v>
      </c>
      <c r="D1053" s="4" t="s">
        <v>94</v>
      </c>
      <c r="E1053" s="4" t="s">
        <v>73</v>
      </c>
      <c r="F1053" s="7">
        <v>32</v>
      </c>
      <c r="G1053" s="1">
        <v>44749</v>
      </c>
      <c r="H1053" s="4" t="s">
        <v>51</v>
      </c>
      <c r="I1053" s="4" t="s">
        <v>36</v>
      </c>
      <c r="J1053" s="15">
        <v>0.63</v>
      </c>
      <c r="K1053" s="5">
        <v>1.5</v>
      </c>
      <c r="L1053" s="4" t="s">
        <v>37</v>
      </c>
      <c r="M1053" s="8">
        <v>3</v>
      </c>
      <c r="N1053" s="17" t="s">
        <v>2738</v>
      </c>
      <c r="O1053" s="7">
        <f t="shared" si="32"/>
        <v>3</v>
      </c>
      <c r="P1053" s="4" t="str" cm="1">
        <f t="array" ref="P1053">_xlfn.IFS(F1053&gt;40,"Senior",F1053&gt;30,"Mid Career",F1053&gt;22,"Early Career",F1053&gt;17,"Student",TRUE,"Unknown")</f>
        <v>Mid Career</v>
      </c>
      <c r="Q1053" s="5">
        <f t="shared" si="33"/>
        <v>64.5</v>
      </c>
      <c r="R1053" s="4" t="str" cm="1">
        <f t="array" ref="R1053">_xlfn.IFS(Q1053&gt;15,"High",Q1053&gt;=5,"Medium",Q1053&lt;5,"Low")</f>
        <v>High</v>
      </c>
    </row>
    <row r="1054" spans="1:18" x14ac:dyDescent="0.3">
      <c r="A1054" s="4" t="s">
        <v>4042</v>
      </c>
      <c r="B1054" s="4" t="s">
        <v>5652</v>
      </c>
      <c r="C1054" s="4" t="s">
        <v>4044</v>
      </c>
      <c r="D1054" s="4" t="s">
        <v>17</v>
      </c>
      <c r="E1054" s="4" t="s">
        <v>50</v>
      </c>
      <c r="F1054" s="7">
        <v>32</v>
      </c>
      <c r="G1054" s="1">
        <v>45533</v>
      </c>
      <c r="H1054" s="4" t="s">
        <v>293</v>
      </c>
      <c r="I1054" s="4" t="s">
        <v>20</v>
      </c>
      <c r="J1054" s="15">
        <v>0.86</v>
      </c>
      <c r="K1054" s="5">
        <v>1</v>
      </c>
      <c r="L1054" s="4" t="s">
        <v>31</v>
      </c>
      <c r="M1054" s="8">
        <v>1</v>
      </c>
      <c r="N1054" s="17" t="s">
        <v>4045</v>
      </c>
      <c r="O1054" s="7">
        <f t="shared" si="32"/>
        <v>6</v>
      </c>
      <c r="P1054" s="4" t="str" cm="1">
        <f t="array" ref="P1054">_xlfn.IFS(F1054&gt;40,"Senior",F1054&gt;30,"Mid Career",F1054&gt;22,"Early Career",F1054&gt;17,"Student",TRUE,"Unknown")</f>
        <v>Mid Career</v>
      </c>
      <c r="Q1054" s="5">
        <f t="shared" si="33"/>
        <v>87</v>
      </c>
      <c r="R1054" s="4" t="str" cm="1">
        <f t="array" ref="R1054">_xlfn.IFS(Q1054&gt;15,"High",Q1054&gt;=5,"Medium",Q1054&lt;5,"Low")</f>
        <v>High</v>
      </c>
    </row>
    <row r="1055" spans="1:18" x14ac:dyDescent="0.3">
      <c r="A1055" s="4" t="s">
        <v>4046</v>
      </c>
      <c r="B1055" s="4" t="s">
        <v>5653</v>
      </c>
      <c r="C1055" s="4" t="s">
        <v>4048</v>
      </c>
      <c r="D1055" s="4" t="s">
        <v>17</v>
      </c>
      <c r="E1055" s="4" t="s">
        <v>73</v>
      </c>
      <c r="F1055" s="7">
        <v>32</v>
      </c>
      <c r="G1055" s="1">
        <v>45446</v>
      </c>
      <c r="H1055" s="4" t="s">
        <v>57</v>
      </c>
      <c r="I1055" s="4" t="s">
        <v>58</v>
      </c>
      <c r="J1055" s="15">
        <v>0.95</v>
      </c>
      <c r="K1055" s="5">
        <v>2</v>
      </c>
      <c r="L1055" s="4" t="s">
        <v>37</v>
      </c>
      <c r="M1055" s="8">
        <v>2</v>
      </c>
      <c r="N1055" s="17" t="s">
        <v>4049</v>
      </c>
      <c r="O1055" s="7">
        <f t="shared" si="32"/>
        <v>8</v>
      </c>
      <c r="P1055" s="4" t="str" cm="1">
        <f t="array" ref="P1055">_xlfn.IFS(F1055&gt;40,"Senior",F1055&gt;30,"Mid Career",F1055&gt;22,"Early Career",F1055&gt;17,"Student",TRUE,"Unknown")</f>
        <v>Mid Career</v>
      </c>
      <c r="Q1055" s="5">
        <f t="shared" si="33"/>
        <v>97</v>
      </c>
      <c r="R1055" s="4" t="str" cm="1">
        <f t="array" ref="R1055">_xlfn.IFS(Q1055&gt;15,"High",Q1055&gt;=5,"Medium",Q1055&lt;5,"Low")</f>
        <v>High</v>
      </c>
    </row>
    <row r="1056" spans="1:18" x14ac:dyDescent="0.3">
      <c r="A1056" s="4" t="s">
        <v>4050</v>
      </c>
      <c r="B1056" s="4" t="s">
        <v>5654</v>
      </c>
      <c r="C1056" s="4" t="s">
        <v>5805</v>
      </c>
      <c r="D1056" s="4" t="s">
        <v>94</v>
      </c>
      <c r="E1056" s="4" t="s">
        <v>5800</v>
      </c>
      <c r="F1056" s="7">
        <v>32</v>
      </c>
      <c r="G1056" s="1">
        <v>44958</v>
      </c>
      <c r="H1056" s="4" t="s">
        <v>57</v>
      </c>
      <c r="I1056" s="4" t="s">
        <v>58</v>
      </c>
      <c r="J1056" s="15">
        <v>0.96</v>
      </c>
      <c r="K1056" s="5">
        <v>1.5</v>
      </c>
      <c r="L1056" s="4" t="s">
        <v>31</v>
      </c>
      <c r="M1056" s="8">
        <v>4</v>
      </c>
      <c r="N1056" s="17" t="s">
        <v>4052</v>
      </c>
      <c r="O1056" s="7">
        <f t="shared" si="32"/>
        <v>8</v>
      </c>
      <c r="P1056" s="4" t="str" cm="1">
        <f t="array" ref="P1056">_xlfn.IFS(F1056&gt;40,"Senior",F1056&gt;30,"Mid Career",F1056&gt;22,"Early Career",F1056&gt;17,"Student",TRUE,"Unknown")</f>
        <v>Mid Career</v>
      </c>
      <c r="Q1056" s="5">
        <f t="shared" si="33"/>
        <v>97.5</v>
      </c>
      <c r="R1056" s="4" t="str" cm="1">
        <f t="array" ref="R1056">_xlfn.IFS(Q1056&gt;15,"High",Q1056&gt;=5,"Medium",Q1056&lt;5,"Low")</f>
        <v>High</v>
      </c>
    </row>
    <row r="1057" spans="1:18" x14ac:dyDescent="0.3">
      <c r="A1057" s="4" t="s">
        <v>4053</v>
      </c>
      <c r="B1057" s="4" t="s">
        <v>5655</v>
      </c>
      <c r="C1057" s="4" t="s">
        <v>4055</v>
      </c>
      <c r="D1057" s="4" t="s">
        <v>94</v>
      </c>
      <c r="E1057" s="4" t="s">
        <v>5801</v>
      </c>
      <c r="F1057" s="7">
        <v>28</v>
      </c>
      <c r="G1057" s="1">
        <v>45509</v>
      </c>
      <c r="H1057" s="4" t="s">
        <v>293</v>
      </c>
      <c r="I1057" s="4" t="s">
        <v>20</v>
      </c>
      <c r="J1057" s="15">
        <v>0.23</v>
      </c>
      <c r="K1057" s="5">
        <v>1.5</v>
      </c>
      <c r="L1057" s="4" t="s">
        <v>37</v>
      </c>
      <c r="M1057" s="8">
        <v>2</v>
      </c>
      <c r="N1057" s="17" t="s">
        <v>4056</v>
      </c>
      <c r="O1057" s="7">
        <f t="shared" si="32"/>
        <v>3</v>
      </c>
      <c r="P1057" s="4" t="str" cm="1">
        <f t="array" ref="P1057">_xlfn.IFS(F1057&gt;40,"Senior",F1057&gt;30,"Mid Career",F1057&gt;22,"Early Career",F1057&gt;17,"Student",TRUE,"Unknown")</f>
        <v>Early Career</v>
      </c>
      <c r="Q1057" s="5">
        <f t="shared" si="33"/>
        <v>24.5</v>
      </c>
      <c r="R1057" s="4" t="str" cm="1">
        <f t="array" ref="R1057">_xlfn.IFS(Q1057&gt;15,"High",Q1057&gt;=5,"Medium",Q1057&lt;5,"Low")</f>
        <v>High</v>
      </c>
    </row>
    <row r="1058" spans="1:18" x14ac:dyDescent="0.3">
      <c r="A1058" s="4" t="s">
        <v>4057</v>
      </c>
      <c r="B1058" s="4" t="s">
        <v>5656</v>
      </c>
      <c r="C1058" s="4" t="s">
        <v>4059</v>
      </c>
      <c r="D1058" s="4" t="s">
        <v>94</v>
      </c>
      <c r="E1058" s="4" t="s">
        <v>50</v>
      </c>
      <c r="F1058" s="7">
        <v>39</v>
      </c>
      <c r="G1058" s="1">
        <v>45682</v>
      </c>
      <c r="H1058" s="4" t="s">
        <v>166</v>
      </c>
      <c r="I1058" s="4" t="s">
        <v>144</v>
      </c>
      <c r="J1058" s="15">
        <v>0.77</v>
      </c>
      <c r="K1058" s="5">
        <v>1.5</v>
      </c>
      <c r="L1058" s="4" t="s">
        <v>31</v>
      </c>
      <c r="M1058" s="8">
        <v>1</v>
      </c>
      <c r="N1058" s="17" t="s">
        <v>4060</v>
      </c>
      <c r="O1058" s="7">
        <f t="shared" si="32"/>
        <v>5</v>
      </c>
      <c r="P1058" s="4" t="str" cm="1">
        <f t="array" ref="P1058">_xlfn.IFS(F1058&gt;40,"Senior",F1058&gt;30,"Mid Career",F1058&gt;22,"Early Career",F1058&gt;17,"Student",TRUE,"Unknown")</f>
        <v>Mid Career</v>
      </c>
      <c r="Q1058" s="5">
        <f t="shared" si="33"/>
        <v>78.5</v>
      </c>
      <c r="R1058" s="4" t="str" cm="1">
        <f t="array" ref="R1058">_xlfn.IFS(Q1058&gt;15,"High",Q1058&gt;=5,"Medium",Q1058&lt;5,"Low")</f>
        <v>High</v>
      </c>
    </row>
    <row r="1059" spans="1:18" x14ac:dyDescent="0.3">
      <c r="A1059" s="4" t="s">
        <v>4061</v>
      </c>
      <c r="B1059" s="4" t="s">
        <v>5657</v>
      </c>
      <c r="C1059" s="4" t="s">
        <v>4063</v>
      </c>
      <c r="D1059" s="4" t="s">
        <v>94</v>
      </c>
      <c r="E1059" s="4" t="s">
        <v>50</v>
      </c>
      <c r="F1059" s="7">
        <v>32</v>
      </c>
      <c r="G1059" s="1">
        <v>45096</v>
      </c>
      <c r="H1059" s="4" t="s">
        <v>293</v>
      </c>
      <c r="I1059" s="4" t="s">
        <v>20</v>
      </c>
      <c r="J1059" s="15">
        <v>0.3</v>
      </c>
      <c r="K1059" s="5">
        <v>0.75</v>
      </c>
      <c r="L1059" s="4" t="s">
        <v>31</v>
      </c>
      <c r="M1059" s="8">
        <v>5</v>
      </c>
      <c r="N1059" s="17" t="s">
        <v>4064</v>
      </c>
      <c r="O1059" s="7">
        <f t="shared" si="32"/>
        <v>8</v>
      </c>
      <c r="P1059" s="4" t="str" cm="1">
        <f t="array" ref="P1059">_xlfn.IFS(F1059&gt;40,"Senior",F1059&gt;30,"Mid Career",F1059&gt;22,"Early Career",F1059&gt;17,"Student",TRUE,"Unknown")</f>
        <v>Mid Career</v>
      </c>
      <c r="Q1059" s="5">
        <f t="shared" si="33"/>
        <v>30.75</v>
      </c>
      <c r="R1059" s="4" t="str" cm="1">
        <f t="array" ref="R1059">_xlfn.IFS(Q1059&gt;15,"High",Q1059&gt;=5,"Medium",Q1059&lt;5,"Low")</f>
        <v>High</v>
      </c>
    </row>
    <row r="1060" spans="1:18" x14ac:dyDescent="0.3">
      <c r="A1060" s="4" t="s">
        <v>4065</v>
      </c>
      <c r="B1060" s="4" t="s">
        <v>5658</v>
      </c>
      <c r="C1060" s="4" t="s">
        <v>4067</v>
      </c>
      <c r="D1060" s="4" t="s">
        <v>94</v>
      </c>
      <c r="E1060" s="4" t="s">
        <v>5800</v>
      </c>
      <c r="F1060" s="7">
        <v>32</v>
      </c>
      <c r="G1060" s="1">
        <v>44820</v>
      </c>
      <c r="H1060" s="4" t="s">
        <v>74</v>
      </c>
      <c r="I1060" s="4" t="s">
        <v>36</v>
      </c>
      <c r="J1060" s="15">
        <v>0.16</v>
      </c>
      <c r="K1060" s="5">
        <v>0.75</v>
      </c>
      <c r="L1060" s="4" t="s">
        <v>37</v>
      </c>
      <c r="M1060" s="8">
        <v>5</v>
      </c>
      <c r="N1060" s="17" t="s">
        <v>2552</v>
      </c>
      <c r="O1060" s="7">
        <f t="shared" si="32"/>
        <v>7</v>
      </c>
      <c r="P1060" s="4" t="str" cm="1">
        <f t="array" ref="P1060">_xlfn.IFS(F1060&gt;40,"Senior",F1060&gt;30,"Mid Career",F1060&gt;22,"Early Career",F1060&gt;17,"Student",TRUE,"Unknown")</f>
        <v>Mid Career</v>
      </c>
      <c r="Q1060" s="5">
        <f t="shared" si="33"/>
        <v>16.75</v>
      </c>
      <c r="R1060" s="4" t="str" cm="1">
        <f t="array" ref="R1060">_xlfn.IFS(Q1060&gt;15,"High",Q1060&gt;=5,"Medium",Q1060&lt;5,"Low")</f>
        <v>High</v>
      </c>
    </row>
    <row r="1061" spans="1:18" x14ac:dyDescent="0.3">
      <c r="A1061" s="4" t="s">
        <v>4068</v>
      </c>
      <c r="B1061" s="4" t="s">
        <v>5659</v>
      </c>
      <c r="C1061" s="4" t="s">
        <v>4070</v>
      </c>
      <c r="D1061" s="4" t="s">
        <v>17</v>
      </c>
      <c r="E1061" s="4" t="s">
        <v>5801</v>
      </c>
      <c r="F1061" s="7">
        <v>32</v>
      </c>
      <c r="G1061" s="1">
        <v>45135</v>
      </c>
      <c r="H1061" s="4" t="s">
        <v>51</v>
      </c>
      <c r="I1061" s="4" t="s">
        <v>36</v>
      </c>
      <c r="J1061" s="15">
        <v>0.88</v>
      </c>
      <c r="K1061" s="5">
        <v>1.5</v>
      </c>
      <c r="L1061" s="4" t="s">
        <v>31</v>
      </c>
      <c r="M1061" s="8">
        <v>2</v>
      </c>
      <c r="N1061" s="17" t="s">
        <v>971</v>
      </c>
      <c r="O1061" s="7">
        <f t="shared" si="32"/>
        <v>4</v>
      </c>
      <c r="P1061" s="4" t="str" cm="1">
        <f t="array" ref="P1061">_xlfn.IFS(F1061&gt;40,"Senior",F1061&gt;30,"Mid Career",F1061&gt;22,"Early Career",F1061&gt;17,"Student",TRUE,"Unknown")</f>
        <v>Mid Career</v>
      </c>
      <c r="Q1061" s="5">
        <f t="shared" si="33"/>
        <v>89.5</v>
      </c>
      <c r="R1061" s="4" t="str" cm="1">
        <f t="array" ref="R1061">_xlfn.IFS(Q1061&gt;15,"High",Q1061&gt;=5,"Medium",Q1061&lt;5,"Low")</f>
        <v>High</v>
      </c>
    </row>
    <row r="1062" spans="1:18" x14ac:dyDescent="0.3">
      <c r="A1062" s="4" t="s">
        <v>4071</v>
      </c>
      <c r="B1062" s="4" t="s">
        <v>5660</v>
      </c>
      <c r="C1062" s="4" t="s">
        <v>4073</v>
      </c>
      <c r="D1062" s="4" t="s">
        <v>17</v>
      </c>
      <c r="E1062" s="4" t="s">
        <v>50</v>
      </c>
      <c r="F1062" s="7">
        <v>32</v>
      </c>
      <c r="G1062" s="1">
        <v>45720</v>
      </c>
      <c r="H1062" s="4" t="s">
        <v>229</v>
      </c>
      <c r="I1062" s="4" t="s">
        <v>144</v>
      </c>
      <c r="J1062" s="15">
        <v>0.28999999999999998</v>
      </c>
      <c r="K1062" s="5">
        <v>1</v>
      </c>
      <c r="L1062" s="4" t="s">
        <v>31</v>
      </c>
      <c r="M1062" s="8">
        <v>1</v>
      </c>
      <c r="N1062" s="17" t="s">
        <v>4074</v>
      </c>
      <c r="O1062" s="7">
        <f t="shared" si="32"/>
        <v>6</v>
      </c>
      <c r="P1062" s="4" t="str" cm="1">
        <f t="array" ref="P1062">_xlfn.IFS(F1062&gt;40,"Senior",F1062&gt;30,"Mid Career",F1062&gt;22,"Early Career",F1062&gt;17,"Student",TRUE,"Unknown")</f>
        <v>Mid Career</v>
      </c>
      <c r="Q1062" s="5">
        <f t="shared" si="33"/>
        <v>29.999999999999996</v>
      </c>
      <c r="R1062" s="4" t="str" cm="1">
        <f t="array" ref="R1062">_xlfn.IFS(Q1062&gt;15,"High",Q1062&gt;=5,"Medium",Q1062&lt;5,"Low")</f>
        <v>High</v>
      </c>
    </row>
    <row r="1063" spans="1:18" x14ac:dyDescent="0.3">
      <c r="A1063" s="4" t="s">
        <v>4075</v>
      </c>
      <c r="B1063" s="4" t="s">
        <v>5661</v>
      </c>
      <c r="C1063" s="4" t="s">
        <v>4077</v>
      </c>
      <c r="D1063" s="4" t="s">
        <v>94</v>
      </c>
      <c r="E1063" s="4" t="s">
        <v>73</v>
      </c>
      <c r="F1063" s="7">
        <v>32</v>
      </c>
      <c r="G1063" s="1">
        <v>45427</v>
      </c>
      <c r="H1063" s="4" t="s">
        <v>89</v>
      </c>
      <c r="I1063" s="4" t="s">
        <v>30</v>
      </c>
      <c r="J1063" s="15">
        <v>0.1</v>
      </c>
      <c r="K1063" s="5">
        <v>1.5</v>
      </c>
      <c r="L1063" s="4" t="s">
        <v>31</v>
      </c>
      <c r="M1063" s="8">
        <v>5</v>
      </c>
      <c r="N1063" s="17" t="s">
        <v>4078</v>
      </c>
      <c r="O1063" s="7">
        <f t="shared" si="32"/>
        <v>7</v>
      </c>
      <c r="P1063" s="4" t="str" cm="1">
        <f t="array" ref="P1063">_xlfn.IFS(F1063&gt;40,"Senior",F1063&gt;30,"Mid Career",F1063&gt;22,"Early Career",F1063&gt;17,"Student",TRUE,"Unknown")</f>
        <v>Mid Career</v>
      </c>
      <c r="Q1063" s="5">
        <f t="shared" si="33"/>
        <v>11.5</v>
      </c>
      <c r="R1063" s="4" t="str" cm="1">
        <f t="array" ref="R1063">_xlfn.IFS(Q1063&gt;15,"High",Q1063&gt;=5,"Medium",Q1063&lt;5,"Low")</f>
        <v>Medium</v>
      </c>
    </row>
    <row r="1064" spans="1:18" x14ac:dyDescent="0.3">
      <c r="A1064" s="4" t="s">
        <v>4079</v>
      </c>
      <c r="B1064" s="4" t="s">
        <v>5662</v>
      </c>
      <c r="C1064" s="4" t="s">
        <v>4081</v>
      </c>
      <c r="D1064" s="4" t="s">
        <v>17</v>
      </c>
      <c r="E1064" s="4" t="s">
        <v>5800</v>
      </c>
      <c r="F1064" s="7">
        <v>32</v>
      </c>
      <c r="G1064" s="1">
        <v>45282</v>
      </c>
      <c r="H1064" s="4" t="s">
        <v>166</v>
      </c>
      <c r="I1064" s="4" t="s">
        <v>144</v>
      </c>
      <c r="J1064" s="15">
        <v>0.81</v>
      </c>
      <c r="K1064" s="5">
        <v>2</v>
      </c>
      <c r="L1064" s="4" t="s">
        <v>37</v>
      </c>
      <c r="M1064" s="8">
        <v>1</v>
      </c>
      <c r="N1064" s="17">
        <v>45282</v>
      </c>
      <c r="O1064" s="7">
        <f t="shared" si="32"/>
        <v>1</v>
      </c>
      <c r="P1064" s="4" t="str" cm="1">
        <f t="array" ref="P1064">_xlfn.IFS(F1064&gt;40,"Senior",F1064&gt;30,"Mid Career",F1064&gt;22,"Early Career",F1064&gt;17,"Student",TRUE,"Unknown")</f>
        <v>Mid Career</v>
      </c>
      <c r="Q1064" s="5">
        <f t="shared" si="33"/>
        <v>83</v>
      </c>
      <c r="R1064" s="4" t="str" cm="1">
        <f t="array" ref="R1064">_xlfn.IFS(Q1064&gt;15,"High",Q1064&gt;=5,"Medium",Q1064&lt;5,"Low")</f>
        <v>High</v>
      </c>
    </row>
    <row r="1065" spans="1:18" x14ac:dyDescent="0.3">
      <c r="A1065" s="4" t="s">
        <v>4082</v>
      </c>
      <c r="B1065" s="4" t="s">
        <v>5663</v>
      </c>
      <c r="C1065" s="4" t="s">
        <v>4084</v>
      </c>
      <c r="D1065" s="4" t="s">
        <v>17</v>
      </c>
      <c r="E1065" s="4" t="s">
        <v>5800</v>
      </c>
      <c r="F1065" s="7">
        <v>32</v>
      </c>
      <c r="G1065" s="1">
        <v>44673</v>
      </c>
      <c r="H1065" s="4" t="s">
        <v>74</v>
      </c>
      <c r="I1065" s="4" t="s">
        <v>36</v>
      </c>
      <c r="J1065" s="15">
        <v>0.76</v>
      </c>
      <c r="K1065" s="5">
        <v>1</v>
      </c>
      <c r="L1065" s="4" t="s">
        <v>37</v>
      </c>
      <c r="M1065" s="8">
        <v>5</v>
      </c>
      <c r="N1065" s="17" t="s">
        <v>4085</v>
      </c>
      <c r="O1065" s="7">
        <f t="shared" si="32"/>
        <v>4</v>
      </c>
      <c r="P1065" s="4" t="str" cm="1">
        <f t="array" ref="P1065">_xlfn.IFS(F1065&gt;40,"Senior",F1065&gt;30,"Mid Career",F1065&gt;22,"Early Career",F1065&gt;17,"Student",TRUE,"Unknown")</f>
        <v>Mid Career</v>
      </c>
      <c r="Q1065" s="5">
        <f t="shared" si="33"/>
        <v>77</v>
      </c>
      <c r="R1065" s="4" t="str" cm="1">
        <f t="array" ref="R1065">_xlfn.IFS(Q1065&gt;15,"High",Q1065&gt;=5,"Medium",Q1065&lt;5,"Low")</f>
        <v>High</v>
      </c>
    </row>
    <row r="1066" spans="1:18" x14ac:dyDescent="0.3">
      <c r="A1066" s="4" t="s">
        <v>4086</v>
      </c>
      <c r="B1066" s="4" t="s">
        <v>5664</v>
      </c>
      <c r="C1066" s="4" t="s">
        <v>4088</v>
      </c>
      <c r="D1066" s="4" t="s">
        <v>94</v>
      </c>
      <c r="E1066" s="4" t="s">
        <v>73</v>
      </c>
      <c r="F1066" s="7">
        <v>32</v>
      </c>
      <c r="G1066" s="1">
        <v>45355</v>
      </c>
      <c r="H1066" s="4" t="s">
        <v>113</v>
      </c>
      <c r="I1066" s="4" t="s">
        <v>58</v>
      </c>
      <c r="J1066" s="15">
        <v>0.18</v>
      </c>
      <c r="K1066" s="5">
        <v>2</v>
      </c>
      <c r="L1066" s="4" t="s">
        <v>37</v>
      </c>
      <c r="M1066" s="8">
        <v>3</v>
      </c>
      <c r="N1066" s="17">
        <v>45355</v>
      </c>
      <c r="O1066" s="7">
        <f t="shared" si="32"/>
        <v>1</v>
      </c>
      <c r="P1066" s="4" t="str" cm="1">
        <f t="array" ref="P1066">_xlfn.IFS(F1066&gt;40,"Senior",F1066&gt;30,"Mid Career",F1066&gt;22,"Early Career",F1066&gt;17,"Student",TRUE,"Unknown")</f>
        <v>Mid Career</v>
      </c>
      <c r="Q1066" s="5">
        <f t="shared" si="33"/>
        <v>20</v>
      </c>
      <c r="R1066" s="4" t="str" cm="1">
        <f t="array" ref="R1066">_xlfn.IFS(Q1066&gt;15,"High",Q1066&gt;=5,"Medium",Q1066&lt;5,"Low")</f>
        <v>High</v>
      </c>
    </row>
    <row r="1067" spans="1:18" x14ac:dyDescent="0.3">
      <c r="A1067" s="4" t="s">
        <v>4089</v>
      </c>
      <c r="B1067" s="4" t="s">
        <v>5665</v>
      </c>
      <c r="C1067" s="4" t="s">
        <v>4091</v>
      </c>
      <c r="D1067" s="4" t="s">
        <v>17</v>
      </c>
      <c r="E1067" s="4" t="s">
        <v>5801</v>
      </c>
      <c r="F1067" s="7">
        <v>32</v>
      </c>
      <c r="G1067" s="1">
        <v>45056</v>
      </c>
      <c r="H1067" s="4" t="s">
        <v>113</v>
      </c>
      <c r="I1067" s="4" t="s">
        <v>58</v>
      </c>
      <c r="J1067" s="15">
        <v>0.56000000000000005</v>
      </c>
      <c r="K1067" s="5">
        <v>0.75</v>
      </c>
      <c r="L1067" s="4" t="s">
        <v>31</v>
      </c>
      <c r="M1067" s="8">
        <v>5</v>
      </c>
      <c r="N1067" s="17" t="s">
        <v>4092</v>
      </c>
      <c r="O1067" s="7">
        <f t="shared" si="32"/>
        <v>7</v>
      </c>
      <c r="P1067" s="4" t="str" cm="1">
        <f t="array" ref="P1067">_xlfn.IFS(F1067&gt;40,"Senior",F1067&gt;30,"Mid Career",F1067&gt;22,"Early Career",F1067&gt;17,"Student",TRUE,"Unknown")</f>
        <v>Mid Career</v>
      </c>
      <c r="Q1067" s="5">
        <f t="shared" si="33"/>
        <v>56.750000000000007</v>
      </c>
      <c r="R1067" s="4" t="str" cm="1">
        <f t="array" ref="R1067">_xlfn.IFS(Q1067&gt;15,"High",Q1067&gt;=5,"Medium",Q1067&lt;5,"Low")</f>
        <v>High</v>
      </c>
    </row>
    <row r="1068" spans="1:18" x14ac:dyDescent="0.3">
      <c r="A1068" s="4" t="s">
        <v>4093</v>
      </c>
      <c r="B1068" s="4" t="s">
        <v>5666</v>
      </c>
      <c r="C1068" s="4" t="s">
        <v>4095</v>
      </c>
      <c r="D1068" s="4" t="s">
        <v>17</v>
      </c>
      <c r="E1068" s="4" t="s">
        <v>50</v>
      </c>
      <c r="F1068" s="7">
        <v>32</v>
      </c>
      <c r="G1068" s="1">
        <v>44792</v>
      </c>
      <c r="H1068" s="4" t="s">
        <v>143</v>
      </c>
      <c r="I1068" s="4" t="s">
        <v>144</v>
      </c>
      <c r="J1068" s="15">
        <v>0.15</v>
      </c>
      <c r="K1068" s="5">
        <v>2</v>
      </c>
      <c r="L1068" s="4" t="s">
        <v>31</v>
      </c>
      <c r="M1068" s="8">
        <v>1</v>
      </c>
      <c r="N1068" s="17" t="s">
        <v>4096</v>
      </c>
      <c r="O1068" s="7">
        <f t="shared" si="32"/>
        <v>3</v>
      </c>
      <c r="P1068" s="4" t="str" cm="1">
        <f t="array" ref="P1068">_xlfn.IFS(F1068&gt;40,"Senior",F1068&gt;30,"Mid Career",F1068&gt;22,"Early Career",F1068&gt;17,"Student",TRUE,"Unknown")</f>
        <v>Mid Career</v>
      </c>
      <c r="Q1068" s="5">
        <f t="shared" si="33"/>
        <v>17</v>
      </c>
      <c r="R1068" s="4" t="str" cm="1">
        <f t="array" ref="R1068">_xlfn.IFS(Q1068&gt;15,"High",Q1068&gt;=5,"Medium",Q1068&lt;5,"Low")</f>
        <v>High</v>
      </c>
    </row>
    <row r="1069" spans="1:18" x14ac:dyDescent="0.3">
      <c r="A1069" s="4" t="s">
        <v>4097</v>
      </c>
      <c r="B1069" s="4" t="s">
        <v>5667</v>
      </c>
      <c r="C1069" s="4" t="s">
        <v>4099</v>
      </c>
      <c r="D1069" s="4" t="s">
        <v>17</v>
      </c>
      <c r="E1069" s="4" t="s">
        <v>5800</v>
      </c>
      <c r="F1069" s="7">
        <v>34</v>
      </c>
      <c r="G1069" s="1">
        <v>45033</v>
      </c>
      <c r="H1069" s="4" t="s">
        <v>113</v>
      </c>
      <c r="I1069" s="4" t="s">
        <v>58</v>
      </c>
      <c r="J1069" s="15">
        <v>0.78</v>
      </c>
      <c r="K1069" s="5">
        <v>2</v>
      </c>
      <c r="L1069" s="4" t="s">
        <v>37</v>
      </c>
      <c r="M1069" s="8">
        <v>5</v>
      </c>
      <c r="N1069" s="17" t="s">
        <v>4100</v>
      </c>
      <c r="O1069" s="7">
        <f t="shared" si="32"/>
        <v>6</v>
      </c>
      <c r="P1069" s="4" t="str" cm="1">
        <f t="array" ref="P1069">_xlfn.IFS(F1069&gt;40,"Senior",F1069&gt;30,"Mid Career",F1069&gt;22,"Early Career",F1069&gt;17,"Student",TRUE,"Unknown")</f>
        <v>Mid Career</v>
      </c>
      <c r="Q1069" s="5">
        <f t="shared" si="33"/>
        <v>80</v>
      </c>
      <c r="R1069" s="4" t="str" cm="1">
        <f t="array" ref="R1069">_xlfn.IFS(Q1069&gt;15,"High",Q1069&gt;=5,"Medium",Q1069&lt;5,"Low")</f>
        <v>High</v>
      </c>
    </row>
    <row r="1070" spans="1:18" x14ac:dyDescent="0.3">
      <c r="A1070" s="4" t="s">
        <v>4101</v>
      </c>
      <c r="B1070" s="4" t="s">
        <v>5668</v>
      </c>
      <c r="C1070" s="4" t="s">
        <v>4103</v>
      </c>
      <c r="D1070" s="4" t="s">
        <v>17</v>
      </c>
      <c r="E1070" s="4" t="s">
        <v>5800</v>
      </c>
      <c r="F1070" s="7">
        <v>32</v>
      </c>
      <c r="G1070" s="1">
        <v>44930</v>
      </c>
      <c r="H1070" s="4" t="s">
        <v>166</v>
      </c>
      <c r="I1070" s="4" t="s">
        <v>144</v>
      </c>
      <c r="J1070" s="15">
        <v>0.13</v>
      </c>
      <c r="K1070" s="5">
        <v>1.5</v>
      </c>
      <c r="L1070" s="4" t="s">
        <v>31</v>
      </c>
      <c r="M1070" s="8">
        <v>5</v>
      </c>
      <c r="N1070" s="17" t="s">
        <v>4104</v>
      </c>
      <c r="O1070" s="7">
        <f t="shared" si="32"/>
        <v>2</v>
      </c>
      <c r="P1070" s="4" t="str" cm="1">
        <f t="array" ref="P1070">_xlfn.IFS(F1070&gt;40,"Senior",F1070&gt;30,"Mid Career",F1070&gt;22,"Early Career",F1070&gt;17,"Student",TRUE,"Unknown")</f>
        <v>Mid Career</v>
      </c>
      <c r="Q1070" s="5">
        <f t="shared" si="33"/>
        <v>14.5</v>
      </c>
      <c r="R1070" s="4" t="str" cm="1">
        <f t="array" ref="R1070">_xlfn.IFS(Q1070&gt;15,"High",Q1070&gt;=5,"Medium",Q1070&lt;5,"Low")</f>
        <v>Medium</v>
      </c>
    </row>
    <row r="1071" spans="1:18" x14ac:dyDescent="0.3">
      <c r="A1071" s="4" t="s">
        <v>4105</v>
      </c>
      <c r="B1071" s="4" t="s">
        <v>5669</v>
      </c>
      <c r="C1071" s="4" t="s">
        <v>4107</v>
      </c>
      <c r="D1071" s="4" t="s">
        <v>17</v>
      </c>
      <c r="E1071" s="4" t="s">
        <v>5802</v>
      </c>
      <c r="F1071" s="7">
        <v>32</v>
      </c>
      <c r="G1071" s="1">
        <v>45680</v>
      </c>
      <c r="H1071" s="4" t="s">
        <v>293</v>
      </c>
      <c r="I1071" s="4" t="s">
        <v>20</v>
      </c>
      <c r="J1071" s="15">
        <v>0.53</v>
      </c>
      <c r="K1071" s="5">
        <v>0.75</v>
      </c>
      <c r="L1071" s="4" t="s">
        <v>31</v>
      </c>
      <c r="M1071" s="8">
        <v>1</v>
      </c>
      <c r="N1071" s="17" t="s">
        <v>4108</v>
      </c>
      <c r="O1071" s="7">
        <f t="shared" si="32"/>
        <v>7</v>
      </c>
      <c r="P1071" s="4" t="str" cm="1">
        <f t="array" ref="P1071">_xlfn.IFS(F1071&gt;40,"Senior",F1071&gt;30,"Mid Career",F1071&gt;22,"Early Career",F1071&gt;17,"Student",TRUE,"Unknown")</f>
        <v>Mid Career</v>
      </c>
      <c r="Q1071" s="5">
        <f t="shared" si="33"/>
        <v>53.75</v>
      </c>
      <c r="R1071" s="4" t="str" cm="1">
        <f t="array" ref="R1071">_xlfn.IFS(Q1071&gt;15,"High",Q1071&gt;=5,"Medium",Q1071&lt;5,"Low")</f>
        <v>High</v>
      </c>
    </row>
    <row r="1072" spans="1:18" x14ac:dyDescent="0.3">
      <c r="A1072" s="4" t="s">
        <v>4109</v>
      </c>
      <c r="B1072" s="4" t="s">
        <v>5249</v>
      </c>
      <c r="C1072" s="4" t="s">
        <v>4111</v>
      </c>
      <c r="D1072" s="4" t="s">
        <v>17</v>
      </c>
      <c r="E1072" s="4" t="s">
        <v>5800</v>
      </c>
      <c r="F1072" s="7">
        <v>19</v>
      </c>
      <c r="G1072" s="1">
        <v>44831</v>
      </c>
      <c r="H1072" s="4" t="s">
        <v>229</v>
      </c>
      <c r="I1072" s="4" t="s">
        <v>144</v>
      </c>
      <c r="J1072" s="15">
        <v>0.03</v>
      </c>
      <c r="K1072" s="5">
        <v>1</v>
      </c>
      <c r="L1072" s="4" t="s">
        <v>37</v>
      </c>
      <c r="M1072" s="8">
        <v>1</v>
      </c>
      <c r="N1072" s="17">
        <v>44831</v>
      </c>
      <c r="O1072" s="7">
        <f t="shared" si="32"/>
        <v>1</v>
      </c>
      <c r="P1072" s="4" t="str" cm="1">
        <f t="array" ref="P1072">_xlfn.IFS(F1072&gt;40,"Senior",F1072&gt;30,"Mid Career",F1072&gt;22,"Early Career",F1072&gt;17,"Student",TRUE,"Unknown")</f>
        <v>Student</v>
      </c>
      <c r="Q1072" s="5">
        <f t="shared" si="33"/>
        <v>4</v>
      </c>
      <c r="R1072" s="4" t="str" cm="1">
        <f t="array" ref="R1072">_xlfn.IFS(Q1072&gt;15,"High",Q1072&gt;=5,"Medium",Q1072&lt;5,"Low")</f>
        <v>Low</v>
      </c>
    </row>
    <row r="1073" spans="1:18" x14ac:dyDescent="0.3">
      <c r="A1073" s="4" t="s">
        <v>4112</v>
      </c>
      <c r="B1073" s="4" t="s">
        <v>5670</v>
      </c>
      <c r="C1073" s="4" t="s">
        <v>4114</v>
      </c>
      <c r="D1073" s="4" t="s">
        <v>94</v>
      </c>
      <c r="E1073" s="4" t="s">
        <v>50</v>
      </c>
      <c r="F1073" s="7">
        <v>32</v>
      </c>
      <c r="G1073" s="1">
        <v>45250</v>
      </c>
      <c r="H1073" s="4" t="s">
        <v>143</v>
      </c>
      <c r="I1073" s="4" t="s">
        <v>144</v>
      </c>
      <c r="J1073" s="15">
        <v>0.81</v>
      </c>
      <c r="K1073" s="5">
        <v>2</v>
      </c>
      <c r="L1073" s="4" t="s">
        <v>37</v>
      </c>
      <c r="M1073" s="8">
        <v>1</v>
      </c>
      <c r="N1073" s="17" t="s">
        <v>4115</v>
      </c>
      <c r="O1073" s="7">
        <f t="shared" si="32"/>
        <v>6</v>
      </c>
      <c r="P1073" s="4" t="str" cm="1">
        <f t="array" ref="P1073">_xlfn.IFS(F1073&gt;40,"Senior",F1073&gt;30,"Mid Career",F1073&gt;22,"Early Career",F1073&gt;17,"Student",TRUE,"Unknown")</f>
        <v>Mid Career</v>
      </c>
      <c r="Q1073" s="5">
        <f t="shared" si="33"/>
        <v>83</v>
      </c>
      <c r="R1073" s="4" t="str" cm="1">
        <f t="array" ref="R1073">_xlfn.IFS(Q1073&gt;15,"High",Q1073&gt;=5,"Medium",Q1073&lt;5,"Low")</f>
        <v>High</v>
      </c>
    </row>
    <row r="1074" spans="1:18" x14ac:dyDescent="0.3">
      <c r="A1074" s="4" t="s">
        <v>4116</v>
      </c>
      <c r="B1074" s="4" t="s">
        <v>5671</v>
      </c>
      <c r="C1074" s="4" t="s">
        <v>5805</v>
      </c>
      <c r="D1074" s="4" t="s">
        <v>17</v>
      </c>
      <c r="E1074" s="4" t="s">
        <v>5800</v>
      </c>
      <c r="F1074" s="7">
        <v>34</v>
      </c>
      <c r="G1074" s="1">
        <v>45723</v>
      </c>
      <c r="H1074" s="4" t="s">
        <v>89</v>
      </c>
      <c r="I1074" s="4" t="s">
        <v>30</v>
      </c>
      <c r="J1074" s="15">
        <v>0.26</v>
      </c>
      <c r="K1074" s="5">
        <v>1.5</v>
      </c>
      <c r="L1074" s="4" t="s">
        <v>37</v>
      </c>
      <c r="M1074" s="8">
        <v>2</v>
      </c>
      <c r="N1074" s="17">
        <v>45723</v>
      </c>
      <c r="O1074" s="7">
        <f t="shared" si="32"/>
        <v>1</v>
      </c>
      <c r="P1074" s="4" t="str" cm="1">
        <f t="array" ref="P1074">_xlfn.IFS(F1074&gt;40,"Senior",F1074&gt;30,"Mid Career",F1074&gt;22,"Early Career",F1074&gt;17,"Student",TRUE,"Unknown")</f>
        <v>Mid Career</v>
      </c>
      <c r="Q1074" s="5">
        <f t="shared" si="33"/>
        <v>27.5</v>
      </c>
      <c r="R1074" s="4" t="str" cm="1">
        <f t="array" ref="R1074">_xlfn.IFS(Q1074&gt;15,"High",Q1074&gt;=5,"Medium",Q1074&lt;5,"Low")</f>
        <v>High</v>
      </c>
    </row>
    <row r="1075" spans="1:18" x14ac:dyDescent="0.3">
      <c r="A1075" s="4" t="s">
        <v>4118</v>
      </c>
      <c r="B1075" s="4" t="s">
        <v>5672</v>
      </c>
      <c r="C1075" s="4" t="s">
        <v>4120</v>
      </c>
      <c r="D1075" s="4" t="s">
        <v>94</v>
      </c>
      <c r="E1075" s="4" t="s">
        <v>5800</v>
      </c>
      <c r="F1075" s="7">
        <v>32</v>
      </c>
      <c r="G1075" s="1">
        <v>45194</v>
      </c>
      <c r="H1075" s="4" t="s">
        <v>89</v>
      </c>
      <c r="I1075" s="4" t="s">
        <v>30</v>
      </c>
      <c r="J1075" s="15">
        <v>0.65</v>
      </c>
      <c r="K1075" s="5">
        <v>2</v>
      </c>
      <c r="L1075" s="4" t="s">
        <v>37</v>
      </c>
      <c r="M1075" s="8">
        <v>4</v>
      </c>
      <c r="N1075" s="17" t="s">
        <v>4121</v>
      </c>
      <c r="O1075" s="7">
        <f t="shared" si="32"/>
        <v>5</v>
      </c>
      <c r="P1075" s="4" t="str" cm="1">
        <f t="array" ref="P1075">_xlfn.IFS(F1075&gt;40,"Senior",F1075&gt;30,"Mid Career",F1075&gt;22,"Early Career",F1075&gt;17,"Student",TRUE,"Unknown")</f>
        <v>Mid Career</v>
      </c>
      <c r="Q1075" s="5">
        <f t="shared" si="33"/>
        <v>67</v>
      </c>
      <c r="R1075" s="4" t="str" cm="1">
        <f t="array" ref="R1075">_xlfn.IFS(Q1075&gt;15,"High",Q1075&gt;=5,"Medium",Q1075&lt;5,"Low")</f>
        <v>High</v>
      </c>
    </row>
    <row r="1076" spans="1:18" x14ac:dyDescent="0.3">
      <c r="A1076" s="4" t="s">
        <v>4122</v>
      </c>
      <c r="B1076" s="4" t="s">
        <v>5673</v>
      </c>
      <c r="C1076" s="4" t="s">
        <v>4124</v>
      </c>
      <c r="D1076" s="4" t="s">
        <v>17</v>
      </c>
      <c r="E1076" s="4" t="s">
        <v>50</v>
      </c>
      <c r="F1076" s="7">
        <v>21</v>
      </c>
      <c r="G1076" s="1">
        <v>45261</v>
      </c>
      <c r="H1076" s="4" t="s">
        <v>44</v>
      </c>
      <c r="I1076" s="4" t="s">
        <v>20</v>
      </c>
      <c r="J1076" s="15">
        <v>0.77</v>
      </c>
      <c r="K1076" s="5">
        <v>2</v>
      </c>
      <c r="L1076" s="4" t="s">
        <v>31</v>
      </c>
      <c r="M1076" s="8">
        <v>1</v>
      </c>
      <c r="N1076" s="17" t="s">
        <v>4125</v>
      </c>
      <c r="O1076" s="7">
        <f t="shared" si="32"/>
        <v>5</v>
      </c>
      <c r="P1076" s="4" t="str" cm="1">
        <f t="array" ref="P1076">_xlfn.IFS(F1076&gt;40,"Senior",F1076&gt;30,"Mid Career",F1076&gt;22,"Early Career",F1076&gt;17,"Student",TRUE,"Unknown")</f>
        <v>Student</v>
      </c>
      <c r="Q1076" s="5">
        <f t="shared" si="33"/>
        <v>79</v>
      </c>
      <c r="R1076" s="4" t="str" cm="1">
        <f t="array" ref="R1076">_xlfn.IFS(Q1076&gt;15,"High",Q1076&gt;=5,"Medium",Q1076&lt;5,"Low")</f>
        <v>High</v>
      </c>
    </row>
    <row r="1077" spans="1:18" x14ac:dyDescent="0.3">
      <c r="A1077" s="4" t="s">
        <v>4126</v>
      </c>
      <c r="B1077" s="4" t="s">
        <v>5112</v>
      </c>
      <c r="C1077" s="4" t="s">
        <v>4127</v>
      </c>
      <c r="D1077" s="4" t="s">
        <v>17</v>
      </c>
      <c r="E1077" s="4" t="s">
        <v>5801</v>
      </c>
      <c r="F1077" s="7">
        <v>32</v>
      </c>
      <c r="G1077" s="1">
        <v>44981</v>
      </c>
      <c r="H1077" s="4" t="s">
        <v>229</v>
      </c>
      <c r="I1077" s="4" t="s">
        <v>144</v>
      </c>
      <c r="J1077" s="15">
        <v>0.75</v>
      </c>
      <c r="K1077" s="5">
        <v>1</v>
      </c>
      <c r="L1077" s="4" t="s">
        <v>31</v>
      </c>
      <c r="M1077" s="8">
        <v>5</v>
      </c>
      <c r="N1077" s="17" t="s">
        <v>4128</v>
      </c>
      <c r="O1077" s="7">
        <f t="shared" si="32"/>
        <v>5</v>
      </c>
      <c r="P1077" s="4" t="str" cm="1">
        <f t="array" ref="P1077">_xlfn.IFS(F1077&gt;40,"Senior",F1077&gt;30,"Mid Career",F1077&gt;22,"Early Career",F1077&gt;17,"Student",TRUE,"Unknown")</f>
        <v>Mid Career</v>
      </c>
      <c r="Q1077" s="5">
        <f t="shared" si="33"/>
        <v>76</v>
      </c>
      <c r="R1077" s="4" t="str" cm="1">
        <f t="array" ref="R1077">_xlfn.IFS(Q1077&gt;15,"High",Q1077&gt;=5,"Medium",Q1077&lt;5,"Low")</f>
        <v>High</v>
      </c>
    </row>
    <row r="1078" spans="1:18" x14ac:dyDescent="0.3">
      <c r="A1078" s="4" t="s">
        <v>4129</v>
      </c>
      <c r="B1078" s="4" t="s">
        <v>5674</v>
      </c>
      <c r="C1078" s="4" t="s">
        <v>4131</v>
      </c>
      <c r="D1078" s="4" t="s">
        <v>94</v>
      </c>
      <c r="E1078" s="4" t="s">
        <v>50</v>
      </c>
      <c r="F1078" s="7">
        <v>32</v>
      </c>
      <c r="G1078" s="1">
        <v>45277</v>
      </c>
      <c r="H1078" s="4" t="s">
        <v>229</v>
      </c>
      <c r="I1078" s="4" t="s">
        <v>144</v>
      </c>
      <c r="J1078" s="15">
        <v>0.92</v>
      </c>
      <c r="K1078" s="5">
        <v>1.5</v>
      </c>
      <c r="L1078" s="4" t="s">
        <v>31</v>
      </c>
      <c r="M1078" s="8">
        <v>4</v>
      </c>
      <c r="N1078" s="17" t="s">
        <v>1421</v>
      </c>
      <c r="O1078" s="7">
        <f t="shared" si="32"/>
        <v>6</v>
      </c>
      <c r="P1078" s="4" t="str" cm="1">
        <f t="array" ref="P1078">_xlfn.IFS(F1078&gt;40,"Senior",F1078&gt;30,"Mid Career",F1078&gt;22,"Early Career",F1078&gt;17,"Student",TRUE,"Unknown")</f>
        <v>Mid Career</v>
      </c>
      <c r="Q1078" s="5">
        <f t="shared" si="33"/>
        <v>93.5</v>
      </c>
      <c r="R1078" s="4" t="str" cm="1">
        <f t="array" ref="R1078">_xlfn.IFS(Q1078&gt;15,"High",Q1078&gt;=5,"Medium",Q1078&lt;5,"Low")</f>
        <v>High</v>
      </c>
    </row>
    <row r="1079" spans="1:18" x14ac:dyDescent="0.3">
      <c r="A1079" s="4" t="s">
        <v>4132</v>
      </c>
      <c r="B1079" s="4" t="s">
        <v>5675</v>
      </c>
      <c r="C1079" s="4" t="s">
        <v>4134</v>
      </c>
      <c r="D1079" s="4" t="s">
        <v>94</v>
      </c>
      <c r="E1079" s="4" t="s">
        <v>5801</v>
      </c>
      <c r="F1079" s="7">
        <v>32</v>
      </c>
      <c r="G1079" s="1">
        <v>45240</v>
      </c>
      <c r="H1079" s="4" t="s">
        <v>229</v>
      </c>
      <c r="I1079" s="4" t="s">
        <v>144</v>
      </c>
      <c r="J1079" s="15">
        <v>0.79</v>
      </c>
      <c r="K1079" s="5">
        <v>1.5</v>
      </c>
      <c r="L1079" s="4" t="s">
        <v>37</v>
      </c>
      <c r="M1079" s="8">
        <v>1</v>
      </c>
      <c r="N1079" s="17" t="s">
        <v>3819</v>
      </c>
      <c r="O1079" s="7">
        <f t="shared" si="32"/>
        <v>2</v>
      </c>
      <c r="P1079" s="4" t="str" cm="1">
        <f t="array" ref="P1079">_xlfn.IFS(F1079&gt;40,"Senior",F1079&gt;30,"Mid Career",F1079&gt;22,"Early Career",F1079&gt;17,"Student",TRUE,"Unknown")</f>
        <v>Mid Career</v>
      </c>
      <c r="Q1079" s="5">
        <f t="shared" si="33"/>
        <v>80.5</v>
      </c>
      <c r="R1079" s="4" t="str" cm="1">
        <f t="array" ref="R1079">_xlfn.IFS(Q1079&gt;15,"High",Q1079&gt;=5,"Medium",Q1079&lt;5,"Low")</f>
        <v>High</v>
      </c>
    </row>
    <row r="1080" spans="1:18" x14ac:dyDescent="0.3">
      <c r="A1080" s="4" t="s">
        <v>4135</v>
      </c>
      <c r="B1080" s="4" t="s">
        <v>5676</v>
      </c>
      <c r="C1080" s="4" t="s">
        <v>4137</v>
      </c>
      <c r="D1080" s="4" t="s">
        <v>94</v>
      </c>
      <c r="E1080" s="4" t="s">
        <v>5800</v>
      </c>
      <c r="F1080" s="7">
        <v>27</v>
      </c>
      <c r="G1080" s="1">
        <v>45515</v>
      </c>
      <c r="H1080" s="4" t="s">
        <v>19</v>
      </c>
      <c r="I1080" s="4" t="s">
        <v>20</v>
      </c>
      <c r="J1080" s="15">
        <v>0.54</v>
      </c>
      <c r="K1080" s="5">
        <v>1.5</v>
      </c>
      <c r="L1080" s="4" t="s">
        <v>31</v>
      </c>
      <c r="M1080" s="8">
        <v>1</v>
      </c>
      <c r="N1080" s="17" t="s">
        <v>4138</v>
      </c>
      <c r="O1080" s="7">
        <f t="shared" si="32"/>
        <v>6</v>
      </c>
      <c r="P1080" s="4" t="str" cm="1">
        <f t="array" ref="P1080">_xlfn.IFS(F1080&gt;40,"Senior",F1080&gt;30,"Mid Career",F1080&gt;22,"Early Career",F1080&gt;17,"Student",TRUE,"Unknown")</f>
        <v>Early Career</v>
      </c>
      <c r="Q1080" s="5">
        <f t="shared" si="33"/>
        <v>55.5</v>
      </c>
      <c r="R1080" s="4" t="str" cm="1">
        <f t="array" ref="R1080">_xlfn.IFS(Q1080&gt;15,"High",Q1080&gt;=5,"Medium",Q1080&lt;5,"Low")</f>
        <v>High</v>
      </c>
    </row>
    <row r="1081" spans="1:18" x14ac:dyDescent="0.3">
      <c r="A1081" s="4" t="s">
        <v>4139</v>
      </c>
      <c r="B1081" s="4" t="s">
        <v>5677</v>
      </c>
      <c r="C1081" s="4" t="s">
        <v>4141</v>
      </c>
      <c r="D1081" s="4" t="s">
        <v>17</v>
      </c>
      <c r="E1081" s="4" t="s">
        <v>50</v>
      </c>
      <c r="F1081" s="7">
        <v>18</v>
      </c>
      <c r="G1081" s="1">
        <v>45654</v>
      </c>
      <c r="H1081" s="4" t="s">
        <v>166</v>
      </c>
      <c r="I1081" s="4" t="s">
        <v>144</v>
      </c>
      <c r="J1081" s="15">
        <v>0.81</v>
      </c>
      <c r="K1081" s="5">
        <v>1.5</v>
      </c>
      <c r="L1081" s="4" t="s">
        <v>37</v>
      </c>
      <c r="M1081" s="8">
        <v>1</v>
      </c>
      <c r="N1081" s="17" t="s">
        <v>4142</v>
      </c>
      <c r="O1081" s="7">
        <f t="shared" si="32"/>
        <v>8</v>
      </c>
      <c r="P1081" s="4" t="str" cm="1">
        <f t="array" ref="P1081">_xlfn.IFS(F1081&gt;40,"Senior",F1081&gt;30,"Mid Career",F1081&gt;22,"Early Career",F1081&gt;17,"Student",TRUE,"Unknown")</f>
        <v>Student</v>
      </c>
      <c r="Q1081" s="5">
        <f t="shared" si="33"/>
        <v>82.5</v>
      </c>
      <c r="R1081" s="4" t="str" cm="1">
        <f t="array" ref="R1081">_xlfn.IFS(Q1081&gt;15,"High",Q1081&gt;=5,"Medium",Q1081&lt;5,"Low")</f>
        <v>High</v>
      </c>
    </row>
    <row r="1082" spans="1:18" x14ac:dyDescent="0.3">
      <c r="A1082" s="4" t="s">
        <v>4143</v>
      </c>
      <c r="B1082" s="4" t="s">
        <v>5678</v>
      </c>
      <c r="C1082" s="4" t="s">
        <v>4145</v>
      </c>
      <c r="D1082" s="4" t="s">
        <v>17</v>
      </c>
      <c r="E1082" s="4" t="s">
        <v>73</v>
      </c>
      <c r="F1082" s="7">
        <v>32</v>
      </c>
      <c r="G1082" s="1">
        <v>44759</v>
      </c>
      <c r="H1082" s="4" t="s">
        <v>113</v>
      </c>
      <c r="I1082" s="4" t="s">
        <v>58</v>
      </c>
      <c r="J1082" s="15">
        <v>0.72</v>
      </c>
      <c r="K1082" s="5">
        <v>2</v>
      </c>
      <c r="L1082" s="4" t="s">
        <v>31</v>
      </c>
      <c r="M1082" s="8">
        <v>4</v>
      </c>
      <c r="N1082" s="17" t="s">
        <v>4146</v>
      </c>
      <c r="O1082" s="7">
        <f t="shared" si="32"/>
        <v>5</v>
      </c>
      <c r="P1082" s="4" t="str" cm="1">
        <f t="array" ref="P1082">_xlfn.IFS(F1082&gt;40,"Senior",F1082&gt;30,"Mid Career",F1082&gt;22,"Early Career",F1082&gt;17,"Student",TRUE,"Unknown")</f>
        <v>Mid Career</v>
      </c>
      <c r="Q1082" s="5">
        <f t="shared" si="33"/>
        <v>74</v>
      </c>
      <c r="R1082" s="4" t="str" cm="1">
        <f t="array" ref="R1082">_xlfn.IFS(Q1082&gt;15,"High",Q1082&gt;=5,"Medium",Q1082&lt;5,"Low")</f>
        <v>High</v>
      </c>
    </row>
    <row r="1083" spans="1:18" x14ac:dyDescent="0.3">
      <c r="A1083" s="4" t="s">
        <v>4147</v>
      </c>
      <c r="B1083" s="4" t="s">
        <v>5679</v>
      </c>
      <c r="C1083" s="4" t="s">
        <v>4149</v>
      </c>
      <c r="D1083" s="4" t="s">
        <v>94</v>
      </c>
      <c r="E1083" s="4" t="s">
        <v>5801</v>
      </c>
      <c r="F1083" s="7">
        <v>32</v>
      </c>
      <c r="G1083" s="1">
        <v>44760</v>
      </c>
      <c r="H1083" s="4" t="s">
        <v>57</v>
      </c>
      <c r="I1083" s="4" t="s">
        <v>58</v>
      </c>
      <c r="J1083" s="15">
        <v>0.01</v>
      </c>
      <c r="K1083" s="5">
        <v>2</v>
      </c>
      <c r="L1083" s="4" t="s">
        <v>31</v>
      </c>
      <c r="M1083" s="8">
        <v>5</v>
      </c>
      <c r="N1083" s="17" t="s">
        <v>4150</v>
      </c>
      <c r="O1083" s="7">
        <f t="shared" si="32"/>
        <v>8</v>
      </c>
      <c r="P1083" s="4" t="str" cm="1">
        <f t="array" ref="P1083">_xlfn.IFS(F1083&gt;40,"Senior",F1083&gt;30,"Mid Career",F1083&gt;22,"Early Career",F1083&gt;17,"Student",TRUE,"Unknown")</f>
        <v>Mid Career</v>
      </c>
      <c r="Q1083" s="5">
        <f t="shared" si="33"/>
        <v>3</v>
      </c>
      <c r="R1083" s="4" t="str" cm="1">
        <f t="array" ref="R1083">_xlfn.IFS(Q1083&gt;15,"High",Q1083&gt;=5,"Medium",Q1083&lt;5,"Low")</f>
        <v>Low</v>
      </c>
    </row>
    <row r="1084" spans="1:18" x14ac:dyDescent="0.3">
      <c r="A1084" s="4" t="s">
        <v>4151</v>
      </c>
      <c r="B1084" s="4" t="s">
        <v>5680</v>
      </c>
      <c r="C1084" s="4" t="s">
        <v>4153</v>
      </c>
      <c r="D1084" s="4" t="s">
        <v>94</v>
      </c>
      <c r="E1084" s="4" t="s">
        <v>5800</v>
      </c>
      <c r="F1084" s="7">
        <v>32</v>
      </c>
      <c r="G1084" s="1">
        <v>45618</v>
      </c>
      <c r="H1084" s="4" t="s">
        <v>44</v>
      </c>
      <c r="I1084" s="4" t="s">
        <v>20</v>
      </c>
      <c r="J1084" s="15">
        <v>0.56999999999999995</v>
      </c>
      <c r="K1084" s="5">
        <v>1.5</v>
      </c>
      <c r="L1084" s="4" t="s">
        <v>37</v>
      </c>
      <c r="M1084" s="8">
        <v>5</v>
      </c>
      <c r="N1084" s="17" t="s">
        <v>4154</v>
      </c>
      <c r="O1084" s="7">
        <f t="shared" si="32"/>
        <v>5</v>
      </c>
      <c r="P1084" s="4" t="str" cm="1">
        <f t="array" ref="P1084">_xlfn.IFS(F1084&gt;40,"Senior",F1084&gt;30,"Mid Career",F1084&gt;22,"Early Career",F1084&gt;17,"Student",TRUE,"Unknown")</f>
        <v>Mid Career</v>
      </c>
      <c r="Q1084" s="5">
        <f t="shared" si="33"/>
        <v>58.499999999999993</v>
      </c>
      <c r="R1084" s="4" t="str" cm="1">
        <f t="array" ref="R1084">_xlfn.IFS(Q1084&gt;15,"High",Q1084&gt;=5,"Medium",Q1084&lt;5,"Low")</f>
        <v>High</v>
      </c>
    </row>
    <row r="1085" spans="1:18" x14ac:dyDescent="0.3">
      <c r="A1085" s="4" t="s">
        <v>4155</v>
      </c>
      <c r="B1085" s="4" t="s">
        <v>5681</v>
      </c>
      <c r="C1085" s="4" t="s">
        <v>4157</v>
      </c>
      <c r="D1085" s="4" t="s">
        <v>17</v>
      </c>
      <c r="E1085" s="4" t="s">
        <v>5800</v>
      </c>
      <c r="F1085" s="7">
        <v>35</v>
      </c>
      <c r="G1085" s="1">
        <v>45392</v>
      </c>
      <c r="H1085" s="4" t="s">
        <v>293</v>
      </c>
      <c r="I1085" s="4" t="s">
        <v>20</v>
      </c>
      <c r="J1085" s="15">
        <v>0.57999999999999996</v>
      </c>
      <c r="K1085" s="5">
        <v>1.5</v>
      </c>
      <c r="L1085" s="4" t="s">
        <v>37</v>
      </c>
      <c r="M1085" s="8">
        <v>5</v>
      </c>
      <c r="N1085" s="17" t="s">
        <v>4158</v>
      </c>
      <c r="O1085" s="7">
        <f t="shared" si="32"/>
        <v>6</v>
      </c>
      <c r="P1085" s="4" t="str" cm="1">
        <f t="array" ref="P1085">_xlfn.IFS(F1085&gt;40,"Senior",F1085&gt;30,"Mid Career",F1085&gt;22,"Early Career",F1085&gt;17,"Student",TRUE,"Unknown")</f>
        <v>Mid Career</v>
      </c>
      <c r="Q1085" s="5">
        <f t="shared" si="33"/>
        <v>59.499999999999993</v>
      </c>
      <c r="R1085" s="4" t="str" cm="1">
        <f t="array" ref="R1085">_xlfn.IFS(Q1085&gt;15,"High",Q1085&gt;=5,"Medium",Q1085&lt;5,"Low")</f>
        <v>High</v>
      </c>
    </row>
    <row r="1086" spans="1:18" x14ac:dyDescent="0.3">
      <c r="A1086" s="4" t="s">
        <v>4159</v>
      </c>
      <c r="B1086" s="4" t="s">
        <v>5682</v>
      </c>
      <c r="C1086" s="4" t="s">
        <v>4161</v>
      </c>
      <c r="D1086" s="4" t="s">
        <v>17</v>
      </c>
      <c r="E1086" s="4" t="s">
        <v>5800</v>
      </c>
      <c r="F1086" s="7">
        <v>32</v>
      </c>
      <c r="G1086" s="1">
        <v>45701</v>
      </c>
      <c r="H1086" s="4" t="s">
        <v>51</v>
      </c>
      <c r="I1086" s="4" t="s">
        <v>36</v>
      </c>
      <c r="J1086" s="15">
        <v>0.59</v>
      </c>
      <c r="K1086" s="5">
        <v>0.75</v>
      </c>
      <c r="L1086" s="4" t="s">
        <v>31</v>
      </c>
      <c r="M1086" s="8">
        <v>3</v>
      </c>
      <c r="N1086" s="17" t="s">
        <v>4162</v>
      </c>
      <c r="O1086" s="7">
        <f t="shared" si="32"/>
        <v>3</v>
      </c>
      <c r="P1086" s="4" t="str" cm="1">
        <f t="array" ref="P1086">_xlfn.IFS(F1086&gt;40,"Senior",F1086&gt;30,"Mid Career",F1086&gt;22,"Early Career",F1086&gt;17,"Student",TRUE,"Unknown")</f>
        <v>Mid Career</v>
      </c>
      <c r="Q1086" s="5">
        <f t="shared" si="33"/>
        <v>59.75</v>
      </c>
      <c r="R1086" s="4" t="str" cm="1">
        <f t="array" ref="R1086">_xlfn.IFS(Q1086&gt;15,"High",Q1086&gt;=5,"Medium",Q1086&lt;5,"Low")</f>
        <v>High</v>
      </c>
    </row>
    <row r="1087" spans="1:18" x14ac:dyDescent="0.3">
      <c r="A1087" s="4" t="s">
        <v>4163</v>
      </c>
      <c r="B1087" s="4" t="s">
        <v>5683</v>
      </c>
      <c r="C1087" s="4" t="s">
        <v>4165</v>
      </c>
      <c r="D1087" s="4" t="s">
        <v>94</v>
      </c>
      <c r="E1087" s="4" t="s">
        <v>5800</v>
      </c>
      <c r="F1087" s="7">
        <v>32</v>
      </c>
      <c r="G1087" s="1">
        <v>44964</v>
      </c>
      <c r="H1087" s="4" t="s">
        <v>68</v>
      </c>
      <c r="I1087" s="4" t="s">
        <v>30</v>
      </c>
      <c r="J1087" s="15">
        <v>0.82</v>
      </c>
      <c r="K1087" s="5">
        <v>2</v>
      </c>
      <c r="L1087" s="4" t="s">
        <v>37</v>
      </c>
      <c r="M1087" s="8">
        <v>4</v>
      </c>
      <c r="N1087" s="17" t="s">
        <v>4166</v>
      </c>
      <c r="O1087" s="7">
        <f t="shared" si="32"/>
        <v>3</v>
      </c>
      <c r="P1087" s="4" t="str" cm="1">
        <f t="array" ref="P1087">_xlfn.IFS(F1087&gt;40,"Senior",F1087&gt;30,"Mid Career",F1087&gt;22,"Early Career",F1087&gt;17,"Student",TRUE,"Unknown")</f>
        <v>Mid Career</v>
      </c>
      <c r="Q1087" s="5">
        <f t="shared" si="33"/>
        <v>84</v>
      </c>
      <c r="R1087" s="4" t="str" cm="1">
        <f t="array" ref="R1087">_xlfn.IFS(Q1087&gt;15,"High",Q1087&gt;=5,"Medium",Q1087&lt;5,"Low")</f>
        <v>High</v>
      </c>
    </row>
    <row r="1088" spans="1:18" x14ac:dyDescent="0.3">
      <c r="A1088" s="4" t="s">
        <v>4167</v>
      </c>
      <c r="B1088" s="4" t="s">
        <v>5684</v>
      </c>
      <c r="C1088" s="4" t="s">
        <v>4169</v>
      </c>
      <c r="D1088" s="4" t="s">
        <v>17</v>
      </c>
      <c r="E1088" s="4" t="s">
        <v>73</v>
      </c>
      <c r="F1088" s="7">
        <v>32</v>
      </c>
      <c r="G1088" s="1">
        <v>45225</v>
      </c>
      <c r="H1088" s="4" t="s">
        <v>143</v>
      </c>
      <c r="I1088" s="4" t="s">
        <v>144</v>
      </c>
      <c r="J1088" s="15">
        <v>0.95</v>
      </c>
      <c r="K1088" s="5">
        <v>0.75</v>
      </c>
      <c r="L1088" s="4" t="s">
        <v>31</v>
      </c>
      <c r="M1088" s="8">
        <v>2</v>
      </c>
      <c r="N1088" s="17" t="s">
        <v>4170</v>
      </c>
      <c r="O1088" s="7">
        <f t="shared" si="32"/>
        <v>6</v>
      </c>
      <c r="P1088" s="4" t="str" cm="1">
        <f t="array" ref="P1088">_xlfn.IFS(F1088&gt;40,"Senior",F1088&gt;30,"Mid Career",F1088&gt;22,"Early Career",F1088&gt;17,"Student",TRUE,"Unknown")</f>
        <v>Mid Career</v>
      </c>
      <c r="Q1088" s="5">
        <f t="shared" si="33"/>
        <v>95.75</v>
      </c>
      <c r="R1088" s="4" t="str" cm="1">
        <f t="array" ref="R1088">_xlfn.IFS(Q1088&gt;15,"High",Q1088&gt;=5,"Medium",Q1088&lt;5,"Low")</f>
        <v>High</v>
      </c>
    </row>
    <row r="1089" spans="1:18" x14ac:dyDescent="0.3">
      <c r="A1089" s="4" t="s">
        <v>4171</v>
      </c>
      <c r="B1089" s="4" t="s">
        <v>5685</v>
      </c>
      <c r="C1089" s="4" t="s">
        <v>4173</v>
      </c>
      <c r="D1089" s="4" t="s">
        <v>17</v>
      </c>
      <c r="E1089" s="4" t="s">
        <v>50</v>
      </c>
      <c r="F1089" s="7">
        <v>32</v>
      </c>
      <c r="G1089" s="1">
        <v>45134</v>
      </c>
      <c r="H1089" s="4" t="s">
        <v>89</v>
      </c>
      <c r="I1089" s="4" t="s">
        <v>30</v>
      </c>
      <c r="J1089" s="15">
        <v>0.7</v>
      </c>
      <c r="K1089" s="5">
        <v>0.75</v>
      </c>
      <c r="L1089" s="4" t="s">
        <v>31</v>
      </c>
      <c r="M1089" s="8">
        <v>1</v>
      </c>
      <c r="N1089" s="17" t="s">
        <v>4174</v>
      </c>
      <c r="O1089" s="7">
        <f t="shared" si="32"/>
        <v>2</v>
      </c>
      <c r="P1089" s="4" t="str" cm="1">
        <f t="array" ref="P1089">_xlfn.IFS(F1089&gt;40,"Senior",F1089&gt;30,"Mid Career",F1089&gt;22,"Early Career",F1089&gt;17,"Student",TRUE,"Unknown")</f>
        <v>Mid Career</v>
      </c>
      <c r="Q1089" s="5">
        <f t="shared" si="33"/>
        <v>70.75</v>
      </c>
      <c r="R1089" s="4" t="str" cm="1">
        <f t="array" ref="R1089">_xlfn.IFS(Q1089&gt;15,"High",Q1089&gt;=5,"Medium",Q1089&lt;5,"Low")</f>
        <v>High</v>
      </c>
    </row>
    <row r="1090" spans="1:18" x14ac:dyDescent="0.3">
      <c r="A1090" s="4" t="s">
        <v>4175</v>
      </c>
      <c r="B1090" s="4" t="s">
        <v>5686</v>
      </c>
      <c r="C1090" s="4" t="s">
        <v>4177</v>
      </c>
      <c r="D1090" s="4" t="s">
        <v>17</v>
      </c>
      <c r="E1090" s="4" t="s">
        <v>50</v>
      </c>
      <c r="F1090" s="7">
        <v>32</v>
      </c>
      <c r="G1090" s="1">
        <v>44674</v>
      </c>
      <c r="H1090" s="4" t="s">
        <v>68</v>
      </c>
      <c r="I1090" s="4" t="s">
        <v>30</v>
      </c>
      <c r="J1090" s="15">
        <v>0.95</v>
      </c>
      <c r="K1090" s="5">
        <v>1.5</v>
      </c>
      <c r="L1090" s="4" t="s">
        <v>37</v>
      </c>
      <c r="M1090" s="8">
        <v>4</v>
      </c>
      <c r="N1090" s="17" t="s">
        <v>2587</v>
      </c>
      <c r="O1090" s="7">
        <f t="shared" si="32"/>
        <v>7</v>
      </c>
      <c r="P1090" s="4" t="str" cm="1">
        <f t="array" ref="P1090">_xlfn.IFS(F1090&gt;40,"Senior",F1090&gt;30,"Mid Career",F1090&gt;22,"Early Career",F1090&gt;17,"Student",TRUE,"Unknown")</f>
        <v>Mid Career</v>
      </c>
      <c r="Q1090" s="5">
        <f t="shared" si="33"/>
        <v>96.5</v>
      </c>
      <c r="R1090" s="4" t="str" cm="1">
        <f t="array" ref="R1090">_xlfn.IFS(Q1090&gt;15,"High",Q1090&gt;=5,"Medium",Q1090&lt;5,"Low")</f>
        <v>High</v>
      </c>
    </row>
    <row r="1091" spans="1:18" x14ac:dyDescent="0.3">
      <c r="A1091" s="4" t="s">
        <v>4178</v>
      </c>
      <c r="B1091" s="4" t="s">
        <v>5687</v>
      </c>
      <c r="C1091" s="4" t="s">
        <v>4180</v>
      </c>
      <c r="D1091" s="4" t="s">
        <v>94</v>
      </c>
      <c r="E1091" s="4" t="s">
        <v>5801</v>
      </c>
      <c r="F1091" s="7">
        <v>44</v>
      </c>
      <c r="G1091" s="1">
        <v>44863</v>
      </c>
      <c r="H1091" s="4" t="s">
        <v>44</v>
      </c>
      <c r="I1091" s="4" t="s">
        <v>20</v>
      </c>
      <c r="J1091" s="15">
        <v>0.09</v>
      </c>
      <c r="K1091" s="5">
        <v>2</v>
      </c>
      <c r="L1091" s="4" t="s">
        <v>31</v>
      </c>
      <c r="M1091" s="8">
        <v>1</v>
      </c>
      <c r="N1091" s="17" t="s">
        <v>4181</v>
      </c>
      <c r="O1091" s="7">
        <f t="shared" ref="O1091:O1154" si="34">LEN(N1091)-LEN(SUBSTITUTE(N1091,",",))+1</f>
        <v>2</v>
      </c>
      <c r="P1091" s="4" t="str" cm="1">
        <f t="array" ref="P1091">_xlfn.IFS(F1091&gt;40,"Senior",F1091&gt;30,"Mid Career",F1091&gt;22,"Early Career",F1091&gt;17,"Student",TRUE,"Unknown")</f>
        <v>Senior</v>
      </c>
      <c r="Q1091" s="5">
        <f t="shared" ref="Q1091:Q1154" si="35">SUM((J1091*100)+K1091)</f>
        <v>11</v>
      </c>
      <c r="R1091" s="4" t="str" cm="1">
        <f t="array" ref="R1091">_xlfn.IFS(Q1091&gt;15,"High",Q1091&gt;=5,"Medium",Q1091&lt;5,"Low")</f>
        <v>Medium</v>
      </c>
    </row>
    <row r="1092" spans="1:18" x14ac:dyDescent="0.3">
      <c r="A1092" s="4" t="s">
        <v>4182</v>
      </c>
      <c r="B1092" s="4" t="s">
        <v>5688</v>
      </c>
      <c r="C1092" s="4" t="s">
        <v>4184</v>
      </c>
      <c r="D1092" s="4" t="s">
        <v>17</v>
      </c>
      <c r="E1092" s="4" t="s">
        <v>5801</v>
      </c>
      <c r="F1092" s="7">
        <v>32</v>
      </c>
      <c r="G1092" s="1">
        <v>44834</v>
      </c>
      <c r="H1092" s="4" t="s">
        <v>229</v>
      </c>
      <c r="I1092" s="4" t="s">
        <v>144</v>
      </c>
      <c r="J1092" s="15">
        <v>0.26</v>
      </c>
      <c r="K1092" s="5">
        <v>1.5</v>
      </c>
      <c r="L1092" s="4" t="s">
        <v>31</v>
      </c>
      <c r="M1092" s="8">
        <v>2</v>
      </c>
      <c r="N1092" s="17">
        <v>44834</v>
      </c>
      <c r="O1092" s="7">
        <f t="shared" si="34"/>
        <v>1</v>
      </c>
      <c r="P1092" s="4" t="str" cm="1">
        <f t="array" ref="P1092">_xlfn.IFS(F1092&gt;40,"Senior",F1092&gt;30,"Mid Career",F1092&gt;22,"Early Career",F1092&gt;17,"Student",TRUE,"Unknown")</f>
        <v>Mid Career</v>
      </c>
      <c r="Q1092" s="5">
        <f t="shared" si="35"/>
        <v>27.5</v>
      </c>
      <c r="R1092" s="4" t="str" cm="1">
        <f t="array" ref="R1092">_xlfn.IFS(Q1092&gt;15,"High",Q1092&gt;=5,"Medium",Q1092&lt;5,"Low")</f>
        <v>High</v>
      </c>
    </row>
    <row r="1093" spans="1:18" x14ac:dyDescent="0.3">
      <c r="A1093" s="4" t="s">
        <v>4185</v>
      </c>
      <c r="B1093" s="4" t="s">
        <v>5689</v>
      </c>
      <c r="C1093" s="4" t="s">
        <v>4187</v>
      </c>
      <c r="D1093" s="4" t="s">
        <v>17</v>
      </c>
      <c r="E1093" s="4" t="s">
        <v>5800</v>
      </c>
      <c r="F1093" s="7">
        <v>32</v>
      </c>
      <c r="G1093" s="1">
        <v>45187</v>
      </c>
      <c r="H1093" s="4" t="s">
        <v>154</v>
      </c>
      <c r="I1093" s="4" t="s">
        <v>58</v>
      </c>
      <c r="J1093" s="15">
        <v>0.26</v>
      </c>
      <c r="K1093" s="5">
        <v>2</v>
      </c>
      <c r="L1093" s="4" t="s">
        <v>37</v>
      </c>
      <c r="M1093" s="8">
        <v>3</v>
      </c>
      <c r="N1093" s="17" t="s">
        <v>3302</v>
      </c>
      <c r="O1093" s="7">
        <f t="shared" si="34"/>
        <v>5</v>
      </c>
      <c r="P1093" s="4" t="str" cm="1">
        <f t="array" ref="P1093">_xlfn.IFS(F1093&gt;40,"Senior",F1093&gt;30,"Mid Career",F1093&gt;22,"Early Career",F1093&gt;17,"Student",TRUE,"Unknown")</f>
        <v>Mid Career</v>
      </c>
      <c r="Q1093" s="5">
        <f t="shared" si="35"/>
        <v>28</v>
      </c>
      <c r="R1093" s="4" t="str" cm="1">
        <f t="array" ref="R1093">_xlfn.IFS(Q1093&gt;15,"High",Q1093&gt;=5,"Medium",Q1093&lt;5,"Low")</f>
        <v>High</v>
      </c>
    </row>
    <row r="1094" spans="1:18" x14ac:dyDescent="0.3">
      <c r="A1094" s="4" t="s">
        <v>4188</v>
      </c>
      <c r="B1094" s="4" t="s">
        <v>5690</v>
      </c>
      <c r="C1094" s="4" t="s">
        <v>4190</v>
      </c>
      <c r="D1094" s="4" t="s">
        <v>17</v>
      </c>
      <c r="E1094" s="4" t="s">
        <v>50</v>
      </c>
      <c r="F1094" s="7">
        <v>32</v>
      </c>
      <c r="G1094" s="1">
        <v>44745</v>
      </c>
      <c r="H1094" s="4" t="s">
        <v>51</v>
      </c>
      <c r="I1094" s="4" t="s">
        <v>36</v>
      </c>
      <c r="J1094" s="15">
        <v>0.49</v>
      </c>
      <c r="K1094" s="5">
        <v>2</v>
      </c>
      <c r="L1094" s="4" t="s">
        <v>37</v>
      </c>
      <c r="M1094" s="8">
        <v>5</v>
      </c>
      <c r="N1094" s="17">
        <v>44745</v>
      </c>
      <c r="O1094" s="7">
        <f t="shared" si="34"/>
        <v>1</v>
      </c>
      <c r="P1094" s="4" t="str" cm="1">
        <f t="array" ref="P1094">_xlfn.IFS(F1094&gt;40,"Senior",F1094&gt;30,"Mid Career",F1094&gt;22,"Early Career",F1094&gt;17,"Student",TRUE,"Unknown")</f>
        <v>Mid Career</v>
      </c>
      <c r="Q1094" s="5">
        <f t="shared" si="35"/>
        <v>51</v>
      </c>
      <c r="R1094" s="4" t="str" cm="1">
        <f t="array" ref="R1094">_xlfn.IFS(Q1094&gt;15,"High",Q1094&gt;=5,"Medium",Q1094&lt;5,"Low")</f>
        <v>High</v>
      </c>
    </row>
    <row r="1095" spans="1:18" x14ac:dyDescent="0.3">
      <c r="A1095" s="4" t="s">
        <v>4191</v>
      </c>
      <c r="B1095" s="4" t="s">
        <v>5691</v>
      </c>
      <c r="C1095" s="4" t="s">
        <v>4193</v>
      </c>
      <c r="D1095" s="4" t="s">
        <v>17</v>
      </c>
      <c r="E1095" s="4" t="s">
        <v>50</v>
      </c>
      <c r="F1095" s="7">
        <v>32</v>
      </c>
      <c r="G1095" s="1">
        <v>45155</v>
      </c>
      <c r="H1095" s="4" t="s">
        <v>293</v>
      </c>
      <c r="I1095" s="4" t="s">
        <v>20</v>
      </c>
      <c r="J1095" s="15">
        <v>0.31</v>
      </c>
      <c r="K1095" s="5">
        <v>0.75</v>
      </c>
      <c r="L1095" s="4" t="s">
        <v>31</v>
      </c>
      <c r="M1095" s="8">
        <v>1</v>
      </c>
      <c r="N1095" s="17" t="s">
        <v>961</v>
      </c>
      <c r="O1095" s="7">
        <f t="shared" si="34"/>
        <v>5</v>
      </c>
      <c r="P1095" s="4" t="str" cm="1">
        <f t="array" ref="P1095">_xlfn.IFS(F1095&gt;40,"Senior",F1095&gt;30,"Mid Career",F1095&gt;22,"Early Career",F1095&gt;17,"Student",TRUE,"Unknown")</f>
        <v>Mid Career</v>
      </c>
      <c r="Q1095" s="5">
        <f t="shared" si="35"/>
        <v>31.75</v>
      </c>
      <c r="R1095" s="4" t="str" cm="1">
        <f t="array" ref="R1095">_xlfn.IFS(Q1095&gt;15,"High",Q1095&gt;=5,"Medium",Q1095&lt;5,"Low")</f>
        <v>High</v>
      </c>
    </row>
    <row r="1096" spans="1:18" x14ac:dyDescent="0.3">
      <c r="A1096" s="4" t="s">
        <v>4194</v>
      </c>
      <c r="B1096" s="4" t="s">
        <v>5692</v>
      </c>
      <c r="C1096" s="4" t="s">
        <v>4196</v>
      </c>
      <c r="D1096" s="4" t="s">
        <v>17</v>
      </c>
      <c r="E1096" s="4" t="s">
        <v>5800</v>
      </c>
      <c r="F1096" s="7">
        <v>39</v>
      </c>
      <c r="G1096" s="1">
        <v>44781</v>
      </c>
      <c r="H1096" s="4" t="s">
        <v>154</v>
      </c>
      <c r="I1096" s="4" t="s">
        <v>58</v>
      </c>
      <c r="J1096" s="15">
        <v>0.9</v>
      </c>
      <c r="K1096" s="5">
        <v>2</v>
      </c>
      <c r="L1096" s="4" t="s">
        <v>37</v>
      </c>
      <c r="M1096" s="8">
        <v>5</v>
      </c>
      <c r="N1096" s="17" t="s">
        <v>4197</v>
      </c>
      <c r="O1096" s="7">
        <f t="shared" si="34"/>
        <v>6</v>
      </c>
      <c r="P1096" s="4" t="str" cm="1">
        <f t="array" ref="P1096">_xlfn.IFS(F1096&gt;40,"Senior",F1096&gt;30,"Mid Career",F1096&gt;22,"Early Career",F1096&gt;17,"Student",TRUE,"Unknown")</f>
        <v>Mid Career</v>
      </c>
      <c r="Q1096" s="5">
        <f t="shared" si="35"/>
        <v>92</v>
      </c>
      <c r="R1096" s="4" t="str" cm="1">
        <f t="array" ref="R1096">_xlfn.IFS(Q1096&gt;15,"High",Q1096&gt;=5,"Medium",Q1096&lt;5,"Low")</f>
        <v>High</v>
      </c>
    </row>
    <row r="1097" spans="1:18" x14ac:dyDescent="0.3">
      <c r="A1097" s="4" t="s">
        <v>4198</v>
      </c>
      <c r="B1097" s="4" t="s">
        <v>5693</v>
      </c>
      <c r="C1097" s="4" t="s">
        <v>4200</v>
      </c>
      <c r="D1097" s="4" t="s">
        <v>94</v>
      </c>
      <c r="E1097" s="4" t="s">
        <v>5801</v>
      </c>
      <c r="F1097" s="7">
        <v>36</v>
      </c>
      <c r="G1097" s="1">
        <v>45118</v>
      </c>
      <c r="H1097" s="4" t="s">
        <v>44</v>
      </c>
      <c r="I1097" s="4" t="s">
        <v>20</v>
      </c>
      <c r="J1097" s="15">
        <v>0.59</v>
      </c>
      <c r="K1097" s="5">
        <v>1.5</v>
      </c>
      <c r="L1097" s="4" t="s">
        <v>37</v>
      </c>
      <c r="M1097" s="8">
        <v>3</v>
      </c>
      <c r="N1097" s="17" t="s">
        <v>4201</v>
      </c>
      <c r="O1097" s="7">
        <f t="shared" si="34"/>
        <v>8</v>
      </c>
      <c r="P1097" s="4" t="str" cm="1">
        <f t="array" ref="P1097">_xlfn.IFS(F1097&gt;40,"Senior",F1097&gt;30,"Mid Career",F1097&gt;22,"Early Career",F1097&gt;17,"Student",TRUE,"Unknown")</f>
        <v>Mid Career</v>
      </c>
      <c r="Q1097" s="5">
        <f t="shared" si="35"/>
        <v>60.5</v>
      </c>
      <c r="R1097" s="4" t="str" cm="1">
        <f t="array" ref="R1097">_xlfn.IFS(Q1097&gt;15,"High",Q1097&gt;=5,"Medium",Q1097&lt;5,"Low")</f>
        <v>High</v>
      </c>
    </row>
    <row r="1098" spans="1:18" x14ac:dyDescent="0.3">
      <c r="A1098" s="4" t="s">
        <v>4202</v>
      </c>
      <c r="B1098" s="4" t="s">
        <v>5694</v>
      </c>
      <c r="C1098" s="4" t="s">
        <v>4204</v>
      </c>
      <c r="D1098" s="4" t="s">
        <v>17</v>
      </c>
      <c r="E1098" s="4" t="s">
        <v>5802</v>
      </c>
      <c r="F1098" s="7">
        <v>32</v>
      </c>
      <c r="G1098" s="1">
        <v>44755</v>
      </c>
      <c r="H1098" s="4" t="s">
        <v>166</v>
      </c>
      <c r="I1098" s="4" t="s">
        <v>144</v>
      </c>
      <c r="J1098" s="15">
        <v>0.76</v>
      </c>
      <c r="K1098" s="5">
        <v>1.5</v>
      </c>
      <c r="L1098" s="4" t="s">
        <v>37</v>
      </c>
      <c r="M1098" s="8">
        <v>3</v>
      </c>
      <c r="N1098" s="17" t="s">
        <v>4205</v>
      </c>
      <c r="O1098" s="7">
        <f t="shared" si="34"/>
        <v>5</v>
      </c>
      <c r="P1098" s="4" t="str" cm="1">
        <f t="array" ref="P1098">_xlfn.IFS(F1098&gt;40,"Senior",F1098&gt;30,"Mid Career",F1098&gt;22,"Early Career",F1098&gt;17,"Student",TRUE,"Unknown")</f>
        <v>Mid Career</v>
      </c>
      <c r="Q1098" s="5">
        <f t="shared" si="35"/>
        <v>77.5</v>
      </c>
      <c r="R1098" s="4" t="str" cm="1">
        <f t="array" ref="R1098">_xlfn.IFS(Q1098&gt;15,"High",Q1098&gt;=5,"Medium",Q1098&lt;5,"Low")</f>
        <v>High</v>
      </c>
    </row>
    <row r="1099" spans="1:18" x14ac:dyDescent="0.3">
      <c r="A1099" s="4" t="s">
        <v>4206</v>
      </c>
      <c r="B1099" s="4" t="s">
        <v>5695</v>
      </c>
      <c r="C1099" s="4" t="s">
        <v>4208</v>
      </c>
      <c r="D1099" s="4" t="s">
        <v>17</v>
      </c>
      <c r="E1099" s="4" t="s">
        <v>50</v>
      </c>
      <c r="F1099" s="7">
        <v>32</v>
      </c>
      <c r="G1099" s="1">
        <v>45571</v>
      </c>
      <c r="H1099" s="4" t="s">
        <v>166</v>
      </c>
      <c r="I1099" s="4" t="s">
        <v>144</v>
      </c>
      <c r="J1099" s="15">
        <v>0.43</v>
      </c>
      <c r="K1099" s="5">
        <v>2</v>
      </c>
      <c r="L1099" s="4" t="s">
        <v>31</v>
      </c>
      <c r="M1099" s="8">
        <v>5</v>
      </c>
      <c r="N1099" s="17">
        <v>45571</v>
      </c>
      <c r="O1099" s="7">
        <f t="shared" si="34"/>
        <v>1</v>
      </c>
      <c r="P1099" s="4" t="str" cm="1">
        <f t="array" ref="P1099">_xlfn.IFS(F1099&gt;40,"Senior",F1099&gt;30,"Mid Career",F1099&gt;22,"Early Career",F1099&gt;17,"Student",TRUE,"Unknown")</f>
        <v>Mid Career</v>
      </c>
      <c r="Q1099" s="5">
        <f t="shared" si="35"/>
        <v>45</v>
      </c>
      <c r="R1099" s="4" t="str" cm="1">
        <f t="array" ref="R1099">_xlfn.IFS(Q1099&gt;15,"High",Q1099&gt;=5,"Medium",Q1099&lt;5,"Low")</f>
        <v>High</v>
      </c>
    </row>
    <row r="1100" spans="1:18" x14ac:dyDescent="0.3">
      <c r="A1100" s="4" t="s">
        <v>4209</v>
      </c>
      <c r="B1100" s="4" t="s">
        <v>5696</v>
      </c>
      <c r="C1100" s="4" t="s">
        <v>4211</v>
      </c>
      <c r="D1100" s="4" t="s">
        <v>94</v>
      </c>
      <c r="E1100" s="4" t="s">
        <v>5800</v>
      </c>
      <c r="F1100" s="7">
        <v>32</v>
      </c>
      <c r="G1100" s="1">
        <v>45124</v>
      </c>
      <c r="H1100" s="4" t="s">
        <v>19</v>
      </c>
      <c r="I1100" s="4" t="s">
        <v>20</v>
      </c>
      <c r="J1100" s="15">
        <v>0.77</v>
      </c>
      <c r="K1100" s="5">
        <v>1.5</v>
      </c>
      <c r="L1100" s="4" t="s">
        <v>31</v>
      </c>
      <c r="M1100" s="8">
        <v>5</v>
      </c>
      <c r="N1100" s="17" t="s">
        <v>4212</v>
      </c>
      <c r="O1100" s="7">
        <f t="shared" si="34"/>
        <v>3</v>
      </c>
      <c r="P1100" s="4" t="str" cm="1">
        <f t="array" ref="P1100">_xlfn.IFS(F1100&gt;40,"Senior",F1100&gt;30,"Mid Career",F1100&gt;22,"Early Career",F1100&gt;17,"Student",TRUE,"Unknown")</f>
        <v>Mid Career</v>
      </c>
      <c r="Q1100" s="5">
        <f t="shared" si="35"/>
        <v>78.5</v>
      </c>
      <c r="R1100" s="4" t="str" cm="1">
        <f t="array" ref="R1100">_xlfn.IFS(Q1100&gt;15,"High",Q1100&gt;=5,"Medium",Q1100&lt;5,"Low")</f>
        <v>High</v>
      </c>
    </row>
    <row r="1101" spans="1:18" x14ac:dyDescent="0.3">
      <c r="A1101" s="4" t="s">
        <v>4213</v>
      </c>
      <c r="B1101" s="4" t="s">
        <v>5697</v>
      </c>
      <c r="C1101" s="4" t="s">
        <v>4215</v>
      </c>
      <c r="D1101" s="4" t="s">
        <v>17</v>
      </c>
      <c r="E1101" s="4" t="s">
        <v>5801</v>
      </c>
      <c r="F1101" s="7">
        <v>32</v>
      </c>
      <c r="G1101" s="1">
        <v>45378</v>
      </c>
      <c r="H1101" s="4" t="s">
        <v>89</v>
      </c>
      <c r="I1101" s="4" t="s">
        <v>30</v>
      </c>
      <c r="J1101" s="15">
        <v>0.55000000000000004</v>
      </c>
      <c r="K1101" s="5">
        <v>2</v>
      </c>
      <c r="L1101" s="4" t="s">
        <v>31</v>
      </c>
      <c r="M1101" s="8">
        <v>5</v>
      </c>
      <c r="N1101" s="17" t="s">
        <v>4216</v>
      </c>
      <c r="O1101" s="7">
        <f t="shared" si="34"/>
        <v>7</v>
      </c>
      <c r="P1101" s="4" t="str" cm="1">
        <f t="array" ref="P1101">_xlfn.IFS(F1101&gt;40,"Senior",F1101&gt;30,"Mid Career",F1101&gt;22,"Early Career",F1101&gt;17,"Student",TRUE,"Unknown")</f>
        <v>Mid Career</v>
      </c>
      <c r="Q1101" s="5">
        <f t="shared" si="35"/>
        <v>57.000000000000007</v>
      </c>
      <c r="R1101" s="4" t="str" cm="1">
        <f t="array" ref="R1101">_xlfn.IFS(Q1101&gt;15,"High",Q1101&gt;=5,"Medium",Q1101&lt;5,"Low")</f>
        <v>High</v>
      </c>
    </row>
    <row r="1102" spans="1:18" x14ac:dyDescent="0.3">
      <c r="A1102" s="4" t="s">
        <v>4217</v>
      </c>
      <c r="B1102" s="4" t="s">
        <v>5698</v>
      </c>
      <c r="C1102" s="4" t="s">
        <v>4219</v>
      </c>
      <c r="D1102" s="4" t="s">
        <v>17</v>
      </c>
      <c r="E1102" s="4" t="s">
        <v>5800</v>
      </c>
      <c r="F1102" s="7">
        <v>32</v>
      </c>
      <c r="G1102" s="1">
        <v>44892</v>
      </c>
      <c r="H1102" s="4" t="s">
        <v>229</v>
      </c>
      <c r="I1102" s="4" t="s">
        <v>144</v>
      </c>
      <c r="J1102" s="15">
        <v>0.73</v>
      </c>
      <c r="K1102" s="5">
        <v>1.5</v>
      </c>
      <c r="L1102" s="4" t="s">
        <v>37</v>
      </c>
      <c r="M1102" s="8">
        <v>2</v>
      </c>
      <c r="N1102" s="17" t="s">
        <v>4220</v>
      </c>
      <c r="O1102" s="7">
        <f t="shared" si="34"/>
        <v>2</v>
      </c>
      <c r="P1102" s="4" t="str" cm="1">
        <f t="array" ref="P1102">_xlfn.IFS(F1102&gt;40,"Senior",F1102&gt;30,"Mid Career",F1102&gt;22,"Early Career",F1102&gt;17,"Student",TRUE,"Unknown")</f>
        <v>Mid Career</v>
      </c>
      <c r="Q1102" s="5">
        <f t="shared" si="35"/>
        <v>74.5</v>
      </c>
      <c r="R1102" s="4" t="str" cm="1">
        <f t="array" ref="R1102">_xlfn.IFS(Q1102&gt;15,"High",Q1102&gt;=5,"Medium",Q1102&lt;5,"Low")</f>
        <v>High</v>
      </c>
    </row>
    <row r="1103" spans="1:18" x14ac:dyDescent="0.3">
      <c r="A1103" s="4" t="s">
        <v>4221</v>
      </c>
      <c r="B1103" s="4" t="s">
        <v>5699</v>
      </c>
      <c r="C1103" s="4" t="s">
        <v>4223</v>
      </c>
      <c r="D1103" s="4" t="s">
        <v>94</v>
      </c>
      <c r="E1103" s="4" t="s">
        <v>5800</v>
      </c>
      <c r="F1103" s="7">
        <v>29</v>
      </c>
      <c r="G1103" s="1">
        <v>45511</v>
      </c>
      <c r="H1103" s="4" t="s">
        <v>143</v>
      </c>
      <c r="I1103" s="4" t="s">
        <v>144</v>
      </c>
      <c r="J1103" s="15">
        <v>0.28999999999999998</v>
      </c>
      <c r="K1103" s="5">
        <v>1.5</v>
      </c>
      <c r="L1103" s="4" t="s">
        <v>31</v>
      </c>
      <c r="M1103" s="8">
        <v>2</v>
      </c>
      <c r="N1103" s="17" t="s">
        <v>4224</v>
      </c>
      <c r="O1103" s="7">
        <f t="shared" si="34"/>
        <v>7</v>
      </c>
      <c r="P1103" s="4" t="str" cm="1">
        <f t="array" ref="P1103">_xlfn.IFS(F1103&gt;40,"Senior",F1103&gt;30,"Mid Career",F1103&gt;22,"Early Career",F1103&gt;17,"Student",TRUE,"Unknown")</f>
        <v>Early Career</v>
      </c>
      <c r="Q1103" s="5">
        <f t="shared" si="35"/>
        <v>30.499999999999996</v>
      </c>
      <c r="R1103" s="4" t="str" cm="1">
        <f t="array" ref="R1103">_xlfn.IFS(Q1103&gt;15,"High",Q1103&gt;=5,"Medium",Q1103&lt;5,"Low")</f>
        <v>High</v>
      </c>
    </row>
    <row r="1104" spans="1:18" x14ac:dyDescent="0.3">
      <c r="A1104" s="4" t="s">
        <v>4225</v>
      </c>
      <c r="B1104" s="4" t="s">
        <v>5700</v>
      </c>
      <c r="C1104" s="4" t="s">
        <v>4227</v>
      </c>
      <c r="D1104" s="4" t="s">
        <v>17</v>
      </c>
      <c r="E1104" s="4" t="s">
        <v>5802</v>
      </c>
      <c r="F1104" s="7">
        <v>32</v>
      </c>
      <c r="G1104" s="1">
        <v>45398</v>
      </c>
      <c r="H1104" s="4" t="s">
        <v>44</v>
      </c>
      <c r="I1104" s="4" t="s">
        <v>20</v>
      </c>
      <c r="J1104" s="15">
        <v>0.38</v>
      </c>
      <c r="K1104" s="5">
        <v>0.75</v>
      </c>
      <c r="L1104" s="4" t="s">
        <v>37</v>
      </c>
      <c r="M1104" s="8">
        <v>5</v>
      </c>
      <c r="N1104" s="17" t="s">
        <v>4228</v>
      </c>
      <c r="O1104" s="7">
        <f t="shared" si="34"/>
        <v>5</v>
      </c>
      <c r="P1104" s="4" t="str" cm="1">
        <f t="array" ref="P1104">_xlfn.IFS(F1104&gt;40,"Senior",F1104&gt;30,"Mid Career",F1104&gt;22,"Early Career",F1104&gt;17,"Student",TRUE,"Unknown")</f>
        <v>Mid Career</v>
      </c>
      <c r="Q1104" s="5">
        <f t="shared" si="35"/>
        <v>38.75</v>
      </c>
      <c r="R1104" s="4" t="str" cm="1">
        <f t="array" ref="R1104">_xlfn.IFS(Q1104&gt;15,"High",Q1104&gt;=5,"Medium",Q1104&lt;5,"Low")</f>
        <v>High</v>
      </c>
    </row>
    <row r="1105" spans="1:18" x14ac:dyDescent="0.3">
      <c r="A1105" s="4" t="s">
        <v>4229</v>
      </c>
      <c r="B1105" s="4" t="s">
        <v>5701</v>
      </c>
      <c r="C1105" s="4" t="s">
        <v>4231</v>
      </c>
      <c r="D1105" s="4" t="s">
        <v>94</v>
      </c>
      <c r="E1105" s="4" t="s">
        <v>5800</v>
      </c>
      <c r="F1105" s="7">
        <v>22</v>
      </c>
      <c r="G1105" s="1">
        <v>45637</v>
      </c>
      <c r="H1105" s="4" t="s">
        <v>229</v>
      </c>
      <c r="I1105" s="4" t="s">
        <v>144</v>
      </c>
      <c r="J1105" s="15">
        <v>0.8</v>
      </c>
      <c r="K1105" s="5">
        <v>2</v>
      </c>
      <c r="L1105" s="4" t="s">
        <v>31</v>
      </c>
      <c r="M1105" s="8">
        <v>5</v>
      </c>
      <c r="N1105" s="17" t="s">
        <v>4232</v>
      </c>
      <c r="O1105" s="7">
        <f t="shared" si="34"/>
        <v>3</v>
      </c>
      <c r="P1105" s="4" t="str" cm="1">
        <f t="array" ref="P1105">_xlfn.IFS(F1105&gt;40,"Senior",F1105&gt;30,"Mid Career",F1105&gt;22,"Early Career",F1105&gt;17,"Student",TRUE,"Unknown")</f>
        <v>Student</v>
      </c>
      <c r="Q1105" s="5">
        <f t="shared" si="35"/>
        <v>82</v>
      </c>
      <c r="R1105" s="4" t="str" cm="1">
        <f t="array" ref="R1105">_xlfn.IFS(Q1105&gt;15,"High",Q1105&gt;=5,"Medium",Q1105&lt;5,"Low")</f>
        <v>High</v>
      </c>
    </row>
    <row r="1106" spans="1:18" x14ac:dyDescent="0.3">
      <c r="A1106" s="4" t="s">
        <v>4233</v>
      </c>
      <c r="B1106" s="4" t="s">
        <v>5702</v>
      </c>
      <c r="C1106" s="4" t="s">
        <v>4235</v>
      </c>
      <c r="D1106" s="4" t="s">
        <v>94</v>
      </c>
      <c r="E1106" s="4" t="s">
        <v>5800</v>
      </c>
      <c r="F1106" s="7">
        <v>32</v>
      </c>
      <c r="G1106" s="1">
        <v>45393</v>
      </c>
      <c r="H1106" s="4" t="s">
        <v>89</v>
      </c>
      <c r="I1106" s="4" t="s">
        <v>30</v>
      </c>
      <c r="J1106" s="15">
        <v>0.8</v>
      </c>
      <c r="K1106" s="5">
        <v>1</v>
      </c>
      <c r="L1106" s="4" t="s">
        <v>31</v>
      </c>
      <c r="M1106" s="8">
        <v>3</v>
      </c>
      <c r="N1106" s="17" t="s">
        <v>4236</v>
      </c>
      <c r="O1106" s="7">
        <f t="shared" si="34"/>
        <v>4</v>
      </c>
      <c r="P1106" s="4" t="str" cm="1">
        <f t="array" ref="P1106">_xlfn.IFS(F1106&gt;40,"Senior",F1106&gt;30,"Mid Career",F1106&gt;22,"Early Career",F1106&gt;17,"Student",TRUE,"Unknown")</f>
        <v>Mid Career</v>
      </c>
      <c r="Q1106" s="5">
        <f t="shared" si="35"/>
        <v>81</v>
      </c>
      <c r="R1106" s="4" t="str" cm="1">
        <f t="array" ref="R1106">_xlfn.IFS(Q1106&gt;15,"High",Q1106&gt;=5,"Medium",Q1106&lt;5,"Low")</f>
        <v>High</v>
      </c>
    </row>
    <row r="1107" spans="1:18" x14ac:dyDescent="0.3">
      <c r="A1107" s="4" t="s">
        <v>4237</v>
      </c>
      <c r="B1107" s="4" t="s">
        <v>5703</v>
      </c>
      <c r="C1107" s="4" t="s">
        <v>4239</v>
      </c>
      <c r="D1107" s="4" t="s">
        <v>17</v>
      </c>
      <c r="E1107" s="4" t="s">
        <v>50</v>
      </c>
      <c r="F1107" s="7">
        <v>32</v>
      </c>
      <c r="G1107" s="1">
        <v>45157</v>
      </c>
      <c r="H1107" s="4" t="s">
        <v>154</v>
      </c>
      <c r="I1107" s="4" t="s">
        <v>58</v>
      </c>
      <c r="J1107" s="15">
        <v>0.47</v>
      </c>
      <c r="K1107" s="5">
        <v>1</v>
      </c>
      <c r="L1107" s="4" t="s">
        <v>31</v>
      </c>
      <c r="M1107" s="8">
        <v>4</v>
      </c>
      <c r="N1107" s="17" t="s">
        <v>3513</v>
      </c>
      <c r="O1107" s="7">
        <f t="shared" si="34"/>
        <v>4</v>
      </c>
      <c r="P1107" s="4" t="str" cm="1">
        <f t="array" ref="P1107">_xlfn.IFS(F1107&gt;40,"Senior",F1107&gt;30,"Mid Career",F1107&gt;22,"Early Career",F1107&gt;17,"Student",TRUE,"Unknown")</f>
        <v>Mid Career</v>
      </c>
      <c r="Q1107" s="5">
        <f t="shared" si="35"/>
        <v>48</v>
      </c>
      <c r="R1107" s="4" t="str" cm="1">
        <f t="array" ref="R1107">_xlfn.IFS(Q1107&gt;15,"High",Q1107&gt;=5,"Medium",Q1107&lt;5,"Low")</f>
        <v>High</v>
      </c>
    </row>
    <row r="1108" spans="1:18" x14ac:dyDescent="0.3">
      <c r="A1108" s="4" t="s">
        <v>4240</v>
      </c>
      <c r="B1108" s="4" t="s">
        <v>5704</v>
      </c>
      <c r="C1108" s="4" t="s">
        <v>4242</v>
      </c>
      <c r="D1108" s="4" t="s">
        <v>94</v>
      </c>
      <c r="E1108" s="4" t="s">
        <v>73</v>
      </c>
      <c r="F1108" s="7">
        <v>32</v>
      </c>
      <c r="G1108" s="1">
        <v>45626</v>
      </c>
      <c r="H1108" s="4" t="s">
        <v>113</v>
      </c>
      <c r="I1108" s="4" t="s">
        <v>58</v>
      </c>
      <c r="J1108" s="15">
        <v>0.36</v>
      </c>
      <c r="K1108" s="5">
        <v>1.5</v>
      </c>
      <c r="L1108" s="4" t="s">
        <v>37</v>
      </c>
      <c r="M1108" s="8">
        <v>4</v>
      </c>
      <c r="N1108" s="17" t="s">
        <v>1790</v>
      </c>
      <c r="O1108" s="7">
        <f t="shared" si="34"/>
        <v>3</v>
      </c>
      <c r="P1108" s="4" t="str" cm="1">
        <f t="array" ref="P1108">_xlfn.IFS(F1108&gt;40,"Senior",F1108&gt;30,"Mid Career",F1108&gt;22,"Early Career",F1108&gt;17,"Student",TRUE,"Unknown")</f>
        <v>Mid Career</v>
      </c>
      <c r="Q1108" s="5">
        <f t="shared" si="35"/>
        <v>37.5</v>
      </c>
      <c r="R1108" s="4" t="str" cm="1">
        <f t="array" ref="R1108">_xlfn.IFS(Q1108&gt;15,"High",Q1108&gt;=5,"Medium",Q1108&lt;5,"Low")</f>
        <v>High</v>
      </c>
    </row>
    <row r="1109" spans="1:18" x14ac:dyDescent="0.3">
      <c r="A1109" s="4" t="s">
        <v>4243</v>
      </c>
      <c r="B1109" s="4" t="s">
        <v>5705</v>
      </c>
      <c r="C1109" s="4" t="s">
        <v>4245</v>
      </c>
      <c r="D1109" s="4" t="s">
        <v>17</v>
      </c>
      <c r="E1109" s="4" t="s">
        <v>5801</v>
      </c>
      <c r="F1109" s="7">
        <v>32</v>
      </c>
      <c r="G1109" s="1">
        <v>44880</v>
      </c>
      <c r="H1109" s="4" t="s">
        <v>293</v>
      </c>
      <c r="I1109" s="4" t="s">
        <v>20</v>
      </c>
      <c r="J1109" s="15">
        <v>0.83</v>
      </c>
      <c r="K1109" s="5">
        <v>2</v>
      </c>
      <c r="L1109" s="4" t="s">
        <v>37</v>
      </c>
      <c r="M1109" s="8">
        <v>5</v>
      </c>
      <c r="N1109" s="17" t="s">
        <v>4246</v>
      </c>
      <c r="O1109" s="7">
        <f t="shared" si="34"/>
        <v>5</v>
      </c>
      <c r="P1109" s="4" t="str" cm="1">
        <f t="array" ref="P1109">_xlfn.IFS(F1109&gt;40,"Senior",F1109&gt;30,"Mid Career",F1109&gt;22,"Early Career",F1109&gt;17,"Student",TRUE,"Unknown")</f>
        <v>Mid Career</v>
      </c>
      <c r="Q1109" s="5">
        <f t="shared" si="35"/>
        <v>85</v>
      </c>
      <c r="R1109" s="4" t="str" cm="1">
        <f t="array" ref="R1109">_xlfn.IFS(Q1109&gt;15,"High",Q1109&gt;=5,"Medium",Q1109&lt;5,"Low")</f>
        <v>High</v>
      </c>
    </row>
    <row r="1110" spans="1:18" x14ac:dyDescent="0.3">
      <c r="A1110" s="4" t="s">
        <v>4247</v>
      </c>
      <c r="B1110" s="4" t="s">
        <v>5706</v>
      </c>
      <c r="C1110" s="4" t="s">
        <v>4249</v>
      </c>
      <c r="D1110" s="4" t="s">
        <v>17</v>
      </c>
      <c r="E1110" s="4" t="s">
        <v>5801</v>
      </c>
      <c r="F1110" s="7">
        <v>32</v>
      </c>
      <c r="G1110" s="1">
        <v>45155</v>
      </c>
      <c r="H1110" s="4" t="s">
        <v>29</v>
      </c>
      <c r="I1110" s="4" t="s">
        <v>30</v>
      </c>
      <c r="J1110" s="15">
        <v>0.88</v>
      </c>
      <c r="K1110" s="5">
        <v>2</v>
      </c>
      <c r="L1110" s="4" t="s">
        <v>31</v>
      </c>
      <c r="M1110" s="8">
        <v>4</v>
      </c>
      <c r="N1110" s="17" t="s">
        <v>4250</v>
      </c>
      <c r="O1110" s="7">
        <f t="shared" si="34"/>
        <v>3</v>
      </c>
      <c r="P1110" s="4" t="str" cm="1">
        <f t="array" ref="P1110">_xlfn.IFS(F1110&gt;40,"Senior",F1110&gt;30,"Mid Career",F1110&gt;22,"Early Career",F1110&gt;17,"Student",TRUE,"Unknown")</f>
        <v>Mid Career</v>
      </c>
      <c r="Q1110" s="5">
        <f t="shared" si="35"/>
        <v>90</v>
      </c>
      <c r="R1110" s="4" t="str" cm="1">
        <f t="array" ref="R1110">_xlfn.IFS(Q1110&gt;15,"High",Q1110&gt;=5,"Medium",Q1110&lt;5,"Low")</f>
        <v>High</v>
      </c>
    </row>
    <row r="1111" spans="1:18" x14ac:dyDescent="0.3">
      <c r="A1111" s="4" t="s">
        <v>4251</v>
      </c>
      <c r="B1111" s="4" t="s">
        <v>5707</v>
      </c>
      <c r="C1111" s="4" t="s">
        <v>4253</v>
      </c>
      <c r="D1111" s="4" t="s">
        <v>94</v>
      </c>
      <c r="E1111" s="4" t="s">
        <v>5802</v>
      </c>
      <c r="F1111" s="7">
        <v>32</v>
      </c>
      <c r="G1111" s="1">
        <v>45043</v>
      </c>
      <c r="H1111" s="4" t="s">
        <v>29</v>
      </c>
      <c r="I1111" s="4" t="s">
        <v>30</v>
      </c>
      <c r="J1111" s="15">
        <v>0.41</v>
      </c>
      <c r="K1111" s="5">
        <v>2</v>
      </c>
      <c r="L1111" s="4" t="s">
        <v>37</v>
      </c>
      <c r="M1111" s="8">
        <v>2</v>
      </c>
      <c r="N1111" s="17" t="s">
        <v>4254</v>
      </c>
      <c r="O1111" s="7">
        <f t="shared" si="34"/>
        <v>4</v>
      </c>
      <c r="P1111" s="4" t="str" cm="1">
        <f t="array" ref="P1111">_xlfn.IFS(F1111&gt;40,"Senior",F1111&gt;30,"Mid Career",F1111&gt;22,"Early Career",F1111&gt;17,"Student",TRUE,"Unknown")</f>
        <v>Mid Career</v>
      </c>
      <c r="Q1111" s="5">
        <f t="shared" si="35"/>
        <v>43</v>
      </c>
      <c r="R1111" s="4" t="str" cm="1">
        <f t="array" ref="R1111">_xlfn.IFS(Q1111&gt;15,"High",Q1111&gt;=5,"Medium",Q1111&lt;5,"Low")</f>
        <v>High</v>
      </c>
    </row>
    <row r="1112" spans="1:18" x14ac:dyDescent="0.3">
      <c r="A1112" s="4" t="s">
        <v>4255</v>
      </c>
      <c r="B1112" s="4" t="s">
        <v>5708</v>
      </c>
      <c r="C1112" s="4" t="s">
        <v>4257</v>
      </c>
      <c r="D1112" s="4" t="s">
        <v>94</v>
      </c>
      <c r="E1112" s="4" t="s">
        <v>5802</v>
      </c>
      <c r="F1112" s="7">
        <v>32</v>
      </c>
      <c r="G1112" s="1">
        <v>45351</v>
      </c>
      <c r="H1112" s="4" t="s">
        <v>51</v>
      </c>
      <c r="I1112" s="4" t="s">
        <v>36</v>
      </c>
      <c r="J1112" s="15">
        <v>0.98</v>
      </c>
      <c r="K1112" s="5">
        <v>1</v>
      </c>
      <c r="L1112" s="4" t="s">
        <v>31</v>
      </c>
      <c r="M1112" s="8">
        <v>5</v>
      </c>
      <c r="N1112" s="17" t="s">
        <v>4258</v>
      </c>
      <c r="O1112" s="7">
        <f t="shared" si="34"/>
        <v>7</v>
      </c>
      <c r="P1112" s="4" t="str" cm="1">
        <f t="array" ref="P1112">_xlfn.IFS(F1112&gt;40,"Senior",F1112&gt;30,"Mid Career",F1112&gt;22,"Early Career",F1112&gt;17,"Student",TRUE,"Unknown")</f>
        <v>Mid Career</v>
      </c>
      <c r="Q1112" s="5">
        <f t="shared" si="35"/>
        <v>99</v>
      </c>
      <c r="R1112" s="4" t="str" cm="1">
        <f t="array" ref="R1112">_xlfn.IFS(Q1112&gt;15,"High",Q1112&gt;=5,"Medium",Q1112&lt;5,"Low")</f>
        <v>High</v>
      </c>
    </row>
    <row r="1113" spans="1:18" x14ac:dyDescent="0.3">
      <c r="A1113" s="4" t="s">
        <v>4259</v>
      </c>
      <c r="B1113" s="4" t="s">
        <v>5709</v>
      </c>
      <c r="C1113" s="4" t="s">
        <v>4261</v>
      </c>
      <c r="D1113" s="4" t="s">
        <v>17</v>
      </c>
      <c r="E1113" s="4" t="s">
        <v>5802</v>
      </c>
      <c r="F1113" s="7">
        <v>32</v>
      </c>
      <c r="G1113" s="1">
        <v>45362</v>
      </c>
      <c r="H1113" s="4" t="s">
        <v>68</v>
      </c>
      <c r="I1113" s="4" t="s">
        <v>30</v>
      </c>
      <c r="J1113" s="15">
        <v>0.22</v>
      </c>
      <c r="K1113" s="5">
        <v>2</v>
      </c>
      <c r="L1113" s="4" t="s">
        <v>37</v>
      </c>
      <c r="M1113" s="8">
        <v>1</v>
      </c>
      <c r="N1113" s="17" t="s">
        <v>4262</v>
      </c>
      <c r="O1113" s="7">
        <f t="shared" si="34"/>
        <v>4</v>
      </c>
      <c r="P1113" s="4" t="str" cm="1">
        <f t="array" ref="P1113">_xlfn.IFS(F1113&gt;40,"Senior",F1113&gt;30,"Mid Career",F1113&gt;22,"Early Career",F1113&gt;17,"Student",TRUE,"Unknown")</f>
        <v>Mid Career</v>
      </c>
      <c r="Q1113" s="5">
        <f t="shared" si="35"/>
        <v>24</v>
      </c>
      <c r="R1113" s="4" t="str" cm="1">
        <f t="array" ref="R1113">_xlfn.IFS(Q1113&gt;15,"High",Q1113&gt;=5,"Medium",Q1113&lt;5,"Low")</f>
        <v>High</v>
      </c>
    </row>
    <row r="1114" spans="1:18" x14ac:dyDescent="0.3">
      <c r="A1114" s="4" t="s">
        <v>4263</v>
      </c>
      <c r="B1114" s="4" t="s">
        <v>5710</v>
      </c>
      <c r="C1114" s="4" t="s">
        <v>4265</v>
      </c>
      <c r="D1114" s="4" t="s">
        <v>94</v>
      </c>
      <c r="E1114" s="4" t="s">
        <v>73</v>
      </c>
      <c r="F1114" s="7">
        <v>26</v>
      </c>
      <c r="G1114" s="1">
        <v>45240</v>
      </c>
      <c r="H1114" s="4" t="s">
        <v>57</v>
      </c>
      <c r="I1114" s="4" t="s">
        <v>58</v>
      </c>
      <c r="J1114" s="15">
        <v>0.34</v>
      </c>
      <c r="K1114" s="5">
        <v>2</v>
      </c>
      <c r="L1114" s="4" t="s">
        <v>31</v>
      </c>
      <c r="M1114" s="8">
        <v>5</v>
      </c>
      <c r="N1114" s="17" t="s">
        <v>4266</v>
      </c>
      <c r="O1114" s="7">
        <f t="shared" si="34"/>
        <v>4</v>
      </c>
      <c r="P1114" s="4" t="str" cm="1">
        <f t="array" ref="P1114">_xlfn.IFS(F1114&gt;40,"Senior",F1114&gt;30,"Mid Career",F1114&gt;22,"Early Career",F1114&gt;17,"Student",TRUE,"Unknown")</f>
        <v>Early Career</v>
      </c>
      <c r="Q1114" s="5">
        <f t="shared" si="35"/>
        <v>36</v>
      </c>
      <c r="R1114" s="4" t="str" cm="1">
        <f t="array" ref="R1114">_xlfn.IFS(Q1114&gt;15,"High",Q1114&gt;=5,"Medium",Q1114&lt;5,"Low")</f>
        <v>High</v>
      </c>
    </row>
    <row r="1115" spans="1:18" x14ac:dyDescent="0.3">
      <c r="A1115" s="4" t="s">
        <v>4267</v>
      </c>
      <c r="B1115" s="4" t="s">
        <v>5711</v>
      </c>
      <c r="C1115" s="4" t="s">
        <v>4269</v>
      </c>
      <c r="D1115" s="4" t="s">
        <v>94</v>
      </c>
      <c r="E1115" s="4" t="s">
        <v>5800</v>
      </c>
      <c r="F1115" s="7">
        <v>32</v>
      </c>
      <c r="G1115" s="1">
        <v>44763</v>
      </c>
      <c r="H1115" s="4" t="s">
        <v>154</v>
      </c>
      <c r="I1115" s="4" t="s">
        <v>58</v>
      </c>
      <c r="J1115" s="15">
        <v>0.32</v>
      </c>
      <c r="K1115" s="5">
        <v>1.5</v>
      </c>
      <c r="L1115" s="4" t="s">
        <v>31</v>
      </c>
      <c r="M1115" s="8">
        <v>4</v>
      </c>
      <c r="N1115" s="17" t="s">
        <v>4270</v>
      </c>
      <c r="O1115" s="7">
        <f t="shared" si="34"/>
        <v>2</v>
      </c>
      <c r="P1115" s="4" t="str" cm="1">
        <f t="array" ref="P1115">_xlfn.IFS(F1115&gt;40,"Senior",F1115&gt;30,"Mid Career",F1115&gt;22,"Early Career",F1115&gt;17,"Student",TRUE,"Unknown")</f>
        <v>Mid Career</v>
      </c>
      <c r="Q1115" s="5">
        <f t="shared" si="35"/>
        <v>33.5</v>
      </c>
      <c r="R1115" s="4" t="str" cm="1">
        <f t="array" ref="R1115">_xlfn.IFS(Q1115&gt;15,"High",Q1115&gt;=5,"Medium",Q1115&lt;5,"Low")</f>
        <v>High</v>
      </c>
    </row>
    <row r="1116" spans="1:18" x14ac:dyDescent="0.3">
      <c r="A1116" s="4" t="s">
        <v>4271</v>
      </c>
      <c r="B1116" s="4" t="s">
        <v>5712</v>
      </c>
      <c r="C1116" s="4" t="s">
        <v>4273</v>
      </c>
      <c r="D1116" s="4" t="s">
        <v>17</v>
      </c>
      <c r="E1116" s="4" t="s">
        <v>5800</v>
      </c>
      <c r="F1116" s="7">
        <v>42</v>
      </c>
      <c r="G1116" s="1">
        <v>45423</v>
      </c>
      <c r="H1116" s="4" t="s">
        <v>113</v>
      </c>
      <c r="I1116" s="4" t="s">
        <v>58</v>
      </c>
      <c r="J1116" s="15">
        <v>0.55000000000000004</v>
      </c>
      <c r="K1116" s="5">
        <v>0.75</v>
      </c>
      <c r="L1116" s="4" t="s">
        <v>31</v>
      </c>
      <c r="M1116" s="8">
        <v>4</v>
      </c>
      <c r="N1116" s="17" t="s">
        <v>4274</v>
      </c>
      <c r="O1116" s="7">
        <f t="shared" si="34"/>
        <v>8</v>
      </c>
      <c r="P1116" s="4" t="str" cm="1">
        <f t="array" ref="P1116">_xlfn.IFS(F1116&gt;40,"Senior",F1116&gt;30,"Mid Career",F1116&gt;22,"Early Career",F1116&gt;17,"Student",TRUE,"Unknown")</f>
        <v>Senior</v>
      </c>
      <c r="Q1116" s="5">
        <f t="shared" si="35"/>
        <v>55.750000000000007</v>
      </c>
      <c r="R1116" s="4" t="str" cm="1">
        <f t="array" ref="R1116">_xlfn.IFS(Q1116&gt;15,"High",Q1116&gt;=5,"Medium",Q1116&lt;5,"Low")</f>
        <v>High</v>
      </c>
    </row>
    <row r="1117" spans="1:18" x14ac:dyDescent="0.3">
      <c r="A1117" s="4" t="s">
        <v>4275</v>
      </c>
      <c r="B1117" s="4" t="s">
        <v>5713</v>
      </c>
      <c r="C1117" s="4" t="s">
        <v>5805</v>
      </c>
      <c r="D1117" s="4" t="s">
        <v>94</v>
      </c>
      <c r="E1117" s="4" t="s">
        <v>5800</v>
      </c>
      <c r="F1117" s="7">
        <v>32</v>
      </c>
      <c r="G1117" s="1">
        <v>44695</v>
      </c>
      <c r="H1117" s="4" t="s">
        <v>35</v>
      </c>
      <c r="I1117" s="4" t="s">
        <v>36</v>
      </c>
      <c r="J1117" s="15">
        <v>0.95</v>
      </c>
      <c r="K1117" s="5">
        <v>1.5</v>
      </c>
      <c r="L1117" s="4" t="s">
        <v>37</v>
      </c>
      <c r="M1117" s="8">
        <v>1</v>
      </c>
      <c r="N1117" s="17" t="s">
        <v>4277</v>
      </c>
      <c r="O1117" s="7">
        <f t="shared" si="34"/>
        <v>5</v>
      </c>
      <c r="P1117" s="4" t="str" cm="1">
        <f t="array" ref="P1117">_xlfn.IFS(F1117&gt;40,"Senior",F1117&gt;30,"Mid Career",F1117&gt;22,"Early Career",F1117&gt;17,"Student",TRUE,"Unknown")</f>
        <v>Mid Career</v>
      </c>
      <c r="Q1117" s="5">
        <f t="shared" si="35"/>
        <v>96.5</v>
      </c>
      <c r="R1117" s="4" t="str" cm="1">
        <f t="array" ref="R1117">_xlfn.IFS(Q1117&gt;15,"High",Q1117&gt;=5,"Medium",Q1117&lt;5,"Low")</f>
        <v>High</v>
      </c>
    </row>
    <row r="1118" spans="1:18" x14ac:dyDescent="0.3">
      <c r="A1118" s="4" t="s">
        <v>4278</v>
      </c>
      <c r="B1118" s="4" t="s">
        <v>5714</v>
      </c>
      <c r="C1118" s="4" t="s">
        <v>4280</v>
      </c>
      <c r="D1118" s="4" t="s">
        <v>17</v>
      </c>
      <c r="E1118" s="4" t="s">
        <v>5802</v>
      </c>
      <c r="F1118" s="7">
        <v>22</v>
      </c>
      <c r="G1118" s="1">
        <v>45019</v>
      </c>
      <c r="H1118" s="4" t="s">
        <v>51</v>
      </c>
      <c r="I1118" s="4" t="s">
        <v>36</v>
      </c>
      <c r="J1118" s="15">
        <v>0.79</v>
      </c>
      <c r="K1118" s="5">
        <v>1.5</v>
      </c>
      <c r="L1118" s="4" t="s">
        <v>31</v>
      </c>
      <c r="M1118" s="8">
        <v>5</v>
      </c>
      <c r="N1118" s="17" t="s">
        <v>4281</v>
      </c>
      <c r="O1118" s="7">
        <f t="shared" si="34"/>
        <v>7</v>
      </c>
      <c r="P1118" s="4" t="str" cm="1">
        <f t="array" ref="P1118">_xlfn.IFS(F1118&gt;40,"Senior",F1118&gt;30,"Mid Career",F1118&gt;22,"Early Career",F1118&gt;17,"Student",TRUE,"Unknown")</f>
        <v>Student</v>
      </c>
      <c r="Q1118" s="5">
        <f t="shared" si="35"/>
        <v>80.5</v>
      </c>
      <c r="R1118" s="4" t="str" cm="1">
        <f t="array" ref="R1118">_xlfn.IFS(Q1118&gt;15,"High",Q1118&gt;=5,"Medium",Q1118&lt;5,"Low")</f>
        <v>High</v>
      </c>
    </row>
    <row r="1119" spans="1:18" x14ac:dyDescent="0.3">
      <c r="A1119" s="4" t="s">
        <v>4282</v>
      </c>
      <c r="B1119" s="4" t="s">
        <v>5715</v>
      </c>
      <c r="C1119" s="4" t="s">
        <v>4284</v>
      </c>
      <c r="D1119" s="4" t="s">
        <v>94</v>
      </c>
      <c r="E1119" s="4" t="s">
        <v>50</v>
      </c>
      <c r="F1119" s="7">
        <v>21</v>
      </c>
      <c r="G1119" s="1">
        <v>45698</v>
      </c>
      <c r="H1119" s="4" t="s">
        <v>229</v>
      </c>
      <c r="I1119" s="4" t="s">
        <v>144</v>
      </c>
      <c r="J1119" s="15">
        <v>0.02</v>
      </c>
      <c r="K1119" s="5">
        <v>1.5</v>
      </c>
      <c r="L1119" s="4" t="s">
        <v>37</v>
      </c>
      <c r="M1119" s="8">
        <v>2</v>
      </c>
      <c r="N1119" s="17" t="s">
        <v>1044</v>
      </c>
      <c r="O1119" s="7">
        <f t="shared" si="34"/>
        <v>7</v>
      </c>
      <c r="P1119" s="4" t="str" cm="1">
        <f t="array" ref="P1119">_xlfn.IFS(F1119&gt;40,"Senior",F1119&gt;30,"Mid Career",F1119&gt;22,"Early Career",F1119&gt;17,"Student",TRUE,"Unknown")</f>
        <v>Student</v>
      </c>
      <c r="Q1119" s="5">
        <f t="shared" si="35"/>
        <v>3.5</v>
      </c>
      <c r="R1119" s="4" t="str" cm="1">
        <f t="array" ref="R1119">_xlfn.IFS(Q1119&gt;15,"High",Q1119&gt;=5,"Medium",Q1119&lt;5,"Low")</f>
        <v>Low</v>
      </c>
    </row>
    <row r="1120" spans="1:18" x14ac:dyDescent="0.3">
      <c r="A1120" s="4" t="s">
        <v>4285</v>
      </c>
      <c r="B1120" s="4" t="s">
        <v>5716</v>
      </c>
      <c r="C1120" s="4" t="s">
        <v>5805</v>
      </c>
      <c r="D1120" s="4" t="s">
        <v>94</v>
      </c>
      <c r="E1120" s="4" t="s">
        <v>73</v>
      </c>
      <c r="F1120" s="7">
        <v>32</v>
      </c>
      <c r="G1120" s="1">
        <v>44913</v>
      </c>
      <c r="H1120" s="4" t="s">
        <v>229</v>
      </c>
      <c r="I1120" s="4" t="s">
        <v>144</v>
      </c>
      <c r="J1120" s="15">
        <v>0.22</v>
      </c>
      <c r="K1120" s="5">
        <v>0.75</v>
      </c>
      <c r="L1120" s="4" t="s">
        <v>37</v>
      </c>
      <c r="M1120" s="8">
        <v>2</v>
      </c>
      <c r="N1120" s="17" t="s">
        <v>4287</v>
      </c>
      <c r="O1120" s="7">
        <f t="shared" si="34"/>
        <v>8</v>
      </c>
      <c r="P1120" s="4" t="str" cm="1">
        <f t="array" ref="P1120">_xlfn.IFS(F1120&gt;40,"Senior",F1120&gt;30,"Mid Career",F1120&gt;22,"Early Career",F1120&gt;17,"Student",TRUE,"Unknown")</f>
        <v>Mid Career</v>
      </c>
      <c r="Q1120" s="5">
        <f t="shared" si="35"/>
        <v>22.75</v>
      </c>
      <c r="R1120" s="4" t="str" cm="1">
        <f t="array" ref="R1120">_xlfn.IFS(Q1120&gt;15,"High",Q1120&gt;=5,"Medium",Q1120&lt;5,"Low")</f>
        <v>High</v>
      </c>
    </row>
    <row r="1121" spans="1:18" x14ac:dyDescent="0.3">
      <c r="A1121" s="4" t="s">
        <v>4288</v>
      </c>
      <c r="B1121" s="4" t="s">
        <v>5717</v>
      </c>
      <c r="C1121" s="4" t="s">
        <v>4290</v>
      </c>
      <c r="D1121" s="4" t="s">
        <v>94</v>
      </c>
      <c r="E1121" s="4" t="s">
        <v>5800</v>
      </c>
      <c r="F1121" s="7">
        <v>32</v>
      </c>
      <c r="G1121" s="1">
        <v>45070</v>
      </c>
      <c r="H1121" s="4" t="s">
        <v>229</v>
      </c>
      <c r="I1121" s="4" t="s">
        <v>144</v>
      </c>
      <c r="J1121" s="15">
        <v>0.56000000000000005</v>
      </c>
      <c r="K1121" s="5">
        <v>1.5</v>
      </c>
      <c r="L1121" s="4" t="s">
        <v>37</v>
      </c>
      <c r="M1121" s="8">
        <v>4</v>
      </c>
      <c r="N1121" s="17" t="s">
        <v>4291</v>
      </c>
      <c r="O1121" s="7">
        <f t="shared" si="34"/>
        <v>2</v>
      </c>
      <c r="P1121" s="4" t="str" cm="1">
        <f t="array" ref="P1121">_xlfn.IFS(F1121&gt;40,"Senior",F1121&gt;30,"Mid Career",F1121&gt;22,"Early Career",F1121&gt;17,"Student",TRUE,"Unknown")</f>
        <v>Mid Career</v>
      </c>
      <c r="Q1121" s="5">
        <f t="shared" si="35"/>
        <v>57.500000000000007</v>
      </c>
      <c r="R1121" s="4" t="str" cm="1">
        <f t="array" ref="R1121">_xlfn.IFS(Q1121&gt;15,"High",Q1121&gt;=5,"Medium",Q1121&lt;5,"Low")</f>
        <v>High</v>
      </c>
    </row>
    <row r="1122" spans="1:18" x14ac:dyDescent="0.3">
      <c r="A1122" s="4" t="s">
        <v>4292</v>
      </c>
      <c r="B1122" s="4" t="s">
        <v>5718</v>
      </c>
      <c r="C1122" s="4" t="s">
        <v>4294</v>
      </c>
      <c r="D1122" s="4" t="s">
        <v>17</v>
      </c>
      <c r="E1122" s="4" t="s">
        <v>5800</v>
      </c>
      <c r="F1122" s="7">
        <v>32</v>
      </c>
      <c r="G1122" s="1">
        <v>45668</v>
      </c>
      <c r="H1122" s="4" t="s">
        <v>57</v>
      </c>
      <c r="I1122" s="4" t="s">
        <v>58</v>
      </c>
      <c r="J1122" s="15">
        <v>0.64</v>
      </c>
      <c r="K1122" s="5">
        <v>2</v>
      </c>
      <c r="L1122" s="4" t="s">
        <v>37</v>
      </c>
      <c r="M1122" s="8">
        <v>5</v>
      </c>
      <c r="N1122" s="17" t="s">
        <v>3843</v>
      </c>
      <c r="O1122" s="7">
        <f t="shared" si="34"/>
        <v>6</v>
      </c>
      <c r="P1122" s="4" t="str" cm="1">
        <f t="array" ref="P1122">_xlfn.IFS(F1122&gt;40,"Senior",F1122&gt;30,"Mid Career",F1122&gt;22,"Early Career",F1122&gt;17,"Student",TRUE,"Unknown")</f>
        <v>Mid Career</v>
      </c>
      <c r="Q1122" s="5">
        <f t="shared" si="35"/>
        <v>66</v>
      </c>
      <c r="R1122" s="4" t="str" cm="1">
        <f t="array" ref="R1122">_xlfn.IFS(Q1122&gt;15,"High",Q1122&gt;=5,"Medium",Q1122&lt;5,"Low")</f>
        <v>High</v>
      </c>
    </row>
    <row r="1123" spans="1:18" x14ac:dyDescent="0.3">
      <c r="A1123" s="4" t="s">
        <v>4295</v>
      </c>
      <c r="B1123" s="4" t="s">
        <v>5719</v>
      </c>
      <c r="C1123" s="4" t="s">
        <v>4297</v>
      </c>
      <c r="D1123" s="4" t="s">
        <v>17</v>
      </c>
      <c r="E1123" s="4" t="s">
        <v>73</v>
      </c>
      <c r="F1123" s="7">
        <v>32</v>
      </c>
      <c r="G1123" s="1">
        <v>44977</v>
      </c>
      <c r="H1123" s="4" t="s">
        <v>154</v>
      </c>
      <c r="I1123" s="4" t="s">
        <v>58</v>
      </c>
      <c r="J1123" s="15">
        <v>0.45</v>
      </c>
      <c r="K1123" s="5">
        <v>1.5</v>
      </c>
      <c r="L1123" s="4" t="s">
        <v>37</v>
      </c>
      <c r="M1123" s="8">
        <v>4</v>
      </c>
      <c r="N1123" s="17" t="s">
        <v>4298</v>
      </c>
      <c r="O1123" s="7">
        <f t="shared" si="34"/>
        <v>7</v>
      </c>
      <c r="P1123" s="4" t="str" cm="1">
        <f t="array" ref="P1123">_xlfn.IFS(F1123&gt;40,"Senior",F1123&gt;30,"Mid Career",F1123&gt;22,"Early Career",F1123&gt;17,"Student",TRUE,"Unknown")</f>
        <v>Mid Career</v>
      </c>
      <c r="Q1123" s="5">
        <f t="shared" si="35"/>
        <v>46.5</v>
      </c>
      <c r="R1123" s="4" t="str" cm="1">
        <f t="array" ref="R1123">_xlfn.IFS(Q1123&gt;15,"High",Q1123&gt;=5,"Medium",Q1123&lt;5,"Low")</f>
        <v>High</v>
      </c>
    </row>
    <row r="1124" spans="1:18" x14ac:dyDescent="0.3">
      <c r="A1124" s="4" t="s">
        <v>4299</v>
      </c>
      <c r="B1124" s="4" t="s">
        <v>5720</v>
      </c>
      <c r="C1124" s="4" t="s">
        <v>4301</v>
      </c>
      <c r="D1124" s="4" t="s">
        <v>94</v>
      </c>
      <c r="E1124" s="4" t="s">
        <v>50</v>
      </c>
      <c r="F1124" s="7">
        <v>32</v>
      </c>
      <c r="G1124" s="1">
        <v>44994</v>
      </c>
      <c r="H1124" s="4" t="s">
        <v>89</v>
      </c>
      <c r="I1124" s="4" t="s">
        <v>30</v>
      </c>
      <c r="J1124" s="15">
        <v>0.02</v>
      </c>
      <c r="K1124" s="5">
        <v>2</v>
      </c>
      <c r="L1124" s="4" t="s">
        <v>37</v>
      </c>
      <c r="M1124" s="8">
        <v>4</v>
      </c>
      <c r="N1124" s="17" t="s">
        <v>4302</v>
      </c>
      <c r="O1124" s="7">
        <f t="shared" si="34"/>
        <v>2</v>
      </c>
      <c r="P1124" s="4" t="str" cm="1">
        <f t="array" ref="P1124">_xlfn.IFS(F1124&gt;40,"Senior",F1124&gt;30,"Mid Career",F1124&gt;22,"Early Career",F1124&gt;17,"Student",TRUE,"Unknown")</f>
        <v>Mid Career</v>
      </c>
      <c r="Q1124" s="5">
        <f t="shared" si="35"/>
        <v>4</v>
      </c>
      <c r="R1124" s="4" t="str" cm="1">
        <f t="array" ref="R1124">_xlfn.IFS(Q1124&gt;15,"High",Q1124&gt;=5,"Medium",Q1124&lt;5,"Low")</f>
        <v>Low</v>
      </c>
    </row>
    <row r="1125" spans="1:18" x14ac:dyDescent="0.3">
      <c r="A1125" s="4" t="s">
        <v>4303</v>
      </c>
      <c r="B1125" s="4" t="s">
        <v>5721</v>
      </c>
      <c r="C1125" s="4" t="s">
        <v>4305</v>
      </c>
      <c r="D1125" s="4" t="s">
        <v>17</v>
      </c>
      <c r="E1125" s="4" t="s">
        <v>5800</v>
      </c>
      <c r="F1125" s="7">
        <v>32</v>
      </c>
      <c r="G1125" s="1">
        <v>45592</v>
      </c>
      <c r="H1125" s="4" t="s">
        <v>293</v>
      </c>
      <c r="I1125" s="4" t="s">
        <v>20</v>
      </c>
      <c r="J1125" s="15">
        <v>0.46</v>
      </c>
      <c r="K1125" s="5">
        <v>2</v>
      </c>
      <c r="L1125" s="4" t="s">
        <v>37</v>
      </c>
      <c r="M1125" s="8">
        <v>3</v>
      </c>
      <c r="N1125" s="17" t="s">
        <v>4306</v>
      </c>
      <c r="O1125" s="7">
        <f t="shared" si="34"/>
        <v>5</v>
      </c>
      <c r="P1125" s="4" t="str" cm="1">
        <f t="array" ref="P1125">_xlfn.IFS(F1125&gt;40,"Senior",F1125&gt;30,"Mid Career",F1125&gt;22,"Early Career",F1125&gt;17,"Student",TRUE,"Unknown")</f>
        <v>Mid Career</v>
      </c>
      <c r="Q1125" s="5">
        <f t="shared" si="35"/>
        <v>48</v>
      </c>
      <c r="R1125" s="4" t="str" cm="1">
        <f t="array" ref="R1125">_xlfn.IFS(Q1125&gt;15,"High",Q1125&gt;=5,"Medium",Q1125&lt;5,"Low")</f>
        <v>High</v>
      </c>
    </row>
    <row r="1126" spans="1:18" x14ac:dyDescent="0.3">
      <c r="A1126" s="4" t="s">
        <v>4307</v>
      </c>
      <c r="B1126" s="4" t="s">
        <v>5722</v>
      </c>
      <c r="C1126" s="4" t="s">
        <v>4309</v>
      </c>
      <c r="D1126" s="4" t="s">
        <v>94</v>
      </c>
      <c r="E1126" s="4" t="s">
        <v>50</v>
      </c>
      <c r="F1126" s="7">
        <v>32</v>
      </c>
      <c r="G1126" s="1">
        <v>44658</v>
      </c>
      <c r="H1126" s="4" t="s">
        <v>44</v>
      </c>
      <c r="I1126" s="4" t="s">
        <v>20</v>
      </c>
      <c r="J1126" s="15">
        <v>0.7</v>
      </c>
      <c r="K1126" s="5">
        <v>1.5</v>
      </c>
      <c r="L1126" s="4" t="s">
        <v>37</v>
      </c>
      <c r="M1126" s="8">
        <v>1</v>
      </c>
      <c r="N1126" s="17" t="s">
        <v>4310</v>
      </c>
      <c r="O1126" s="7">
        <f t="shared" si="34"/>
        <v>3</v>
      </c>
      <c r="P1126" s="4" t="str" cm="1">
        <f t="array" ref="P1126">_xlfn.IFS(F1126&gt;40,"Senior",F1126&gt;30,"Mid Career",F1126&gt;22,"Early Career",F1126&gt;17,"Student",TRUE,"Unknown")</f>
        <v>Mid Career</v>
      </c>
      <c r="Q1126" s="5">
        <f t="shared" si="35"/>
        <v>71.5</v>
      </c>
      <c r="R1126" s="4" t="str" cm="1">
        <f t="array" ref="R1126">_xlfn.IFS(Q1126&gt;15,"High",Q1126&gt;=5,"Medium",Q1126&lt;5,"Low")</f>
        <v>High</v>
      </c>
    </row>
    <row r="1127" spans="1:18" x14ac:dyDescent="0.3">
      <c r="A1127" s="4" t="s">
        <v>4311</v>
      </c>
      <c r="B1127" s="4" t="s">
        <v>5723</v>
      </c>
      <c r="C1127" s="4" t="s">
        <v>4313</v>
      </c>
      <c r="D1127" s="4" t="s">
        <v>94</v>
      </c>
      <c r="E1127" s="4" t="s">
        <v>50</v>
      </c>
      <c r="F1127" s="7">
        <v>32</v>
      </c>
      <c r="G1127" s="1">
        <v>45120</v>
      </c>
      <c r="H1127" s="4" t="s">
        <v>35</v>
      </c>
      <c r="I1127" s="4" t="s">
        <v>36</v>
      </c>
      <c r="J1127" s="15">
        <v>0.66</v>
      </c>
      <c r="K1127" s="5">
        <v>2</v>
      </c>
      <c r="L1127" s="4" t="s">
        <v>37</v>
      </c>
      <c r="M1127" s="8">
        <v>1</v>
      </c>
      <c r="N1127" s="17" t="s">
        <v>4314</v>
      </c>
      <c r="O1127" s="7">
        <f t="shared" si="34"/>
        <v>4</v>
      </c>
      <c r="P1127" s="4" t="str" cm="1">
        <f t="array" ref="P1127">_xlfn.IFS(F1127&gt;40,"Senior",F1127&gt;30,"Mid Career",F1127&gt;22,"Early Career",F1127&gt;17,"Student",TRUE,"Unknown")</f>
        <v>Mid Career</v>
      </c>
      <c r="Q1127" s="5">
        <f t="shared" si="35"/>
        <v>68</v>
      </c>
      <c r="R1127" s="4" t="str" cm="1">
        <f t="array" ref="R1127">_xlfn.IFS(Q1127&gt;15,"High",Q1127&gt;=5,"Medium",Q1127&lt;5,"Low")</f>
        <v>High</v>
      </c>
    </row>
    <row r="1128" spans="1:18" x14ac:dyDescent="0.3">
      <c r="A1128" s="4" t="s">
        <v>4315</v>
      </c>
      <c r="B1128" s="4" t="s">
        <v>5724</v>
      </c>
      <c r="C1128" s="4" t="s">
        <v>4317</v>
      </c>
      <c r="D1128" s="4" t="s">
        <v>94</v>
      </c>
      <c r="E1128" s="4" t="s">
        <v>5800</v>
      </c>
      <c r="F1128" s="7">
        <v>32</v>
      </c>
      <c r="G1128" s="1">
        <v>44680</v>
      </c>
      <c r="H1128" s="4" t="s">
        <v>229</v>
      </c>
      <c r="I1128" s="4" t="s">
        <v>144</v>
      </c>
      <c r="J1128" s="15">
        <v>0.09</v>
      </c>
      <c r="K1128" s="5">
        <v>1.5</v>
      </c>
      <c r="L1128" s="4" t="s">
        <v>31</v>
      </c>
      <c r="M1128" s="8">
        <v>1</v>
      </c>
      <c r="N1128" s="17">
        <v>44680</v>
      </c>
      <c r="O1128" s="7">
        <f t="shared" si="34"/>
        <v>1</v>
      </c>
      <c r="P1128" s="4" t="str" cm="1">
        <f t="array" ref="P1128">_xlfn.IFS(F1128&gt;40,"Senior",F1128&gt;30,"Mid Career",F1128&gt;22,"Early Career",F1128&gt;17,"Student",TRUE,"Unknown")</f>
        <v>Mid Career</v>
      </c>
      <c r="Q1128" s="5">
        <f t="shared" si="35"/>
        <v>10.5</v>
      </c>
      <c r="R1128" s="4" t="str" cm="1">
        <f t="array" ref="R1128">_xlfn.IFS(Q1128&gt;15,"High",Q1128&gt;=5,"Medium",Q1128&lt;5,"Low")</f>
        <v>Medium</v>
      </c>
    </row>
    <row r="1129" spans="1:18" x14ac:dyDescent="0.3">
      <c r="A1129" s="4" t="s">
        <v>4318</v>
      </c>
      <c r="B1129" s="4" t="s">
        <v>5725</v>
      </c>
      <c r="C1129" s="4" t="s">
        <v>4320</v>
      </c>
      <c r="D1129" s="4" t="s">
        <v>94</v>
      </c>
      <c r="E1129" s="4" t="s">
        <v>5800</v>
      </c>
      <c r="F1129" s="7">
        <v>34</v>
      </c>
      <c r="G1129" s="1">
        <v>45732</v>
      </c>
      <c r="H1129" s="4" t="s">
        <v>229</v>
      </c>
      <c r="I1129" s="4" t="s">
        <v>144</v>
      </c>
      <c r="J1129" s="15">
        <v>0.41</v>
      </c>
      <c r="K1129" s="5">
        <v>1.5</v>
      </c>
      <c r="L1129" s="4" t="s">
        <v>37</v>
      </c>
      <c r="M1129" s="8">
        <v>5</v>
      </c>
      <c r="N1129" s="17" t="s">
        <v>4321</v>
      </c>
      <c r="O1129" s="7">
        <f t="shared" si="34"/>
        <v>3</v>
      </c>
      <c r="P1129" s="4" t="str" cm="1">
        <f t="array" ref="P1129">_xlfn.IFS(F1129&gt;40,"Senior",F1129&gt;30,"Mid Career",F1129&gt;22,"Early Career",F1129&gt;17,"Student",TRUE,"Unknown")</f>
        <v>Mid Career</v>
      </c>
      <c r="Q1129" s="5">
        <f t="shared" si="35"/>
        <v>42.5</v>
      </c>
      <c r="R1129" s="4" t="str" cm="1">
        <f t="array" ref="R1129">_xlfn.IFS(Q1129&gt;15,"High",Q1129&gt;=5,"Medium",Q1129&lt;5,"Low")</f>
        <v>High</v>
      </c>
    </row>
    <row r="1130" spans="1:18" x14ac:dyDescent="0.3">
      <c r="A1130" s="4" t="s">
        <v>4322</v>
      </c>
      <c r="B1130" s="4" t="s">
        <v>5726</v>
      </c>
      <c r="C1130" s="4" t="s">
        <v>4324</v>
      </c>
      <c r="D1130" s="4" t="s">
        <v>17</v>
      </c>
      <c r="E1130" s="4" t="s">
        <v>5802</v>
      </c>
      <c r="F1130" s="7">
        <v>32</v>
      </c>
      <c r="G1130" s="1">
        <v>44726</v>
      </c>
      <c r="H1130" s="4" t="s">
        <v>293</v>
      </c>
      <c r="I1130" s="4" t="s">
        <v>20</v>
      </c>
      <c r="J1130" s="15">
        <v>0.77</v>
      </c>
      <c r="K1130" s="5">
        <v>1.5</v>
      </c>
      <c r="L1130" s="4" t="s">
        <v>37</v>
      </c>
      <c r="M1130" s="8">
        <v>5</v>
      </c>
      <c r="N1130" s="17" t="s">
        <v>4325</v>
      </c>
      <c r="O1130" s="7">
        <f t="shared" si="34"/>
        <v>3</v>
      </c>
      <c r="P1130" s="4" t="str" cm="1">
        <f t="array" ref="P1130">_xlfn.IFS(F1130&gt;40,"Senior",F1130&gt;30,"Mid Career",F1130&gt;22,"Early Career",F1130&gt;17,"Student",TRUE,"Unknown")</f>
        <v>Mid Career</v>
      </c>
      <c r="Q1130" s="5">
        <f t="shared" si="35"/>
        <v>78.5</v>
      </c>
      <c r="R1130" s="4" t="str" cm="1">
        <f t="array" ref="R1130">_xlfn.IFS(Q1130&gt;15,"High",Q1130&gt;=5,"Medium",Q1130&lt;5,"Low")</f>
        <v>High</v>
      </c>
    </row>
    <row r="1131" spans="1:18" x14ac:dyDescent="0.3">
      <c r="A1131" s="4" t="s">
        <v>4326</v>
      </c>
      <c r="B1131" s="4" t="s">
        <v>5727</v>
      </c>
      <c r="C1131" s="4" t="s">
        <v>4328</v>
      </c>
      <c r="D1131" s="4" t="s">
        <v>17</v>
      </c>
      <c r="E1131" s="4" t="s">
        <v>73</v>
      </c>
      <c r="F1131" s="7">
        <v>32</v>
      </c>
      <c r="G1131" s="1">
        <v>45532</v>
      </c>
      <c r="H1131" s="4" t="s">
        <v>229</v>
      </c>
      <c r="I1131" s="4" t="s">
        <v>144</v>
      </c>
      <c r="J1131" s="15">
        <v>0.17</v>
      </c>
      <c r="K1131" s="5">
        <v>1.5</v>
      </c>
      <c r="L1131" s="4" t="s">
        <v>31</v>
      </c>
      <c r="M1131" s="8">
        <v>1</v>
      </c>
      <c r="N1131" s="17">
        <v>45532</v>
      </c>
      <c r="O1131" s="7">
        <f t="shared" si="34"/>
        <v>1</v>
      </c>
      <c r="P1131" s="4" t="str" cm="1">
        <f t="array" ref="P1131">_xlfn.IFS(F1131&gt;40,"Senior",F1131&gt;30,"Mid Career",F1131&gt;22,"Early Career",F1131&gt;17,"Student",TRUE,"Unknown")</f>
        <v>Mid Career</v>
      </c>
      <c r="Q1131" s="5">
        <f t="shared" si="35"/>
        <v>18.5</v>
      </c>
      <c r="R1131" s="4" t="str" cm="1">
        <f t="array" ref="R1131">_xlfn.IFS(Q1131&gt;15,"High",Q1131&gt;=5,"Medium",Q1131&lt;5,"Low")</f>
        <v>High</v>
      </c>
    </row>
    <row r="1132" spans="1:18" x14ac:dyDescent="0.3">
      <c r="A1132" s="4" t="s">
        <v>4329</v>
      </c>
      <c r="B1132" s="4" t="s">
        <v>5728</v>
      </c>
      <c r="C1132" s="4" t="s">
        <v>4331</v>
      </c>
      <c r="D1132" s="4" t="s">
        <v>94</v>
      </c>
      <c r="E1132" s="4" t="s">
        <v>50</v>
      </c>
      <c r="F1132" s="7">
        <v>32</v>
      </c>
      <c r="G1132" s="1">
        <v>45681</v>
      </c>
      <c r="H1132" s="4" t="s">
        <v>113</v>
      </c>
      <c r="I1132" s="4" t="s">
        <v>58</v>
      </c>
      <c r="J1132" s="15">
        <v>0.95</v>
      </c>
      <c r="K1132" s="5">
        <v>0.75</v>
      </c>
      <c r="L1132" s="4" t="s">
        <v>31</v>
      </c>
      <c r="M1132" s="8">
        <v>4</v>
      </c>
      <c r="N1132" s="17" t="s">
        <v>4332</v>
      </c>
      <c r="O1132" s="7">
        <f t="shared" si="34"/>
        <v>6</v>
      </c>
      <c r="P1132" s="4" t="str" cm="1">
        <f t="array" ref="P1132">_xlfn.IFS(F1132&gt;40,"Senior",F1132&gt;30,"Mid Career",F1132&gt;22,"Early Career",F1132&gt;17,"Student",TRUE,"Unknown")</f>
        <v>Mid Career</v>
      </c>
      <c r="Q1132" s="5">
        <f t="shared" si="35"/>
        <v>95.75</v>
      </c>
      <c r="R1132" s="4" t="str" cm="1">
        <f t="array" ref="R1132">_xlfn.IFS(Q1132&gt;15,"High",Q1132&gt;=5,"Medium",Q1132&lt;5,"Low")</f>
        <v>High</v>
      </c>
    </row>
    <row r="1133" spans="1:18" x14ac:dyDescent="0.3">
      <c r="A1133" s="4" t="s">
        <v>4333</v>
      </c>
      <c r="B1133" s="4" t="s">
        <v>5729</v>
      </c>
      <c r="C1133" s="4" t="s">
        <v>4335</v>
      </c>
      <c r="D1133" s="4" t="s">
        <v>17</v>
      </c>
      <c r="E1133" s="4" t="s">
        <v>50</v>
      </c>
      <c r="F1133" s="7">
        <v>24</v>
      </c>
      <c r="G1133" s="1">
        <v>45112</v>
      </c>
      <c r="H1133" s="4" t="s">
        <v>229</v>
      </c>
      <c r="I1133" s="4" t="s">
        <v>144</v>
      </c>
      <c r="J1133" s="15">
        <v>0.52</v>
      </c>
      <c r="K1133" s="5">
        <v>2</v>
      </c>
      <c r="L1133" s="4" t="s">
        <v>37</v>
      </c>
      <c r="M1133" s="8">
        <v>4</v>
      </c>
      <c r="N1133" s="17" t="s">
        <v>4336</v>
      </c>
      <c r="O1133" s="7">
        <f t="shared" si="34"/>
        <v>6</v>
      </c>
      <c r="P1133" s="4" t="str" cm="1">
        <f t="array" ref="P1133">_xlfn.IFS(F1133&gt;40,"Senior",F1133&gt;30,"Mid Career",F1133&gt;22,"Early Career",F1133&gt;17,"Student",TRUE,"Unknown")</f>
        <v>Early Career</v>
      </c>
      <c r="Q1133" s="5">
        <f t="shared" si="35"/>
        <v>54</v>
      </c>
      <c r="R1133" s="4" t="str" cm="1">
        <f t="array" ref="R1133">_xlfn.IFS(Q1133&gt;15,"High",Q1133&gt;=5,"Medium",Q1133&lt;5,"Low")</f>
        <v>High</v>
      </c>
    </row>
    <row r="1134" spans="1:18" x14ac:dyDescent="0.3">
      <c r="A1134" s="4" t="s">
        <v>4337</v>
      </c>
      <c r="B1134" s="4" t="s">
        <v>5730</v>
      </c>
      <c r="C1134" s="4" t="s">
        <v>4339</v>
      </c>
      <c r="D1134" s="4" t="s">
        <v>17</v>
      </c>
      <c r="E1134" s="4" t="s">
        <v>5801</v>
      </c>
      <c r="F1134" s="7">
        <v>32</v>
      </c>
      <c r="G1134" s="1">
        <v>45215</v>
      </c>
      <c r="H1134" s="4" t="s">
        <v>166</v>
      </c>
      <c r="I1134" s="4" t="s">
        <v>144</v>
      </c>
      <c r="J1134" s="15">
        <v>0.5</v>
      </c>
      <c r="K1134" s="5">
        <v>1</v>
      </c>
      <c r="L1134" s="4" t="s">
        <v>37</v>
      </c>
      <c r="M1134" s="8">
        <v>2</v>
      </c>
      <c r="N1134" s="17" t="s">
        <v>4340</v>
      </c>
      <c r="O1134" s="7">
        <f t="shared" si="34"/>
        <v>3</v>
      </c>
      <c r="P1134" s="4" t="str" cm="1">
        <f t="array" ref="P1134">_xlfn.IFS(F1134&gt;40,"Senior",F1134&gt;30,"Mid Career",F1134&gt;22,"Early Career",F1134&gt;17,"Student",TRUE,"Unknown")</f>
        <v>Mid Career</v>
      </c>
      <c r="Q1134" s="5">
        <f t="shared" si="35"/>
        <v>51</v>
      </c>
      <c r="R1134" s="4" t="str" cm="1">
        <f t="array" ref="R1134">_xlfn.IFS(Q1134&gt;15,"High",Q1134&gt;=5,"Medium",Q1134&lt;5,"Low")</f>
        <v>High</v>
      </c>
    </row>
    <row r="1135" spans="1:18" x14ac:dyDescent="0.3">
      <c r="A1135" s="4" t="s">
        <v>4341</v>
      </c>
      <c r="B1135" s="4" t="s">
        <v>5731</v>
      </c>
      <c r="C1135" s="4" t="s">
        <v>4343</v>
      </c>
      <c r="D1135" s="4" t="s">
        <v>17</v>
      </c>
      <c r="E1135" s="4" t="s">
        <v>5801</v>
      </c>
      <c r="F1135" s="7">
        <v>29</v>
      </c>
      <c r="G1135" s="1">
        <v>44905</v>
      </c>
      <c r="H1135" s="4" t="s">
        <v>35</v>
      </c>
      <c r="I1135" s="4" t="s">
        <v>36</v>
      </c>
      <c r="J1135" s="15">
        <v>0.06</v>
      </c>
      <c r="K1135" s="5">
        <v>1.5</v>
      </c>
      <c r="L1135" s="4" t="s">
        <v>37</v>
      </c>
      <c r="M1135" s="8">
        <v>2</v>
      </c>
      <c r="N1135" s="17" t="s">
        <v>4344</v>
      </c>
      <c r="O1135" s="7">
        <f t="shared" si="34"/>
        <v>8</v>
      </c>
      <c r="P1135" s="4" t="str" cm="1">
        <f t="array" ref="P1135">_xlfn.IFS(F1135&gt;40,"Senior",F1135&gt;30,"Mid Career",F1135&gt;22,"Early Career",F1135&gt;17,"Student",TRUE,"Unknown")</f>
        <v>Early Career</v>
      </c>
      <c r="Q1135" s="5">
        <f t="shared" si="35"/>
        <v>7.5</v>
      </c>
      <c r="R1135" s="4" t="str" cm="1">
        <f t="array" ref="R1135">_xlfn.IFS(Q1135&gt;15,"High",Q1135&gt;=5,"Medium",Q1135&lt;5,"Low")</f>
        <v>Medium</v>
      </c>
    </row>
    <row r="1136" spans="1:18" x14ac:dyDescent="0.3">
      <c r="A1136" s="4" t="s">
        <v>4345</v>
      </c>
      <c r="B1136" s="4" t="s">
        <v>5732</v>
      </c>
      <c r="C1136" s="4" t="s">
        <v>4347</v>
      </c>
      <c r="D1136" s="4" t="s">
        <v>17</v>
      </c>
      <c r="E1136" s="4" t="s">
        <v>73</v>
      </c>
      <c r="F1136" s="7">
        <v>32</v>
      </c>
      <c r="G1136" s="1">
        <v>45503</v>
      </c>
      <c r="H1136" s="4" t="s">
        <v>154</v>
      </c>
      <c r="I1136" s="4" t="s">
        <v>58</v>
      </c>
      <c r="J1136" s="15">
        <v>0.7</v>
      </c>
      <c r="K1136" s="5">
        <v>2</v>
      </c>
      <c r="L1136" s="4" t="s">
        <v>31</v>
      </c>
      <c r="M1136" s="8">
        <v>4</v>
      </c>
      <c r="N1136" s="17" t="s">
        <v>4348</v>
      </c>
      <c r="O1136" s="7">
        <f t="shared" si="34"/>
        <v>5</v>
      </c>
      <c r="P1136" s="4" t="str" cm="1">
        <f t="array" ref="P1136">_xlfn.IFS(F1136&gt;40,"Senior",F1136&gt;30,"Mid Career",F1136&gt;22,"Early Career",F1136&gt;17,"Student",TRUE,"Unknown")</f>
        <v>Mid Career</v>
      </c>
      <c r="Q1136" s="5">
        <f t="shared" si="35"/>
        <v>72</v>
      </c>
      <c r="R1136" s="4" t="str" cm="1">
        <f t="array" ref="R1136">_xlfn.IFS(Q1136&gt;15,"High",Q1136&gt;=5,"Medium",Q1136&lt;5,"Low")</f>
        <v>High</v>
      </c>
    </row>
    <row r="1137" spans="1:18" x14ac:dyDescent="0.3">
      <c r="A1137" s="4" t="s">
        <v>4349</v>
      </c>
      <c r="B1137" s="4" t="s">
        <v>5733</v>
      </c>
      <c r="C1137" s="4" t="s">
        <v>4351</v>
      </c>
      <c r="D1137" s="4" t="s">
        <v>17</v>
      </c>
      <c r="E1137" s="4" t="s">
        <v>5800</v>
      </c>
      <c r="F1137" s="7">
        <v>32</v>
      </c>
      <c r="G1137" s="1">
        <v>45509</v>
      </c>
      <c r="H1137" s="4" t="s">
        <v>229</v>
      </c>
      <c r="I1137" s="4" t="s">
        <v>144</v>
      </c>
      <c r="J1137" s="15">
        <v>0.71</v>
      </c>
      <c r="K1137" s="5">
        <v>1.5</v>
      </c>
      <c r="L1137" s="4" t="s">
        <v>31</v>
      </c>
      <c r="M1137" s="8">
        <v>3</v>
      </c>
      <c r="N1137" s="17" t="s">
        <v>4352</v>
      </c>
      <c r="O1137" s="7">
        <f t="shared" si="34"/>
        <v>2</v>
      </c>
      <c r="P1137" s="4" t="str" cm="1">
        <f t="array" ref="P1137">_xlfn.IFS(F1137&gt;40,"Senior",F1137&gt;30,"Mid Career",F1137&gt;22,"Early Career",F1137&gt;17,"Student",TRUE,"Unknown")</f>
        <v>Mid Career</v>
      </c>
      <c r="Q1137" s="5">
        <f t="shared" si="35"/>
        <v>72.5</v>
      </c>
      <c r="R1137" s="4" t="str" cm="1">
        <f t="array" ref="R1137">_xlfn.IFS(Q1137&gt;15,"High",Q1137&gt;=5,"Medium",Q1137&lt;5,"Low")</f>
        <v>High</v>
      </c>
    </row>
    <row r="1138" spans="1:18" x14ac:dyDescent="0.3">
      <c r="A1138" s="4" t="s">
        <v>4353</v>
      </c>
      <c r="B1138" s="4" t="s">
        <v>5734</v>
      </c>
      <c r="C1138" s="4" t="s">
        <v>4355</v>
      </c>
      <c r="D1138" s="4" t="s">
        <v>17</v>
      </c>
      <c r="E1138" s="4" t="s">
        <v>73</v>
      </c>
      <c r="F1138" s="7">
        <v>32</v>
      </c>
      <c r="G1138" s="1">
        <v>45736</v>
      </c>
      <c r="H1138" s="4" t="s">
        <v>57</v>
      </c>
      <c r="I1138" s="4" t="s">
        <v>58</v>
      </c>
      <c r="J1138" s="15">
        <v>0.66</v>
      </c>
      <c r="K1138" s="5">
        <v>2</v>
      </c>
      <c r="L1138" s="4" t="s">
        <v>31</v>
      </c>
      <c r="M1138" s="8">
        <v>5</v>
      </c>
      <c r="N1138" s="17" t="s">
        <v>4356</v>
      </c>
      <c r="O1138" s="7">
        <f t="shared" si="34"/>
        <v>6</v>
      </c>
      <c r="P1138" s="4" t="str" cm="1">
        <f t="array" ref="P1138">_xlfn.IFS(F1138&gt;40,"Senior",F1138&gt;30,"Mid Career",F1138&gt;22,"Early Career",F1138&gt;17,"Student",TRUE,"Unknown")</f>
        <v>Mid Career</v>
      </c>
      <c r="Q1138" s="5">
        <f t="shared" si="35"/>
        <v>68</v>
      </c>
      <c r="R1138" s="4" t="str" cm="1">
        <f t="array" ref="R1138">_xlfn.IFS(Q1138&gt;15,"High",Q1138&gt;=5,"Medium",Q1138&lt;5,"Low")</f>
        <v>High</v>
      </c>
    </row>
    <row r="1139" spans="1:18" x14ac:dyDescent="0.3">
      <c r="A1139" s="4" t="s">
        <v>4357</v>
      </c>
      <c r="B1139" s="4" t="s">
        <v>5735</v>
      </c>
      <c r="C1139" s="4" t="s">
        <v>4359</v>
      </c>
      <c r="D1139" s="4" t="s">
        <v>94</v>
      </c>
      <c r="E1139" s="4" t="s">
        <v>50</v>
      </c>
      <c r="F1139" s="7">
        <v>22</v>
      </c>
      <c r="G1139" s="1">
        <v>45499</v>
      </c>
      <c r="H1139" s="4" t="s">
        <v>29</v>
      </c>
      <c r="I1139" s="4" t="s">
        <v>30</v>
      </c>
      <c r="J1139" s="15">
        <v>0.48</v>
      </c>
      <c r="K1139" s="5">
        <v>1.5</v>
      </c>
      <c r="L1139" s="4" t="s">
        <v>37</v>
      </c>
      <c r="M1139" s="8">
        <v>3</v>
      </c>
      <c r="N1139" s="17" t="s">
        <v>4360</v>
      </c>
      <c r="O1139" s="7">
        <f t="shared" si="34"/>
        <v>2</v>
      </c>
      <c r="P1139" s="4" t="str" cm="1">
        <f t="array" ref="P1139">_xlfn.IFS(F1139&gt;40,"Senior",F1139&gt;30,"Mid Career",F1139&gt;22,"Early Career",F1139&gt;17,"Student",TRUE,"Unknown")</f>
        <v>Student</v>
      </c>
      <c r="Q1139" s="5">
        <f t="shared" si="35"/>
        <v>49.5</v>
      </c>
      <c r="R1139" s="4" t="str" cm="1">
        <f t="array" ref="R1139">_xlfn.IFS(Q1139&gt;15,"High",Q1139&gt;=5,"Medium",Q1139&lt;5,"Low")</f>
        <v>High</v>
      </c>
    </row>
    <row r="1140" spans="1:18" x14ac:dyDescent="0.3">
      <c r="A1140" s="4" t="s">
        <v>4361</v>
      </c>
      <c r="B1140" s="4" t="s">
        <v>5736</v>
      </c>
      <c r="C1140" s="4" t="s">
        <v>4363</v>
      </c>
      <c r="D1140" s="4" t="s">
        <v>94</v>
      </c>
      <c r="E1140" s="4" t="s">
        <v>50</v>
      </c>
      <c r="F1140" s="7">
        <v>32</v>
      </c>
      <c r="G1140" s="1">
        <v>45213</v>
      </c>
      <c r="H1140" s="4" t="s">
        <v>51</v>
      </c>
      <c r="I1140" s="4" t="s">
        <v>36</v>
      </c>
      <c r="J1140" s="15">
        <v>0.01</v>
      </c>
      <c r="K1140" s="5">
        <v>1.5</v>
      </c>
      <c r="L1140" s="4" t="s">
        <v>37</v>
      </c>
      <c r="M1140" s="8">
        <v>2</v>
      </c>
      <c r="N1140" s="17" t="s">
        <v>4364</v>
      </c>
      <c r="O1140" s="7">
        <f t="shared" si="34"/>
        <v>4</v>
      </c>
      <c r="P1140" s="4" t="str" cm="1">
        <f t="array" ref="P1140">_xlfn.IFS(F1140&gt;40,"Senior",F1140&gt;30,"Mid Career",F1140&gt;22,"Early Career",F1140&gt;17,"Student",TRUE,"Unknown")</f>
        <v>Mid Career</v>
      </c>
      <c r="Q1140" s="5">
        <f t="shared" si="35"/>
        <v>2.5</v>
      </c>
      <c r="R1140" s="4" t="str" cm="1">
        <f t="array" ref="R1140">_xlfn.IFS(Q1140&gt;15,"High",Q1140&gt;=5,"Medium",Q1140&lt;5,"Low")</f>
        <v>Low</v>
      </c>
    </row>
    <row r="1141" spans="1:18" x14ac:dyDescent="0.3">
      <c r="A1141" s="4" t="s">
        <v>4365</v>
      </c>
      <c r="B1141" s="4" t="s">
        <v>5737</v>
      </c>
      <c r="C1141" s="4" t="s">
        <v>4367</v>
      </c>
      <c r="D1141" s="4" t="s">
        <v>94</v>
      </c>
      <c r="E1141" s="4" t="s">
        <v>50</v>
      </c>
      <c r="F1141" s="7">
        <v>21</v>
      </c>
      <c r="G1141" s="1">
        <v>45613</v>
      </c>
      <c r="H1141" s="4" t="s">
        <v>19</v>
      </c>
      <c r="I1141" s="4" t="s">
        <v>20</v>
      </c>
      <c r="J1141" s="15">
        <v>0.61</v>
      </c>
      <c r="K1141" s="5">
        <v>1.5</v>
      </c>
      <c r="L1141" s="4" t="s">
        <v>31</v>
      </c>
      <c r="M1141" s="8">
        <v>5</v>
      </c>
      <c r="N1141" s="17" t="s">
        <v>4368</v>
      </c>
      <c r="O1141" s="7">
        <f t="shared" si="34"/>
        <v>3</v>
      </c>
      <c r="P1141" s="4" t="str" cm="1">
        <f t="array" ref="P1141">_xlfn.IFS(F1141&gt;40,"Senior",F1141&gt;30,"Mid Career",F1141&gt;22,"Early Career",F1141&gt;17,"Student",TRUE,"Unknown")</f>
        <v>Student</v>
      </c>
      <c r="Q1141" s="5">
        <f t="shared" si="35"/>
        <v>62.5</v>
      </c>
      <c r="R1141" s="4" t="str" cm="1">
        <f t="array" ref="R1141">_xlfn.IFS(Q1141&gt;15,"High",Q1141&gt;=5,"Medium",Q1141&lt;5,"Low")</f>
        <v>High</v>
      </c>
    </row>
    <row r="1142" spans="1:18" x14ac:dyDescent="0.3">
      <c r="A1142" s="4" t="s">
        <v>4369</v>
      </c>
      <c r="B1142" s="4" t="s">
        <v>5738</v>
      </c>
      <c r="C1142" s="4" t="s">
        <v>4371</v>
      </c>
      <c r="D1142" s="4" t="s">
        <v>17</v>
      </c>
      <c r="E1142" s="4" t="s">
        <v>5800</v>
      </c>
      <c r="F1142" s="7">
        <v>34</v>
      </c>
      <c r="G1142" s="1">
        <v>44810</v>
      </c>
      <c r="H1142" s="4" t="s">
        <v>29</v>
      </c>
      <c r="I1142" s="4" t="s">
        <v>30</v>
      </c>
      <c r="J1142" s="15">
        <v>0.33</v>
      </c>
      <c r="K1142" s="5">
        <v>2</v>
      </c>
      <c r="L1142" s="4" t="s">
        <v>37</v>
      </c>
      <c r="M1142" s="8">
        <v>5</v>
      </c>
      <c r="N1142" s="17" t="s">
        <v>4372</v>
      </c>
      <c r="O1142" s="7">
        <f t="shared" si="34"/>
        <v>6</v>
      </c>
      <c r="P1142" s="4" t="str" cm="1">
        <f t="array" ref="P1142">_xlfn.IFS(F1142&gt;40,"Senior",F1142&gt;30,"Mid Career",F1142&gt;22,"Early Career",F1142&gt;17,"Student",TRUE,"Unknown")</f>
        <v>Mid Career</v>
      </c>
      <c r="Q1142" s="5">
        <f t="shared" si="35"/>
        <v>35</v>
      </c>
      <c r="R1142" s="4" t="str" cm="1">
        <f t="array" ref="R1142">_xlfn.IFS(Q1142&gt;15,"High",Q1142&gt;=5,"Medium",Q1142&lt;5,"Low")</f>
        <v>High</v>
      </c>
    </row>
    <row r="1143" spans="1:18" x14ac:dyDescent="0.3">
      <c r="A1143" s="4" t="s">
        <v>4373</v>
      </c>
      <c r="B1143" s="4" t="s">
        <v>5739</v>
      </c>
      <c r="C1143" s="4" t="s">
        <v>4375</v>
      </c>
      <c r="D1143" s="4" t="s">
        <v>94</v>
      </c>
      <c r="E1143" s="4" t="s">
        <v>5800</v>
      </c>
      <c r="F1143" s="7">
        <v>32</v>
      </c>
      <c r="G1143" s="1">
        <v>44786</v>
      </c>
      <c r="H1143" s="4" t="s">
        <v>29</v>
      </c>
      <c r="I1143" s="4" t="s">
        <v>30</v>
      </c>
      <c r="J1143" s="15">
        <v>0.31</v>
      </c>
      <c r="K1143" s="5">
        <v>0.75</v>
      </c>
      <c r="L1143" s="4" t="s">
        <v>37</v>
      </c>
      <c r="M1143" s="8">
        <v>2</v>
      </c>
      <c r="N1143" s="17" t="s">
        <v>4376</v>
      </c>
      <c r="O1143" s="7">
        <f t="shared" si="34"/>
        <v>5</v>
      </c>
      <c r="P1143" s="4" t="str" cm="1">
        <f t="array" ref="P1143">_xlfn.IFS(F1143&gt;40,"Senior",F1143&gt;30,"Mid Career",F1143&gt;22,"Early Career",F1143&gt;17,"Student",TRUE,"Unknown")</f>
        <v>Mid Career</v>
      </c>
      <c r="Q1143" s="5">
        <f t="shared" si="35"/>
        <v>31.75</v>
      </c>
      <c r="R1143" s="4" t="str" cm="1">
        <f t="array" ref="R1143">_xlfn.IFS(Q1143&gt;15,"High",Q1143&gt;=5,"Medium",Q1143&lt;5,"Low")</f>
        <v>High</v>
      </c>
    </row>
    <row r="1144" spans="1:18" x14ac:dyDescent="0.3">
      <c r="A1144" s="4" t="s">
        <v>4377</v>
      </c>
      <c r="B1144" s="4" t="s">
        <v>5740</v>
      </c>
      <c r="C1144" s="4" t="s">
        <v>4379</v>
      </c>
      <c r="D1144" s="4" t="s">
        <v>17</v>
      </c>
      <c r="E1144" s="4" t="s">
        <v>50</v>
      </c>
      <c r="F1144" s="7">
        <v>22</v>
      </c>
      <c r="G1144" s="1">
        <v>45139</v>
      </c>
      <c r="H1144" s="4" t="s">
        <v>154</v>
      </c>
      <c r="I1144" s="4" t="s">
        <v>58</v>
      </c>
      <c r="J1144" s="15">
        <v>0.18</v>
      </c>
      <c r="K1144" s="5">
        <v>2</v>
      </c>
      <c r="L1144" s="4" t="s">
        <v>31</v>
      </c>
      <c r="M1144" s="8">
        <v>5</v>
      </c>
      <c r="N1144" s="17" t="s">
        <v>4380</v>
      </c>
      <c r="O1144" s="7">
        <f t="shared" si="34"/>
        <v>5</v>
      </c>
      <c r="P1144" s="4" t="str" cm="1">
        <f t="array" ref="P1144">_xlfn.IFS(F1144&gt;40,"Senior",F1144&gt;30,"Mid Career",F1144&gt;22,"Early Career",F1144&gt;17,"Student",TRUE,"Unknown")</f>
        <v>Student</v>
      </c>
      <c r="Q1144" s="5">
        <f t="shared" si="35"/>
        <v>20</v>
      </c>
      <c r="R1144" s="4" t="str" cm="1">
        <f t="array" ref="R1144">_xlfn.IFS(Q1144&gt;15,"High",Q1144&gt;=5,"Medium",Q1144&lt;5,"Low")</f>
        <v>High</v>
      </c>
    </row>
    <row r="1145" spans="1:18" x14ac:dyDescent="0.3">
      <c r="A1145" s="4" t="s">
        <v>4381</v>
      </c>
      <c r="B1145" s="4" t="s">
        <v>5741</v>
      </c>
      <c r="C1145" s="4" t="s">
        <v>4383</v>
      </c>
      <c r="D1145" s="4" t="s">
        <v>17</v>
      </c>
      <c r="E1145" s="4" t="s">
        <v>5800</v>
      </c>
      <c r="F1145" s="7">
        <v>32</v>
      </c>
      <c r="G1145" s="1">
        <v>45673</v>
      </c>
      <c r="H1145" s="4" t="s">
        <v>51</v>
      </c>
      <c r="I1145" s="4" t="s">
        <v>36</v>
      </c>
      <c r="J1145" s="15">
        <v>0.38</v>
      </c>
      <c r="K1145" s="5">
        <v>2</v>
      </c>
      <c r="L1145" s="4" t="s">
        <v>37</v>
      </c>
      <c r="M1145" s="8">
        <v>1</v>
      </c>
      <c r="N1145" s="17" t="s">
        <v>4384</v>
      </c>
      <c r="O1145" s="7">
        <f t="shared" si="34"/>
        <v>7</v>
      </c>
      <c r="P1145" s="4" t="str" cm="1">
        <f t="array" ref="P1145">_xlfn.IFS(F1145&gt;40,"Senior",F1145&gt;30,"Mid Career",F1145&gt;22,"Early Career",F1145&gt;17,"Student",TRUE,"Unknown")</f>
        <v>Mid Career</v>
      </c>
      <c r="Q1145" s="5">
        <f t="shared" si="35"/>
        <v>40</v>
      </c>
      <c r="R1145" s="4" t="str" cm="1">
        <f t="array" ref="R1145">_xlfn.IFS(Q1145&gt;15,"High",Q1145&gt;=5,"Medium",Q1145&lt;5,"Low")</f>
        <v>High</v>
      </c>
    </row>
    <row r="1146" spans="1:18" x14ac:dyDescent="0.3">
      <c r="A1146" s="4" t="s">
        <v>4385</v>
      </c>
      <c r="B1146" s="4" t="s">
        <v>5742</v>
      </c>
      <c r="C1146" s="4" t="s">
        <v>4387</v>
      </c>
      <c r="D1146" s="4" t="s">
        <v>17</v>
      </c>
      <c r="E1146" s="4" t="s">
        <v>73</v>
      </c>
      <c r="F1146" s="7">
        <v>36</v>
      </c>
      <c r="G1146" s="1">
        <v>45172</v>
      </c>
      <c r="H1146" s="4" t="s">
        <v>166</v>
      </c>
      <c r="I1146" s="4" t="s">
        <v>144</v>
      </c>
      <c r="J1146" s="15">
        <v>0.47</v>
      </c>
      <c r="K1146" s="5">
        <v>1.5</v>
      </c>
      <c r="L1146" s="4" t="s">
        <v>37</v>
      </c>
      <c r="M1146" s="8">
        <v>1</v>
      </c>
      <c r="N1146" s="17" t="s">
        <v>1143</v>
      </c>
      <c r="O1146" s="7">
        <f t="shared" si="34"/>
        <v>8</v>
      </c>
      <c r="P1146" s="4" t="str" cm="1">
        <f t="array" ref="P1146">_xlfn.IFS(F1146&gt;40,"Senior",F1146&gt;30,"Mid Career",F1146&gt;22,"Early Career",F1146&gt;17,"Student",TRUE,"Unknown")</f>
        <v>Mid Career</v>
      </c>
      <c r="Q1146" s="5">
        <f t="shared" si="35"/>
        <v>48.5</v>
      </c>
      <c r="R1146" s="4" t="str" cm="1">
        <f t="array" ref="R1146">_xlfn.IFS(Q1146&gt;15,"High",Q1146&gt;=5,"Medium",Q1146&lt;5,"Low")</f>
        <v>High</v>
      </c>
    </row>
    <row r="1147" spans="1:18" x14ac:dyDescent="0.3">
      <c r="A1147" s="4" t="s">
        <v>4388</v>
      </c>
      <c r="B1147" s="4" t="s">
        <v>5743</v>
      </c>
      <c r="C1147" s="4" t="s">
        <v>4390</v>
      </c>
      <c r="D1147" s="4" t="s">
        <v>17</v>
      </c>
      <c r="E1147" s="4" t="s">
        <v>73</v>
      </c>
      <c r="F1147" s="7">
        <v>32</v>
      </c>
      <c r="G1147" s="1">
        <v>45005</v>
      </c>
      <c r="H1147" s="4" t="s">
        <v>35</v>
      </c>
      <c r="I1147" s="4" t="s">
        <v>36</v>
      </c>
      <c r="J1147" s="15">
        <v>0.41</v>
      </c>
      <c r="K1147" s="5">
        <v>2</v>
      </c>
      <c r="L1147" s="4" t="s">
        <v>31</v>
      </c>
      <c r="M1147" s="8">
        <v>5</v>
      </c>
      <c r="N1147" s="17" t="s">
        <v>4391</v>
      </c>
      <c r="O1147" s="7">
        <f t="shared" si="34"/>
        <v>3</v>
      </c>
      <c r="P1147" s="4" t="str" cm="1">
        <f t="array" ref="P1147">_xlfn.IFS(F1147&gt;40,"Senior",F1147&gt;30,"Mid Career",F1147&gt;22,"Early Career",F1147&gt;17,"Student",TRUE,"Unknown")</f>
        <v>Mid Career</v>
      </c>
      <c r="Q1147" s="5">
        <f t="shared" si="35"/>
        <v>43</v>
      </c>
      <c r="R1147" s="4" t="str" cm="1">
        <f t="array" ref="R1147">_xlfn.IFS(Q1147&gt;15,"High",Q1147&gt;=5,"Medium",Q1147&lt;5,"Low")</f>
        <v>High</v>
      </c>
    </row>
    <row r="1148" spans="1:18" x14ac:dyDescent="0.3">
      <c r="A1148" s="4" t="s">
        <v>4392</v>
      </c>
      <c r="B1148" s="4" t="s">
        <v>5744</v>
      </c>
      <c r="C1148" s="4" t="s">
        <v>5805</v>
      </c>
      <c r="D1148" s="4" t="s">
        <v>94</v>
      </c>
      <c r="E1148" s="4" t="s">
        <v>5800</v>
      </c>
      <c r="F1148" s="7">
        <v>32</v>
      </c>
      <c r="G1148" s="1">
        <v>44689</v>
      </c>
      <c r="H1148" s="4" t="s">
        <v>57</v>
      </c>
      <c r="I1148" s="4" t="s">
        <v>58</v>
      </c>
      <c r="J1148" s="15">
        <v>0.06</v>
      </c>
      <c r="K1148" s="5">
        <v>1</v>
      </c>
      <c r="L1148" s="4" t="s">
        <v>37</v>
      </c>
      <c r="M1148" s="8">
        <v>1</v>
      </c>
      <c r="N1148" s="17" t="s">
        <v>4394</v>
      </c>
      <c r="O1148" s="7">
        <f t="shared" si="34"/>
        <v>2</v>
      </c>
      <c r="P1148" s="4" t="str" cm="1">
        <f t="array" ref="P1148">_xlfn.IFS(F1148&gt;40,"Senior",F1148&gt;30,"Mid Career",F1148&gt;22,"Early Career",F1148&gt;17,"Student",TRUE,"Unknown")</f>
        <v>Mid Career</v>
      </c>
      <c r="Q1148" s="5">
        <f t="shared" si="35"/>
        <v>7</v>
      </c>
      <c r="R1148" s="4" t="str" cm="1">
        <f t="array" ref="R1148">_xlfn.IFS(Q1148&gt;15,"High",Q1148&gt;=5,"Medium",Q1148&lt;5,"Low")</f>
        <v>Medium</v>
      </c>
    </row>
    <row r="1149" spans="1:18" x14ac:dyDescent="0.3">
      <c r="A1149" s="4" t="s">
        <v>4395</v>
      </c>
      <c r="B1149" s="4" t="s">
        <v>5745</v>
      </c>
      <c r="C1149" s="4" t="s">
        <v>4397</v>
      </c>
      <c r="D1149" s="4" t="s">
        <v>17</v>
      </c>
      <c r="E1149" s="4" t="s">
        <v>5800</v>
      </c>
      <c r="F1149" s="7">
        <v>37</v>
      </c>
      <c r="G1149" s="1">
        <v>44710</v>
      </c>
      <c r="H1149" s="4" t="s">
        <v>74</v>
      </c>
      <c r="I1149" s="4" t="s">
        <v>36</v>
      </c>
      <c r="J1149" s="15">
        <v>0.39</v>
      </c>
      <c r="K1149" s="5">
        <v>1.5</v>
      </c>
      <c r="L1149" s="4" t="s">
        <v>37</v>
      </c>
      <c r="M1149" s="8">
        <v>3</v>
      </c>
      <c r="N1149" s="17" t="s">
        <v>4398</v>
      </c>
      <c r="O1149" s="7">
        <f t="shared" si="34"/>
        <v>2</v>
      </c>
      <c r="P1149" s="4" t="str" cm="1">
        <f t="array" ref="P1149">_xlfn.IFS(F1149&gt;40,"Senior",F1149&gt;30,"Mid Career",F1149&gt;22,"Early Career",F1149&gt;17,"Student",TRUE,"Unknown")</f>
        <v>Mid Career</v>
      </c>
      <c r="Q1149" s="5">
        <f t="shared" si="35"/>
        <v>40.5</v>
      </c>
      <c r="R1149" s="4" t="str" cm="1">
        <f t="array" ref="R1149">_xlfn.IFS(Q1149&gt;15,"High",Q1149&gt;=5,"Medium",Q1149&lt;5,"Low")</f>
        <v>High</v>
      </c>
    </row>
    <row r="1150" spans="1:18" x14ac:dyDescent="0.3">
      <c r="A1150" s="4" t="s">
        <v>4399</v>
      </c>
      <c r="B1150" s="4" t="s">
        <v>5746</v>
      </c>
      <c r="C1150" s="4" t="s">
        <v>4401</v>
      </c>
      <c r="D1150" s="4" t="s">
        <v>94</v>
      </c>
      <c r="E1150" s="4" t="s">
        <v>50</v>
      </c>
      <c r="F1150" s="7">
        <v>32</v>
      </c>
      <c r="G1150" s="1">
        <v>44845</v>
      </c>
      <c r="H1150" s="4" t="s">
        <v>166</v>
      </c>
      <c r="I1150" s="4" t="s">
        <v>144</v>
      </c>
      <c r="J1150" s="15">
        <v>0.37</v>
      </c>
      <c r="K1150" s="5">
        <v>1.5</v>
      </c>
      <c r="L1150" s="4" t="s">
        <v>31</v>
      </c>
      <c r="M1150" s="8">
        <v>5</v>
      </c>
      <c r="N1150" s="17" t="s">
        <v>4402</v>
      </c>
      <c r="O1150" s="7">
        <f t="shared" si="34"/>
        <v>8</v>
      </c>
      <c r="P1150" s="4" t="str" cm="1">
        <f t="array" ref="P1150">_xlfn.IFS(F1150&gt;40,"Senior",F1150&gt;30,"Mid Career",F1150&gt;22,"Early Career",F1150&gt;17,"Student",TRUE,"Unknown")</f>
        <v>Mid Career</v>
      </c>
      <c r="Q1150" s="5">
        <f t="shared" si="35"/>
        <v>38.5</v>
      </c>
      <c r="R1150" s="4" t="str" cm="1">
        <f t="array" ref="R1150">_xlfn.IFS(Q1150&gt;15,"High",Q1150&gt;=5,"Medium",Q1150&lt;5,"Low")</f>
        <v>High</v>
      </c>
    </row>
    <row r="1151" spans="1:18" x14ac:dyDescent="0.3">
      <c r="A1151" s="4" t="s">
        <v>4403</v>
      </c>
      <c r="B1151" s="4" t="s">
        <v>5747</v>
      </c>
      <c r="C1151" s="4" t="s">
        <v>4405</v>
      </c>
      <c r="D1151" s="4" t="s">
        <v>94</v>
      </c>
      <c r="E1151" s="4" t="s">
        <v>50</v>
      </c>
      <c r="F1151" s="7">
        <v>32</v>
      </c>
      <c r="G1151" s="1">
        <v>44837</v>
      </c>
      <c r="H1151" s="4" t="s">
        <v>143</v>
      </c>
      <c r="I1151" s="4" t="s">
        <v>144</v>
      </c>
      <c r="J1151" s="15">
        <v>0.88</v>
      </c>
      <c r="K1151" s="5">
        <v>2</v>
      </c>
      <c r="L1151" s="4" t="s">
        <v>31</v>
      </c>
      <c r="M1151" s="8">
        <v>3</v>
      </c>
      <c r="N1151" s="17" t="s">
        <v>4406</v>
      </c>
      <c r="O1151" s="7">
        <f t="shared" si="34"/>
        <v>2</v>
      </c>
      <c r="P1151" s="4" t="str" cm="1">
        <f t="array" ref="P1151">_xlfn.IFS(F1151&gt;40,"Senior",F1151&gt;30,"Mid Career",F1151&gt;22,"Early Career",F1151&gt;17,"Student",TRUE,"Unknown")</f>
        <v>Mid Career</v>
      </c>
      <c r="Q1151" s="5">
        <f t="shared" si="35"/>
        <v>90</v>
      </c>
      <c r="R1151" s="4" t="str" cm="1">
        <f t="array" ref="R1151">_xlfn.IFS(Q1151&gt;15,"High",Q1151&gt;=5,"Medium",Q1151&lt;5,"Low")</f>
        <v>High</v>
      </c>
    </row>
    <row r="1152" spans="1:18" x14ac:dyDescent="0.3">
      <c r="A1152" s="4" t="s">
        <v>4407</v>
      </c>
      <c r="B1152" s="4" t="s">
        <v>5748</v>
      </c>
      <c r="C1152" s="4" t="s">
        <v>4409</v>
      </c>
      <c r="D1152" s="4" t="s">
        <v>17</v>
      </c>
      <c r="E1152" s="4" t="s">
        <v>5802</v>
      </c>
      <c r="F1152" s="7">
        <v>32</v>
      </c>
      <c r="G1152" s="1">
        <v>45154</v>
      </c>
      <c r="H1152" s="4" t="s">
        <v>51</v>
      </c>
      <c r="I1152" s="4" t="s">
        <v>36</v>
      </c>
      <c r="J1152" s="15">
        <v>0.3</v>
      </c>
      <c r="K1152" s="5">
        <v>2</v>
      </c>
      <c r="L1152" s="4" t="s">
        <v>37</v>
      </c>
      <c r="M1152" s="8">
        <v>5</v>
      </c>
      <c r="N1152" s="17" t="s">
        <v>4410</v>
      </c>
      <c r="O1152" s="7">
        <f t="shared" si="34"/>
        <v>7</v>
      </c>
      <c r="P1152" s="4" t="str" cm="1">
        <f t="array" ref="P1152">_xlfn.IFS(F1152&gt;40,"Senior",F1152&gt;30,"Mid Career",F1152&gt;22,"Early Career",F1152&gt;17,"Student",TRUE,"Unknown")</f>
        <v>Mid Career</v>
      </c>
      <c r="Q1152" s="5">
        <f t="shared" si="35"/>
        <v>32</v>
      </c>
      <c r="R1152" s="4" t="str" cm="1">
        <f t="array" ref="R1152">_xlfn.IFS(Q1152&gt;15,"High",Q1152&gt;=5,"Medium",Q1152&lt;5,"Low")</f>
        <v>High</v>
      </c>
    </row>
    <row r="1153" spans="1:18" x14ac:dyDescent="0.3">
      <c r="A1153" s="4" t="s">
        <v>4411</v>
      </c>
      <c r="B1153" s="4" t="s">
        <v>5749</v>
      </c>
      <c r="C1153" s="4" t="s">
        <v>4413</v>
      </c>
      <c r="D1153" s="4" t="s">
        <v>17</v>
      </c>
      <c r="E1153" s="4" t="s">
        <v>5801</v>
      </c>
      <c r="F1153" s="7">
        <v>32</v>
      </c>
      <c r="G1153" s="1">
        <v>45632</v>
      </c>
      <c r="H1153" s="4" t="s">
        <v>19</v>
      </c>
      <c r="I1153" s="4" t="s">
        <v>20</v>
      </c>
      <c r="J1153" s="15">
        <v>0.18</v>
      </c>
      <c r="K1153" s="5">
        <v>0.75</v>
      </c>
      <c r="L1153" s="4" t="s">
        <v>31</v>
      </c>
      <c r="M1153" s="8">
        <v>1</v>
      </c>
      <c r="N1153" s="17">
        <v>45632</v>
      </c>
      <c r="O1153" s="7">
        <f t="shared" si="34"/>
        <v>1</v>
      </c>
      <c r="P1153" s="4" t="str" cm="1">
        <f t="array" ref="P1153">_xlfn.IFS(F1153&gt;40,"Senior",F1153&gt;30,"Mid Career",F1153&gt;22,"Early Career",F1153&gt;17,"Student",TRUE,"Unknown")</f>
        <v>Mid Career</v>
      </c>
      <c r="Q1153" s="5">
        <f t="shared" si="35"/>
        <v>18.75</v>
      </c>
      <c r="R1153" s="4" t="str" cm="1">
        <f t="array" ref="R1153">_xlfn.IFS(Q1153&gt;15,"High",Q1153&gt;=5,"Medium",Q1153&lt;5,"Low")</f>
        <v>High</v>
      </c>
    </row>
    <row r="1154" spans="1:18" x14ac:dyDescent="0.3">
      <c r="A1154" s="4" t="s">
        <v>4414</v>
      </c>
      <c r="B1154" s="4" t="s">
        <v>5750</v>
      </c>
      <c r="C1154" s="4" t="s">
        <v>4416</v>
      </c>
      <c r="D1154" s="4" t="s">
        <v>94</v>
      </c>
      <c r="E1154" s="4" t="s">
        <v>5802</v>
      </c>
      <c r="F1154" s="7">
        <v>32</v>
      </c>
      <c r="G1154" s="1">
        <v>45008</v>
      </c>
      <c r="H1154" s="4" t="s">
        <v>143</v>
      </c>
      <c r="I1154" s="4" t="s">
        <v>144</v>
      </c>
      <c r="J1154" s="15">
        <v>0.82</v>
      </c>
      <c r="K1154" s="5">
        <v>2</v>
      </c>
      <c r="L1154" s="4" t="s">
        <v>37</v>
      </c>
      <c r="M1154" s="8">
        <v>1</v>
      </c>
      <c r="N1154" s="17" t="s">
        <v>4417</v>
      </c>
      <c r="O1154" s="7">
        <f t="shared" si="34"/>
        <v>8</v>
      </c>
      <c r="P1154" s="4" t="str" cm="1">
        <f t="array" ref="P1154">_xlfn.IFS(F1154&gt;40,"Senior",F1154&gt;30,"Mid Career",F1154&gt;22,"Early Career",F1154&gt;17,"Student",TRUE,"Unknown")</f>
        <v>Mid Career</v>
      </c>
      <c r="Q1154" s="5">
        <f t="shared" si="35"/>
        <v>84</v>
      </c>
      <c r="R1154" s="4" t="str" cm="1">
        <f t="array" ref="R1154">_xlfn.IFS(Q1154&gt;15,"High",Q1154&gt;=5,"Medium",Q1154&lt;5,"Low")</f>
        <v>High</v>
      </c>
    </row>
    <row r="1155" spans="1:18" x14ac:dyDescent="0.3">
      <c r="A1155" s="4" t="s">
        <v>4418</v>
      </c>
      <c r="B1155" s="4" t="s">
        <v>5751</v>
      </c>
      <c r="C1155" s="4" t="s">
        <v>4420</v>
      </c>
      <c r="D1155" s="4" t="s">
        <v>94</v>
      </c>
      <c r="E1155" s="4" t="s">
        <v>5800</v>
      </c>
      <c r="F1155" s="7">
        <v>32</v>
      </c>
      <c r="G1155" s="1">
        <v>45265</v>
      </c>
      <c r="H1155" s="4" t="s">
        <v>154</v>
      </c>
      <c r="I1155" s="4" t="s">
        <v>58</v>
      </c>
      <c r="J1155" s="15">
        <v>0.32</v>
      </c>
      <c r="K1155" s="5">
        <v>1.5</v>
      </c>
      <c r="L1155" s="4" t="s">
        <v>37</v>
      </c>
      <c r="M1155" s="8">
        <v>4</v>
      </c>
      <c r="N1155" s="17" t="s">
        <v>4421</v>
      </c>
      <c r="O1155" s="7">
        <f t="shared" ref="O1155:O1201" si="36">LEN(N1155)-LEN(SUBSTITUTE(N1155,",",))+1</f>
        <v>6</v>
      </c>
      <c r="P1155" s="4" t="str" cm="1">
        <f t="array" ref="P1155">_xlfn.IFS(F1155&gt;40,"Senior",F1155&gt;30,"Mid Career",F1155&gt;22,"Early Career",F1155&gt;17,"Student",TRUE,"Unknown")</f>
        <v>Mid Career</v>
      </c>
      <c r="Q1155" s="5">
        <f t="shared" ref="Q1155:Q1201" si="37">SUM((J1155*100)+K1155)</f>
        <v>33.5</v>
      </c>
      <c r="R1155" s="4" t="str" cm="1">
        <f t="array" ref="R1155">_xlfn.IFS(Q1155&gt;15,"High",Q1155&gt;=5,"Medium",Q1155&lt;5,"Low")</f>
        <v>High</v>
      </c>
    </row>
    <row r="1156" spans="1:18" x14ac:dyDescent="0.3">
      <c r="A1156" s="4" t="s">
        <v>4422</v>
      </c>
      <c r="B1156" s="4" t="s">
        <v>5752</v>
      </c>
      <c r="C1156" s="4" t="s">
        <v>4424</v>
      </c>
      <c r="D1156" s="4" t="s">
        <v>94</v>
      </c>
      <c r="E1156" s="4" t="s">
        <v>73</v>
      </c>
      <c r="F1156" s="7">
        <v>32</v>
      </c>
      <c r="G1156" s="1">
        <v>44774</v>
      </c>
      <c r="H1156" s="4" t="s">
        <v>113</v>
      </c>
      <c r="I1156" s="4" t="s">
        <v>58</v>
      </c>
      <c r="J1156" s="15">
        <v>0.23</v>
      </c>
      <c r="K1156" s="5">
        <v>0.75</v>
      </c>
      <c r="L1156" s="4" t="s">
        <v>31</v>
      </c>
      <c r="M1156" s="8">
        <v>1</v>
      </c>
      <c r="N1156" s="17" t="s">
        <v>4425</v>
      </c>
      <c r="O1156" s="7">
        <f t="shared" si="36"/>
        <v>6</v>
      </c>
      <c r="P1156" s="4" t="str" cm="1">
        <f t="array" ref="P1156">_xlfn.IFS(F1156&gt;40,"Senior",F1156&gt;30,"Mid Career",F1156&gt;22,"Early Career",F1156&gt;17,"Student",TRUE,"Unknown")</f>
        <v>Mid Career</v>
      </c>
      <c r="Q1156" s="5">
        <f t="shared" si="37"/>
        <v>23.75</v>
      </c>
      <c r="R1156" s="4" t="str" cm="1">
        <f t="array" ref="R1156">_xlfn.IFS(Q1156&gt;15,"High",Q1156&gt;=5,"Medium",Q1156&lt;5,"Low")</f>
        <v>High</v>
      </c>
    </row>
    <row r="1157" spans="1:18" x14ac:dyDescent="0.3">
      <c r="A1157" s="4" t="s">
        <v>4426</v>
      </c>
      <c r="B1157" s="4" t="s">
        <v>5753</v>
      </c>
      <c r="C1157" s="4" t="s">
        <v>4428</v>
      </c>
      <c r="D1157" s="4" t="s">
        <v>94</v>
      </c>
      <c r="E1157" s="4" t="s">
        <v>5800</v>
      </c>
      <c r="F1157" s="7">
        <v>42</v>
      </c>
      <c r="G1157" s="1">
        <v>45129</v>
      </c>
      <c r="H1157" s="4" t="s">
        <v>229</v>
      </c>
      <c r="I1157" s="4" t="s">
        <v>144</v>
      </c>
      <c r="J1157" s="15">
        <v>0.63</v>
      </c>
      <c r="K1157" s="5">
        <v>1.5</v>
      </c>
      <c r="L1157" s="4" t="s">
        <v>37</v>
      </c>
      <c r="M1157" s="8">
        <v>3</v>
      </c>
      <c r="N1157" s="17" t="s">
        <v>4429</v>
      </c>
      <c r="O1157" s="7">
        <f t="shared" si="36"/>
        <v>3</v>
      </c>
      <c r="P1157" s="4" t="str" cm="1">
        <f t="array" ref="P1157">_xlfn.IFS(F1157&gt;40,"Senior",F1157&gt;30,"Mid Career",F1157&gt;22,"Early Career",F1157&gt;17,"Student",TRUE,"Unknown")</f>
        <v>Senior</v>
      </c>
      <c r="Q1157" s="5">
        <f t="shared" si="37"/>
        <v>64.5</v>
      </c>
      <c r="R1157" s="4" t="str" cm="1">
        <f t="array" ref="R1157">_xlfn.IFS(Q1157&gt;15,"High",Q1157&gt;=5,"Medium",Q1157&lt;5,"Low")</f>
        <v>High</v>
      </c>
    </row>
    <row r="1158" spans="1:18" x14ac:dyDescent="0.3">
      <c r="A1158" s="4" t="s">
        <v>4430</v>
      </c>
      <c r="B1158" s="4" t="s">
        <v>5754</v>
      </c>
      <c r="C1158" s="4" t="s">
        <v>4432</v>
      </c>
      <c r="D1158" s="4" t="s">
        <v>17</v>
      </c>
      <c r="E1158" s="4" t="s">
        <v>50</v>
      </c>
      <c r="F1158" s="7">
        <v>32</v>
      </c>
      <c r="G1158" s="1">
        <v>45738</v>
      </c>
      <c r="H1158" s="4" t="s">
        <v>74</v>
      </c>
      <c r="I1158" s="4" t="s">
        <v>36</v>
      </c>
      <c r="J1158" s="15">
        <v>0.61</v>
      </c>
      <c r="K1158" s="5">
        <v>2</v>
      </c>
      <c r="L1158" s="4" t="s">
        <v>37</v>
      </c>
      <c r="M1158" s="8">
        <v>5</v>
      </c>
      <c r="N1158" s="17" t="s">
        <v>4433</v>
      </c>
      <c r="O1158" s="7">
        <f t="shared" si="36"/>
        <v>6</v>
      </c>
      <c r="P1158" s="4" t="str" cm="1">
        <f t="array" ref="P1158">_xlfn.IFS(F1158&gt;40,"Senior",F1158&gt;30,"Mid Career",F1158&gt;22,"Early Career",F1158&gt;17,"Student",TRUE,"Unknown")</f>
        <v>Mid Career</v>
      </c>
      <c r="Q1158" s="5">
        <f t="shared" si="37"/>
        <v>63</v>
      </c>
      <c r="R1158" s="4" t="str" cm="1">
        <f t="array" ref="R1158">_xlfn.IFS(Q1158&gt;15,"High",Q1158&gt;=5,"Medium",Q1158&lt;5,"Low")</f>
        <v>High</v>
      </c>
    </row>
    <row r="1159" spans="1:18" x14ac:dyDescent="0.3">
      <c r="A1159" s="4" t="s">
        <v>4434</v>
      </c>
      <c r="B1159" s="4" t="s">
        <v>5755</v>
      </c>
      <c r="C1159" s="4" t="s">
        <v>4436</v>
      </c>
      <c r="D1159" s="4" t="s">
        <v>94</v>
      </c>
      <c r="E1159" s="4" t="s">
        <v>50</v>
      </c>
      <c r="F1159" s="7">
        <v>32</v>
      </c>
      <c r="G1159" s="1">
        <v>45461</v>
      </c>
      <c r="H1159" s="4" t="s">
        <v>68</v>
      </c>
      <c r="I1159" s="4" t="s">
        <v>30</v>
      </c>
      <c r="J1159" s="15">
        <v>0.78</v>
      </c>
      <c r="K1159" s="5">
        <v>0.75</v>
      </c>
      <c r="L1159" s="4" t="s">
        <v>31</v>
      </c>
      <c r="M1159" s="8">
        <v>5</v>
      </c>
      <c r="N1159" s="17" t="s">
        <v>4437</v>
      </c>
      <c r="O1159" s="7">
        <f t="shared" si="36"/>
        <v>7</v>
      </c>
      <c r="P1159" s="4" t="str" cm="1">
        <f t="array" ref="P1159">_xlfn.IFS(F1159&gt;40,"Senior",F1159&gt;30,"Mid Career",F1159&gt;22,"Early Career",F1159&gt;17,"Student",TRUE,"Unknown")</f>
        <v>Mid Career</v>
      </c>
      <c r="Q1159" s="5">
        <f t="shared" si="37"/>
        <v>78.75</v>
      </c>
      <c r="R1159" s="4" t="str" cm="1">
        <f t="array" ref="R1159">_xlfn.IFS(Q1159&gt;15,"High",Q1159&gt;=5,"Medium",Q1159&lt;5,"Low")</f>
        <v>High</v>
      </c>
    </row>
    <row r="1160" spans="1:18" x14ac:dyDescent="0.3">
      <c r="A1160" s="4" t="s">
        <v>4438</v>
      </c>
      <c r="B1160" s="4" t="s">
        <v>5756</v>
      </c>
      <c r="C1160" s="4" t="s">
        <v>4440</v>
      </c>
      <c r="D1160" s="4" t="s">
        <v>94</v>
      </c>
      <c r="E1160" s="4" t="s">
        <v>50</v>
      </c>
      <c r="F1160" s="7">
        <v>32</v>
      </c>
      <c r="G1160" s="1">
        <v>45462</v>
      </c>
      <c r="H1160" s="4" t="s">
        <v>154</v>
      </c>
      <c r="I1160" s="4" t="s">
        <v>58</v>
      </c>
      <c r="J1160" s="15">
        <v>0.75</v>
      </c>
      <c r="K1160" s="5">
        <v>2</v>
      </c>
      <c r="L1160" s="4" t="s">
        <v>31</v>
      </c>
      <c r="M1160" s="8">
        <v>1</v>
      </c>
      <c r="N1160" s="17" t="s">
        <v>4441</v>
      </c>
      <c r="O1160" s="7">
        <f t="shared" si="36"/>
        <v>5</v>
      </c>
      <c r="P1160" s="4" t="str" cm="1">
        <f t="array" ref="P1160">_xlfn.IFS(F1160&gt;40,"Senior",F1160&gt;30,"Mid Career",F1160&gt;22,"Early Career",F1160&gt;17,"Student",TRUE,"Unknown")</f>
        <v>Mid Career</v>
      </c>
      <c r="Q1160" s="5">
        <f t="shared" si="37"/>
        <v>77</v>
      </c>
      <c r="R1160" s="4" t="str" cm="1">
        <f t="array" ref="R1160">_xlfn.IFS(Q1160&gt;15,"High",Q1160&gt;=5,"Medium",Q1160&lt;5,"Low")</f>
        <v>High</v>
      </c>
    </row>
    <row r="1161" spans="1:18" x14ac:dyDescent="0.3">
      <c r="A1161" s="4" t="s">
        <v>4442</v>
      </c>
      <c r="B1161" s="4" t="s">
        <v>5757</v>
      </c>
      <c r="C1161" s="4" t="s">
        <v>4444</v>
      </c>
      <c r="D1161" s="4" t="s">
        <v>94</v>
      </c>
      <c r="E1161" s="4" t="s">
        <v>73</v>
      </c>
      <c r="F1161" s="7">
        <v>26</v>
      </c>
      <c r="G1161" s="1">
        <v>44840</v>
      </c>
      <c r="H1161" s="4" t="s">
        <v>89</v>
      </c>
      <c r="I1161" s="4" t="s">
        <v>30</v>
      </c>
      <c r="J1161" s="15">
        <v>0.83</v>
      </c>
      <c r="K1161" s="5">
        <v>2</v>
      </c>
      <c r="L1161" s="4" t="s">
        <v>31</v>
      </c>
      <c r="M1161" s="8">
        <v>5</v>
      </c>
      <c r="N1161" s="17" t="s">
        <v>4445</v>
      </c>
      <c r="O1161" s="7">
        <f t="shared" si="36"/>
        <v>8</v>
      </c>
      <c r="P1161" s="4" t="str" cm="1">
        <f t="array" ref="P1161">_xlfn.IFS(F1161&gt;40,"Senior",F1161&gt;30,"Mid Career",F1161&gt;22,"Early Career",F1161&gt;17,"Student",TRUE,"Unknown")</f>
        <v>Early Career</v>
      </c>
      <c r="Q1161" s="5">
        <f t="shared" si="37"/>
        <v>85</v>
      </c>
      <c r="R1161" s="4" t="str" cm="1">
        <f t="array" ref="R1161">_xlfn.IFS(Q1161&gt;15,"High",Q1161&gt;=5,"Medium",Q1161&lt;5,"Low")</f>
        <v>High</v>
      </c>
    </row>
    <row r="1162" spans="1:18" x14ac:dyDescent="0.3">
      <c r="A1162" s="4" t="s">
        <v>4446</v>
      </c>
      <c r="B1162" s="4" t="s">
        <v>5758</v>
      </c>
      <c r="C1162" s="4" t="s">
        <v>4448</v>
      </c>
      <c r="D1162" s="4" t="s">
        <v>94</v>
      </c>
      <c r="E1162" s="4" t="s">
        <v>5800</v>
      </c>
      <c r="F1162" s="7">
        <v>32</v>
      </c>
      <c r="G1162" s="1">
        <v>45039</v>
      </c>
      <c r="H1162" s="4" t="s">
        <v>166</v>
      </c>
      <c r="I1162" s="4" t="s">
        <v>144</v>
      </c>
      <c r="J1162" s="15">
        <v>0.06</v>
      </c>
      <c r="K1162" s="5">
        <v>2</v>
      </c>
      <c r="L1162" s="4" t="s">
        <v>37</v>
      </c>
      <c r="M1162" s="8">
        <v>1</v>
      </c>
      <c r="N1162" s="17" t="s">
        <v>4449</v>
      </c>
      <c r="O1162" s="7">
        <f t="shared" si="36"/>
        <v>4</v>
      </c>
      <c r="P1162" s="4" t="str" cm="1">
        <f t="array" ref="P1162">_xlfn.IFS(F1162&gt;40,"Senior",F1162&gt;30,"Mid Career",F1162&gt;22,"Early Career",F1162&gt;17,"Student",TRUE,"Unknown")</f>
        <v>Mid Career</v>
      </c>
      <c r="Q1162" s="5">
        <f t="shared" si="37"/>
        <v>8</v>
      </c>
      <c r="R1162" s="4" t="str" cm="1">
        <f t="array" ref="R1162">_xlfn.IFS(Q1162&gt;15,"High",Q1162&gt;=5,"Medium",Q1162&lt;5,"Low")</f>
        <v>Medium</v>
      </c>
    </row>
    <row r="1163" spans="1:18" x14ac:dyDescent="0.3">
      <c r="A1163" s="4" t="s">
        <v>4450</v>
      </c>
      <c r="B1163" s="4" t="s">
        <v>5759</v>
      </c>
      <c r="C1163" s="4" t="s">
        <v>4452</v>
      </c>
      <c r="D1163" s="4" t="s">
        <v>17</v>
      </c>
      <c r="E1163" s="4" t="s">
        <v>5802</v>
      </c>
      <c r="F1163" s="7">
        <v>32</v>
      </c>
      <c r="G1163" s="1">
        <v>45268</v>
      </c>
      <c r="H1163" s="4" t="s">
        <v>74</v>
      </c>
      <c r="I1163" s="4" t="s">
        <v>36</v>
      </c>
      <c r="J1163" s="15">
        <v>0.27</v>
      </c>
      <c r="K1163" s="5">
        <v>2</v>
      </c>
      <c r="L1163" s="4" t="s">
        <v>37</v>
      </c>
      <c r="M1163" s="8">
        <v>5</v>
      </c>
      <c r="N1163" s="17">
        <v>45268</v>
      </c>
      <c r="O1163" s="7">
        <f t="shared" si="36"/>
        <v>1</v>
      </c>
      <c r="P1163" s="4" t="str" cm="1">
        <f t="array" ref="P1163">_xlfn.IFS(F1163&gt;40,"Senior",F1163&gt;30,"Mid Career",F1163&gt;22,"Early Career",F1163&gt;17,"Student",TRUE,"Unknown")</f>
        <v>Mid Career</v>
      </c>
      <c r="Q1163" s="5">
        <f t="shared" si="37"/>
        <v>29</v>
      </c>
      <c r="R1163" s="4" t="str" cm="1">
        <f t="array" ref="R1163">_xlfn.IFS(Q1163&gt;15,"High",Q1163&gt;=5,"Medium",Q1163&lt;5,"Low")</f>
        <v>High</v>
      </c>
    </row>
    <row r="1164" spans="1:18" x14ac:dyDescent="0.3">
      <c r="A1164" s="4" t="s">
        <v>4453</v>
      </c>
      <c r="B1164" s="4" t="s">
        <v>4811</v>
      </c>
      <c r="C1164" s="4" t="s">
        <v>4454</v>
      </c>
      <c r="D1164" s="4" t="s">
        <v>94</v>
      </c>
      <c r="E1164" s="4" t="s">
        <v>73</v>
      </c>
      <c r="F1164" s="7">
        <v>32</v>
      </c>
      <c r="G1164" s="1">
        <v>45633</v>
      </c>
      <c r="H1164" s="4" t="s">
        <v>29</v>
      </c>
      <c r="I1164" s="4" t="s">
        <v>30</v>
      </c>
      <c r="J1164" s="15">
        <v>0.1</v>
      </c>
      <c r="K1164" s="5">
        <v>1.5</v>
      </c>
      <c r="L1164" s="4" t="s">
        <v>37</v>
      </c>
      <c r="M1164" s="8">
        <v>3</v>
      </c>
      <c r="N1164" s="17" t="s">
        <v>4455</v>
      </c>
      <c r="O1164" s="7">
        <f t="shared" si="36"/>
        <v>4</v>
      </c>
      <c r="P1164" s="4" t="str" cm="1">
        <f t="array" ref="P1164">_xlfn.IFS(F1164&gt;40,"Senior",F1164&gt;30,"Mid Career",F1164&gt;22,"Early Career",F1164&gt;17,"Student",TRUE,"Unknown")</f>
        <v>Mid Career</v>
      </c>
      <c r="Q1164" s="5">
        <f t="shared" si="37"/>
        <v>11.5</v>
      </c>
      <c r="R1164" s="4" t="str" cm="1">
        <f t="array" ref="R1164">_xlfn.IFS(Q1164&gt;15,"High",Q1164&gt;=5,"Medium",Q1164&lt;5,"Low")</f>
        <v>Medium</v>
      </c>
    </row>
    <row r="1165" spans="1:18" x14ac:dyDescent="0.3">
      <c r="A1165" s="4" t="s">
        <v>4456</v>
      </c>
      <c r="B1165" s="4" t="s">
        <v>5760</v>
      </c>
      <c r="C1165" s="4" t="s">
        <v>4458</v>
      </c>
      <c r="D1165" s="4" t="s">
        <v>94</v>
      </c>
      <c r="E1165" s="4" t="s">
        <v>5801</v>
      </c>
      <c r="F1165" s="7">
        <v>32</v>
      </c>
      <c r="G1165" s="1">
        <v>44824</v>
      </c>
      <c r="H1165" s="4" t="s">
        <v>74</v>
      </c>
      <c r="I1165" s="4" t="s">
        <v>36</v>
      </c>
      <c r="J1165" s="15">
        <v>0.54</v>
      </c>
      <c r="K1165" s="5">
        <v>2</v>
      </c>
      <c r="L1165" s="4" t="s">
        <v>31</v>
      </c>
      <c r="M1165" s="8">
        <v>2</v>
      </c>
      <c r="N1165" s="17" t="s">
        <v>4459</v>
      </c>
      <c r="O1165" s="7">
        <f t="shared" si="36"/>
        <v>5</v>
      </c>
      <c r="P1165" s="4" t="str" cm="1">
        <f t="array" ref="P1165">_xlfn.IFS(F1165&gt;40,"Senior",F1165&gt;30,"Mid Career",F1165&gt;22,"Early Career",F1165&gt;17,"Student",TRUE,"Unknown")</f>
        <v>Mid Career</v>
      </c>
      <c r="Q1165" s="5">
        <f t="shared" si="37"/>
        <v>56</v>
      </c>
      <c r="R1165" s="4" t="str" cm="1">
        <f t="array" ref="R1165">_xlfn.IFS(Q1165&gt;15,"High",Q1165&gt;=5,"Medium",Q1165&lt;5,"Low")</f>
        <v>High</v>
      </c>
    </row>
    <row r="1166" spans="1:18" x14ac:dyDescent="0.3">
      <c r="A1166" s="4" t="s">
        <v>4460</v>
      </c>
      <c r="B1166" s="4" t="s">
        <v>5761</v>
      </c>
      <c r="C1166" s="4" t="s">
        <v>4462</v>
      </c>
      <c r="D1166" s="4" t="s">
        <v>94</v>
      </c>
      <c r="E1166" s="4" t="s">
        <v>50</v>
      </c>
      <c r="F1166" s="7">
        <v>32</v>
      </c>
      <c r="G1166" s="1">
        <v>45099</v>
      </c>
      <c r="H1166" s="4" t="s">
        <v>19</v>
      </c>
      <c r="I1166" s="4" t="s">
        <v>20</v>
      </c>
      <c r="J1166" s="15">
        <v>0.08</v>
      </c>
      <c r="K1166" s="5">
        <v>1.5</v>
      </c>
      <c r="L1166" s="4" t="s">
        <v>31</v>
      </c>
      <c r="M1166" s="8">
        <v>5</v>
      </c>
      <c r="N1166" s="17" t="s">
        <v>4463</v>
      </c>
      <c r="O1166" s="7">
        <f t="shared" si="36"/>
        <v>2</v>
      </c>
      <c r="P1166" s="4" t="str" cm="1">
        <f t="array" ref="P1166">_xlfn.IFS(F1166&gt;40,"Senior",F1166&gt;30,"Mid Career",F1166&gt;22,"Early Career",F1166&gt;17,"Student",TRUE,"Unknown")</f>
        <v>Mid Career</v>
      </c>
      <c r="Q1166" s="5">
        <f t="shared" si="37"/>
        <v>9.5</v>
      </c>
      <c r="R1166" s="4" t="str" cm="1">
        <f t="array" ref="R1166">_xlfn.IFS(Q1166&gt;15,"High",Q1166&gt;=5,"Medium",Q1166&lt;5,"Low")</f>
        <v>Medium</v>
      </c>
    </row>
    <row r="1167" spans="1:18" x14ac:dyDescent="0.3">
      <c r="A1167" s="4" t="s">
        <v>4464</v>
      </c>
      <c r="B1167" s="4" t="s">
        <v>5762</v>
      </c>
      <c r="C1167" s="4" t="s">
        <v>4466</v>
      </c>
      <c r="D1167" s="4" t="s">
        <v>17</v>
      </c>
      <c r="E1167" s="4" t="s">
        <v>50</v>
      </c>
      <c r="F1167" s="7">
        <v>30</v>
      </c>
      <c r="G1167" s="1">
        <v>44999</v>
      </c>
      <c r="H1167" s="4" t="s">
        <v>68</v>
      </c>
      <c r="I1167" s="4" t="s">
        <v>30</v>
      </c>
      <c r="J1167" s="15">
        <v>0.35</v>
      </c>
      <c r="K1167" s="5">
        <v>2</v>
      </c>
      <c r="L1167" s="4" t="s">
        <v>31</v>
      </c>
      <c r="M1167" s="8">
        <v>5</v>
      </c>
      <c r="N1167" s="17" t="s">
        <v>4467</v>
      </c>
      <c r="O1167" s="7">
        <f t="shared" si="36"/>
        <v>2</v>
      </c>
      <c r="P1167" s="4" t="str" cm="1">
        <f t="array" ref="P1167">_xlfn.IFS(F1167&gt;40,"Senior",F1167&gt;30,"Mid Career",F1167&gt;22,"Early Career",F1167&gt;17,"Student",TRUE,"Unknown")</f>
        <v>Early Career</v>
      </c>
      <c r="Q1167" s="5">
        <f t="shared" si="37"/>
        <v>37</v>
      </c>
      <c r="R1167" s="4" t="str" cm="1">
        <f t="array" ref="R1167">_xlfn.IFS(Q1167&gt;15,"High",Q1167&gt;=5,"Medium",Q1167&lt;5,"Low")</f>
        <v>High</v>
      </c>
    </row>
    <row r="1168" spans="1:18" x14ac:dyDescent="0.3">
      <c r="A1168" s="4" t="s">
        <v>4468</v>
      </c>
      <c r="B1168" s="4" t="s">
        <v>5763</v>
      </c>
      <c r="C1168" s="4" t="s">
        <v>4470</v>
      </c>
      <c r="D1168" s="4" t="s">
        <v>17</v>
      </c>
      <c r="E1168" s="4" t="s">
        <v>50</v>
      </c>
      <c r="F1168" s="7">
        <v>32</v>
      </c>
      <c r="G1168" s="1">
        <v>45289</v>
      </c>
      <c r="H1168" s="4" t="s">
        <v>44</v>
      </c>
      <c r="I1168" s="4" t="s">
        <v>20</v>
      </c>
      <c r="J1168" s="15">
        <v>0.43</v>
      </c>
      <c r="K1168" s="5">
        <v>1.5</v>
      </c>
      <c r="L1168" s="4" t="s">
        <v>31</v>
      </c>
      <c r="M1168" s="8">
        <v>2</v>
      </c>
      <c r="N1168" s="17" t="s">
        <v>4471</v>
      </c>
      <c r="O1168" s="7">
        <f t="shared" si="36"/>
        <v>2</v>
      </c>
      <c r="P1168" s="4" t="str" cm="1">
        <f t="array" ref="P1168">_xlfn.IFS(F1168&gt;40,"Senior",F1168&gt;30,"Mid Career",F1168&gt;22,"Early Career",F1168&gt;17,"Student",TRUE,"Unknown")</f>
        <v>Mid Career</v>
      </c>
      <c r="Q1168" s="5">
        <f t="shared" si="37"/>
        <v>44.5</v>
      </c>
      <c r="R1168" s="4" t="str" cm="1">
        <f t="array" ref="R1168">_xlfn.IFS(Q1168&gt;15,"High",Q1168&gt;=5,"Medium",Q1168&lt;5,"Low")</f>
        <v>High</v>
      </c>
    </row>
    <row r="1169" spans="1:18" x14ac:dyDescent="0.3">
      <c r="A1169" s="4" t="s">
        <v>4472</v>
      </c>
      <c r="B1169" s="4" t="s">
        <v>5764</v>
      </c>
      <c r="C1169" s="4" t="s">
        <v>4474</v>
      </c>
      <c r="D1169" s="4" t="s">
        <v>17</v>
      </c>
      <c r="E1169" s="4" t="s">
        <v>73</v>
      </c>
      <c r="F1169" s="7">
        <v>41</v>
      </c>
      <c r="G1169" s="1">
        <v>44813</v>
      </c>
      <c r="H1169" s="4" t="s">
        <v>57</v>
      </c>
      <c r="I1169" s="4" t="s">
        <v>58</v>
      </c>
      <c r="J1169" s="15">
        <v>0.51</v>
      </c>
      <c r="K1169" s="5">
        <v>0.75</v>
      </c>
      <c r="L1169" s="4" t="s">
        <v>37</v>
      </c>
      <c r="M1169" s="8">
        <v>2</v>
      </c>
      <c r="N1169" s="17" t="s">
        <v>1315</v>
      </c>
      <c r="O1169" s="7">
        <f t="shared" si="36"/>
        <v>2</v>
      </c>
      <c r="P1169" s="4" t="str" cm="1">
        <f t="array" ref="P1169">_xlfn.IFS(F1169&gt;40,"Senior",F1169&gt;30,"Mid Career",F1169&gt;22,"Early Career",F1169&gt;17,"Student",TRUE,"Unknown")</f>
        <v>Senior</v>
      </c>
      <c r="Q1169" s="5">
        <f t="shared" si="37"/>
        <v>51.75</v>
      </c>
      <c r="R1169" s="4" t="str" cm="1">
        <f t="array" ref="R1169">_xlfn.IFS(Q1169&gt;15,"High",Q1169&gt;=5,"Medium",Q1169&lt;5,"Low")</f>
        <v>High</v>
      </c>
    </row>
    <row r="1170" spans="1:18" x14ac:dyDescent="0.3">
      <c r="A1170" s="4" t="s">
        <v>4475</v>
      </c>
      <c r="B1170" s="4" t="s">
        <v>5765</v>
      </c>
      <c r="C1170" s="4" t="s">
        <v>4477</v>
      </c>
      <c r="D1170" s="4" t="s">
        <v>17</v>
      </c>
      <c r="E1170" s="4" t="s">
        <v>5800</v>
      </c>
      <c r="F1170" s="7">
        <v>32</v>
      </c>
      <c r="G1170" s="1">
        <v>45421</v>
      </c>
      <c r="H1170" s="4" t="s">
        <v>68</v>
      </c>
      <c r="I1170" s="4" t="s">
        <v>30</v>
      </c>
      <c r="J1170" s="15">
        <v>0.25</v>
      </c>
      <c r="K1170" s="5">
        <v>2</v>
      </c>
      <c r="L1170" s="4" t="s">
        <v>37</v>
      </c>
      <c r="M1170" s="8">
        <v>1</v>
      </c>
      <c r="N1170" s="17" t="s">
        <v>4478</v>
      </c>
      <c r="O1170" s="7">
        <f t="shared" si="36"/>
        <v>7</v>
      </c>
      <c r="P1170" s="4" t="str" cm="1">
        <f t="array" ref="P1170">_xlfn.IFS(F1170&gt;40,"Senior",F1170&gt;30,"Mid Career",F1170&gt;22,"Early Career",F1170&gt;17,"Student",TRUE,"Unknown")</f>
        <v>Mid Career</v>
      </c>
      <c r="Q1170" s="5">
        <f t="shared" si="37"/>
        <v>27</v>
      </c>
      <c r="R1170" s="4" t="str" cm="1">
        <f t="array" ref="R1170">_xlfn.IFS(Q1170&gt;15,"High",Q1170&gt;=5,"Medium",Q1170&lt;5,"Low")</f>
        <v>High</v>
      </c>
    </row>
    <row r="1171" spans="1:18" x14ac:dyDescent="0.3">
      <c r="A1171" s="4" t="s">
        <v>4479</v>
      </c>
      <c r="B1171" s="4" t="s">
        <v>5766</v>
      </c>
      <c r="C1171" s="4" t="s">
        <v>4481</v>
      </c>
      <c r="D1171" s="4" t="s">
        <v>94</v>
      </c>
      <c r="E1171" s="4" t="s">
        <v>50</v>
      </c>
      <c r="F1171" s="7">
        <v>32</v>
      </c>
      <c r="G1171" s="1">
        <v>45750</v>
      </c>
      <c r="H1171" s="4" t="s">
        <v>293</v>
      </c>
      <c r="I1171" s="4" t="s">
        <v>20</v>
      </c>
      <c r="J1171" s="15">
        <v>0.12</v>
      </c>
      <c r="K1171" s="5">
        <v>1.5</v>
      </c>
      <c r="L1171" s="4" t="s">
        <v>37</v>
      </c>
      <c r="M1171" s="8">
        <v>5</v>
      </c>
      <c r="N1171" s="17" t="s">
        <v>4482</v>
      </c>
      <c r="O1171" s="7">
        <f t="shared" si="36"/>
        <v>8</v>
      </c>
      <c r="P1171" s="4" t="str" cm="1">
        <f t="array" ref="P1171">_xlfn.IFS(F1171&gt;40,"Senior",F1171&gt;30,"Mid Career",F1171&gt;22,"Early Career",F1171&gt;17,"Student",TRUE,"Unknown")</f>
        <v>Mid Career</v>
      </c>
      <c r="Q1171" s="5">
        <f t="shared" si="37"/>
        <v>13.5</v>
      </c>
      <c r="R1171" s="4" t="str" cm="1">
        <f t="array" ref="R1171">_xlfn.IFS(Q1171&gt;15,"High",Q1171&gt;=5,"Medium",Q1171&lt;5,"Low")</f>
        <v>Medium</v>
      </c>
    </row>
    <row r="1172" spans="1:18" x14ac:dyDescent="0.3">
      <c r="A1172" s="4" t="s">
        <v>4483</v>
      </c>
      <c r="B1172" s="4" t="s">
        <v>5767</v>
      </c>
      <c r="C1172" s="4" t="s">
        <v>4485</v>
      </c>
      <c r="D1172" s="4" t="s">
        <v>17</v>
      </c>
      <c r="E1172" s="4" t="s">
        <v>5800</v>
      </c>
      <c r="F1172" s="7">
        <v>32</v>
      </c>
      <c r="G1172" s="1">
        <v>44695</v>
      </c>
      <c r="H1172" s="4" t="s">
        <v>35</v>
      </c>
      <c r="I1172" s="4" t="s">
        <v>36</v>
      </c>
      <c r="J1172" s="15">
        <v>0.39</v>
      </c>
      <c r="K1172" s="5">
        <v>1</v>
      </c>
      <c r="L1172" s="4" t="s">
        <v>37</v>
      </c>
      <c r="M1172" s="8">
        <v>5</v>
      </c>
      <c r="N1172" s="17">
        <v>44695</v>
      </c>
      <c r="O1172" s="7">
        <f t="shared" si="36"/>
        <v>1</v>
      </c>
      <c r="P1172" s="4" t="str" cm="1">
        <f t="array" ref="P1172">_xlfn.IFS(F1172&gt;40,"Senior",F1172&gt;30,"Mid Career",F1172&gt;22,"Early Career",F1172&gt;17,"Student",TRUE,"Unknown")</f>
        <v>Mid Career</v>
      </c>
      <c r="Q1172" s="5">
        <f t="shared" si="37"/>
        <v>40</v>
      </c>
      <c r="R1172" s="4" t="str" cm="1">
        <f t="array" ref="R1172">_xlfn.IFS(Q1172&gt;15,"High",Q1172&gt;=5,"Medium",Q1172&lt;5,"Low")</f>
        <v>High</v>
      </c>
    </row>
    <row r="1173" spans="1:18" x14ac:dyDescent="0.3">
      <c r="A1173" s="4" t="s">
        <v>4486</v>
      </c>
      <c r="B1173" s="4" t="s">
        <v>5768</v>
      </c>
      <c r="C1173" s="4" t="s">
        <v>4488</v>
      </c>
      <c r="D1173" s="4" t="s">
        <v>17</v>
      </c>
      <c r="E1173" s="4" t="s">
        <v>5801</v>
      </c>
      <c r="F1173" s="7">
        <v>32</v>
      </c>
      <c r="G1173" s="1">
        <v>45316</v>
      </c>
      <c r="H1173" s="4" t="s">
        <v>51</v>
      </c>
      <c r="I1173" s="4" t="s">
        <v>36</v>
      </c>
      <c r="J1173" s="15">
        <v>0.52</v>
      </c>
      <c r="K1173" s="5">
        <v>2</v>
      </c>
      <c r="L1173" s="4" t="s">
        <v>31</v>
      </c>
      <c r="M1173" s="8">
        <v>1</v>
      </c>
      <c r="N1173" s="17" t="s">
        <v>4489</v>
      </c>
      <c r="O1173" s="7">
        <f t="shared" si="36"/>
        <v>3</v>
      </c>
      <c r="P1173" s="4" t="str" cm="1">
        <f t="array" ref="P1173">_xlfn.IFS(F1173&gt;40,"Senior",F1173&gt;30,"Mid Career",F1173&gt;22,"Early Career",F1173&gt;17,"Student",TRUE,"Unknown")</f>
        <v>Mid Career</v>
      </c>
      <c r="Q1173" s="5">
        <f t="shared" si="37"/>
        <v>54</v>
      </c>
      <c r="R1173" s="4" t="str" cm="1">
        <f t="array" ref="R1173">_xlfn.IFS(Q1173&gt;15,"High",Q1173&gt;=5,"Medium",Q1173&lt;5,"Low")</f>
        <v>High</v>
      </c>
    </row>
    <row r="1174" spans="1:18" x14ac:dyDescent="0.3">
      <c r="A1174" s="4" t="s">
        <v>4490</v>
      </c>
      <c r="B1174" s="4" t="s">
        <v>5769</v>
      </c>
      <c r="C1174" s="4" t="s">
        <v>4492</v>
      </c>
      <c r="D1174" s="4" t="s">
        <v>17</v>
      </c>
      <c r="E1174" s="4" t="s">
        <v>73</v>
      </c>
      <c r="F1174" s="7">
        <v>32</v>
      </c>
      <c r="G1174" s="1">
        <v>45461</v>
      </c>
      <c r="H1174" s="4" t="s">
        <v>51</v>
      </c>
      <c r="I1174" s="4" t="s">
        <v>36</v>
      </c>
      <c r="J1174" s="15">
        <v>0.17</v>
      </c>
      <c r="K1174" s="5">
        <v>1</v>
      </c>
      <c r="L1174" s="4" t="s">
        <v>31</v>
      </c>
      <c r="M1174" s="8">
        <v>5</v>
      </c>
      <c r="N1174" s="17" t="s">
        <v>4493</v>
      </c>
      <c r="O1174" s="7">
        <f t="shared" si="36"/>
        <v>3</v>
      </c>
      <c r="P1174" s="4" t="str" cm="1">
        <f t="array" ref="P1174">_xlfn.IFS(F1174&gt;40,"Senior",F1174&gt;30,"Mid Career",F1174&gt;22,"Early Career",F1174&gt;17,"Student",TRUE,"Unknown")</f>
        <v>Mid Career</v>
      </c>
      <c r="Q1174" s="5">
        <f t="shared" si="37"/>
        <v>18</v>
      </c>
      <c r="R1174" s="4" t="str" cm="1">
        <f t="array" ref="R1174">_xlfn.IFS(Q1174&gt;15,"High",Q1174&gt;=5,"Medium",Q1174&lt;5,"Low")</f>
        <v>High</v>
      </c>
    </row>
    <row r="1175" spans="1:18" x14ac:dyDescent="0.3">
      <c r="A1175" s="4" t="s">
        <v>4494</v>
      </c>
      <c r="B1175" s="4" t="s">
        <v>5770</v>
      </c>
      <c r="C1175" s="4" t="s">
        <v>4496</v>
      </c>
      <c r="D1175" s="4" t="s">
        <v>17</v>
      </c>
      <c r="E1175" s="4" t="s">
        <v>5800</v>
      </c>
      <c r="F1175" s="7">
        <v>32</v>
      </c>
      <c r="G1175" s="1">
        <v>45361</v>
      </c>
      <c r="H1175" s="4" t="s">
        <v>19</v>
      </c>
      <c r="I1175" s="4" t="s">
        <v>20</v>
      </c>
      <c r="J1175" s="15">
        <v>0.28999999999999998</v>
      </c>
      <c r="K1175" s="5">
        <v>0.75</v>
      </c>
      <c r="L1175" s="4" t="s">
        <v>31</v>
      </c>
      <c r="M1175" s="8">
        <v>1</v>
      </c>
      <c r="N1175" s="17" t="s">
        <v>4497</v>
      </c>
      <c r="O1175" s="7">
        <f t="shared" si="36"/>
        <v>4</v>
      </c>
      <c r="P1175" s="4" t="str" cm="1">
        <f t="array" ref="P1175">_xlfn.IFS(F1175&gt;40,"Senior",F1175&gt;30,"Mid Career",F1175&gt;22,"Early Career",F1175&gt;17,"Student",TRUE,"Unknown")</f>
        <v>Mid Career</v>
      </c>
      <c r="Q1175" s="5">
        <f t="shared" si="37"/>
        <v>29.749999999999996</v>
      </c>
      <c r="R1175" s="4" t="str" cm="1">
        <f t="array" ref="R1175">_xlfn.IFS(Q1175&gt;15,"High",Q1175&gt;=5,"Medium",Q1175&lt;5,"Low")</f>
        <v>High</v>
      </c>
    </row>
    <row r="1176" spans="1:18" x14ac:dyDescent="0.3">
      <c r="A1176" s="4" t="s">
        <v>4498</v>
      </c>
      <c r="B1176" s="4" t="s">
        <v>5771</v>
      </c>
      <c r="C1176" s="4" t="s">
        <v>4500</v>
      </c>
      <c r="D1176" s="4" t="s">
        <v>94</v>
      </c>
      <c r="E1176" s="4" t="s">
        <v>50</v>
      </c>
      <c r="F1176" s="7">
        <v>20</v>
      </c>
      <c r="G1176" s="1">
        <v>45622</v>
      </c>
      <c r="H1176" s="4" t="s">
        <v>35</v>
      </c>
      <c r="I1176" s="4" t="s">
        <v>36</v>
      </c>
      <c r="J1176" s="15">
        <v>0.53</v>
      </c>
      <c r="K1176" s="5">
        <v>1.5</v>
      </c>
      <c r="L1176" s="4" t="s">
        <v>31</v>
      </c>
      <c r="M1176" s="8">
        <v>1</v>
      </c>
      <c r="N1176" s="17" t="s">
        <v>4501</v>
      </c>
      <c r="O1176" s="7">
        <f t="shared" si="36"/>
        <v>7</v>
      </c>
      <c r="P1176" s="4" t="str" cm="1">
        <f t="array" ref="P1176">_xlfn.IFS(F1176&gt;40,"Senior",F1176&gt;30,"Mid Career",F1176&gt;22,"Early Career",F1176&gt;17,"Student",TRUE,"Unknown")</f>
        <v>Student</v>
      </c>
      <c r="Q1176" s="5">
        <f t="shared" si="37"/>
        <v>54.5</v>
      </c>
      <c r="R1176" s="4" t="str" cm="1">
        <f t="array" ref="R1176">_xlfn.IFS(Q1176&gt;15,"High",Q1176&gt;=5,"Medium",Q1176&lt;5,"Low")</f>
        <v>High</v>
      </c>
    </row>
    <row r="1177" spans="1:18" x14ac:dyDescent="0.3">
      <c r="A1177" s="4" t="s">
        <v>4502</v>
      </c>
      <c r="B1177" s="4" t="s">
        <v>5772</v>
      </c>
      <c r="C1177" s="4" t="s">
        <v>4504</v>
      </c>
      <c r="D1177" s="4" t="s">
        <v>17</v>
      </c>
      <c r="E1177" s="4" t="s">
        <v>73</v>
      </c>
      <c r="F1177" s="7">
        <v>28</v>
      </c>
      <c r="G1177" s="1">
        <v>44777</v>
      </c>
      <c r="H1177" s="4" t="s">
        <v>19</v>
      </c>
      <c r="I1177" s="4" t="s">
        <v>20</v>
      </c>
      <c r="J1177" s="15">
        <v>0.46</v>
      </c>
      <c r="K1177" s="5">
        <v>1.5</v>
      </c>
      <c r="L1177" s="4" t="s">
        <v>31</v>
      </c>
      <c r="M1177" s="8">
        <v>4</v>
      </c>
      <c r="N1177" s="17" t="s">
        <v>4505</v>
      </c>
      <c r="O1177" s="7">
        <f t="shared" si="36"/>
        <v>8</v>
      </c>
      <c r="P1177" s="4" t="str" cm="1">
        <f t="array" ref="P1177">_xlfn.IFS(F1177&gt;40,"Senior",F1177&gt;30,"Mid Career",F1177&gt;22,"Early Career",F1177&gt;17,"Student",TRUE,"Unknown")</f>
        <v>Early Career</v>
      </c>
      <c r="Q1177" s="5">
        <f t="shared" si="37"/>
        <v>47.5</v>
      </c>
      <c r="R1177" s="4" t="str" cm="1">
        <f t="array" ref="R1177">_xlfn.IFS(Q1177&gt;15,"High",Q1177&gt;=5,"Medium",Q1177&lt;5,"Low")</f>
        <v>High</v>
      </c>
    </row>
    <row r="1178" spans="1:18" x14ac:dyDescent="0.3">
      <c r="A1178" s="4" t="s">
        <v>4506</v>
      </c>
      <c r="B1178" s="4" t="s">
        <v>5773</v>
      </c>
      <c r="C1178" s="4" t="s">
        <v>4508</v>
      </c>
      <c r="D1178" s="4" t="s">
        <v>17</v>
      </c>
      <c r="E1178" s="4" t="s">
        <v>73</v>
      </c>
      <c r="F1178" s="7">
        <v>32</v>
      </c>
      <c r="G1178" s="1">
        <v>45039</v>
      </c>
      <c r="H1178" s="4" t="s">
        <v>44</v>
      </c>
      <c r="I1178" s="4" t="s">
        <v>20</v>
      </c>
      <c r="J1178" s="15">
        <v>0.9</v>
      </c>
      <c r="K1178" s="5">
        <v>2</v>
      </c>
      <c r="L1178" s="4" t="s">
        <v>31</v>
      </c>
      <c r="M1178" s="8">
        <v>2</v>
      </c>
      <c r="N1178" s="17">
        <v>45039</v>
      </c>
      <c r="O1178" s="7">
        <f t="shared" si="36"/>
        <v>1</v>
      </c>
      <c r="P1178" s="4" t="str" cm="1">
        <f t="array" ref="P1178">_xlfn.IFS(F1178&gt;40,"Senior",F1178&gt;30,"Mid Career",F1178&gt;22,"Early Career",F1178&gt;17,"Student",TRUE,"Unknown")</f>
        <v>Mid Career</v>
      </c>
      <c r="Q1178" s="5">
        <f t="shared" si="37"/>
        <v>92</v>
      </c>
      <c r="R1178" s="4" t="str" cm="1">
        <f t="array" ref="R1178">_xlfn.IFS(Q1178&gt;15,"High",Q1178&gt;=5,"Medium",Q1178&lt;5,"Low")</f>
        <v>High</v>
      </c>
    </row>
    <row r="1179" spans="1:18" x14ac:dyDescent="0.3">
      <c r="A1179" s="4" t="s">
        <v>4509</v>
      </c>
      <c r="B1179" s="4" t="s">
        <v>5774</v>
      </c>
      <c r="C1179" s="4" t="s">
        <v>4511</v>
      </c>
      <c r="D1179" s="4" t="s">
        <v>17</v>
      </c>
      <c r="E1179" s="4" t="s">
        <v>5800</v>
      </c>
      <c r="F1179" s="7">
        <v>32</v>
      </c>
      <c r="G1179" s="1">
        <v>45228</v>
      </c>
      <c r="H1179" s="4" t="s">
        <v>29</v>
      </c>
      <c r="I1179" s="4" t="s">
        <v>30</v>
      </c>
      <c r="J1179" s="15">
        <v>7.0000000000000007E-2</v>
      </c>
      <c r="K1179" s="5">
        <v>2</v>
      </c>
      <c r="L1179" s="4" t="s">
        <v>31</v>
      </c>
      <c r="M1179" s="8">
        <v>4</v>
      </c>
      <c r="N1179" s="17" t="s">
        <v>4512</v>
      </c>
      <c r="O1179" s="7">
        <f t="shared" si="36"/>
        <v>4</v>
      </c>
      <c r="P1179" s="4" t="str" cm="1">
        <f t="array" ref="P1179">_xlfn.IFS(F1179&gt;40,"Senior",F1179&gt;30,"Mid Career",F1179&gt;22,"Early Career",F1179&gt;17,"Student",TRUE,"Unknown")</f>
        <v>Mid Career</v>
      </c>
      <c r="Q1179" s="5">
        <f t="shared" si="37"/>
        <v>9</v>
      </c>
      <c r="R1179" s="4" t="str" cm="1">
        <f t="array" ref="R1179">_xlfn.IFS(Q1179&gt;15,"High",Q1179&gt;=5,"Medium",Q1179&lt;5,"Low")</f>
        <v>Medium</v>
      </c>
    </row>
    <row r="1180" spans="1:18" x14ac:dyDescent="0.3">
      <c r="A1180" s="4" t="s">
        <v>4513</v>
      </c>
      <c r="B1180" s="4" t="s">
        <v>5775</v>
      </c>
      <c r="C1180" s="4" t="s">
        <v>4515</v>
      </c>
      <c r="D1180" s="4" t="s">
        <v>17</v>
      </c>
      <c r="E1180" s="4" t="s">
        <v>5800</v>
      </c>
      <c r="F1180" s="7">
        <v>32</v>
      </c>
      <c r="G1180" s="1">
        <v>45104</v>
      </c>
      <c r="H1180" s="4" t="s">
        <v>113</v>
      </c>
      <c r="I1180" s="4" t="s">
        <v>58</v>
      </c>
      <c r="J1180" s="15">
        <v>0.15</v>
      </c>
      <c r="K1180" s="5">
        <v>2</v>
      </c>
      <c r="L1180" s="4" t="s">
        <v>37</v>
      </c>
      <c r="M1180" s="8">
        <v>1</v>
      </c>
      <c r="N1180" s="17" t="s">
        <v>4516</v>
      </c>
      <c r="O1180" s="7">
        <f t="shared" si="36"/>
        <v>5</v>
      </c>
      <c r="P1180" s="4" t="str" cm="1">
        <f t="array" ref="P1180">_xlfn.IFS(F1180&gt;40,"Senior",F1180&gt;30,"Mid Career",F1180&gt;22,"Early Career",F1180&gt;17,"Student",TRUE,"Unknown")</f>
        <v>Mid Career</v>
      </c>
      <c r="Q1180" s="5">
        <f t="shared" si="37"/>
        <v>17</v>
      </c>
      <c r="R1180" s="4" t="str" cm="1">
        <f t="array" ref="R1180">_xlfn.IFS(Q1180&gt;15,"High",Q1180&gt;=5,"Medium",Q1180&lt;5,"Low")</f>
        <v>High</v>
      </c>
    </row>
    <row r="1181" spans="1:18" x14ac:dyDescent="0.3">
      <c r="A1181" s="4" t="s">
        <v>4517</v>
      </c>
      <c r="B1181" s="4" t="s">
        <v>5776</v>
      </c>
      <c r="C1181" s="4" t="s">
        <v>4519</v>
      </c>
      <c r="D1181" s="4" t="s">
        <v>94</v>
      </c>
      <c r="E1181" s="4" t="s">
        <v>5800</v>
      </c>
      <c r="F1181" s="7">
        <v>25</v>
      </c>
      <c r="G1181" s="1">
        <v>45598</v>
      </c>
      <c r="H1181" s="4" t="s">
        <v>74</v>
      </c>
      <c r="I1181" s="4" t="s">
        <v>36</v>
      </c>
      <c r="J1181" s="15">
        <v>0.82</v>
      </c>
      <c r="K1181" s="5">
        <v>0.75</v>
      </c>
      <c r="L1181" s="4" t="s">
        <v>37</v>
      </c>
      <c r="M1181" s="8">
        <v>5</v>
      </c>
      <c r="N1181" s="17" t="s">
        <v>1175</v>
      </c>
      <c r="O1181" s="7">
        <f t="shared" si="36"/>
        <v>3</v>
      </c>
      <c r="P1181" s="4" t="str" cm="1">
        <f t="array" ref="P1181">_xlfn.IFS(F1181&gt;40,"Senior",F1181&gt;30,"Mid Career",F1181&gt;22,"Early Career",F1181&gt;17,"Student",TRUE,"Unknown")</f>
        <v>Early Career</v>
      </c>
      <c r="Q1181" s="5">
        <f t="shared" si="37"/>
        <v>82.75</v>
      </c>
      <c r="R1181" s="4" t="str" cm="1">
        <f t="array" ref="R1181">_xlfn.IFS(Q1181&gt;15,"High",Q1181&gt;=5,"Medium",Q1181&lt;5,"Low")</f>
        <v>High</v>
      </c>
    </row>
    <row r="1182" spans="1:18" x14ac:dyDescent="0.3">
      <c r="A1182" s="4" t="s">
        <v>4520</v>
      </c>
      <c r="B1182" s="4" t="s">
        <v>5777</v>
      </c>
      <c r="C1182" s="4" t="s">
        <v>4522</v>
      </c>
      <c r="D1182" s="4" t="s">
        <v>17</v>
      </c>
      <c r="E1182" s="4" t="s">
        <v>5800</v>
      </c>
      <c r="F1182" s="7">
        <v>31</v>
      </c>
      <c r="G1182" s="1">
        <v>44837</v>
      </c>
      <c r="H1182" s="4" t="s">
        <v>44</v>
      </c>
      <c r="I1182" s="4" t="s">
        <v>20</v>
      </c>
      <c r="J1182" s="15">
        <v>0.35</v>
      </c>
      <c r="K1182" s="5">
        <v>1.5</v>
      </c>
      <c r="L1182" s="4" t="s">
        <v>37</v>
      </c>
      <c r="M1182" s="8">
        <v>1</v>
      </c>
      <c r="N1182" s="17" t="s">
        <v>4523</v>
      </c>
      <c r="O1182" s="7">
        <f t="shared" si="36"/>
        <v>7</v>
      </c>
      <c r="P1182" s="4" t="str" cm="1">
        <f t="array" ref="P1182">_xlfn.IFS(F1182&gt;40,"Senior",F1182&gt;30,"Mid Career",F1182&gt;22,"Early Career",F1182&gt;17,"Student",TRUE,"Unknown")</f>
        <v>Mid Career</v>
      </c>
      <c r="Q1182" s="5">
        <f t="shared" si="37"/>
        <v>36.5</v>
      </c>
      <c r="R1182" s="4" t="str" cm="1">
        <f t="array" ref="R1182">_xlfn.IFS(Q1182&gt;15,"High",Q1182&gt;=5,"Medium",Q1182&lt;5,"Low")</f>
        <v>High</v>
      </c>
    </row>
    <row r="1183" spans="1:18" x14ac:dyDescent="0.3">
      <c r="A1183" s="4" t="s">
        <v>4524</v>
      </c>
      <c r="B1183" s="4" t="s">
        <v>5778</v>
      </c>
      <c r="C1183" s="4" t="s">
        <v>4526</v>
      </c>
      <c r="D1183" s="4" t="s">
        <v>17</v>
      </c>
      <c r="E1183" s="4" t="s">
        <v>5802</v>
      </c>
      <c r="F1183" s="7">
        <v>32</v>
      </c>
      <c r="G1183" s="1">
        <v>45666</v>
      </c>
      <c r="H1183" s="4" t="s">
        <v>229</v>
      </c>
      <c r="I1183" s="4" t="s">
        <v>144</v>
      </c>
      <c r="J1183" s="15">
        <v>0.52</v>
      </c>
      <c r="K1183" s="5">
        <v>2</v>
      </c>
      <c r="L1183" s="4" t="s">
        <v>37</v>
      </c>
      <c r="M1183" s="8">
        <v>4</v>
      </c>
      <c r="N1183" s="17" t="s">
        <v>4527</v>
      </c>
      <c r="O1183" s="7">
        <f t="shared" si="36"/>
        <v>2</v>
      </c>
      <c r="P1183" s="4" t="str" cm="1">
        <f t="array" ref="P1183">_xlfn.IFS(F1183&gt;40,"Senior",F1183&gt;30,"Mid Career",F1183&gt;22,"Early Career",F1183&gt;17,"Student",TRUE,"Unknown")</f>
        <v>Mid Career</v>
      </c>
      <c r="Q1183" s="5">
        <f t="shared" si="37"/>
        <v>54</v>
      </c>
      <c r="R1183" s="4" t="str" cm="1">
        <f t="array" ref="R1183">_xlfn.IFS(Q1183&gt;15,"High",Q1183&gt;=5,"Medium",Q1183&lt;5,"Low")</f>
        <v>High</v>
      </c>
    </row>
    <row r="1184" spans="1:18" x14ac:dyDescent="0.3">
      <c r="A1184" s="4" t="s">
        <v>4528</v>
      </c>
      <c r="B1184" s="4" t="s">
        <v>5779</v>
      </c>
      <c r="C1184" s="4" t="s">
        <v>5805</v>
      </c>
      <c r="D1184" s="4" t="s">
        <v>17</v>
      </c>
      <c r="E1184" s="4" t="s">
        <v>50</v>
      </c>
      <c r="F1184" s="7">
        <v>19</v>
      </c>
      <c r="G1184" s="1">
        <v>45235</v>
      </c>
      <c r="H1184" s="4" t="s">
        <v>35</v>
      </c>
      <c r="I1184" s="4" t="s">
        <v>36</v>
      </c>
      <c r="J1184" s="15">
        <v>0.35</v>
      </c>
      <c r="K1184" s="5">
        <v>2</v>
      </c>
      <c r="L1184" s="4" t="s">
        <v>31</v>
      </c>
      <c r="M1184" s="8">
        <v>4</v>
      </c>
      <c r="N1184" s="17" t="s">
        <v>4530</v>
      </c>
      <c r="O1184" s="7">
        <f t="shared" si="36"/>
        <v>4</v>
      </c>
      <c r="P1184" s="4" t="str" cm="1">
        <f t="array" ref="P1184">_xlfn.IFS(F1184&gt;40,"Senior",F1184&gt;30,"Mid Career",F1184&gt;22,"Early Career",F1184&gt;17,"Student",TRUE,"Unknown")</f>
        <v>Student</v>
      </c>
      <c r="Q1184" s="5">
        <f t="shared" si="37"/>
        <v>37</v>
      </c>
      <c r="R1184" s="4" t="str" cm="1">
        <f t="array" ref="R1184">_xlfn.IFS(Q1184&gt;15,"High",Q1184&gt;=5,"Medium",Q1184&lt;5,"Low")</f>
        <v>High</v>
      </c>
    </row>
    <row r="1185" spans="1:18" x14ac:dyDescent="0.3">
      <c r="A1185" s="4" t="s">
        <v>4531</v>
      </c>
      <c r="B1185" s="4" t="s">
        <v>5780</v>
      </c>
      <c r="C1185" s="4" t="s">
        <v>4533</v>
      </c>
      <c r="D1185" s="4" t="s">
        <v>94</v>
      </c>
      <c r="E1185" s="4" t="s">
        <v>50</v>
      </c>
      <c r="F1185" s="7">
        <v>32</v>
      </c>
      <c r="G1185" s="1">
        <v>45652</v>
      </c>
      <c r="H1185" s="4" t="s">
        <v>35</v>
      </c>
      <c r="I1185" s="4" t="s">
        <v>36</v>
      </c>
      <c r="J1185" s="15">
        <v>0.18</v>
      </c>
      <c r="K1185" s="5">
        <v>1.5</v>
      </c>
      <c r="L1185" s="4" t="s">
        <v>37</v>
      </c>
      <c r="M1185" s="8">
        <v>3</v>
      </c>
      <c r="N1185" s="17" t="s">
        <v>4534</v>
      </c>
      <c r="O1185" s="7">
        <f t="shared" si="36"/>
        <v>7</v>
      </c>
      <c r="P1185" s="4" t="str" cm="1">
        <f t="array" ref="P1185">_xlfn.IFS(F1185&gt;40,"Senior",F1185&gt;30,"Mid Career",F1185&gt;22,"Early Career",F1185&gt;17,"Student",TRUE,"Unknown")</f>
        <v>Mid Career</v>
      </c>
      <c r="Q1185" s="5">
        <f t="shared" si="37"/>
        <v>19.5</v>
      </c>
      <c r="R1185" s="4" t="str" cm="1">
        <f t="array" ref="R1185">_xlfn.IFS(Q1185&gt;15,"High",Q1185&gt;=5,"Medium",Q1185&lt;5,"Low")</f>
        <v>High</v>
      </c>
    </row>
    <row r="1186" spans="1:18" x14ac:dyDescent="0.3">
      <c r="A1186" s="4" t="s">
        <v>4535</v>
      </c>
      <c r="B1186" s="4" t="s">
        <v>5781</v>
      </c>
      <c r="C1186" s="4" t="s">
        <v>4537</v>
      </c>
      <c r="D1186" s="4" t="s">
        <v>94</v>
      </c>
      <c r="E1186" s="4" t="s">
        <v>50</v>
      </c>
      <c r="F1186" s="7">
        <v>32</v>
      </c>
      <c r="G1186" s="1">
        <v>45514</v>
      </c>
      <c r="H1186" s="4" t="s">
        <v>51</v>
      </c>
      <c r="I1186" s="4" t="s">
        <v>36</v>
      </c>
      <c r="J1186" s="15">
        <v>0.35</v>
      </c>
      <c r="K1186" s="5">
        <v>2</v>
      </c>
      <c r="L1186" s="4" t="s">
        <v>31</v>
      </c>
      <c r="M1186" s="8">
        <v>5</v>
      </c>
      <c r="N1186" s="17" t="s">
        <v>4538</v>
      </c>
      <c r="O1186" s="7">
        <f t="shared" si="36"/>
        <v>4</v>
      </c>
      <c r="P1186" s="4" t="str" cm="1">
        <f t="array" ref="P1186">_xlfn.IFS(F1186&gt;40,"Senior",F1186&gt;30,"Mid Career",F1186&gt;22,"Early Career",F1186&gt;17,"Student",TRUE,"Unknown")</f>
        <v>Mid Career</v>
      </c>
      <c r="Q1186" s="5">
        <f t="shared" si="37"/>
        <v>37</v>
      </c>
      <c r="R1186" s="4" t="str" cm="1">
        <f t="array" ref="R1186">_xlfn.IFS(Q1186&gt;15,"High",Q1186&gt;=5,"Medium",Q1186&lt;5,"Low")</f>
        <v>High</v>
      </c>
    </row>
    <row r="1187" spans="1:18" x14ac:dyDescent="0.3">
      <c r="A1187" s="4" t="s">
        <v>4539</v>
      </c>
      <c r="B1187" s="4" t="s">
        <v>5782</v>
      </c>
      <c r="C1187" s="4" t="s">
        <v>4541</v>
      </c>
      <c r="D1187" s="4" t="s">
        <v>94</v>
      </c>
      <c r="E1187" s="4" t="s">
        <v>5800</v>
      </c>
      <c r="F1187" s="7">
        <v>32</v>
      </c>
      <c r="G1187" s="1">
        <v>45076</v>
      </c>
      <c r="H1187" s="4" t="s">
        <v>143</v>
      </c>
      <c r="I1187" s="4" t="s">
        <v>144</v>
      </c>
      <c r="J1187" s="15">
        <v>0.7</v>
      </c>
      <c r="K1187" s="5">
        <v>2</v>
      </c>
      <c r="L1187" s="4" t="s">
        <v>31</v>
      </c>
      <c r="M1187" s="8">
        <v>5</v>
      </c>
      <c r="N1187" s="17" t="s">
        <v>4542</v>
      </c>
      <c r="O1187" s="7">
        <f t="shared" si="36"/>
        <v>8</v>
      </c>
      <c r="P1187" s="4" t="str" cm="1">
        <f t="array" ref="P1187">_xlfn.IFS(F1187&gt;40,"Senior",F1187&gt;30,"Mid Career",F1187&gt;22,"Early Career",F1187&gt;17,"Student",TRUE,"Unknown")</f>
        <v>Mid Career</v>
      </c>
      <c r="Q1187" s="5">
        <f t="shared" si="37"/>
        <v>72</v>
      </c>
      <c r="R1187" s="4" t="str" cm="1">
        <f t="array" ref="R1187">_xlfn.IFS(Q1187&gt;15,"High",Q1187&gt;=5,"Medium",Q1187&lt;5,"Low")</f>
        <v>High</v>
      </c>
    </row>
    <row r="1188" spans="1:18" x14ac:dyDescent="0.3">
      <c r="A1188" s="4" t="s">
        <v>4543</v>
      </c>
      <c r="B1188" s="4" t="s">
        <v>5783</v>
      </c>
      <c r="C1188" s="4" t="s">
        <v>4545</v>
      </c>
      <c r="D1188" s="4" t="s">
        <v>17</v>
      </c>
      <c r="E1188" s="4" t="s">
        <v>5800</v>
      </c>
      <c r="F1188" s="7">
        <v>32</v>
      </c>
      <c r="G1188" s="1">
        <v>45229</v>
      </c>
      <c r="H1188" s="4" t="s">
        <v>68</v>
      </c>
      <c r="I1188" s="4" t="s">
        <v>30</v>
      </c>
      <c r="J1188" s="15">
        <v>0.13</v>
      </c>
      <c r="K1188" s="5">
        <v>1.5</v>
      </c>
      <c r="L1188" s="4" t="s">
        <v>31</v>
      </c>
      <c r="M1188" s="8">
        <v>2</v>
      </c>
      <c r="N1188" s="17" t="s">
        <v>4546</v>
      </c>
      <c r="O1188" s="7">
        <f t="shared" si="36"/>
        <v>7</v>
      </c>
      <c r="P1188" s="4" t="str" cm="1">
        <f t="array" ref="P1188">_xlfn.IFS(F1188&gt;40,"Senior",F1188&gt;30,"Mid Career",F1188&gt;22,"Early Career",F1188&gt;17,"Student",TRUE,"Unknown")</f>
        <v>Mid Career</v>
      </c>
      <c r="Q1188" s="5">
        <f t="shared" si="37"/>
        <v>14.5</v>
      </c>
      <c r="R1188" s="4" t="str" cm="1">
        <f t="array" ref="R1188">_xlfn.IFS(Q1188&gt;15,"High",Q1188&gt;=5,"Medium",Q1188&lt;5,"Low")</f>
        <v>Medium</v>
      </c>
    </row>
    <row r="1189" spans="1:18" x14ac:dyDescent="0.3">
      <c r="A1189" s="4" t="s">
        <v>4547</v>
      </c>
      <c r="B1189" s="4" t="s">
        <v>5784</v>
      </c>
      <c r="C1189" s="4" t="s">
        <v>4549</v>
      </c>
      <c r="D1189" s="4" t="s">
        <v>94</v>
      </c>
      <c r="E1189" s="4" t="s">
        <v>5800</v>
      </c>
      <c r="F1189" s="7">
        <v>32</v>
      </c>
      <c r="G1189" s="1">
        <v>44881</v>
      </c>
      <c r="H1189" s="4" t="s">
        <v>143</v>
      </c>
      <c r="I1189" s="4" t="s">
        <v>144</v>
      </c>
      <c r="J1189" s="15">
        <v>0.02</v>
      </c>
      <c r="K1189" s="5">
        <v>0.75</v>
      </c>
      <c r="L1189" s="4" t="s">
        <v>31</v>
      </c>
      <c r="M1189" s="8">
        <v>3</v>
      </c>
      <c r="N1189" s="17" t="s">
        <v>4550</v>
      </c>
      <c r="O1189" s="7">
        <f t="shared" si="36"/>
        <v>8</v>
      </c>
      <c r="P1189" s="4" t="str" cm="1">
        <f t="array" ref="P1189">_xlfn.IFS(F1189&gt;40,"Senior",F1189&gt;30,"Mid Career",F1189&gt;22,"Early Career",F1189&gt;17,"Student",TRUE,"Unknown")</f>
        <v>Mid Career</v>
      </c>
      <c r="Q1189" s="5">
        <f t="shared" si="37"/>
        <v>2.75</v>
      </c>
      <c r="R1189" s="4" t="str" cm="1">
        <f t="array" ref="R1189">_xlfn.IFS(Q1189&gt;15,"High",Q1189&gt;=5,"Medium",Q1189&lt;5,"Low")</f>
        <v>Low</v>
      </c>
    </row>
    <row r="1190" spans="1:18" x14ac:dyDescent="0.3">
      <c r="A1190" s="4" t="s">
        <v>4551</v>
      </c>
      <c r="B1190" s="4" t="s">
        <v>5785</v>
      </c>
      <c r="C1190" s="4" t="s">
        <v>4553</v>
      </c>
      <c r="D1190" s="4" t="s">
        <v>17</v>
      </c>
      <c r="E1190" s="4" t="s">
        <v>73</v>
      </c>
      <c r="F1190" s="7">
        <v>32</v>
      </c>
      <c r="G1190" s="1">
        <v>44893</v>
      </c>
      <c r="H1190" s="4" t="s">
        <v>74</v>
      </c>
      <c r="I1190" s="4" t="s">
        <v>36</v>
      </c>
      <c r="J1190" s="15">
        <v>0.34</v>
      </c>
      <c r="K1190" s="5">
        <v>2</v>
      </c>
      <c r="L1190" s="4" t="s">
        <v>37</v>
      </c>
      <c r="M1190" s="8">
        <v>5</v>
      </c>
      <c r="N1190" s="17" t="s">
        <v>4554</v>
      </c>
      <c r="O1190" s="7">
        <f t="shared" si="36"/>
        <v>7</v>
      </c>
      <c r="P1190" s="4" t="str" cm="1">
        <f t="array" ref="P1190">_xlfn.IFS(F1190&gt;40,"Senior",F1190&gt;30,"Mid Career",F1190&gt;22,"Early Career",F1190&gt;17,"Student",TRUE,"Unknown")</f>
        <v>Mid Career</v>
      </c>
      <c r="Q1190" s="5">
        <f t="shared" si="37"/>
        <v>36</v>
      </c>
      <c r="R1190" s="4" t="str" cm="1">
        <f t="array" ref="R1190">_xlfn.IFS(Q1190&gt;15,"High",Q1190&gt;=5,"Medium",Q1190&lt;5,"Low")</f>
        <v>High</v>
      </c>
    </row>
    <row r="1191" spans="1:18" x14ac:dyDescent="0.3">
      <c r="A1191" s="4" t="s">
        <v>4555</v>
      </c>
      <c r="B1191" s="4" t="s">
        <v>5786</v>
      </c>
      <c r="C1191" s="4" t="s">
        <v>4557</v>
      </c>
      <c r="D1191" s="4" t="s">
        <v>94</v>
      </c>
      <c r="E1191" s="4" t="s">
        <v>73</v>
      </c>
      <c r="F1191" s="7">
        <v>32</v>
      </c>
      <c r="G1191" s="1">
        <v>44835</v>
      </c>
      <c r="H1191" s="4" t="s">
        <v>35</v>
      </c>
      <c r="I1191" s="4" t="s">
        <v>36</v>
      </c>
      <c r="J1191" s="15">
        <v>0.3</v>
      </c>
      <c r="K1191" s="5">
        <v>2</v>
      </c>
      <c r="L1191" s="4" t="s">
        <v>37</v>
      </c>
      <c r="M1191" s="8">
        <v>5</v>
      </c>
      <c r="N1191" s="17" t="s">
        <v>4558</v>
      </c>
      <c r="O1191" s="7">
        <f t="shared" si="36"/>
        <v>6</v>
      </c>
      <c r="P1191" s="4" t="str" cm="1">
        <f t="array" ref="P1191">_xlfn.IFS(F1191&gt;40,"Senior",F1191&gt;30,"Mid Career",F1191&gt;22,"Early Career",F1191&gt;17,"Student",TRUE,"Unknown")</f>
        <v>Mid Career</v>
      </c>
      <c r="Q1191" s="5">
        <f t="shared" si="37"/>
        <v>32</v>
      </c>
      <c r="R1191" s="4" t="str" cm="1">
        <f t="array" ref="R1191">_xlfn.IFS(Q1191&gt;15,"High",Q1191&gt;=5,"Medium",Q1191&lt;5,"Low")</f>
        <v>High</v>
      </c>
    </row>
    <row r="1192" spans="1:18" x14ac:dyDescent="0.3">
      <c r="A1192" s="4" t="s">
        <v>4559</v>
      </c>
      <c r="B1192" s="4" t="s">
        <v>5787</v>
      </c>
      <c r="C1192" s="4" t="s">
        <v>4561</v>
      </c>
      <c r="D1192" s="4" t="s">
        <v>17</v>
      </c>
      <c r="E1192" s="4" t="s">
        <v>50</v>
      </c>
      <c r="F1192" s="7">
        <v>32</v>
      </c>
      <c r="G1192" s="1">
        <v>45690</v>
      </c>
      <c r="H1192" s="4" t="s">
        <v>154</v>
      </c>
      <c r="I1192" s="4" t="s">
        <v>58</v>
      </c>
      <c r="J1192" s="15">
        <v>0.94</v>
      </c>
      <c r="K1192" s="5">
        <v>2</v>
      </c>
      <c r="L1192" s="4" t="s">
        <v>31</v>
      </c>
      <c r="M1192" s="8">
        <v>1</v>
      </c>
      <c r="N1192" s="17" t="s">
        <v>4562</v>
      </c>
      <c r="O1192" s="7">
        <f t="shared" si="36"/>
        <v>4</v>
      </c>
      <c r="P1192" s="4" t="str" cm="1">
        <f t="array" ref="P1192">_xlfn.IFS(F1192&gt;40,"Senior",F1192&gt;30,"Mid Career",F1192&gt;22,"Early Career",F1192&gt;17,"Student",TRUE,"Unknown")</f>
        <v>Mid Career</v>
      </c>
      <c r="Q1192" s="5">
        <f t="shared" si="37"/>
        <v>96</v>
      </c>
      <c r="R1192" s="4" t="str" cm="1">
        <f t="array" ref="R1192">_xlfn.IFS(Q1192&gt;15,"High",Q1192&gt;=5,"Medium",Q1192&lt;5,"Low")</f>
        <v>High</v>
      </c>
    </row>
    <row r="1193" spans="1:18" x14ac:dyDescent="0.3">
      <c r="A1193" s="4" t="s">
        <v>4563</v>
      </c>
      <c r="B1193" s="4" t="s">
        <v>5788</v>
      </c>
      <c r="C1193" s="4" t="s">
        <v>4565</v>
      </c>
      <c r="D1193" s="4" t="s">
        <v>17</v>
      </c>
      <c r="E1193" s="4" t="s">
        <v>5802</v>
      </c>
      <c r="F1193" s="7">
        <v>32</v>
      </c>
      <c r="G1193" s="1">
        <v>45080</v>
      </c>
      <c r="H1193" s="4" t="s">
        <v>19</v>
      </c>
      <c r="I1193" s="4" t="s">
        <v>20</v>
      </c>
      <c r="J1193" s="15">
        <v>0.52</v>
      </c>
      <c r="K1193" s="5">
        <v>1.5</v>
      </c>
      <c r="L1193" s="4" t="s">
        <v>31</v>
      </c>
      <c r="M1193" s="8">
        <v>1</v>
      </c>
      <c r="N1193" s="17" t="s">
        <v>4566</v>
      </c>
      <c r="O1193" s="7">
        <f t="shared" si="36"/>
        <v>5</v>
      </c>
      <c r="P1193" s="4" t="str" cm="1">
        <f t="array" ref="P1193">_xlfn.IFS(F1193&gt;40,"Senior",F1193&gt;30,"Mid Career",F1193&gt;22,"Early Career",F1193&gt;17,"Student",TRUE,"Unknown")</f>
        <v>Mid Career</v>
      </c>
      <c r="Q1193" s="5">
        <f t="shared" si="37"/>
        <v>53.5</v>
      </c>
      <c r="R1193" s="4" t="str" cm="1">
        <f t="array" ref="R1193">_xlfn.IFS(Q1193&gt;15,"High",Q1193&gt;=5,"Medium",Q1193&lt;5,"Low")</f>
        <v>High</v>
      </c>
    </row>
    <row r="1194" spans="1:18" x14ac:dyDescent="0.3">
      <c r="A1194" s="4" t="s">
        <v>4567</v>
      </c>
      <c r="B1194" s="4" t="s">
        <v>5789</v>
      </c>
      <c r="C1194" s="4" t="s">
        <v>4569</v>
      </c>
      <c r="D1194" s="4" t="s">
        <v>94</v>
      </c>
      <c r="E1194" s="4" t="s">
        <v>5800</v>
      </c>
      <c r="F1194" s="7">
        <v>32</v>
      </c>
      <c r="G1194" s="1">
        <v>45044</v>
      </c>
      <c r="H1194" s="4" t="s">
        <v>19</v>
      </c>
      <c r="I1194" s="4" t="s">
        <v>20</v>
      </c>
      <c r="J1194" s="15">
        <v>0.8</v>
      </c>
      <c r="K1194" s="5">
        <v>0.75</v>
      </c>
      <c r="L1194" s="4" t="s">
        <v>37</v>
      </c>
      <c r="M1194" s="8">
        <v>5</v>
      </c>
      <c r="N1194" s="17" t="s">
        <v>4570</v>
      </c>
      <c r="O1194" s="7">
        <f t="shared" si="36"/>
        <v>5</v>
      </c>
      <c r="P1194" s="4" t="str" cm="1">
        <f t="array" ref="P1194">_xlfn.IFS(F1194&gt;40,"Senior",F1194&gt;30,"Mid Career",F1194&gt;22,"Early Career",F1194&gt;17,"Student",TRUE,"Unknown")</f>
        <v>Mid Career</v>
      </c>
      <c r="Q1194" s="5">
        <f t="shared" si="37"/>
        <v>80.75</v>
      </c>
      <c r="R1194" s="4" t="str" cm="1">
        <f t="array" ref="R1194">_xlfn.IFS(Q1194&gt;15,"High",Q1194&gt;=5,"Medium",Q1194&lt;5,"Low")</f>
        <v>High</v>
      </c>
    </row>
    <row r="1195" spans="1:18" x14ac:dyDescent="0.3">
      <c r="A1195" s="4" t="s">
        <v>4571</v>
      </c>
      <c r="B1195" s="4" t="s">
        <v>5790</v>
      </c>
      <c r="C1195" s="4" t="s">
        <v>4573</v>
      </c>
      <c r="D1195" s="4" t="s">
        <v>94</v>
      </c>
      <c r="E1195" s="4" t="s">
        <v>5800</v>
      </c>
      <c r="F1195" s="7">
        <v>32</v>
      </c>
      <c r="G1195" s="1">
        <v>45034</v>
      </c>
      <c r="H1195" s="4" t="s">
        <v>293</v>
      </c>
      <c r="I1195" s="4" t="s">
        <v>20</v>
      </c>
      <c r="J1195" s="15">
        <v>0.12</v>
      </c>
      <c r="K1195" s="5">
        <v>2</v>
      </c>
      <c r="L1195" s="4" t="s">
        <v>31</v>
      </c>
      <c r="M1195" s="8">
        <v>1</v>
      </c>
      <c r="N1195" s="17" t="s">
        <v>4574</v>
      </c>
      <c r="O1195" s="7">
        <f t="shared" si="36"/>
        <v>4</v>
      </c>
      <c r="P1195" s="4" t="str" cm="1">
        <f t="array" ref="P1195">_xlfn.IFS(F1195&gt;40,"Senior",F1195&gt;30,"Mid Career",F1195&gt;22,"Early Career",F1195&gt;17,"Student",TRUE,"Unknown")</f>
        <v>Mid Career</v>
      </c>
      <c r="Q1195" s="5">
        <f t="shared" si="37"/>
        <v>14</v>
      </c>
      <c r="R1195" s="4" t="str" cm="1">
        <f t="array" ref="R1195">_xlfn.IFS(Q1195&gt;15,"High",Q1195&gt;=5,"Medium",Q1195&lt;5,"Low")</f>
        <v>Medium</v>
      </c>
    </row>
    <row r="1196" spans="1:18" x14ac:dyDescent="0.3">
      <c r="A1196" s="4" t="s">
        <v>4575</v>
      </c>
      <c r="B1196" s="4" t="s">
        <v>5791</v>
      </c>
      <c r="C1196" s="4" t="s">
        <v>4577</v>
      </c>
      <c r="D1196" s="4" t="s">
        <v>94</v>
      </c>
      <c r="E1196" s="4" t="s">
        <v>50</v>
      </c>
      <c r="F1196" s="7">
        <v>32</v>
      </c>
      <c r="G1196" s="1">
        <v>45233</v>
      </c>
      <c r="H1196" s="4" t="s">
        <v>113</v>
      </c>
      <c r="I1196" s="4" t="s">
        <v>58</v>
      </c>
      <c r="J1196" s="15">
        <v>0.8</v>
      </c>
      <c r="K1196" s="5">
        <v>1.5</v>
      </c>
      <c r="L1196" s="4" t="s">
        <v>37</v>
      </c>
      <c r="M1196" s="8">
        <v>5</v>
      </c>
      <c r="N1196" s="17" t="s">
        <v>4578</v>
      </c>
      <c r="O1196" s="7">
        <f t="shared" si="36"/>
        <v>3</v>
      </c>
      <c r="P1196" s="4" t="str" cm="1">
        <f t="array" ref="P1196">_xlfn.IFS(F1196&gt;40,"Senior",F1196&gt;30,"Mid Career",F1196&gt;22,"Early Career",F1196&gt;17,"Student",TRUE,"Unknown")</f>
        <v>Mid Career</v>
      </c>
      <c r="Q1196" s="5">
        <f t="shared" si="37"/>
        <v>81.5</v>
      </c>
      <c r="R1196" s="4" t="str" cm="1">
        <f t="array" ref="R1196">_xlfn.IFS(Q1196&gt;15,"High",Q1196&gt;=5,"Medium",Q1196&lt;5,"Low")</f>
        <v>High</v>
      </c>
    </row>
    <row r="1197" spans="1:18" x14ac:dyDescent="0.3">
      <c r="A1197" s="4" t="s">
        <v>4579</v>
      </c>
      <c r="B1197" s="4" t="s">
        <v>5792</v>
      </c>
      <c r="C1197" s="4" t="s">
        <v>4581</v>
      </c>
      <c r="D1197" s="4" t="s">
        <v>94</v>
      </c>
      <c r="E1197" s="4" t="s">
        <v>73</v>
      </c>
      <c r="F1197" s="7">
        <v>32</v>
      </c>
      <c r="G1197" s="1">
        <v>44905</v>
      </c>
      <c r="H1197" s="4" t="s">
        <v>229</v>
      </c>
      <c r="I1197" s="4" t="s">
        <v>144</v>
      </c>
      <c r="J1197" s="15">
        <v>7.0000000000000007E-2</v>
      </c>
      <c r="K1197" s="5">
        <v>1.5</v>
      </c>
      <c r="L1197" s="4" t="s">
        <v>37</v>
      </c>
      <c r="M1197" s="8">
        <v>1</v>
      </c>
      <c r="N1197" s="17" t="s">
        <v>4582</v>
      </c>
      <c r="O1197" s="7">
        <f t="shared" si="36"/>
        <v>4</v>
      </c>
      <c r="P1197" s="4" t="str" cm="1">
        <f t="array" ref="P1197">_xlfn.IFS(F1197&gt;40,"Senior",F1197&gt;30,"Mid Career",F1197&gt;22,"Early Career",F1197&gt;17,"Student",TRUE,"Unknown")</f>
        <v>Mid Career</v>
      </c>
      <c r="Q1197" s="5">
        <f t="shared" si="37"/>
        <v>8.5</v>
      </c>
      <c r="R1197" s="4" t="str" cm="1">
        <f t="array" ref="R1197">_xlfn.IFS(Q1197&gt;15,"High",Q1197&gt;=5,"Medium",Q1197&lt;5,"Low")</f>
        <v>Medium</v>
      </c>
    </row>
    <row r="1198" spans="1:18" x14ac:dyDescent="0.3">
      <c r="A1198" s="4" t="s">
        <v>4583</v>
      </c>
      <c r="B1198" s="4" t="s">
        <v>5793</v>
      </c>
      <c r="C1198" s="4" t="s">
        <v>4585</v>
      </c>
      <c r="D1198" s="4" t="s">
        <v>94</v>
      </c>
      <c r="E1198" s="4" t="s">
        <v>5800</v>
      </c>
      <c r="F1198" s="7">
        <v>32</v>
      </c>
      <c r="G1198" s="1">
        <v>44737</v>
      </c>
      <c r="H1198" s="4" t="s">
        <v>74</v>
      </c>
      <c r="I1198" s="4" t="s">
        <v>36</v>
      </c>
      <c r="J1198" s="15">
        <v>0.2</v>
      </c>
      <c r="K1198" s="5">
        <v>1.5</v>
      </c>
      <c r="L1198" s="4" t="s">
        <v>37</v>
      </c>
      <c r="M1198" s="8">
        <v>4</v>
      </c>
      <c r="N1198" s="17" t="s">
        <v>4586</v>
      </c>
      <c r="O1198" s="7">
        <f t="shared" si="36"/>
        <v>7</v>
      </c>
      <c r="P1198" s="4" t="str" cm="1">
        <f t="array" ref="P1198">_xlfn.IFS(F1198&gt;40,"Senior",F1198&gt;30,"Mid Career",F1198&gt;22,"Early Career",F1198&gt;17,"Student",TRUE,"Unknown")</f>
        <v>Mid Career</v>
      </c>
      <c r="Q1198" s="5">
        <f t="shared" si="37"/>
        <v>21.5</v>
      </c>
      <c r="R1198" s="4" t="str" cm="1">
        <f t="array" ref="R1198">_xlfn.IFS(Q1198&gt;15,"High",Q1198&gt;=5,"Medium",Q1198&lt;5,"Low")</f>
        <v>High</v>
      </c>
    </row>
    <row r="1199" spans="1:18" x14ac:dyDescent="0.3">
      <c r="A1199" s="4" t="s">
        <v>4587</v>
      </c>
      <c r="B1199" s="4" t="s">
        <v>5794</v>
      </c>
      <c r="C1199" s="4" t="s">
        <v>4589</v>
      </c>
      <c r="D1199" s="4" t="s">
        <v>94</v>
      </c>
      <c r="E1199" s="4" t="s">
        <v>5801</v>
      </c>
      <c r="F1199" s="7">
        <v>32</v>
      </c>
      <c r="G1199" s="1">
        <v>44813</v>
      </c>
      <c r="H1199" s="4" t="s">
        <v>19</v>
      </c>
      <c r="I1199" s="4" t="s">
        <v>20</v>
      </c>
      <c r="J1199" s="15">
        <v>0.53</v>
      </c>
      <c r="K1199" s="5">
        <v>1.5</v>
      </c>
      <c r="L1199" s="4" t="s">
        <v>37</v>
      </c>
      <c r="M1199" s="8">
        <v>1</v>
      </c>
      <c r="N1199" s="17" t="s">
        <v>4590</v>
      </c>
      <c r="O1199" s="7">
        <f t="shared" si="36"/>
        <v>3</v>
      </c>
      <c r="P1199" s="4" t="str" cm="1">
        <f t="array" ref="P1199">_xlfn.IFS(F1199&gt;40,"Senior",F1199&gt;30,"Mid Career",F1199&gt;22,"Early Career",F1199&gt;17,"Student",TRUE,"Unknown")</f>
        <v>Mid Career</v>
      </c>
      <c r="Q1199" s="5">
        <f t="shared" si="37"/>
        <v>54.5</v>
      </c>
      <c r="R1199" s="4" t="str" cm="1">
        <f t="array" ref="R1199">_xlfn.IFS(Q1199&gt;15,"High",Q1199&gt;=5,"Medium",Q1199&lt;5,"Low")</f>
        <v>High</v>
      </c>
    </row>
    <row r="1200" spans="1:18" x14ac:dyDescent="0.3">
      <c r="A1200" s="4" t="s">
        <v>4591</v>
      </c>
      <c r="B1200" s="4" t="s">
        <v>5795</v>
      </c>
      <c r="C1200" s="4" t="s">
        <v>4593</v>
      </c>
      <c r="D1200" s="4" t="s">
        <v>17</v>
      </c>
      <c r="E1200" s="4" t="s">
        <v>73</v>
      </c>
      <c r="F1200" s="7">
        <v>32</v>
      </c>
      <c r="G1200" s="1">
        <v>45475</v>
      </c>
      <c r="H1200" s="4" t="s">
        <v>29</v>
      </c>
      <c r="I1200" s="4" t="s">
        <v>30</v>
      </c>
      <c r="J1200" s="15">
        <v>0.76</v>
      </c>
      <c r="K1200" s="5">
        <v>2</v>
      </c>
      <c r="L1200" s="4" t="s">
        <v>37</v>
      </c>
      <c r="M1200" s="8">
        <v>5</v>
      </c>
      <c r="N1200" s="17" t="s">
        <v>4594</v>
      </c>
      <c r="O1200" s="7">
        <f t="shared" si="36"/>
        <v>6</v>
      </c>
      <c r="P1200" s="4" t="str" cm="1">
        <f t="array" ref="P1200">_xlfn.IFS(F1200&gt;40,"Senior",F1200&gt;30,"Mid Career",F1200&gt;22,"Early Career",F1200&gt;17,"Student",TRUE,"Unknown")</f>
        <v>Mid Career</v>
      </c>
      <c r="Q1200" s="5">
        <f t="shared" si="37"/>
        <v>78</v>
      </c>
      <c r="R1200" s="4" t="str" cm="1">
        <f t="array" ref="R1200">_xlfn.IFS(Q1200&gt;15,"High",Q1200&gt;=5,"Medium",Q1200&lt;5,"Low")</f>
        <v>High</v>
      </c>
    </row>
    <row r="1201" spans="1:18" x14ac:dyDescent="0.3">
      <c r="A1201" s="4" t="s">
        <v>4595</v>
      </c>
      <c r="B1201" s="4" t="s">
        <v>5796</v>
      </c>
      <c r="C1201" s="4" t="s">
        <v>5805</v>
      </c>
      <c r="D1201" s="4" t="s">
        <v>94</v>
      </c>
      <c r="E1201" s="4" t="s">
        <v>5801</v>
      </c>
      <c r="F1201" s="7">
        <v>32</v>
      </c>
      <c r="G1201" s="1">
        <v>45737</v>
      </c>
      <c r="H1201" s="4" t="s">
        <v>51</v>
      </c>
      <c r="I1201" s="4" t="s">
        <v>36</v>
      </c>
      <c r="J1201" s="15">
        <v>0.93</v>
      </c>
      <c r="K1201" s="5">
        <v>0.75</v>
      </c>
      <c r="L1201" s="4" t="s">
        <v>31</v>
      </c>
      <c r="M1201" s="8">
        <v>5</v>
      </c>
      <c r="N1201" s="17" t="s">
        <v>4597</v>
      </c>
      <c r="O1201" s="7">
        <f t="shared" si="36"/>
        <v>5</v>
      </c>
      <c r="P1201" s="4" t="str" cm="1">
        <f t="array" ref="P1201">_xlfn.IFS(F1201&gt;40,"Senior",F1201&gt;30,"Mid Career",F1201&gt;22,"Early Career",F1201&gt;17,"Student",TRUE,"Unknown")</f>
        <v>Mid Career</v>
      </c>
      <c r="Q1201" s="5">
        <f t="shared" si="37"/>
        <v>93.75</v>
      </c>
      <c r="R1201" s="4" t="str" cm="1">
        <f t="array" ref="R1201">_xlfn.IFS(Q1201&gt;15,"High",Q1201&gt;=5,"Medium",Q1201&lt;5,"Low")</f>
        <v>High</v>
      </c>
    </row>
  </sheetData>
  <conditionalFormatting sqref="A2:C1201">
    <cfRule type="expression" dxfId="3" priority="1">
      <formula>AND(L2="Yes",M2&gt;=4)</formula>
    </cfRule>
  </conditionalFormatting>
  <conditionalFormatting sqref="D2:D1201">
    <cfRule type="expression" dxfId="2" priority="5">
      <formula>AND(O2="Yes",#REF!&gt;=4)</formula>
    </cfRule>
  </conditionalFormatting>
  <conditionalFormatting sqref="E2:E1201">
    <cfRule type="expression" dxfId="1" priority="4">
      <formula>AND(#REF!="Yes",P2&gt;=4)</formula>
    </cfRule>
  </conditionalFormatting>
  <conditionalFormatting sqref="F2:O1201">
    <cfRule type="expression" dxfId="0" priority="3">
      <formula>AND(P2="Yes",Q2&gt;=4)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336B-7BEA-4F0C-97A0-99661AA62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online_course_student_data_1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C Sebastian</dc:creator>
  <cp:lastModifiedBy>Aron C Sebastian</cp:lastModifiedBy>
  <dcterms:created xsi:type="dcterms:W3CDTF">2025-06-29T18:20:22Z</dcterms:created>
  <dcterms:modified xsi:type="dcterms:W3CDTF">2025-07-02T10:34:42Z</dcterms:modified>
</cp:coreProperties>
</file>