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4740" windowHeight="20040" tabRatio="500"/>
  </bookViews>
  <sheets>
    <sheet name="stats.csv" sheetId="1" r:id="rId1"/>
    <sheet name="pull_requests" sheetId="2" r:id="rId2"/>
    <sheet name="matrobot_sta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H9" i="3"/>
  <c r="H8" i="3"/>
  <c r="H7" i="3"/>
  <c r="H6" i="3"/>
  <c r="H5" i="3"/>
  <c r="H4" i="3"/>
  <c r="H3" i="3"/>
  <c r="H2" i="3"/>
  <c r="H10" i="3"/>
  <c r="G15" i="3"/>
  <c r="G3" i="3"/>
  <c r="G4" i="3"/>
  <c r="G5" i="3"/>
  <c r="G6" i="3"/>
  <c r="G7" i="3"/>
  <c r="G8" i="3"/>
  <c r="G9" i="3"/>
  <c r="G10" i="3"/>
  <c r="G11" i="3"/>
  <c r="G12" i="3"/>
  <c r="G13" i="3"/>
  <c r="G14" i="3"/>
  <c r="G16" i="3"/>
  <c r="G17" i="3"/>
  <c r="G18" i="3"/>
  <c r="G19" i="3"/>
  <c r="G2" i="3"/>
  <c r="C55" i="1"/>
  <c r="C56" i="1"/>
  <c r="C57" i="1"/>
  <c r="C54" i="1"/>
  <c r="B57" i="1"/>
  <c r="C51" i="1"/>
  <c r="C52" i="1"/>
  <c r="C53" i="1"/>
  <c r="C50" i="1"/>
  <c r="B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<sst xmlns="http://schemas.openxmlformats.org/spreadsheetml/2006/main" count="102" uniqueCount="46">
  <si>
    <t>CommitCommentEvent</t>
  </si>
  <si>
    <t>CreateEvent</t>
  </si>
  <si>
    <t>DeleteEvent</t>
  </si>
  <si>
    <t>ForkEvent</t>
  </si>
  <si>
    <t>GollumEvent</t>
  </si>
  <si>
    <t>IssueCommentEvent</t>
  </si>
  <si>
    <t>IssuesEvent</t>
  </si>
  <si>
    <t>PullRequestEvent</t>
  </si>
  <si>
    <t>PushEvent</t>
  </si>
  <si>
    <t>Total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</si>
  <si>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</si>
  <si>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</si>
  <si>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</si>
  <si>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</si>
  <si>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</si>
  <si>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</si>
  <si>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</si>
  <si>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</si>
  <si>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</si>
  <si>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</si>
  <si>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</si>
  <si>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</si>
  <si>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</si>
  <si>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</si>
  <si>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</si>
  <si>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</si>
  <si>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</si>
  <si>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</si>
  <si>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name</t>
  </si>
  <si>
    <t xml:space="preserve"> push_count</t>
  </si>
  <si>
    <t xml:space="preserve"> event_count</t>
  </si>
  <si>
    <t xml:space="preserve"> committer_count</t>
  </si>
  <si>
    <t xml:space="preserve"> fork_count</t>
  </si>
  <si>
    <t xml:space="preserve"> community_size</t>
  </si>
  <si>
    <t>top500_repository_name</t>
  </si>
  <si>
    <t>month</t>
  </si>
  <si>
    <t>monthly_increase</t>
  </si>
  <si>
    <t>monthly_begin_at</t>
  </si>
  <si>
    <t>monthly_end_with</t>
  </si>
  <si>
    <t>rubinius</t>
  </si>
  <si>
    <t>2012-12</t>
  </si>
  <si>
    <t>2013-01</t>
  </si>
  <si>
    <t>Forks</t>
  </si>
  <si>
    <t>Committers/forks</t>
  </si>
  <si>
    <t>community_size/forks</t>
  </si>
  <si>
    <t>pushevents/community_size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</si>
</sst>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0" fillId="0" borderId="0" xfId="0" applyNumberFormat="1"/>
    <xf numFmtId="0" fontId="6" fillId="0" borderId="0" xfId="0" applyFont="1"/>
    <xf numFmtId="9" fontId="0" fillId="0" borderId="0" xfId="43" applyFont="1"/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1025197976057"/>
          <c:y val="0.032171581769437"/>
          <c:w val="0.770283273204145"/>
          <c:h val="0.931462709252496"/>
        </c:manualLayout>
      </c:layout>
      <c:lineChart>
        <c:grouping val="standard"/>
        <c:varyColors val="0"/>
        <c:ser>
          <c:idx val="0"/>
          <c:order val="0"/>
          <c:tx>
            <c:strRef>
              <c:f>stats.csv!$H$1</c:f>
              <c:strCache>
                <c:ptCount val="1"/>
                <c:pt idx="0">
                  <c:v>IssuesEvent</c:v>
                </c:pt>
              </c:strCache>
            </c:strRef>
          </c:tx>
          <c:marker>
            <c:symbol val="none"/>
          </c:marker>
          <c:val>
            <c:numRef>
              <c:f>stats.csv!$H$2:$H$19</c:f>
              <c:numCache>
                <c:formatCode>General</c:formatCode>
                <c:ptCount val="18"/>
                <c:pt idx="0">
                  <c:v>93.0</c:v>
                </c:pt>
                <c:pt idx="1">
                  <c:v>35.0</c:v>
                </c:pt>
                <c:pt idx="2">
                  <c:v>67.0</c:v>
                </c:pt>
                <c:pt idx="3">
                  <c:v>41.0</c:v>
                </c:pt>
                <c:pt idx="4">
                  <c:v>81.0</c:v>
                </c:pt>
                <c:pt idx="5">
                  <c:v>55.0</c:v>
                </c:pt>
                <c:pt idx="6">
                  <c:v>70.0</c:v>
                </c:pt>
                <c:pt idx="7">
                  <c:v>87.0</c:v>
                </c:pt>
                <c:pt idx="8">
                  <c:v>50.0</c:v>
                </c:pt>
                <c:pt idx="9">
                  <c:v>31.0</c:v>
                </c:pt>
                <c:pt idx="10">
                  <c:v>60.0</c:v>
                </c:pt>
                <c:pt idx="11">
                  <c:v>58.0</c:v>
                </c:pt>
                <c:pt idx="12">
                  <c:v>40.0</c:v>
                </c:pt>
                <c:pt idx="13">
                  <c:v>60.0</c:v>
                </c:pt>
                <c:pt idx="14">
                  <c:v>51.0</c:v>
                </c:pt>
                <c:pt idx="15">
                  <c:v>36.0</c:v>
                </c:pt>
                <c:pt idx="16">
                  <c:v>63.0</c:v>
                </c:pt>
                <c:pt idx="17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stats.csv!$I$1</c:f>
              <c:strCache>
                <c:ptCount val="1"/>
                <c:pt idx="0">
                  <c:v>PullRequestEvent</c:v>
                </c:pt>
              </c:strCache>
            </c:strRef>
          </c:tx>
          <c:marker>
            <c:symbol val="none"/>
          </c:marker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stats.csv!$J$1</c:f>
              <c:strCache>
                <c:ptCount val="1"/>
                <c:pt idx="0">
                  <c:v>PushEvent</c:v>
                </c:pt>
              </c:strCache>
            </c:strRef>
          </c:tx>
          <c:marker>
            <c:symbol val="none"/>
          </c:marker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stats.csv!$K$1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stats.csv!$K$2:$K$19</c:f>
              <c:numCache>
                <c:formatCode>General</c:formatCode>
                <c:ptCount val="18"/>
                <c:pt idx="0">
                  <c:v>559.0</c:v>
                </c:pt>
                <c:pt idx="1">
                  <c:v>225.0</c:v>
                </c:pt>
                <c:pt idx="2">
                  <c:v>327.0</c:v>
                </c:pt>
                <c:pt idx="3">
                  <c:v>245.0</c:v>
                </c:pt>
                <c:pt idx="4">
                  <c:v>1244.0</c:v>
                </c:pt>
                <c:pt idx="5">
                  <c:v>387.0</c:v>
                </c:pt>
                <c:pt idx="6">
                  <c:v>465.0</c:v>
                </c:pt>
                <c:pt idx="7">
                  <c:v>479.0</c:v>
                </c:pt>
                <c:pt idx="8">
                  <c:v>590.0</c:v>
                </c:pt>
                <c:pt idx="9">
                  <c:v>850.0</c:v>
                </c:pt>
                <c:pt idx="10">
                  <c:v>1455.0</c:v>
                </c:pt>
                <c:pt idx="11">
                  <c:v>674.0</c:v>
                </c:pt>
                <c:pt idx="12">
                  <c:v>266.0</c:v>
                </c:pt>
                <c:pt idx="13">
                  <c:v>477.0</c:v>
                </c:pt>
                <c:pt idx="14">
                  <c:v>336.0</c:v>
                </c:pt>
                <c:pt idx="15">
                  <c:v>332.0</c:v>
                </c:pt>
                <c:pt idx="16">
                  <c:v>340.0</c:v>
                </c:pt>
                <c:pt idx="17">
                  <c:v>735.0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05800"/>
        <c:axId val="591520824"/>
      </c:lineChart>
      <c:catAx>
        <c:axId val="59410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520824"/>
        <c:crosses val="autoZero"/>
        <c:auto val="1"/>
        <c:lblAlgn val="ctr"/>
        <c:lblOffset val="100"/>
        <c:noMultiLvlLbl val="0"/>
      </c:catAx>
      <c:valAx>
        <c:axId val="59152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0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matrobot_stats!$B$2:$B$19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129.0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46.0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matrobot_stats!$C$2:$C$19</c:f>
              <c:numCache>
                <c:formatCode>General</c:formatCode>
                <c:ptCount val="18"/>
                <c:pt idx="0">
                  <c:v>1224.0</c:v>
                </c:pt>
                <c:pt idx="1">
                  <c:v>258.0</c:v>
                </c:pt>
                <c:pt idx="2">
                  <c:v>364.0</c:v>
                </c:pt>
                <c:pt idx="3">
                  <c:v>294.0</c:v>
                </c:pt>
                <c:pt idx="4">
                  <c:v>1293.0</c:v>
                </c:pt>
                <c:pt idx="5">
                  <c:v>430.0</c:v>
                </c:pt>
                <c:pt idx="6">
                  <c:v>498.0</c:v>
                </c:pt>
                <c:pt idx="7">
                  <c:v>512.0</c:v>
                </c:pt>
                <c:pt idx="8">
                  <c:v>634.0</c:v>
                </c:pt>
                <c:pt idx="9">
                  <c:v>1076.0</c:v>
                </c:pt>
                <c:pt idx="10">
                  <c:v>1502.0</c:v>
                </c:pt>
                <c:pt idx="11">
                  <c:v>703.0</c:v>
                </c:pt>
                <c:pt idx="12">
                  <c:v>306.0</c:v>
                </c:pt>
                <c:pt idx="13">
                  <c:v>529.0</c:v>
                </c:pt>
                <c:pt idx="14">
                  <c:v>420.0</c:v>
                </c:pt>
                <c:pt idx="15">
                  <c:v>565.0</c:v>
                </c:pt>
                <c:pt idx="16">
                  <c:v>475.0</c:v>
                </c:pt>
                <c:pt idx="17">
                  <c:v>812.0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71352"/>
        <c:axId val="593474328"/>
      </c:lineChart>
      <c:catAx>
        <c:axId val="5934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74328"/>
        <c:crosses val="autoZero"/>
        <c:auto val="1"/>
        <c:lblAlgn val="ctr"/>
        <c:lblOffset val="100"/>
        <c:noMultiLvlLbl val="0"/>
      </c:catAx>
      <c:valAx>
        <c:axId val="5934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47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stats.csv!$J$1</c:f>
              <c:strCache>
                <c:ptCount val="1"/>
                <c:pt idx="0">
                  <c:v>PushEvent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stats.csv!$A$2:$A$19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10872"/>
        <c:axId val="591408456"/>
      </c:lineChart>
      <c:catAx>
        <c:axId val="5914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91408456"/>
        <c:crosses val="autoZero"/>
        <c:auto val="1"/>
        <c:lblAlgn val="ctr"/>
        <c:lblOffset val="100"/>
        <c:noMultiLvlLbl val="0"/>
      </c:catAx>
      <c:valAx>
        <c:axId val="59140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1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stats.csv!$I$1</c:f>
              <c:strCache>
                <c:ptCount val="1"/>
                <c:pt idx="0">
                  <c:v>PullRequestEvent</c:v>
                </c:pt>
              </c:strCache>
            </c:strRef>
          </c:tx>
          <c:marker>
            <c:symbol val="none"/>
          </c:marker>
          <c:cat>
            <c:strRef>
              <c:f>stats.csv!$A$2:$A$19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43336"/>
        <c:axId val="591446280"/>
      </c:lineChart>
      <c:catAx>
        <c:axId val="5914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91446280"/>
        <c:crosses val="autoZero"/>
        <c:auto val="1"/>
        <c:lblAlgn val="ctr"/>
        <c:lblOffset val="100"/>
        <c:noMultiLvlLbl val="0"/>
      </c:catAx>
      <c:valAx>
        <c:axId val="59144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4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stats.csv!$E$1</c:f>
              <c:strCache>
                <c:ptCount val="1"/>
                <c:pt idx="0">
                  <c:v>ForkEvent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stats.csv!$A$2:$A$19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stats.csv!$E$2:$E$19</c:f>
              <c:numCache>
                <c:formatCode>General</c:formatCode>
                <c:ptCount val="18"/>
                <c:pt idx="0">
                  <c:v>45.0</c:v>
                </c:pt>
                <c:pt idx="1">
                  <c:v>17.0</c:v>
                </c:pt>
                <c:pt idx="2">
                  <c:v>28.0</c:v>
                </c:pt>
                <c:pt idx="3">
                  <c:v>18.0</c:v>
                </c:pt>
                <c:pt idx="4">
                  <c:v>80.0</c:v>
                </c:pt>
                <c:pt idx="5">
                  <c:v>24.0</c:v>
                </c:pt>
                <c:pt idx="6">
                  <c:v>26.0</c:v>
                </c:pt>
                <c:pt idx="7">
                  <c:v>17.0</c:v>
                </c:pt>
                <c:pt idx="8">
                  <c:v>16.0</c:v>
                </c:pt>
                <c:pt idx="9">
                  <c:v>10.0</c:v>
                </c:pt>
                <c:pt idx="10">
                  <c:v>24.0</c:v>
                </c:pt>
                <c:pt idx="11">
                  <c:v>21.0</c:v>
                </c:pt>
                <c:pt idx="12">
                  <c:v>8.0</c:v>
                </c:pt>
                <c:pt idx="13">
                  <c:v>12.0</c:v>
                </c:pt>
                <c:pt idx="14">
                  <c:v>15.0</c:v>
                </c:pt>
                <c:pt idx="15">
                  <c:v>16.0</c:v>
                </c:pt>
                <c:pt idx="16">
                  <c:v>19.0</c:v>
                </c:pt>
                <c:pt idx="17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83576"/>
        <c:axId val="593686456"/>
      </c:lineChart>
      <c:catAx>
        <c:axId val="59368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93686456"/>
        <c:crosses val="autoZero"/>
        <c:auto val="1"/>
        <c:lblAlgn val="ctr"/>
        <c:lblOffset val="100"/>
        <c:noMultiLvlLbl val="0"/>
      </c:catAx>
      <c:valAx>
        <c:axId val="59368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68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v>PushEvent</c:v>
          </c:tx>
          <c:spPr>
            <a:pattFill prst="dkDnDiag">
              <a:fgClr>
                <a:schemeClr val="dk1">
                  <a:tint val="88000"/>
                </a:schemeClr>
              </a:fgClr>
              <a:bgClr>
                <a:prstClr val="white"/>
              </a:bgClr>
            </a:pattFill>
          </c:spPr>
          <c:cat>
            <c:strRef>
              <c:f>stats.csv!$A$2:$A$19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</c:ser>
        <c:ser>
          <c:idx val="1"/>
          <c:order val="1"/>
          <c:tx>
            <c:v>PullRequestsEvent</c:v>
          </c:tx>
          <c:cat>
            <c:strRef>
              <c:f>stats.csv!$A$2:$A$19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</c:ser>
        <c:ser>
          <c:idx val="2"/>
          <c:order val="2"/>
          <c:tx>
            <c:v>IssueEvent</c:v>
          </c:tx>
          <c:val>
            <c:numRef>
              <c:f>stats.csv!$H$2:$H$19</c:f>
              <c:numCache>
                <c:formatCode>General</c:formatCode>
                <c:ptCount val="18"/>
                <c:pt idx="0">
                  <c:v>93.0</c:v>
                </c:pt>
                <c:pt idx="1">
                  <c:v>35.0</c:v>
                </c:pt>
                <c:pt idx="2">
                  <c:v>67.0</c:v>
                </c:pt>
                <c:pt idx="3">
                  <c:v>41.0</c:v>
                </c:pt>
                <c:pt idx="4">
                  <c:v>81.0</c:v>
                </c:pt>
                <c:pt idx="5">
                  <c:v>55.0</c:v>
                </c:pt>
                <c:pt idx="6">
                  <c:v>70.0</c:v>
                </c:pt>
                <c:pt idx="7">
                  <c:v>87.0</c:v>
                </c:pt>
                <c:pt idx="8">
                  <c:v>50.0</c:v>
                </c:pt>
                <c:pt idx="9">
                  <c:v>31.0</c:v>
                </c:pt>
                <c:pt idx="10">
                  <c:v>60.0</c:v>
                </c:pt>
                <c:pt idx="11">
                  <c:v>58.0</c:v>
                </c:pt>
                <c:pt idx="12">
                  <c:v>40.0</c:v>
                </c:pt>
                <c:pt idx="13">
                  <c:v>60.0</c:v>
                </c:pt>
                <c:pt idx="14">
                  <c:v>51.0</c:v>
                </c:pt>
                <c:pt idx="15">
                  <c:v>36.0</c:v>
                </c:pt>
                <c:pt idx="16">
                  <c:v>63.0</c:v>
                </c:pt>
                <c:pt idx="17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09496"/>
        <c:axId val="593712520"/>
      </c:areaChart>
      <c:catAx>
        <c:axId val="593709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3712520"/>
        <c:crosses val="autoZero"/>
        <c:auto val="1"/>
        <c:lblAlgn val="ctr"/>
        <c:lblOffset val="100"/>
        <c:noMultiLvlLbl val="0"/>
      </c:catAx>
      <c:valAx>
        <c:axId val="5937125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9370949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matrobot_stats!$F$1</c:f>
              <c:strCache>
                <c:ptCount val="1"/>
                <c:pt idx="0">
                  <c:v> community_size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matrobot_stats!$A$2:$A$19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matrobot_stats!$F$2:$F$19</c:f>
              <c:numCache>
                <c:formatCode>General</c:formatCode>
                <c:ptCount val="18"/>
                <c:pt idx="0">
                  <c:v>282.0</c:v>
                </c:pt>
                <c:pt idx="1">
                  <c:v>81.0</c:v>
                </c:pt>
                <c:pt idx="2">
                  <c:v>106.0</c:v>
                </c:pt>
                <c:pt idx="3">
                  <c:v>95.0</c:v>
                </c:pt>
                <c:pt idx="4">
                  <c:v>170.0</c:v>
                </c:pt>
                <c:pt idx="5">
                  <c:v>113.0</c:v>
                </c:pt>
                <c:pt idx="6">
                  <c:v>101.0</c:v>
                </c:pt>
                <c:pt idx="7">
                  <c:v>93.0</c:v>
                </c:pt>
                <c:pt idx="8">
                  <c:v>93.0</c:v>
                </c:pt>
                <c:pt idx="9">
                  <c:v>96.0</c:v>
                </c:pt>
                <c:pt idx="10">
                  <c:v>102.0</c:v>
                </c:pt>
                <c:pt idx="11">
                  <c:v>99.0</c:v>
                </c:pt>
                <c:pt idx="12">
                  <c:v>82.0</c:v>
                </c:pt>
                <c:pt idx="13">
                  <c:v>71.0</c:v>
                </c:pt>
                <c:pt idx="14">
                  <c:v>84.0</c:v>
                </c:pt>
                <c:pt idx="15">
                  <c:v>73.0</c:v>
                </c:pt>
                <c:pt idx="16">
                  <c:v>101.0</c:v>
                </c:pt>
                <c:pt idx="17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68312"/>
        <c:axId val="593771016"/>
      </c:lineChart>
      <c:catAx>
        <c:axId val="5937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93771016"/>
        <c:crosses val="autoZero"/>
        <c:auto val="1"/>
        <c:lblAlgn val="ctr"/>
        <c:lblOffset val="100"/>
        <c:noMultiLvlLbl val="0"/>
      </c:catAx>
      <c:valAx>
        <c:axId val="59377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6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v>Community</c:v>
          </c:tx>
          <c:cat>
            <c:strRef>
              <c:f>matrobot_stats!$A$2:$A$19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matrobot_stats!$F$2:$F$19</c:f>
              <c:numCache>
                <c:formatCode>General</c:formatCode>
                <c:ptCount val="18"/>
                <c:pt idx="0">
                  <c:v>282.0</c:v>
                </c:pt>
                <c:pt idx="1">
                  <c:v>81.0</c:v>
                </c:pt>
                <c:pt idx="2">
                  <c:v>106.0</c:v>
                </c:pt>
                <c:pt idx="3">
                  <c:v>95.0</c:v>
                </c:pt>
                <c:pt idx="4">
                  <c:v>170.0</c:v>
                </c:pt>
                <c:pt idx="5">
                  <c:v>113.0</c:v>
                </c:pt>
                <c:pt idx="6">
                  <c:v>101.0</c:v>
                </c:pt>
                <c:pt idx="7">
                  <c:v>93.0</c:v>
                </c:pt>
                <c:pt idx="8">
                  <c:v>93.0</c:v>
                </c:pt>
                <c:pt idx="9">
                  <c:v>96.0</c:v>
                </c:pt>
                <c:pt idx="10">
                  <c:v>102.0</c:v>
                </c:pt>
                <c:pt idx="11">
                  <c:v>99.0</c:v>
                </c:pt>
                <c:pt idx="12">
                  <c:v>82.0</c:v>
                </c:pt>
                <c:pt idx="13">
                  <c:v>71.0</c:v>
                </c:pt>
                <c:pt idx="14">
                  <c:v>84.0</c:v>
                </c:pt>
                <c:pt idx="15">
                  <c:v>73.0</c:v>
                </c:pt>
                <c:pt idx="16">
                  <c:v>101.0</c:v>
                </c:pt>
                <c:pt idx="17">
                  <c:v>166.0</c:v>
                </c:pt>
              </c:numCache>
            </c:numRef>
          </c:val>
        </c:ser>
        <c:ser>
          <c:idx val="1"/>
          <c:order val="1"/>
          <c:tx>
            <c:v>Committers</c:v>
          </c:tx>
          <c:spPr>
            <a:ln w="25400">
              <a:noFill/>
            </a:ln>
          </c:spPr>
          <c:val>
            <c:numRef>
              <c:f>matrobot_stats!$D$2:$D$19</c:f>
              <c:numCache>
                <c:formatCode>General</c:formatCode>
                <c:ptCount val="18"/>
                <c:pt idx="0">
                  <c:v>24.0</c:v>
                </c:pt>
                <c:pt idx="1">
                  <c:v>7.0</c:v>
                </c:pt>
                <c:pt idx="2">
                  <c:v>19.0</c:v>
                </c:pt>
                <c:pt idx="3">
                  <c:v>13.0</c:v>
                </c:pt>
                <c:pt idx="4">
                  <c:v>52.0</c:v>
                </c:pt>
                <c:pt idx="5">
                  <c:v>30.0</c:v>
                </c:pt>
                <c:pt idx="6">
                  <c:v>21.0</c:v>
                </c:pt>
                <c:pt idx="7">
                  <c:v>24.0</c:v>
                </c:pt>
                <c:pt idx="8">
                  <c:v>15.0</c:v>
                </c:pt>
                <c:pt idx="9">
                  <c:v>21.0</c:v>
                </c:pt>
                <c:pt idx="10">
                  <c:v>22.0</c:v>
                </c:pt>
                <c:pt idx="11">
                  <c:v>27.0</c:v>
                </c:pt>
                <c:pt idx="12">
                  <c:v>24.0</c:v>
                </c:pt>
                <c:pt idx="13">
                  <c:v>19.0</c:v>
                </c:pt>
                <c:pt idx="14">
                  <c:v>16.0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axId val="593922616"/>
        <c:axId val="593925592"/>
      </c:areaChart>
      <c:catAx>
        <c:axId val="59392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93925592"/>
        <c:crosses val="autoZero"/>
        <c:auto val="1"/>
        <c:lblAlgn val="ctr"/>
        <c:lblOffset val="100"/>
        <c:noMultiLvlLbl val="0"/>
      </c:catAx>
      <c:valAx>
        <c:axId val="593925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3922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Relative size of core</c:v>
          </c:tx>
          <c:marker>
            <c:symbol val="none"/>
          </c:marker>
          <c:trendline>
            <c:trendlineType val="log"/>
            <c:dispRSqr val="0"/>
            <c:dispEq val="0"/>
          </c:trendline>
          <c:cat>
            <c:strRef>
              <c:f>matrobot_stats!$A$2:$A$19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matrobot_stats!$G$2:$G$19</c:f>
              <c:numCache>
                <c:formatCode>0%</c:formatCode>
                <c:ptCount val="18"/>
                <c:pt idx="0">
                  <c:v>0.0851063829787234</c:v>
                </c:pt>
                <c:pt idx="1">
                  <c:v>0.0864197530864197</c:v>
                </c:pt>
                <c:pt idx="2">
                  <c:v>0.179245283018868</c:v>
                </c:pt>
                <c:pt idx="3">
                  <c:v>0.136842105263158</c:v>
                </c:pt>
                <c:pt idx="4">
                  <c:v>0.305882352941176</c:v>
                </c:pt>
                <c:pt idx="5">
                  <c:v>0.265486725663717</c:v>
                </c:pt>
                <c:pt idx="6">
                  <c:v>0.207920792079208</c:v>
                </c:pt>
                <c:pt idx="7">
                  <c:v>0.258064516129032</c:v>
                </c:pt>
                <c:pt idx="8">
                  <c:v>0.161290322580645</c:v>
                </c:pt>
                <c:pt idx="9">
                  <c:v>0.21875</c:v>
                </c:pt>
                <c:pt idx="10">
                  <c:v>0.215686274509804</c:v>
                </c:pt>
                <c:pt idx="11">
                  <c:v>0.272727272727273</c:v>
                </c:pt>
                <c:pt idx="12">
                  <c:v>0.292682926829268</c:v>
                </c:pt>
                <c:pt idx="13">
                  <c:v>0.267605633802817</c:v>
                </c:pt>
                <c:pt idx="14">
                  <c:v>0.19047619047619</c:v>
                </c:pt>
                <c:pt idx="15">
                  <c:v>0.26027397260274</c:v>
                </c:pt>
                <c:pt idx="16">
                  <c:v>0.188118811881188</c:v>
                </c:pt>
                <c:pt idx="17">
                  <c:v>0.114457831325301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17080"/>
        <c:axId val="592520024"/>
      </c:lineChart>
      <c:catAx>
        <c:axId val="592517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2520024"/>
        <c:crosses val="autoZero"/>
        <c:auto val="1"/>
        <c:lblAlgn val="ctr"/>
        <c:lblOffset val="100"/>
        <c:noMultiLvlLbl val="0"/>
      </c:catAx>
      <c:valAx>
        <c:axId val="592520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925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83347987751531"/>
          <c:y val="0.234259259259259"/>
          <c:w val="0.530540901137358"/>
          <c:h val="0.67154345290172"/>
        </c:manualLayout>
      </c:layout>
      <c:lineChart>
        <c:grouping val="standard"/>
        <c:varyColors val="0"/>
        <c:ser>
          <c:idx val="0"/>
          <c:order val="0"/>
          <c:tx>
            <c:strRef>
              <c:f>matrobot_stats!$I$1</c:f>
              <c:strCache>
                <c:ptCount val="1"/>
                <c:pt idx="0">
                  <c:v>Committers/forks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matrobot_stats!$I$2:$I$19</c:f>
              <c:numCache>
                <c:formatCode>General</c:formatCode>
                <c:ptCount val="18"/>
                <c:pt idx="0">
                  <c:v>0.260869565217391</c:v>
                </c:pt>
                <c:pt idx="1">
                  <c:v>0.0642201834862385</c:v>
                </c:pt>
                <c:pt idx="2">
                  <c:v>0.138686131386861</c:v>
                </c:pt>
                <c:pt idx="3">
                  <c:v>0.0838709677419355</c:v>
                </c:pt>
                <c:pt idx="4">
                  <c:v>0.221276595744681</c:v>
                </c:pt>
                <c:pt idx="5">
                  <c:v>0.115830115830116</c:v>
                </c:pt>
                <c:pt idx="6">
                  <c:v>0.0736842105263158</c:v>
                </c:pt>
                <c:pt idx="7">
                  <c:v>0.0794701986754967</c:v>
                </c:pt>
                <c:pt idx="8">
                  <c:v>0.0471698113207547</c:v>
                </c:pt>
                <c:pt idx="9">
                  <c:v>0.0621301775147929</c:v>
                </c:pt>
                <c:pt idx="10">
                  <c:v>0.0623229461756374</c:v>
                </c:pt>
                <c:pt idx="11">
                  <c:v>0.0743801652892562</c:v>
                </c:pt>
                <c:pt idx="12">
                  <c:v>0.0655737704918033</c:v>
                </c:pt>
                <c:pt idx="13">
                  <c:v>0.0520547945205479</c:v>
                </c:pt>
                <c:pt idx="14">
                  <c:v>0.0428954423592493</c:v>
                </c:pt>
                <c:pt idx="15">
                  <c:v>0.0503978779840849</c:v>
                </c:pt>
                <c:pt idx="16">
                  <c:v>0.0489690721649484</c:v>
                </c:pt>
                <c:pt idx="17">
                  <c:v>0.0476190476190476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68472"/>
        <c:axId val="592920856"/>
      </c:lineChart>
      <c:catAx>
        <c:axId val="5924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592920856"/>
        <c:crosses val="autoZero"/>
        <c:auto val="1"/>
        <c:lblAlgn val="ctr"/>
        <c:lblOffset val="100"/>
        <c:noMultiLvlLbl val="0"/>
      </c:catAx>
      <c:valAx>
        <c:axId val="5929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46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2533650</xdr:colOff>
      <xdr:row>27</xdr:row>
      <xdr:rowOff>107950</xdr:rowOff>
    </xdr:from>
    <xdr:to>
      <xdr:col>9</xdr:col>
      <xdr:colOff>1816100</xdr:colOff>
      <xdr:row>64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2800350</xdr:colOff>
      <xdr:row>19</xdr:row>
      <xdr:rowOff>114300</xdr:rowOff>
    </xdr:from>
    <xdr:to>
      <xdr:col>12</xdr:col>
      <xdr:colOff>482600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2863850</xdr:colOff>
      <xdr:row>34</xdr:row>
      <xdr:rowOff>114300</xdr:rowOff>
    </xdr:from>
    <xdr:to>
      <xdr:col>12</xdr:col>
      <xdr:colOff>762000</xdr:colOff>
      <xdr:row>56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2222500</xdr:colOff>
      <xdr:row>21</xdr:row>
      <xdr:rowOff>177800</xdr:rowOff>
    </xdr:from>
    <xdr:to>
      <xdr:col>5</xdr:col>
      <xdr:colOff>1676400</xdr:colOff>
      <xdr:row>41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1752600</xdr:colOff>
      <xdr:row>22</xdr:row>
      <xdr:rowOff>12700</xdr:rowOff>
    </xdr:from>
    <xdr:to>
      <xdr:col>2</xdr:col>
      <xdr:colOff>1492250</xdr:colOff>
      <xdr:row>41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42</xdr:row>
      <xdr:rowOff>63500</xdr:rowOff>
    </xdr:from>
    <xdr:to>
      <xdr:col>14</xdr:col>
      <xdr:colOff>698500</xdr:colOff>
      <xdr:row>61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311150</xdr:colOff>
      <xdr:row>67</xdr:row>
      <xdr:rowOff>63500</xdr:rowOff>
    </xdr:from>
    <xdr:to>
      <xdr:col>10</xdr:col>
      <xdr:colOff>508000</xdr:colOff>
      <xdr:row>87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1282700</xdr:colOff>
      <xdr:row>48</xdr:row>
      <xdr:rowOff>12700</xdr:rowOff>
    </xdr:from>
    <xdr:to>
      <xdr:col>8</xdr:col>
      <xdr:colOff>38100</xdr:colOff>
      <xdr:row>65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1117600</xdr:colOff>
      <xdr:row>23</xdr:row>
      <xdr:rowOff>57150</xdr:rowOff>
    </xdr:from>
    <xdr:to>
      <xdr:col>14</xdr:col>
      <xdr:colOff>368300</xdr:colOff>
      <xdr:row>37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12</xdr:row>
      <xdr:rowOff>44450</xdr:rowOff>
    </xdr:from>
    <xdr:to>
      <xdr:col>9</xdr:col>
      <xdr:colOff>190500</xdr:colOff>
      <xdr:row>26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B3" workbookViewId="0">
      <selection activeCell="B22" sqref="B22"/>
    </sheetView>
  </sheetViews>
  <sheetFormatPr baseColWidth="10" defaultColWidth="42" defaultRowHeight="15" x14ac:dyDescent="0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10</v>
      </c>
      <c r="B2">
        <v>27</v>
      </c>
      <c r="C2">
        <v>23</v>
      </c>
      <c r="D2">
        <v>1</v>
      </c>
      <c r="E2">
        <v>45</v>
      </c>
      <c r="F2">
        <v>1</v>
      </c>
      <c r="G2">
        <v>172</v>
      </c>
      <c r="H2">
        <v>93</v>
      </c>
      <c r="I2">
        <v>71</v>
      </c>
      <c r="J2">
        <v>126</v>
      </c>
      <c r="K2">
        <f>SUM(B2:J2)</f>
        <v>559</v>
      </c>
    </row>
    <row r="3" spans="1:11">
      <c r="A3" t="s">
        <v>11</v>
      </c>
      <c r="B3">
        <v>9</v>
      </c>
      <c r="C3">
        <v>1</v>
      </c>
      <c r="D3">
        <v>0</v>
      </c>
      <c r="E3">
        <v>17</v>
      </c>
      <c r="F3">
        <v>0</v>
      </c>
      <c r="G3">
        <v>69</v>
      </c>
      <c r="H3">
        <v>35</v>
      </c>
      <c r="I3">
        <v>12</v>
      </c>
      <c r="J3">
        <v>82</v>
      </c>
      <c r="K3">
        <f t="shared" ref="K3:K19" si="0">SUM(B3:J3)</f>
        <v>225</v>
      </c>
    </row>
    <row r="4" spans="1:11">
      <c r="A4" t="s">
        <v>12</v>
      </c>
      <c r="B4">
        <v>11</v>
      </c>
      <c r="C4">
        <v>0</v>
      </c>
      <c r="D4">
        <v>0</v>
      </c>
      <c r="E4">
        <v>28</v>
      </c>
      <c r="F4">
        <v>0</v>
      </c>
      <c r="G4">
        <v>95</v>
      </c>
      <c r="H4">
        <v>67</v>
      </c>
      <c r="I4">
        <v>32</v>
      </c>
      <c r="J4">
        <v>94</v>
      </c>
      <c r="K4">
        <f t="shared" si="0"/>
        <v>327</v>
      </c>
    </row>
    <row r="5" spans="1:11">
      <c r="A5" s="3" t="s">
        <v>13</v>
      </c>
      <c r="B5">
        <v>3</v>
      </c>
      <c r="C5">
        <v>1</v>
      </c>
      <c r="D5">
        <v>4</v>
      </c>
      <c r="E5">
        <v>18</v>
      </c>
      <c r="F5">
        <v>0</v>
      </c>
      <c r="G5">
        <v>75</v>
      </c>
      <c r="H5">
        <v>41</v>
      </c>
      <c r="I5">
        <v>24</v>
      </c>
      <c r="J5">
        <v>79</v>
      </c>
      <c r="K5">
        <f t="shared" si="0"/>
        <v>245</v>
      </c>
    </row>
    <row r="6" spans="1:11">
      <c r="A6" s="3" t="s">
        <v>14</v>
      </c>
      <c r="B6">
        <v>37</v>
      </c>
      <c r="C6">
        <v>9</v>
      </c>
      <c r="D6">
        <v>5</v>
      </c>
      <c r="E6">
        <v>80</v>
      </c>
      <c r="F6">
        <v>1</v>
      </c>
      <c r="G6">
        <v>359</v>
      </c>
      <c r="H6">
        <v>81</v>
      </c>
      <c r="I6">
        <v>332</v>
      </c>
      <c r="J6">
        <v>340</v>
      </c>
      <c r="K6">
        <f t="shared" si="0"/>
        <v>1244</v>
      </c>
    </row>
    <row r="7" spans="1:11">
      <c r="A7" s="3" t="s">
        <v>15</v>
      </c>
      <c r="B7">
        <v>9</v>
      </c>
      <c r="C7">
        <v>0</v>
      </c>
      <c r="D7">
        <v>0</v>
      </c>
      <c r="E7">
        <v>24</v>
      </c>
      <c r="F7">
        <v>0</v>
      </c>
      <c r="G7">
        <v>114</v>
      </c>
      <c r="H7">
        <v>55</v>
      </c>
      <c r="I7">
        <v>50</v>
      </c>
      <c r="J7">
        <v>135</v>
      </c>
      <c r="K7">
        <f t="shared" si="0"/>
        <v>387</v>
      </c>
    </row>
    <row r="8" spans="1:11">
      <c r="A8" s="3" t="s">
        <v>16</v>
      </c>
      <c r="B8">
        <v>15</v>
      </c>
      <c r="C8">
        <v>1</v>
      </c>
      <c r="D8">
        <v>0</v>
      </c>
      <c r="E8">
        <v>26</v>
      </c>
      <c r="F8">
        <v>0</v>
      </c>
      <c r="G8">
        <v>149</v>
      </c>
      <c r="H8">
        <v>70</v>
      </c>
      <c r="I8">
        <v>41</v>
      </c>
      <c r="J8">
        <v>163</v>
      </c>
      <c r="K8">
        <f t="shared" si="0"/>
        <v>465</v>
      </c>
    </row>
    <row r="9" spans="1:11">
      <c r="A9" t="s">
        <v>17</v>
      </c>
      <c r="B9">
        <v>5</v>
      </c>
      <c r="C9">
        <v>2</v>
      </c>
      <c r="D9">
        <v>2</v>
      </c>
      <c r="E9">
        <v>17</v>
      </c>
      <c r="F9">
        <v>2</v>
      </c>
      <c r="G9">
        <v>139</v>
      </c>
      <c r="H9">
        <v>87</v>
      </c>
      <c r="I9">
        <v>40</v>
      </c>
      <c r="J9">
        <v>185</v>
      </c>
      <c r="K9">
        <f t="shared" si="0"/>
        <v>479</v>
      </c>
    </row>
    <row r="10" spans="1:11">
      <c r="A10" t="s">
        <v>18</v>
      </c>
      <c r="B10">
        <v>11</v>
      </c>
      <c r="C10">
        <v>0</v>
      </c>
      <c r="D10">
        <v>0</v>
      </c>
      <c r="E10">
        <v>16</v>
      </c>
      <c r="F10">
        <v>0</v>
      </c>
      <c r="G10">
        <v>114</v>
      </c>
      <c r="H10">
        <v>50</v>
      </c>
      <c r="I10">
        <v>312</v>
      </c>
      <c r="J10">
        <v>87</v>
      </c>
      <c r="K10">
        <f t="shared" si="0"/>
        <v>590</v>
      </c>
    </row>
    <row r="11" spans="1:11">
      <c r="A11" s="3" t="s">
        <v>19</v>
      </c>
      <c r="B11">
        <v>3</v>
      </c>
      <c r="C11">
        <v>0</v>
      </c>
      <c r="D11">
        <v>1</v>
      </c>
      <c r="E11">
        <v>10</v>
      </c>
      <c r="F11">
        <v>0</v>
      </c>
      <c r="G11">
        <v>82</v>
      </c>
      <c r="H11">
        <v>31</v>
      </c>
      <c r="I11">
        <v>655</v>
      </c>
      <c r="J11">
        <v>68</v>
      </c>
      <c r="K11">
        <f t="shared" si="0"/>
        <v>850</v>
      </c>
    </row>
    <row r="12" spans="1:11">
      <c r="A12" s="3" t="s">
        <v>20</v>
      </c>
      <c r="B12">
        <v>9</v>
      </c>
      <c r="C12">
        <v>0</v>
      </c>
      <c r="D12">
        <v>0</v>
      </c>
      <c r="E12">
        <v>24</v>
      </c>
      <c r="F12">
        <v>0</v>
      </c>
      <c r="G12">
        <v>165</v>
      </c>
      <c r="H12">
        <v>60</v>
      </c>
      <c r="I12">
        <v>1096</v>
      </c>
      <c r="J12">
        <v>101</v>
      </c>
      <c r="K12">
        <f t="shared" si="0"/>
        <v>1455</v>
      </c>
    </row>
    <row r="13" spans="1:11">
      <c r="A13" s="3" t="s">
        <v>21</v>
      </c>
      <c r="B13">
        <v>61</v>
      </c>
      <c r="C13">
        <v>1</v>
      </c>
      <c r="D13">
        <v>0</v>
      </c>
      <c r="E13">
        <v>21</v>
      </c>
      <c r="F13">
        <v>0</v>
      </c>
      <c r="G13">
        <v>249</v>
      </c>
      <c r="H13">
        <v>58</v>
      </c>
      <c r="I13">
        <v>161</v>
      </c>
      <c r="J13">
        <v>123</v>
      </c>
      <c r="K13">
        <f t="shared" si="0"/>
        <v>674</v>
      </c>
    </row>
    <row r="14" spans="1:11">
      <c r="A14" s="3" t="s">
        <v>22</v>
      </c>
      <c r="B14">
        <v>6</v>
      </c>
      <c r="C14">
        <v>1</v>
      </c>
      <c r="D14">
        <v>1</v>
      </c>
      <c r="E14">
        <v>8</v>
      </c>
      <c r="F14">
        <v>0</v>
      </c>
      <c r="G14">
        <v>95</v>
      </c>
      <c r="H14">
        <v>40</v>
      </c>
      <c r="I14">
        <v>41</v>
      </c>
      <c r="J14">
        <v>74</v>
      </c>
      <c r="K14">
        <f t="shared" si="0"/>
        <v>266</v>
      </c>
    </row>
    <row r="15" spans="1:11">
      <c r="A15" s="3" t="s">
        <v>23</v>
      </c>
      <c r="B15">
        <v>8</v>
      </c>
      <c r="C15">
        <v>0</v>
      </c>
      <c r="D15">
        <v>0</v>
      </c>
      <c r="E15">
        <v>12</v>
      </c>
      <c r="F15">
        <v>0</v>
      </c>
      <c r="G15">
        <v>207</v>
      </c>
      <c r="H15">
        <v>60</v>
      </c>
      <c r="I15">
        <v>94</v>
      </c>
      <c r="J15">
        <v>96</v>
      </c>
      <c r="K15">
        <f t="shared" si="0"/>
        <v>477</v>
      </c>
    </row>
    <row r="16" spans="1:11">
      <c r="A16" s="3" t="s">
        <v>24</v>
      </c>
      <c r="B16">
        <v>5</v>
      </c>
      <c r="C16">
        <v>0</v>
      </c>
      <c r="D16">
        <v>1</v>
      </c>
      <c r="E16">
        <v>15</v>
      </c>
      <c r="F16">
        <v>0</v>
      </c>
      <c r="G16">
        <v>167</v>
      </c>
      <c r="H16">
        <v>51</v>
      </c>
      <c r="I16">
        <v>54</v>
      </c>
      <c r="J16">
        <v>43</v>
      </c>
      <c r="K16">
        <f t="shared" si="0"/>
        <v>336</v>
      </c>
    </row>
    <row r="17" spans="1:11">
      <c r="A17" s="3" t="s">
        <v>25</v>
      </c>
      <c r="B17">
        <v>9</v>
      </c>
      <c r="C17">
        <v>1</v>
      </c>
      <c r="D17">
        <v>0</v>
      </c>
      <c r="E17">
        <v>16</v>
      </c>
      <c r="F17">
        <v>0</v>
      </c>
      <c r="G17">
        <v>137</v>
      </c>
      <c r="H17">
        <v>36</v>
      </c>
      <c r="I17">
        <v>86</v>
      </c>
      <c r="J17">
        <v>47</v>
      </c>
      <c r="K17">
        <f t="shared" si="0"/>
        <v>332</v>
      </c>
    </row>
    <row r="18" spans="1:11">
      <c r="A18" s="3" t="s">
        <v>26</v>
      </c>
      <c r="B18">
        <v>8</v>
      </c>
      <c r="C18">
        <v>0</v>
      </c>
      <c r="D18">
        <v>0</v>
      </c>
      <c r="E18">
        <v>19</v>
      </c>
      <c r="F18">
        <v>0</v>
      </c>
      <c r="G18">
        <v>149</v>
      </c>
      <c r="H18">
        <v>63</v>
      </c>
      <c r="I18">
        <v>39</v>
      </c>
      <c r="J18">
        <v>62</v>
      </c>
      <c r="K18">
        <f t="shared" si="0"/>
        <v>340</v>
      </c>
    </row>
    <row r="19" spans="1:11">
      <c r="A19" s="3" t="s">
        <v>27</v>
      </c>
      <c r="B19">
        <v>35</v>
      </c>
      <c r="C19">
        <v>1</v>
      </c>
      <c r="D19">
        <v>1</v>
      </c>
      <c r="E19">
        <v>19</v>
      </c>
      <c r="F19">
        <v>0</v>
      </c>
      <c r="G19">
        <v>384</v>
      </c>
      <c r="H19">
        <v>131</v>
      </c>
      <c r="I19">
        <v>60</v>
      </c>
      <c r="J19">
        <v>104</v>
      </c>
      <c r="K19">
        <f t="shared" si="0"/>
        <v>735</v>
      </c>
    </row>
    <row r="20" spans="1:11" ht="137" customHeight="1"/>
    <row r="50" spans="2:3">
      <c r="B50">
        <v>40</v>
      </c>
      <c r="C50">
        <f>B50/$B$53</f>
        <v>0.25806451612903225</v>
      </c>
    </row>
    <row r="51" spans="2:3">
      <c r="B51">
        <v>41</v>
      </c>
      <c r="C51">
        <f t="shared" ref="C51:C53" si="1">B51/$B$53</f>
        <v>0.26451612903225807</v>
      </c>
    </row>
    <row r="52" spans="2:3">
      <c r="B52">
        <v>74</v>
      </c>
      <c r="C52">
        <f t="shared" si="1"/>
        <v>0.47741935483870968</v>
      </c>
    </row>
    <row r="53" spans="2:3">
      <c r="B53">
        <f>SUM(B50:B52)</f>
        <v>155</v>
      </c>
      <c r="C53">
        <f t="shared" si="1"/>
        <v>1</v>
      </c>
    </row>
    <row r="54" spans="2:3">
      <c r="B54">
        <v>131</v>
      </c>
      <c r="C54">
        <f>B54/$B$57</f>
        <v>0.44406779661016949</v>
      </c>
    </row>
    <row r="55" spans="2:3">
      <c r="B55">
        <v>60</v>
      </c>
      <c r="C55">
        <f t="shared" ref="C55:C57" si="2">B55/$B$57</f>
        <v>0.20338983050847459</v>
      </c>
    </row>
    <row r="56" spans="2:3">
      <c r="B56">
        <v>104</v>
      </c>
      <c r="C56">
        <f t="shared" si="2"/>
        <v>0.35254237288135593</v>
      </c>
    </row>
    <row r="57" spans="2:3">
      <c r="B57">
        <f>SUM(B54:B56)</f>
        <v>295</v>
      </c>
      <c r="C57">
        <f t="shared" si="2"/>
        <v>1</v>
      </c>
    </row>
  </sheetData>
  <phoneticPr fontId="5" type="noConversion"/>
  <pageMargins left="0.75" right="0.75" top="1" bottom="1" header="0.5" footer="0.5"/>
  <pageSetup orientation="landscape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stats.csv!K2:K19</xm:f>
              <xm:sqref>K20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stats.csv!J2:J19</xm:f>
              <xm:sqref>J20</xm:sqref>
            </x14:sparkline>
            <x14:sparkline>
              <xm:f>stats.csv!I2:I19</xm:f>
              <xm:sqref>I20</xm:sqref>
            </x14:sparkline>
            <x14:sparkline>
              <xm:f>stats.csv!H2:H19</xm:f>
              <xm:sqref>H20</xm:sqref>
            </x14:sparkline>
            <x14:sparkline>
              <xm:f>stats.csv!G2:G19</xm:f>
              <xm:sqref>G20</xm:sqref>
            </x14:sparkline>
            <x14:sparkline>
              <xm:f>stats.csv!F2:F19</xm:f>
              <xm:sqref>F20</xm:sqref>
            </x14:sparkline>
            <x14:sparkline>
              <xm:f>stats.csv!E2:E19</xm:f>
              <xm:sqref>E20</xm:sqref>
            </x14:sparkline>
            <x14:sparkline>
              <xm:f>stats.csv!D2:D19</xm:f>
              <xm:sqref>D20</xm:sqref>
            </x14:sparkline>
            <x14:sparkline>
              <xm:f>stats.csv!C2:C19</xm:f>
              <xm:sqref>C20</xm:sqref>
            </x14:sparkline>
            <x14:sparkline>
              <xm:f>stats.csv!B2:B19</xm:f>
              <xm:sqref>B20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baseColWidth="10" defaultRowHeight="15" x14ac:dyDescent="0"/>
  <sheetData>
    <row r="1" spans="1:2">
      <c r="B1" s="1" t="s">
        <v>7</v>
      </c>
    </row>
    <row r="2" spans="1:2">
      <c r="A2" s="2" t="s">
        <v>10</v>
      </c>
      <c r="B2">
        <v>71</v>
      </c>
    </row>
    <row r="3" spans="1:2">
      <c r="A3" s="2" t="s">
        <v>11</v>
      </c>
      <c r="B3">
        <v>12</v>
      </c>
    </row>
    <row r="4" spans="1:2">
      <c r="A4" s="2" t="s">
        <v>12</v>
      </c>
      <c r="B4">
        <v>32</v>
      </c>
    </row>
    <row r="5" spans="1:2">
      <c r="A5" s="2" t="s">
        <v>13</v>
      </c>
      <c r="B5">
        <v>24</v>
      </c>
    </row>
    <row r="6" spans="1:2">
      <c r="A6" s="2" t="s">
        <v>14</v>
      </c>
      <c r="B6">
        <v>332</v>
      </c>
    </row>
    <row r="7" spans="1:2">
      <c r="A7" s="2" t="s">
        <v>15</v>
      </c>
      <c r="B7">
        <v>50</v>
      </c>
    </row>
    <row r="8" spans="1:2">
      <c r="A8" s="2" t="s">
        <v>16</v>
      </c>
      <c r="B8">
        <v>41</v>
      </c>
    </row>
    <row r="9" spans="1:2">
      <c r="A9" s="2" t="s">
        <v>17</v>
      </c>
      <c r="B9">
        <v>40</v>
      </c>
    </row>
    <row r="10" spans="1:2">
      <c r="A10" s="2" t="s">
        <v>18</v>
      </c>
      <c r="B10">
        <v>312</v>
      </c>
    </row>
    <row r="11" spans="1:2">
      <c r="A11" s="2" t="s">
        <v>19</v>
      </c>
      <c r="B11">
        <v>655</v>
      </c>
    </row>
    <row r="12" spans="1:2">
      <c r="A12" s="2" t="s">
        <v>20</v>
      </c>
      <c r="B12">
        <v>1096</v>
      </c>
    </row>
    <row r="13" spans="1:2">
      <c r="A13" s="2" t="s">
        <v>21</v>
      </c>
      <c r="B13">
        <v>161</v>
      </c>
    </row>
    <row r="14" spans="1:2">
      <c r="A14" s="2" t="s">
        <v>22</v>
      </c>
      <c r="B14">
        <v>41</v>
      </c>
    </row>
    <row r="15" spans="1:2">
      <c r="A15" s="2" t="s">
        <v>23</v>
      </c>
      <c r="B15">
        <v>94</v>
      </c>
    </row>
    <row r="16" spans="1:2">
      <c r="A16" s="2" t="s">
        <v>24</v>
      </c>
      <c r="B16">
        <v>54</v>
      </c>
    </row>
    <row r="17" spans="1:2">
      <c r="A17" s="2" t="s">
        <v>25</v>
      </c>
      <c r="B17">
        <v>86</v>
      </c>
    </row>
    <row r="18" spans="1:2">
      <c r="A18" s="2" t="s">
        <v>26</v>
      </c>
      <c r="B18">
        <v>39</v>
      </c>
    </row>
    <row r="19" spans="1:2">
      <c r="A19" s="2" t="s">
        <v>27</v>
      </c>
      <c r="B19">
        <v>60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pull_requests!B2:B19</xm:f>
              <xm:sqref>B20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62" workbookViewId="0">
      <selection activeCell="R48" sqref="R48"/>
    </sheetView>
  </sheetViews>
  <sheetFormatPr baseColWidth="10" defaultRowHeight="15" x14ac:dyDescent="0"/>
  <cols>
    <col min="1" max="1" width="22" bestFit="1" customWidth="1"/>
    <col min="2" max="2" width="11.33203125" bestFit="1" customWidth="1"/>
    <col min="3" max="3" width="15.83203125" bestFit="1" customWidth="1"/>
    <col min="4" max="4" width="16" bestFit="1" customWidth="1"/>
    <col min="5" max="5" width="10.6640625" bestFit="1" customWidth="1"/>
    <col min="6" max="6" width="15" bestFit="1" customWidth="1"/>
    <col min="9" max="9" width="15.6640625" bestFit="1" customWidth="1"/>
    <col min="10" max="10" width="19.33203125" bestFit="1" customWidth="1"/>
  </cols>
  <sheetData>
    <row r="1" spans="1:1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H1" s="3" t="s">
        <v>42</v>
      </c>
      <c r="I1" s="3" t="s">
        <v>43</v>
      </c>
      <c r="J1" s="3" t="s">
        <v>44</v>
      </c>
      <c r="K1" s="3" t="s">
        <v>45</v>
      </c>
    </row>
    <row r="2" spans="1:11">
      <c r="A2" s="3" t="s">
        <v>10</v>
      </c>
      <c r="B2" s="3">
        <v>126</v>
      </c>
      <c r="C2" s="3">
        <v>1224</v>
      </c>
      <c r="D2" s="3">
        <v>24</v>
      </c>
      <c r="E2" s="3">
        <v>45</v>
      </c>
      <c r="F2" s="3">
        <v>282</v>
      </c>
      <c r="G2" s="4">
        <f>D2/F2</f>
        <v>8.5106382978723402E-2</v>
      </c>
      <c r="H2">
        <f t="shared" ref="H2:H9" si="0">H3-E3</f>
        <v>92</v>
      </c>
      <c r="I2">
        <f>D2/H2:H19</f>
        <v>0.2608695652173913</v>
      </c>
      <c r="J2">
        <f>F2/H2</f>
        <v>3.0652173913043477</v>
      </c>
      <c r="K2">
        <f>B2/F2</f>
        <v>0.44680851063829785</v>
      </c>
    </row>
    <row r="3" spans="1:11">
      <c r="A3" t="s">
        <v>11</v>
      </c>
      <c r="B3" s="3">
        <v>82</v>
      </c>
      <c r="C3" s="3">
        <v>258</v>
      </c>
      <c r="D3" s="3">
        <v>7</v>
      </c>
      <c r="E3" s="3">
        <v>17</v>
      </c>
      <c r="F3" s="3">
        <v>81</v>
      </c>
      <c r="G3" s="4">
        <f t="shared" ref="G3:G19" si="1">D3/F3</f>
        <v>8.6419753086419748E-2</v>
      </c>
      <c r="H3">
        <f t="shared" si="0"/>
        <v>109</v>
      </c>
      <c r="I3">
        <f t="shared" ref="I3:I19" si="2">D3/H3:H20</f>
        <v>6.4220183486238536E-2</v>
      </c>
      <c r="J3">
        <f t="shared" ref="J3:J19" si="3">F3/H3</f>
        <v>0.74311926605504586</v>
      </c>
      <c r="K3">
        <f t="shared" ref="K3:K19" si="4">B3/F3</f>
        <v>1.0123456790123457</v>
      </c>
    </row>
    <row r="4" spans="1:11">
      <c r="A4" s="3" t="s">
        <v>12</v>
      </c>
      <c r="B4" s="3">
        <v>94</v>
      </c>
      <c r="C4" s="3">
        <v>364</v>
      </c>
      <c r="D4" s="3">
        <v>19</v>
      </c>
      <c r="E4" s="3">
        <v>28</v>
      </c>
      <c r="F4" s="3">
        <v>106</v>
      </c>
      <c r="G4" s="4">
        <f t="shared" si="1"/>
        <v>0.17924528301886791</v>
      </c>
      <c r="H4">
        <f t="shared" si="0"/>
        <v>137</v>
      </c>
      <c r="I4">
        <f t="shared" si="2"/>
        <v>0.13868613138686131</v>
      </c>
      <c r="J4">
        <f t="shared" si="3"/>
        <v>0.77372262773722633</v>
      </c>
      <c r="K4">
        <f t="shared" si="4"/>
        <v>0.8867924528301887</v>
      </c>
    </row>
    <row r="5" spans="1:11">
      <c r="A5" t="s">
        <v>13</v>
      </c>
      <c r="B5" s="3">
        <v>79</v>
      </c>
      <c r="C5" s="3">
        <v>294</v>
      </c>
      <c r="D5" s="3">
        <v>13</v>
      </c>
      <c r="E5" s="3">
        <v>18</v>
      </c>
      <c r="F5" s="3">
        <v>95</v>
      </c>
      <c r="G5" s="4">
        <f t="shared" si="1"/>
        <v>0.1368421052631579</v>
      </c>
      <c r="H5">
        <f t="shared" si="0"/>
        <v>155</v>
      </c>
      <c r="I5">
        <f t="shared" si="2"/>
        <v>8.387096774193549E-2</v>
      </c>
      <c r="J5">
        <f t="shared" si="3"/>
        <v>0.61290322580645162</v>
      </c>
      <c r="K5">
        <f t="shared" si="4"/>
        <v>0.83157894736842108</v>
      </c>
    </row>
    <row r="6" spans="1:11">
      <c r="A6" s="3" t="s">
        <v>14</v>
      </c>
      <c r="B6" s="3">
        <v>340</v>
      </c>
      <c r="C6" s="3">
        <v>1293</v>
      </c>
      <c r="D6" s="3">
        <v>52</v>
      </c>
      <c r="E6" s="3">
        <v>80</v>
      </c>
      <c r="F6" s="3">
        <v>170</v>
      </c>
      <c r="G6" s="4">
        <f t="shared" si="1"/>
        <v>0.30588235294117649</v>
      </c>
      <c r="H6">
        <f t="shared" si="0"/>
        <v>235</v>
      </c>
      <c r="I6">
        <f t="shared" si="2"/>
        <v>0.22127659574468084</v>
      </c>
      <c r="J6">
        <f t="shared" si="3"/>
        <v>0.72340425531914898</v>
      </c>
      <c r="K6">
        <f t="shared" si="4"/>
        <v>2</v>
      </c>
    </row>
    <row r="7" spans="1:11">
      <c r="A7" t="s">
        <v>15</v>
      </c>
      <c r="B7" s="3">
        <v>135</v>
      </c>
      <c r="C7" s="3">
        <v>430</v>
      </c>
      <c r="D7" s="3">
        <v>30</v>
      </c>
      <c r="E7" s="3">
        <v>24</v>
      </c>
      <c r="F7" s="3">
        <v>113</v>
      </c>
      <c r="G7" s="4">
        <f t="shared" si="1"/>
        <v>0.26548672566371684</v>
      </c>
      <c r="H7">
        <f t="shared" si="0"/>
        <v>259</v>
      </c>
      <c r="I7">
        <f t="shared" si="2"/>
        <v>0.11583011583011583</v>
      </c>
      <c r="J7">
        <f t="shared" si="3"/>
        <v>0.43629343629343631</v>
      </c>
      <c r="K7">
        <f t="shared" si="4"/>
        <v>1.1946902654867257</v>
      </c>
    </row>
    <row r="8" spans="1:11">
      <c r="A8" s="3" t="s">
        <v>16</v>
      </c>
      <c r="B8">
        <v>163</v>
      </c>
      <c r="C8">
        <v>498</v>
      </c>
      <c r="D8">
        <v>21</v>
      </c>
      <c r="E8">
        <v>26</v>
      </c>
      <c r="F8">
        <v>101</v>
      </c>
      <c r="G8" s="4">
        <f t="shared" si="1"/>
        <v>0.20792079207920791</v>
      </c>
      <c r="H8">
        <f t="shared" si="0"/>
        <v>285</v>
      </c>
      <c r="I8">
        <f t="shared" si="2"/>
        <v>7.3684210526315783E-2</v>
      </c>
      <c r="J8">
        <f t="shared" si="3"/>
        <v>0.35438596491228069</v>
      </c>
      <c r="K8">
        <f t="shared" si="4"/>
        <v>1.613861386138614</v>
      </c>
    </row>
    <row r="9" spans="1:11">
      <c r="A9" t="s">
        <v>17</v>
      </c>
      <c r="B9" s="3">
        <v>185</v>
      </c>
      <c r="C9" s="3">
        <v>512</v>
      </c>
      <c r="D9" s="3">
        <v>24</v>
      </c>
      <c r="E9" s="3">
        <v>17</v>
      </c>
      <c r="F9" s="3">
        <v>93</v>
      </c>
      <c r="G9" s="4">
        <f t="shared" si="1"/>
        <v>0.25806451612903225</v>
      </c>
      <c r="H9">
        <f t="shared" si="0"/>
        <v>302</v>
      </c>
      <c r="I9">
        <f t="shared" si="2"/>
        <v>7.9470198675496692E-2</v>
      </c>
      <c r="J9">
        <f t="shared" si="3"/>
        <v>0.30794701986754969</v>
      </c>
      <c r="K9">
        <f t="shared" si="4"/>
        <v>1.989247311827957</v>
      </c>
    </row>
    <row r="10" spans="1:11">
      <c r="A10" t="s">
        <v>18</v>
      </c>
      <c r="B10" s="3">
        <v>87</v>
      </c>
      <c r="C10" s="3">
        <v>634</v>
      </c>
      <c r="D10" s="3">
        <v>15</v>
      </c>
      <c r="E10" s="3">
        <v>16</v>
      </c>
      <c r="F10" s="3">
        <v>93</v>
      </c>
      <c r="G10" s="4">
        <f t="shared" si="1"/>
        <v>0.16129032258064516</v>
      </c>
      <c r="H10">
        <f>H11-E11</f>
        <v>318</v>
      </c>
      <c r="I10">
        <f t="shared" si="2"/>
        <v>4.716981132075472E-2</v>
      </c>
      <c r="J10">
        <f t="shared" si="3"/>
        <v>0.29245283018867924</v>
      </c>
      <c r="K10">
        <f t="shared" si="4"/>
        <v>0.93548387096774188</v>
      </c>
    </row>
    <row r="11" spans="1:11">
      <c r="A11" t="s">
        <v>19</v>
      </c>
      <c r="B11" s="3">
        <v>129</v>
      </c>
      <c r="C11" s="3">
        <v>1076</v>
      </c>
      <c r="D11" s="3">
        <v>21</v>
      </c>
      <c r="E11" s="3">
        <v>20</v>
      </c>
      <c r="F11" s="3">
        <v>96</v>
      </c>
      <c r="G11" s="4">
        <f t="shared" si="1"/>
        <v>0.21875</v>
      </c>
      <c r="H11">
        <v>338</v>
      </c>
      <c r="I11">
        <f t="shared" si="2"/>
        <v>6.2130177514792898E-2</v>
      </c>
      <c r="J11">
        <f t="shared" si="3"/>
        <v>0.28402366863905326</v>
      </c>
      <c r="K11">
        <f t="shared" si="4"/>
        <v>1.34375</v>
      </c>
    </row>
    <row r="12" spans="1:11">
      <c r="A12" t="s">
        <v>20</v>
      </c>
      <c r="B12" s="3">
        <v>101</v>
      </c>
      <c r="C12" s="3">
        <v>1502</v>
      </c>
      <c r="D12" s="3">
        <v>22</v>
      </c>
      <c r="E12" s="3">
        <v>24</v>
      </c>
      <c r="F12" s="3">
        <v>102</v>
      </c>
      <c r="G12" s="4">
        <f t="shared" si="1"/>
        <v>0.21568627450980393</v>
      </c>
      <c r="H12">
        <v>353</v>
      </c>
      <c r="I12">
        <f t="shared" si="2"/>
        <v>6.2322946175637391E-2</v>
      </c>
      <c r="J12">
        <f t="shared" si="3"/>
        <v>0.28895184135977336</v>
      </c>
      <c r="K12">
        <f t="shared" si="4"/>
        <v>0.99019607843137258</v>
      </c>
    </row>
    <row r="13" spans="1:11">
      <c r="A13" t="s">
        <v>21</v>
      </c>
      <c r="B13" s="3">
        <v>123</v>
      </c>
      <c r="C13" s="3">
        <v>703</v>
      </c>
      <c r="D13" s="3">
        <v>27</v>
      </c>
      <c r="E13" s="3">
        <v>21</v>
      </c>
      <c r="F13" s="3">
        <v>99</v>
      </c>
      <c r="G13" s="4">
        <f t="shared" si="1"/>
        <v>0.27272727272727271</v>
      </c>
      <c r="H13">
        <v>363</v>
      </c>
      <c r="I13">
        <f t="shared" si="2"/>
        <v>7.43801652892562E-2</v>
      </c>
      <c r="J13">
        <f t="shared" si="3"/>
        <v>0.27272727272727271</v>
      </c>
      <c r="K13">
        <f t="shared" si="4"/>
        <v>1.2424242424242424</v>
      </c>
    </row>
    <row r="14" spans="1:11">
      <c r="A14" t="s">
        <v>22</v>
      </c>
      <c r="B14" s="3">
        <v>74</v>
      </c>
      <c r="C14" s="3">
        <v>306</v>
      </c>
      <c r="D14" s="3">
        <v>24</v>
      </c>
      <c r="E14" s="3">
        <v>8</v>
      </c>
      <c r="F14" s="3">
        <v>82</v>
      </c>
      <c r="G14" s="4">
        <f t="shared" si="1"/>
        <v>0.29268292682926828</v>
      </c>
      <c r="H14">
        <v>366</v>
      </c>
      <c r="I14">
        <f t="shared" si="2"/>
        <v>6.5573770491803282E-2</v>
      </c>
      <c r="J14">
        <f t="shared" si="3"/>
        <v>0.22404371584699453</v>
      </c>
      <c r="K14">
        <f t="shared" si="4"/>
        <v>0.90243902439024393</v>
      </c>
    </row>
    <row r="15" spans="1:11">
      <c r="A15" t="s">
        <v>23</v>
      </c>
      <c r="B15" s="3">
        <v>96</v>
      </c>
      <c r="C15" s="3">
        <v>529</v>
      </c>
      <c r="D15" s="3">
        <v>19</v>
      </c>
      <c r="E15" s="3">
        <v>12</v>
      </c>
      <c r="F15" s="3">
        <v>71</v>
      </c>
      <c r="G15" s="4">
        <f>D15/F15</f>
        <v>0.26760563380281688</v>
      </c>
      <c r="H15">
        <v>365</v>
      </c>
      <c r="I15">
        <f t="shared" si="2"/>
        <v>5.2054794520547946E-2</v>
      </c>
      <c r="J15">
        <f t="shared" si="3"/>
        <v>0.19452054794520549</v>
      </c>
      <c r="K15">
        <f t="shared" si="4"/>
        <v>1.352112676056338</v>
      </c>
    </row>
    <row r="16" spans="1:11">
      <c r="A16" t="s">
        <v>24</v>
      </c>
      <c r="B16" s="3">
        <v>43</v>
      </c>
      <c r="C16" s="3">
        <v>420</v>
      </c>
      <c r="D16" s="3">
        <v>16</v>
      </c>
      <c r="E16" s="3">
        <v>15</v>
      </c>
      <c r="F16" s="3">
        <v>84</v>
      </c>
      <c r="G16" s="4">
        <f t="shared" si="1"/>
        <v>0.19047619047619047</v>
      </c>
      <c r="H16">
        <v>373</v>
      </c>
      <c r="I16">
        <f t="shared" si="2"/>
        <v>4.2895442359249331E-2</v>
      </c>
      <c r="J16">
        <f t="shared" si="3"/>
        <v>0.22520107238605899</v>
      </c>
      <c r="K16">
        <f t="shared" si="4"/>
        <v>0.51190476190476186</v>
      </c>
    </row>
    <row r="17" spans="1:11">
      <c r="A17" t="s">
        <v>25</v>
      </c>
      <c r="B17" s="3">
        <v>46</v>
      </c>
      <c r="C17" s="3">
        <v>565</v>
      </c>
      <c r="D17" s="3">
        <v>19</v>
      </c>
      <c r="E17" s="3">
        <v>16</v>
      </c>
      <c r="F17" s="3">
        <v>73</v>
      </c>
      <c r="G17" s="4">
        <f t="shared" si="1"/>
        <v>0.26027397260273971</v>
      </c>
      <c r="H17">
        <v>377</v>
      </c>
      <c r="I17">
        <f t="shared" si="2"/>
        <v>5.0397877984084884E-2</v>
      </c>
      <c r="J17">
        <f t="shared" si="3"/>
        <v>0.19363395225464192</v>
      </c>
      <c r="K17">
        <f t="shared" si="4"/>
        <v>0.63013698630136983</v>
      </c>
    </row>
    <row r="18" spans="1:11">
      <c r="A18" t="s">
        <v>26</v>
      </c>
      <c r="B18" s="3">
        <v>62</v>
      </c>
      <c r="C18" s="3">
        <v>475</v>
      </c>
      <c r="D18" s="3">
        <v>19</v>
      </c>
      <c r="E18" s="3">
        <v>19</v>
      </c>
      <c r="F18" s="3">
        <v>101</v>
      </c>
      <c r="G18" s="4">
        <f t="shared" si="1"/>
        <v>0.18811881188118812</v>
      </c>
      <c r="H18">
        <v>388</v>
      </c>
      <c r="I18">
        <f t="shared" si="2"/>
        <v>4.8969072164948453E-2</v>
      </c>
      <c r="J18">
        <f t="shared" si="3"/>
        <v>0.26030927835051548</v>
      </c>
      <c r="K18">
        <f t="shared" si="4"/>
        <v>0.61386138613861385</v>
      </c>
    </row>
    <row r="19" spans="1:11">
      <c r="A19" t="s">
        <v>27</v>
      </c>
      <c r="B19" s="3">
        <v>104</v>
      </c>
      <c r="C19" s="3">
        <v>812</v>
      </c>
      <c r="D19" s="3">
        <v>19</v>
      </c>
      <c r="E19" s="3">
        <v>19</v>
      </c>
      <c r="F19" s="3">
        <v>166</v>
      </c>
      <c r="G19" s="4">
        <f t="shared" si="1"/>
        <v>0.1144578313253012</v>
      </c>
      <c r="H19">
        <v>399</v>
      </c>
      <c r="I19">
        <f t="shared" si="2"/>
        <v>4.7619047619047616E-2</v>
      </c>
      <c r="J19">
        <f t="shared" si="3"/>
        <v>0.41604010025062654</v>
      </c>
      <c r="K19">
        <f t="shared" si="4"/>
        <v>0.62650602409638556</v>
      </c>
    </row>
    <row r="26" spans="1:11">
      <c r="A26" t="s">
        <v>34</v>
      </c>
      <c r="B26" t="s">
        <v>35</v>
      </c>
      <c r="C26" t="s">
        <v>36</v>
      </c>
      <c r="D26" t="s">
        <v>37</v>
      </c>
      <c r="E26" t="s">
        <v>38</v>
      </c>
    </row>
    <row r="27" spans="1:11">
      <c r="A27" t="s">
        <v>39</v>
      </c>
      <c r="B27" t="s">
        <v>19</v>
      </c>
      <c r="C27">
        <v>6</v>
      </c>
      <c r="D27">
        <v>332</v>
      </c>
      <c r="E27">
        <v>338</v>
      </c>
    </row>
    <row r="28" spans="1:11">
      <c r="A28" t="s">
        <v>39</v>
      </c>
      <c r="B28" t="s">
        <v>20</v>
      </c>
      <c r="C28">
        <v>16</v>
      </c>
      <c r="D28">
        <v>337</v>
      </c>
      <c r="E28">
        <v>353</v>
      </c>
    </row>
    <row r="29" spans="1:11">
      <c r="A29" t="s">
        <v>39</v>
      </c>
      <c r="B29" t="s">
        <v>21</v>
      </c>
      <c r="C29">
        <v>10</v>
      </c>
      <c r="D29">
        <v>353</v>
      </c>
      <c r="E29">
        <v>363</v>
      </c>
    </row>
    <row r="30" spans="1:11">
      <c r="A30" t="s">
        <v>39</v>
      </c>
      <c r="B30" t="s">
        <v>22</v>
      </c>
      <c r="C30">
        <v>3</v>
      </c>
      <c r="D30">
        <v>363</v>
      </c>
      <c r="E30">
        <v>366</v>
      </c>
    </row>
    <row r="31" spans="1:11">
      <c r="A31" t="s">
        <v>39</v>
      </c>
      <c r="B31" t="s">
        <v>23</v>
      </c>
      <c r="C31">
        <v>2</v>
      </c>
      <c r="D31">
        <v>363</v>
      </c>
      <c r="E31">
        <v>365</v>
      </c>
    </row>
    <row r="32" spans="1:11">
      <c r="A32" t="s">
        <v>39</v>
      </c>
      <c r="B32" t="s">
        <v>24</v>
      </c>
      <c r="C32">
        <v>8</v>
      </c>
      <c r="D32">
        <v>365</v>
      </c>
      <c r="E32">
        <v>373</v>
      </c>
    </row>
    <row r="33" spans="1:5">
      <c r="A33" t="s">
        <v>39</v>
      </c>
      <c r="B33" t="s">
        <v>25</v>
      </c>
      <c r="C33">
        <v>7</v>
      </c>
      <c r="D33">
        <v>370</v>
      </c>
      <c r="E33">
        <v>377</v>
      </c>
    </row>
    <row r="34" spans="1:5">
      <c r="A34" t="s">
        <v>39</v>
      </c>
      <c r="B34" t="s">
        <v>26</v>
      </c>
      <c r="C34">
        <v>12</v>
      </c>
      <c r="D34">
        <v>376</v>
      </c>
      <c r="E34">
        <v>388</v>
      </c>
    </row>
    <row r="35" spans="1:5">
      <c r="A35" t="s">
        <v>39</v>
      </c>
      <c r="B35" t="s">
        <v>27</v>
      </c>
      <c r="C35">
        <v>12</v>
      </c>
      <c r="D35">
        <v>387</v>
      </c>
      <c r="E35">
        <v>399</v>
      </c>
    </row>
    <row r="36" spans="1:5">
      <c r="A36" t="s">
        <v>39</v>
      </c>
      <c r="B36" t="s">
        <v>40</v>
      </c>
      <c r="C36">
        <v>14</v>
      </c>
      <c r="D36">
        <v>400</v>
      </c>
      <c r="E36">
        <v>414</v>
      </c>
    </row>
    <row r="37" spans="1:5">
      <c r="A37" t="s">
        <v>39</v>
      </c>
      <c r="B37" t="s">
        <v>41</v>
      </c>
      <c r="C37">
        <v>0</v>
      </c>
      <c r="D37">
        <v>413</v>
      </c>
      <c r="E37">
        <v>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stats.csv</vt:lpstr>
      <vt:lpstr>pull_requests</vt:lpstr>
      <vt:lpstr>matrobot_stats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2012-12-13T16:31:02Z</cp:lastPrinted>
  <dcterms:created xsi:type="dcterms:W3CDTF">2012-12-13T16:12:54Z</dcterms:created>
  <dcterms:modified xsi:type="dcterms:W3CDTF">2013-01-16T13:56:48Z</dcterms:modified>
</cp:coreProperties>
</file>