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m\OneDrive\Dokumenty\_ARON\6. Content Tab\1. Biznes Plan\"/>
    </mc:Choice>
  </mc:AlternateContent>
  <xr:revisionPtr revIDLastSave="0" documentId="13_ncr:1_{B80679C8-87C5-45FF-B265-C3D1593F2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ytuł" sheetId="12" r:id="rId1"/>
    <sheet name="Legenda" sheetId="1" r:id="rId2"/>
    <sheet name="Założenia" sheetId="7" r:id="rId3"/>
    <sheet name="Model" sheetId="8" r:id="rId4"/>
    <sheet name="Analiza" sheetId="11" r:id="rId5"/>
    <sheet name="Admin --&gt;" sheetId="2" r:id="rId6"/>
    <sheet name="Dni" sheetId="3" r:id="rId7"/>
    <sheet name="Miesiące" sheetId="4" r:id="rId8"/>
    <sheet name="Template" sheetId="5" r:id="rId9"/>
  </sheets>
  <definedNames>
    <definedName name="_xlnm.Print_Area" localSheetId="4">Analiza!$A$1:$V$5</definedName>
    <definedName name="_xlnm.Print_Area" localSheetId="3">Model!$A$1:$U$41</definedName>
    <definedName name="_xlnm.Print_Area" localSheetId="8">Template!$A$1:$U$33</definedName>
    <definedName name="_xlnm.Print_Area" localSheetId="2">Założenia!$A$1:$N$76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2" i="11" l="1"/>
  <c r="K32" i="7" s="1"/>
  <c r="W12" i="11" s="1"/>
  <c r="X11" i="11"/>
  <c r="K30" i="7" s="1"/>
  <c r="W11" i="11" s="1"/>
  <c r="X10" i="11"/>
  <c r="K31" i="7" s="1"/>
  <c r="W10" i="11" s="1"/>
  <c r="Z11" i="11"/>
  <c r="Z10" i="11"/>
  <c r="Z12" i="11"/>
  <c r="U17" i="11" l="1"/>
  <c r="K30" i="11"/>
  <c r="K23" i="11"/>
  <c r="K22" i="11"/>
  <c r="K27" i="11"/>
  <c r="U468" i="8" l="1"/>
  <c r="AC520" i="8"/>
  <c r="AD520" i="8"/>
  <c r="AE520" i="8"/>
  <c r="AF520" i="8"/>
  <c r="AG520" i="8"/>
  <c r="AH520" i="8"/>
  <c r="AI520" i="8"/>
  <c r="AJ520" i="8"/>
  <c r="AK520" i="8"/>
  <c r="AL520" i="8"/>
  <c r="AM520" i="8"/>
  <c r="AN520" i="8"/>
  <c r="AO520" i="8"/>
  <c r="AP520" i="8"/>
  <c r="AQ520" i="8"/>
  <c r="AR520" i="8"/>
  <c r="AS520" i="8"/>
  <c r="AT520" i="8"/>
  <c r="AU520" i="8"/>
  <c r="AV520" i="8"/>
  <c r="AW520" i="8"/>
  <c r="AX520" i="8"/>
  <c r="AY520" i="8"/>
  <c r="AZ520" i="8"/>
  <c r="BA520" i="8"/>
  <c r="BB520" i="8"/>
  <c r="BC520" i="8"/>
  <c r="BD520" i="8"/>
  <c r="BE520" i="8"/>
  <c r="BF520" i="8"/>
  <c r="BG520" i="8"/>
  <c r="BH520" i="8"/>
  <c r="BI520" i="8"/>
  <c r="BJ520" i="8"/>
  <c r="BK520" i="8"/>
  <c r="BL520" i="8"/>
  <c r="BM520" i="8"/>
  <c r="BN520" i="8"/>
  <c r="BO520" i="8"/>
  <c r="BP520" i="8"/>
  <c r="BQ520" i="8"/>
  <c r="BR520" i="8"/>
  <c r="BS520" i="8"/>
  <c r="BT520" i="8"/>
  <c r="BU520" i="8"/>
  <c r="BV520" i="8"/>
  <c r="BW520" i="8"/>
  <c r="BX520" i="8"/>
  <c r="BY520" i="8"/>
  <c r="BZ520" i="8"/>
  <c r="CA520" i="8"/>
  <c r="CB520" i="8"/>
  <c r="CC520" i="8"/>
  <c r="CD520" i="8"/>
  <c r="CE520" i="8"/>
  <c r="CF520" i="8"/>
  <c r="CG520" i="8"/>
  <c r="CH520" i="8"/>
  <c r="CI520" i="8"/>
  <c r="CJ520" i="8"/>
  <c r="CK520" i="8"/>
  <c r="CL520" i="8"/>
  <c r="CM520" i="8"/>
  <c r="CN520" i="8"/>
  <c r="CO520" i="8"/>
  <c r="CP520" i="8"/>
  <c r="CQ520" i="8"/>
  <c r="CR520" i="8"/>
  <c r="CS520" i="8"/>
  <c r="CT520" i="8"/>
  <c r="CU520" i="8"/>
  <c r="CV520" i="8"/>
  <c r="CW520" i="8"/>
  <c r="CX520" i="8"/>
  <c r="CY520" i="8"/>
  <c r="CZ520" i="8"/>
  <c r="DA520" i="8"/>
  <c r="DB520" i="8"/>
  <c r="DC520" i="8"/>
  <c r="DD520" i="8"/>
  <c r="DE520" i="8"/>
  <c r="DF520" i="8"/>
  <c r="DG520" i="8"/>
  <c r="DH520" i="8"/>
  <c r="DI520" i="8"/>
  <c r="DJ520" i="8"/>
  <c r="DK520" i="8"/>
  <c r="DL520" i="8"/>
  <c r="DM520" i="8"/>
  <c r="DN520" i="8"/>
  <c r="DO520" i="8"/>
  <c r="DP520" i="8"/>
  <c r="DQ520" i="8"/>
  <c r="DR520" i="8"/>
  <c r="DS520" i="8"/>
  <c r="DT520" i="8"/>
  <c r="DU520" i="8"/>
  <c r="DV520" i="8"/>
  <c r="DW520" i="8"/>
  <c r="DX520" i="8"/>
  <c r="DY520" i="8"/>
  <c r="DZ520" i="8"/>
  <c r="EA520" i="8"/>
  <c r="EB520" i="8"/>
  <c r="EC520" i="8"/>
  <c r="ED520" i="8"/>
  <c r="EE520" i="8"/>
  <c r="EF520" i="8"/>
  <c r="EG520" i="8"/>
  <c r="EH520" i="8"/>
  <c r="EI520" i="8"/>
  <c r="EJ520" i="8"/>
  <c r="EK520" i="8"/>
  <c r="EL520" i="8"/>
  <c r="EM520" i="8"/>
  <c r="EN520" i="8"/>
  <c r="EO520" i="8"/>
  <c r="EP520" i="8"/>
  <c r="AB520" i="8"/>
  <c r="AA520" i="8"/>
  <c r="Z520" i="8"/>
  <c r="Y520" i="8"/>
  <c r="X520" i="8"/>
  <c r="W520" i="8"/>
  <c r="W519" i="8"/>
  <c r="Y478" i="8" l="1"/>
  <c r="Z478" i="8"/>
  <c r="AA478" i="8"/>
  <c r="AB478" i="8"/>
  <c r="AC478" i="8"/>
  <c r="AD478" i="8"/>
  <c r="AE478" i="8"/>
  <c r="AF478" i="8"/>
  <c r="AG478" i="8"/>
  <c r="AH478" i="8"/>
  <c r="AI478" i="8"/>
  <c r="AJ478" i="8"/>
  <c r="AK478" i="8"/>
  <c r="AL478" i="8"/>
  <c r="AM478" i="8"/>
  <c r="AN478" i="8"/>
  <c r="AO478" i="8"/>
  <c r="AP478" i="8"/>
  <c r="AQ478" i="8"/>
  <c r="AR478" i="8"/>
  <c r="AS478" i="8"/>
  <c r="AT478" i="8"/>
  <c r="AU478" i="8"/>
  <c r="AV478" i="8"/>
  <c r="AW478" i="8"/>
  <c r="AX478" i="8"/>
  <c r="AY478" i="8"/>
  <c r="AZ478" i="8"/>
  <c r="BA478" i="8"/>
  <c r="BB478" i="8"/>
  <c r="BC478" i="8"/>
  <c r="BD478" i="8"/>
  <c r="BE478" i="8"/>
  <c r="BF478" i="8"/>
  <c r="BG478" i="8"/>
  <c r="BH478" i="8"/>
  <c r="BI478" i="8"/>
  <c r="BJ478" i="8"/>
  <c r="BK478" i="8"/>
  <c r="BL478" i="8"/>
  <c r="BM478" i="8"/>
  <c r="BN478" i="8"/>
  <c r="BO478" i="8"/>
  <c r="BP478" i="8"/>
  <c r="BQ478" i="8"/>
  <c r="BR478" i="8"/>
  <c r="BS478" i="8"/>
  <c r="BT478" i="8"/>
  <c r="BU478" i="8"/>
  <c r="BV478" i="8"/>
  <c r="BW478" i="8"/>
  <c r="BX478" i="8"/>
  <c r="BY478" i="8"/>
  <c r="BZ478" i="8"/>
  <c r="CA478" i="8"/>
  <c r="CB478" i="8"/>
  <c r="CC478" i="8"/>
  <c r="CD478" i="8"/>
  <c r="CE478" i="8"/>
  <c r="CF478" i="8"/>
  <c r="CG478" i="8"/>
  <c r="CH478" i="8"/>
  <c r="CI478" i="8"/>
  <c r="CJ478" i="8"/>
  <c r="CK478" i="8"/>
  <c r="CL478" i="8"/>
  <c r="CM478" i="8"/>
  <c r="CN478" i="8"/>
  <c r="CO478" i="8"/>
  <c r="CP478" i="8"/>
  <c r="CQ478" i="8"/>
  <c r="CR478" i="8"/>
  <c r="CS478" i="8"/>
  <c r="CT478" i="8"/>
  <c r="CU478" i="8"/>
  <c r="CV478" i="8"/>
  <c r="CW478" i="8"/>
  <c r="CX478" i="8"/>
  <c r="CY478" i="8"/>
  <c r="CZ478" i="8"/>
  <c r="DA478" i="8"/>
  <c r="DB478" i="8"/>
  <c r="DC478" i="8"/>
  <c r="DD478" i="8"/>
  <c r="DE478" i="8"/>
  <c r="DF478" i="8"/>
  <c r="DG478" i="8"/>
  <c r="DH478" i="8"/>
  <c r="DI478" i="8"/>
  <c r="DJ478" i="8"/>
  <c r="DK478" i="8"/>
  <c r="DL478" i="8"/>
  <c r="DM478" i="8"/>
  <c r="DN478" i="8"/>
  <c r="DO478" i="8"/>
  <c r="DP478" i="8"/>
  <c r="DQ478" i="8"/>
  <c r="DR478" i="8"/>
  <c r="DS478" i="8"/>
  <c r="DT478" i="8"/>
  <c r="DU478" i="8"/>
  <c r="DV478" i="8"/>
  <c r="DW478" i="8"/>
  <c r="DX478" i="8"/>
  <c r="DY478" i="8"/>
  <c r="DZ478" i="8"/>
  <c r="EA478" i="8"/>
  <c r="EB478" i="8"/>
  <c r="EC478" i="8"/>
  <c r="ED478" i="8"/>
  <c r="EE478" i="8"/>
  <c r="EF478" i="8"/>
  <c r="EG478" i="8"/>
  <c r="EH478" i="8"/>
  <c r="EI478" i="8"/>
  <c r="EJ478" i="8"/>
  <c r="EK478" i="8"/>
  <c r="EL478" i="8"/>
  <c r="EM478" i="8"/>
  <c r="EN478" i="8"/>
  <c r="EO478" i="8"/>
  <c r="EP478" i="8"/>
  <c r="Y485" i="8"/>
  <c r="Z485" i="8"/>
  <c r="AA485" i="8"/>
  <c r="AB485" i="8"/>
  <c r="AC485" i="8"/>
  <c r="AD485" i="8"/>
  <c r="AE485" i="8"/>
  <c r="AF485" i="8"/>
  <c r="AG485" i="8"/>
  <c r="AH485" i="8"/>
  <c r="AI485" i="8"/>
  <c r="AJ485" i="8"/>
  <c r="AK485" i="8"/>
  <c r="AL485" i="8"/>
  <c r="AM485" i="8"/>
  <c r="AN485" i="8"/>
  <c r="AO485" i="8"/>
  <c r="AP485" i="8"/>
  <c r="AQ485" i="8"/>
  <c r="AR485" i="8"/>
  <c r="AS485" i="8"/>
  <c r="AT485" i="8"/>
  <c r="AU485" i="8"/>
  <c r="AV485" i="8"/>
  <c r="AW485" i="8"/>
  <c r="AX485" i="8"/>
  <c r="AY485" i="8"/>
  <c r="AZ485" i="8"/>
  <c r="BA485" i="8"/>
  <c r="BB485" i="8"/>
  <c r="BC485" i="8"/>
  <c r="BD485" i="8"/>
  <c r="BE485" i="8"/>
  <c r="BF485" i="8"/>
  <c r="BG485" i="8"/>
  <c r="BH485" i="8"/>
  <c r="BI485" i="8"/>
  <c r="BJ485" i="8"/>
  <c r="BK485" i="8"/>
  <c r="BL485" i="8"/>
  <c r="BM485" i="8"/>
  <c r="BN485" i="8"/>
  <c r="BO485" i="8"/>
  <c r="BP485" i="8"/>
  <c r="BQ485" i="8"/>
  <c r="BR485" i="8"/>
  <c r="BS485" i="8"/>
  <c r="BT485" i="8"/>
  <c r="BU485" i="8"/>
  <c r="BV485" i="8"/>
  <c r="BW485" i="8"/>
  <c r="BX485" i="8"/>
  <c r="BY485" i="8"/>
  <c r="BZ485" i="8"/>
  <c r="CA485" i="8"/>
  <c r="CB485" i="8"/>
  <c r="CC485" i="8"/>
  <c r="CD485" i="8"/>
  <c r="CE485" i="8"/>
  <c r="CF485" i="8"/>
  <c r="CG485" i="8"/>
  <c r="CH485" i="8"/>
  <c r="CI485" i="8"/>
  <c r="CJ485" i="8"/>
  <c r="CK485" i="8"/>
  <c r="CL485" i="8"/>
  <c r="CM485" i="8"/>
  <c r="CN485" i="8"/>
  <c r="CO485" i="8"/>
  <c r="CP485" i="8"/>
  <c r="CQ485" i="8"/>
  <c r="CR485" i="8"/>
  <c r="CS485" i="8"/>
  <c r="CT485" i="8"/>
  <c r="CU485" i="8"/>
  <c r="CV485" i="8"/>
  <c r="CW485" i="8"/>
  <c r="CX485" i="8"/>
  <c r="CY485" i="8"/>
  <c r="CZ485" i="8"/>
  <c r="DA485" i="8"/>
  <c r="DB485" i="8"/>
  <c r="DC485" i="8"/>
  <c r="DD485" i="8"/>
  <c r="DE485" i="8"/>
  <c r="DF485" i="8"/>
  <c r="DG485" i="8"/>
  <c r="DH485" i="8"/>
  <c r="DI485" i="8"/>
  <c r="DJ485" i="8"/>
  <c r="DK485" i="8"/>
  <c r="DL485" i="8"/>
  <c r="DM485" i="8"/>
  <c r="DN485" i="8"/>
  <c r="DO485" i="8"/>
  <c r="DP485" i="8"/>
  <c r="DQ485" i="8"/>
  <c r="DR485" i="8"/>
  <c r="DS485" i="8"/>
  <c r="DT485" i="8"/>
  <c r="DU485" i="8"/>
  <c r="DV485" i="8"/>
  <c r="DW485" i="8"/>
  <c r="DX485" i="8"/>
  <c r="DY485" i="8"/>
  <c r="DZ485" i="8"/>
  <c r="EA485" i="8"/>
  <c r="EB485" i="8"/>
  <c r="EC485" i="8"/>
  <c r="ED485" i="8"/>
  <c r="EE485" i="8"/>
  <c r="EF485" i="8"/>
  <c r="EG485" i="8"/>
  <c r="EH485" i="8"/>
  <c r="EI485" i="8"/>
  <c r="EJ485" i="8"/>
  <c r="EK485" i="8"/>
  <c r="EL485" i="8"/>
  <c r="EM485" i="8"/>
  <c r="EN485" i="8"/>
  <c r="EO485" i="8"/>
  <c r="EP485" i="8"/>
  <c r="X485" i="8"/>
  <c r="X478" i="8"/>
  <c r="W513" i="8"/>
  <c r="K513" i="8" s="1"/>
  <c r="V462" i="8"/>
  <c r="V457" i="8" s="1"/>
  <c r="V437" i="8"/>
  <c r="V443" i="8"/>
  <c r="W478" i="8"/>
  <c r="W485" i="8"/>
  <c r="V436" i="8" l="1"/>
  <c r="J376" i="8" l="1"/>
  <c r="X376" i="8" s="1"/>
  <c r="X411" i="8"/>
  <c r="Y411" i="8"/>
  <c r="Z411" i="8"/>
  <c r="AA411" i="8"/>
  <c r="AB411" i="8"/>
  <c r="AC411" i="8"/>
  <c r="AD411" i="8"/>
  <c r="AE411" i="8"/>
  <c r="AF411" i="8"/>
  <c r="AG411" i="8"/>
  <c r="AH411" i="8"/>
  <c r="AI411" i="8"/>
  <c r="AJ411" i="8"/>
  <c r="AK411" i="8"/>
  <c r="AL411" i="8"/>
  <c r="AM411" i="8"/>
  <c r="AN411" i="8"/>
  <c r="AO411" i="8"/>
  <c r="AP411" i="8"/>
  <c r="AQ411" i="8"/>
  <c r="AR411" i="8"/>
  <c r="AS411" i="8"/>
  <c r="AT411" i="8"/>
  <c r="AU411" i="8"/>
  <c r="AV411" i="8"/>
  <c r="AW411" i="8"/>
  <c r="AX411" i="8"/>
  <c r="AY411" i="8"/>
  <c r="AZ411" i="8"/>
  <c r="BA411" i="8"/>
  <c r="BB411" i="8"/>
  <c r="BC411" i="8"/>
  <c r="BD411" i="8"/>
  <c r="BE411" i="8"/>
  <c r="BF411" i="8"/>
  <c r="BG411" i="8"/>
  <c r="BH411" i="8"/>
  <c r="BI411" i="8"/>
  <c r="BJ411" i="8"/>
  <c r="BK411" i="8"/>
  <c r="BL411" i="8"/>
  <c r="BM411" i="8"/>
  <c r="BN411" i="8"/>
  <c r="BO411" i="8"/>
  <c r="BP411" i="8"/>
  <c r="BQ411" i="8"/>
  <c r="BR411" i="8"/>
  <c r="BS411" i="8"/>
  <c r="BT411" i="8"/>
  <c r="BU411" i="8"/>
  <c r="BV411" i="8"/>
  <c r="BW411" i="8"/>
  <c r="BX411" i="8"/>
  <c r="BY411" i="8"/>
  <c r="BZ411" i="8"/>
  <c r="CA411" i="8"/>
  <c r="CB411" i="8"/>
  <c r="CC411" i="8"/>
  <c r="CD411" i="8"/>
  <c r="CE411" i="8"/>
  <c r="CF411" i="8"/>
  <c r="CG411" i="8"/>
  <c r="CH411" i="8"/>
  <c r="CI411" i="8"/>
  <c r="CJ411" i="8"/>
  <c r="CK411" i="8"/>
  <c r="CL411" i="8"/>
  <c r="CM411" i="8"/>
  <c r="CN411" i="8"/>
  <c r="CO411" i="8"/>
  <c r="CP411" i="8"/>
  <c r="CQ411" i="8"/>
  <c r="CR411" i="8"/>
  <c r="CS411" i="8"/>
  <c r="CT411" i="8"/>
  <c r="CU411" i="8"/>
  <c r="CV411" i="8"/>
  <c r="CW411" i="8"/>
  <c r="CX411" i="8"/>
  <c r="CY411" i="8"/>
  <c r="CZ411" i="8"/>
  <c r="DA411" i="8"/>
  <c r="DB411" i="8"/>
  <c r="DC411" i="8"/>
  <c r="DD411" i="8"/>
  <c r="DE411" i="8"/>
  <c r="DF411" i="8"/>
  <c r="DG411" i="8"/>
  <c r="DH411" i="8"/>
  <c r="DI411" i="8"/>
  <c r="DJ411" i="8"/>
  <c r="DK411" i="8"/>
  <c r="DL411" i="8"/>
  <c r="DM411" i="8"/>
  <c r="DN411" i="8"/>
  <c r="DO411" i="8"/>
  <c r="DP411" i="8"/>
  <c r="DQ411" i="8"/>
  <c r="DR411" i="8"/>
  <c r="DS411" i="8"/>
  <c r="DT411" i="8"/>
  <c r="DU411" i="8"/>
  <c r="DV411" i="8"/>
  <c r="DW411" i="8"/>
  <c r="DX411" i="8"/>
  <c r="DY411" i="8"/>
  <c r="DZ411" i="8"/>
  <c r="EA411" i="8"/>
  <c r="EB411" i="8"/>
  <c r="EC411" i="8"/>
  <c r="ED411" i="8"/>
  <c r="EE411" i="8"/>
  <c r="EF411" i="8"/>
  <c r="EG411" i="8"/>
  <c r="EH411" i="8"/>
  <c r="EI411" i="8"/>
  <c r="EJ411" i="8"/>
  <c r="EK411" i="8"/>
  <c r="EL411" i="8"/>
  <c r="EM411" i="8"/>
  <c r="EN411" i="8"/>
  <c r="EO411" i="8"/>
  <c r="EP411" i="8"/>
  <c r="X412" i="8"/>
  <c r="Y412" i="8"/>
  <c r="Z412" i="8"/>
  <c r="AA412" i="8"/>
  <c r="AB412" i="8"/>
  <c r="AC412" i="8"/>
  <c r="AD412" i="8"/>
  <c r="AE412" i="8"/>
  <c r="AF412" i="8"/>
  <c r="AG412" i="8"/>
  <c r="AH412" i="8"/>
  <c r="AI412" i="8"/>
  <c r="AJ412" i="8"/>
  <c r="AK412" i="8"/>
  <c r="AL412" i="8"/>
  <c r="AM412" i="8"/>
  <c r="AN412" i="8"/>
  <c r="AO412" i="8"/>
  <c r="AP412" i="8"/>
  <c r="AQ412" i="8"/>
  <c r="AR412" i="8"/>
  <c r="AS412" i="8"/>
  <c r="AT412" i="8"/>
  <c r="AU412" i="8"/>
  <c r="AV412" i="8"/>
  <c r="AW412" i="8"/>
  <c r="AX412" i="8"/>
  <c r="AY412" i="8"/>
  <c r="AZ412" i="8"/>
  <c r="BA412" i="8"/>
  <c r="BB412" i="8"/>
  <c r="BC412" i="8"/>
  <c r="BD412" i="8"/>
  <c r="BE412" i="8"/>
  <c r="BF412" i="8"/>
  <c r="BG412" i="8"/>
  <c r="BH412" i="8"/>
  <c r="BI412" i="8"/>
  <c r="BJ412" i="8"/>
  <c r="BK412" i="8"/>
  <c r="BL412" i="8"/>
  <c r="BM412" i="8"/>
  <c r="BN412" i="8"/>
  <c r="BO412" i="8"/>
  <c r="BP412" i="8"/>
  <c r="BQ412" i="8"/>
  <c r="BR412" i="8"/>
  <c r="BS412" i="8"/>
  <c r="BT412" i="8"/>
  <c r="BU412" i="8"/>
  <c r="BV412" i="8"/>
  <c r="BW412" i="8"/>
  <c r="BX412" i="8"/>
  <c r="BY412" i="8"/>
  <c r="BZ412" i="8"/>
  <c r="CA412" i="8"/>
  <c r="CB412" i="8"/>
  <c r="CC412" i="8"/>
  <c r="CD412" i="8"/>
  <c r="CE412" i="8"/>
  <c r="CF412" i="8"/>
  <c r="CG412" i="8"/>
  <c r="CH412" i="8"/>
  <c r="CI412" i="8"/>
  <c r="CJ412" i="8"/>
  <c r="CK412" i="8"/>
  <c r="CL412" i="8"/>
  <c r="CM412" i="8"/>
  <c r="CN412" i="8"/>
  <c r="CO412" i="8"/>
  <c r="CP412" i="8"/>
  <c r="CQ412" i="8"/>
  <c r="CR412" i="8"/>
  <c r="CS412" i="8"/>
  <c r="CT412" i="8"/>
  <c r="CU412" i="8"/>
  <c r="CV412" i="8"/>
  <c r="CW412" i="8"/>
  <c r="CX412" i="8"/>
  <c r="CY412" i="8"/>
  <c r="CZ412" i="8"/>
  <c r="DA412" i="8"/>
  <c r="DB412" i="8"/>
  <c r="DC412" i="8"/>
  <c r="DD412" i="8"/>
  <c r="DE412" i="8"/>
  <c r="DF412" i="8"/>
  <c r="DG412" i="8"/>
  <c r="DH412" i="8"/>
  <c r="DI412" i="8"/>
  <c r="DJ412" i="8"/>
  <c r="DK412" i="8"/>
  <c r="DL412" i="8"/>
  <c r="DM412" i="8"/>
  <c r="DN412" i="8"/>
  <c r="DO412" i="8"/>
  <c r="DP412" i="8"/>
  <c r="DQ412" i="8"/>
  <c r="DR412" i="8"/>
  <c r="DS412" i="8"/>
  <c r="DT412" i="8"/>
  <c r="DU412" i="8"/>
  <c r="DV412" i="8"/>
  <c r="DW412" i="8"/>
  <c r="DX412" i="8"/>
  <c r="DY412" i="8"/>
  <c r="DZ412" i="8"/>
  <c r="EA412" i="8"/>
  <c r="EB412" i="8"/>
  <c r="EC412" i="8"/>
  <c r="ED412" i="8"/>
  <c r="EE412" i="8"/>
  <c r="EF412" i="8"/>
  <c r="EG412" i="8"/>
  <c r="EH412" i="8"/>
  <c r="EI412" i="8"/>
  <c r="EJ412" i="8"/>
  <c r="EK412" i="8"/>
  <c r="EL412" i="8"/>
  <c r="EM412" i="8"/>
  <c r="EN412" i="8"/>
  <c r="EO412" i="8"/>
  <c r="EP412" i="8"/>
  <c r="X413" i="8"/>
  <c r="Y413" i="8"/>
  <c r="Z413" i="8"/>
  <c r="AA413" i="8"/>
  <c r="AB413" i="8"/>
  <c r="AC413" i="8"/>
  <c r="AD413" i="8"/>
  <c r="AE413" i="8"/>
  <c r="AF413" i="8"/>
  <c r="AG413" i="8"/>
  <c r="AH413" i="8"/>
  <c r="AI413" i="8"/>
  <c r="AJ413" i="8"/>
  <c r="AK413" i="8"/>
  <c r="AL413" i="8"/>
  <c r="AM413" i="8"/>
  <c r="AN413" i="8"/>
  <c r="AO413" i="8"/>
  <c r="AP413" i="8"/>
  <c r="AQ413" i="8"/>
  <c r="AR413" i="8"/>
  <c r="AS413" i="8"/>
  <c r="AT413" i="8"/>
  <c r="AU413" i="8"/>
  <c r="AV413" i="8"/>
  <c r="AW413" i="8"/>
  <c r="AX413" i="8"/>
  <c r="AY413" i="8"/>
  <c r="AZ413" i="8"/>
  <c r="BA413" i="8"/>
  <c r="BB413" i="8"/>
  <c r="BC413" i="8"/>
  <c r="BD413" i="8"/>
  <c r="BE413" i="8"/>
  <c r="BF413" i="8"/>
  <c r="BG413" i="8"/>
  <c r="BH413" i="8"/>
  <c r="BI413" i="8"/>
  <c r="BJ413" i="8"/>
  <c r="BK413" i="8"/>
  <c r="BL413" i="8"/>
  <c r="BM413" i="8"/>
  <c r="BN413" i="8"/>
  <c r="BO413" i="8"/>
  <c r="BP413" i="8"/>
  <c r="BQ413" i="8"/>
  <c r="BR413" i="8"/>
  <c r="BS413" i="8"/>
  <c r="BT413" i="8"/>
  <c r="BU413" i="8"/>
  <c r="BV413" i="8"/>
  <c r="BW413" i="8"/>
  <c r="BX413" i="8"/>
  <c r="BY413" i="8"/>
  <c r="BZ413" i="8"/>
  <c r="CA413" i="8"/>
  <c r="CB413" i="8"/>
  <c r="CC413" i="8"/>
  <c r="CD413" i="8"/>
  <c r="CE413" i="8"/>
  <c r="CF413" i="8"/>
  <c r="CG413" i="8"/>
  <c r="CH413" i="8"/>
  <c r="CI413" i="8"/>
  <c r="CJ413" i="8"/>
  <c r="CK413" i="8"/>
  <c r="CL413" i="8"/>
  <c r="CM413" i="8"/>
  <c r="CN413" i="8"/>
  <c r="CO413" i="8"/>
  <c r="CP413" i="8"/>
  <c r="CQ413" i="8"/>
  <c r="CR413" i="8"/>
  <c r="CS413" i="8"/>
  <c r="CT413" i="8"/>
  <c r="CU413" i="8"/>
  <c r="CV413" i="8"/>
  <c r="CW413" i="8"/>
  <c r="CX413" i="8"/>
  <c r="CY413" i="8"/>
  <c r="CZ413" i="8"/>
  <c r="DA413" i="8"/>
  <c r="DB413" i="8"/>
  <c r="DC413" i="8"/>
  <c r="DD413" i="8"/>
  <c r="DE413" i="8"/>
  <c r="DF413" i="8"/>
  <c r="DG413" i="8"/>
  <c r="DH413" i="8"/>
  <c r="DI413" i="8"/>
  <c r="DJ413" i="8"/>
  <c r="DK413" i="8"/>
  <c r="DL413" i="8"/>
  <c r="DM413" i="8"/>
  <c r="DN413" i="8"/>
  <c r="DO413" i="8"/>
  <c r="DP413" i="8"/>
  <c r="DQ413" i="8"/>
  <c r="DR413" i="8"/>
  <c r="DS413" i="8"/>
  <c r="DT413" i="8"/>
  <c r="DU413" i="8"/>
  <c r="DV413" i="8"/>
  <c r="DW413" i="8"/>
  <c r="DX413" i="8"/>
  <c r="DY413" i="8"/>
  <c r="DZ413" i="8"/>
  <c r="EA413" i="8"/>
  <c r="EB413" i="8"/>
  <c r="EC413" i="8"/>
  <c r="ED413" i="8"/>
  <c r="EE413" i="8"/>
  <c r="EF413" i="8"/>
  <c r="EG413" i="8"/>
  <c r="EH413" i="8"/>
  <c r="EI413" i="8"/>
  <c r="EJ413" i="8"/>
  <c r="EK413" i="8"/>
  <c r="EL413" i="8"/>
  <c r="EM413" i="8"/>
  <c r="EN413" i="8"/>
  <c r="EO413" i="8"/>
  <c r="EP413" i="8"/>
  <c r="W413" i="8"/>
  <c r="W412" i="8"/>
  <c r="W411" i="8"/>
  <c r="X404" i="8"/>
  <c r="Y404" i="8"/>
  <c r="Z404" i="8"/>
  <c r="AA404" i="8"/>
  <c r="AB404" i="8"/>
  <c r="AC404" i="8"/>
  <c r="AD404" i="8"/>
  <c r="AE404" i="8"/>
  <c r="AF404" i="8"/>
  <c r="AG404" i="8"/>
  <c r="AH404" i="8"/>
  <c r="AI404" i="8"/>
  <c r="AJ404" i="8"/>
  <c r="AK404" i="8"/>
  <c r="AL404" i="8"/>
  <c r="AM404" i="8"/>
  <c r="AN404" i="8"/>
  <c r="AO404" i="8"/>
  <c r="AP404" i="8"/>
  <c r="AQ404" i="8"/>
  <c r="AR404" i="8"/>
  <c r="AS404" i="8"/>
  <c r="AT404" i="8"/>
  <c r="AU404" i="8"/>
  <c r="AV404" i="8"/>
  <c r="AW404" i="8"/>
  <c r="AX404" i="8"/>
  <c r="AY404" i="8"/>
  <c r="AZ404" i="8"/>
  <c r="BA404" i="8"/>
  <c r="BB404" i="8"/>
  <c r="BC404" i="8"/>
  <c r="BD404" i="8"/>
  <c r="BE404" i="8"/>
  <c r="BF404" i="8"/>
  <c r="BG404" i="8"/>
  <c r="BH404" i="8"/>
  <c r="BI404" i="8"/>
  <c r="BJ404" i="8"/>
  <c r="BK404" i="8"/>
  <c r="BL404" i="8"/>
  <c r="BM404" i="8"/>
  <c r="BN404" i="8"/>
  <c r="BO404" i="8"/>
  <c r="BP404" i="8"/>
  <c r="BQ404" i="8"/>
  <c r="BR404" i="8"/>
  <c r="BS404" i="8"/>
  <c r="BT404" i="8"/>
  <c r="BU404" i="8"/>
  <c r="BV404" i="8"/>
  <c r="BW404" i="8"/>
  <c r="BX404" i="8"/>
  <c r="BY404" i="8"/>
  <c r="BZ404" i="8"/>
  <c r="CA404" i="8"/>
  <c r="CB404" i="8"/>
  <c r="CC404" i="8"/>
  <c r="CD404" i="8"/>
  <c r="CE404" i="8"/>
  <c r="CF404" i="8"/>
  <c r="CG404" i="8"/>
  <c r="CH404" i="8"/>
  <c r="CI404" i="8"/>
  <c r="CJ404" i="8"/>
  <c r="CK404" i="8"/>
  <c r="CL404" i="8"/>
  <c r="CM404" i="8"/>
  <c r="CN404" i="8"/>
  <c r="CO404" i="8"/>
  <c r="CP404" i="8"/>
  <c r="CQ404" i="8"/>
  <c r="CR404" i="8"/>
  <c r="CS404" i="8"/>
  <c r="CT404" i="8"/>
  <c r="CU404" i="8"/>
  <c r="CV404" i="8"/>
  <c r="CW404" i="8"/>
  <c r="CX404" i="8"/>
  <c r="CY404" i="8"/>
  <c r="CZ404" i="8"/>
  <c r="DA404" i="8"/>
  <c r="DB404" i="8"/>
  <c r="DC404" i="8"/>
  <c r="DD404" i="8"/>
  <c r="DE404" i="8"/>
  <c r="DF404" i="8"/>
  <c r="DG404" i="8"/>
  <c r="DH404" i="8"/>
  <c r="DI404" i="8"/>
  <c r="DJ404" i="8"/>
  <c r="DK404" i="8"/>
  <c r="DL404" i="8"/>
  <c r="DM404" i="8"/>
  <c r="DN404" i="8"/>
  <c r="DO404" i="8"/>
  <c r="DP404" i="8"/>
  <c r="DQ404" i="8"/>
  <c r="DR404" i="8"/>
  <c r="DS404" i="8"/>
  <c r="DT404" i="8"/>
  <c r="DU404" i="8"/>
  <c r="DV404" i="8"/>
  <c r="DW404" i="8"/>
  <c r="DX404" i="8"/>
  <c r="DY404" i="8"/>
  <c r="DZ404" i="8"/>
  <c r="EA404" i="8"/>
  <c r="EB404" i="8"/>
  <c r="EC404" i="8"/>
  <c r="ED404" i="8"/>
  <c r="EE404" i="8"/>
  <c r="EF404" i="8"/>
  <c r="EG404" i="8"/>
  <c r="EH404" i="8"/>
  <c r="EI404" i="8"/>
  <c r="EJ404" i="8"/>
  <c r="EK404" i="8"/>
  <c r="EL404" i="8"/>
  <c r="EM404" i="8"/>
  <c r="EN404" i="8"/>
  <c r="EO404" i="8"/>
  <c r="EP404" i="8"/>
  <c r="X405" i="8"/>
  <c r="X406" i="8" s="1"/>
  <c r="Y405" i="8"/>
  <c r="Y406" i="8" s="1"/>
  <c r="Z405" i="8"/>
  <c r="Z406" i="8" s="1"/>
  <c r="AA405" i="8"/>
  <c r="AB405" i="8"/>
  <c r="AB406" i="8" s="1"/>
  <c r="AC405" i="8"/>
  <c r="AC406" i="8" s="1"/>
  <c r="AD405" i="8"/>
  <c r="AD406" i="8" s="1"/>
  <c r="AE405" i="8"/>
  <c r="AE406" i="8" s="1"/>
  <c r="AF405" i="8"/>
  <c r="AF406" i="8" s="1"/>
  <c r="AG405" i="8"/>
  <c r="AG406" i="8" s="1"/>
  <c r="AH405" i="8"/>
  <c r="AH406" i="8" s="1"/>
  <c r="AI405" i="8"/>
  <c r="AI406" i="8" s="1"/>
  <c r="AJ405" i="8"/>
  <c r="AJ406" i="8" s="1"/>
  <c r="AK405" i="8"/>
  <c r="AK406" i="8" s="1"/>
  <c r="AL405" i="8"/>
  <c r="AL406" i="8" s="1"/>
  <c r="AM405" i="8"/>
  <c r="AM406" i="8" s="1"/>
  <c r="AN405" i="8"/>
  <c r="AN406" i="8" s="1"/>
  <c r="AO405" i="8"/>
  <c r="AO406" i="8" s="1"/>
  <c r="AP405" i="8"/>
  <c r="AP406" i="8" s="1"/>
  <c r="AQ405" i="8"/>
  <c r="AQ406" i="8" s="1"/>
  <c r="AR405" i="8"/>
  <c r="AR406" i="8" s="1"/>
  <c r="AS405" i="8"/>
  <c r="AS406" i="8" s="1"/>
  <c r="AT405" i="8"/>
  <c r="AT406" i="8" s="1"/>
  <c r="AU405" i="8"/>
  <c r="AU406" i="8" s="1"/>
  <c r="AV405" i="8"/>
  <c r="AV406" i="8" s="1"/>
  <c r="AW405" i="8"/>
  <c r="AW406" i="8" s="1"/>
  <c r="AX405" i="8"/>
  <c r="AX406" i="8" s="1"/>
  <c r="AY405" i="8"/>
  <c r="AY406" i="8" s="1"/>
  <c r="AZ405" i="8"/>
  <c r="AZ406" i="8" s="1"/>
  <c r="BA405" i="8"/>
  <c r="BA406" i="8" s="1"/>
  <c r="BB405" i="8"/>
  <c r="BB406" i="8" s="1"/>
  <c r="BC405" i="8"/>
  <c r="BC406" i="8" s="1"/>
  <c r="BD405" i="8"/>
  <c r="BD406" i="8" s="1"/>
  <c r="BE405" i="8"/>
  <c r="BE406" i="8" s="1"/>
  <c r="BF405" i="8"/>
  <c r="BF406" i="8" s="1"/>
  <c r="BG405" i="8"/>
  <c r="BG406" i="8" s="1"/>
  <c r="BH405" i="8"/>
  <c r="BH406" i="8" s="1"/>
  <c r="BI405" i="8"/>
  <c r="BI406" i="8" s="1"/>
  <c r="BJ405" i="8"/>
  <c r="BJ406" i="8" s="1"/>
  <c r="BK405" i="8"/>
  <c r="BK406" i="8" s="1"/>
  <c r="BL405" i="8"/>
  <c r="BL406" i="8" s="1"/>
  <c r="BM405" i="8"/>
  <c r="BM406" i="8" s="1"/>
  <c r="BN405" i="8"/>
  <c r="BN406" i="8" s="1"/>
  <c r="BO405" i="8"/>
  <c r="BO406" i="8" s="1"/>
  <c r="BP405" i="8"/>
  <c r="BP406" i="8" s="1"/>
  <c r="BQ405" i="8"/>
  <c r="BQ406" i="8" s="1"/>
  <c r="BR405" i="8"/>
  <c r="BR406" i="8" s="1"/>
  <c r="BS405" i="8"/>
  <c r="BS406" i="8" s="1"/>
  <c r="BT405" i="8"/>
  <c r="BT406" i="8" s="1"/>
  <c r="BU405" i="8"/>
  <c r="BU406" i="8" s="1"/>
  <c r="BV405" i="8"/>
  <c r="BV406" i="8" s="1"/>
  <c r="BW405" i="8"/>
  <c r="BW406" i="8" s="1"/>
  <c r="BX405" i="8"/>
  <c r="BX406" i="8" s="1"/>
  <c r="BY405" i="8"/>
  <c r="BY406" i="8" s="1"/>
  <c r="BZ405" i="8"/>
  <c r="BZ406" i="8" s="1"/>
  <c r="CA405" i="8"/>
  <c r="CA406" i="8" s="1"/>
  <c r="CB405" i="8"/>
  <c r="CB406" i="8" s="1"/>
  <c r="CC405" i="8"/>
  <c r="CC406" i="8" s="1"/>
  <c r="CD405" i="8"/>
  <c r="CD406" i="8" s="1"/>
  <c r="CE405" i="8"/>
  <c r="CE406" i="8" s="1"/>
  <c r="CF405" i="8"/>
  <c r="CF406" i="8" s="1"/>
  <c r="CG405" i="8"/>
  <c r="CG406" i="8" s="1"/>
  <c r="CH405" i="8"/>
  <c r="CH406" i="8" s="1"/>
  <c r="CI405" i="8"/>
  <c r="CI406" i="8" s="1"/>
  <c r="CJ405" i="8"/>
  <c r="CJ406" i="8" s="1"/>
  <c r="CK405" i="8"/>
  <c r="CK406" i="8" s="1"/>
  <c r="CL405" i="8"/>
  <c r="CL406" i="8" s="1"/>
  <c r="CM405" i="8"/>
  <c r="CM406" i="8" s="1"/>
  <c r="CN405" i="8"/>
  <c r="CN406" i="8" s="1"/>
  <c r="CO405" i="8"/>
  <c r="CO406" i="8" s="1"/>
  <c r="CP405" i="8"/>
  <c r="CP406" i="8" s="1"/>
  <c r="CQ405" i="8"/>
  <c r="CQ406" i="8" s="1"/>
  <c r="CR405" i="8"/>
  <c r="CR406" i="8" s="1"/>
  <c r="CS405" i="8"/>
  <c r="CS406" i="8" s="1"/>
  <c r="CT405" i="8"/>
  <c r="CT406" i="8" s="1"/>
  <c r="CU405" i="8"/>
  <c r="CU406" i="8" s="1"/>
  <c r="CV405" i="8"/>
  <c r="CV406" i="8" s="1"/>
  <c r="CW405" i="8"/>
  <c r="CW406" i="8" s="1"/>
  <c r="CX405" i="8"/>
  <c r="CX406" i="8" s="1"/>
  <c r="CY405" i="8"/>
  <c r="CY406" i="8" s="1"/>
  <c r="CZ405" i="8"/>
  <c r="CZ406" i="8" s="1"/>
  <c r="DA405" i="8"/>
  <c r="DA406" i="8" s="1"/>
  <c r="DB405" i="8"/>
  <c r="DB406" i="8" s="1"/>
  <c r="DC405" i="8"/>
  <c r="DC406" i="8" s="1"/>
  <c r="DD405" i="8"/>
  <c r="DD406" i="8" s="1"/>
  <c r="DE405" i="8"/>
  <c r="DE406" i="8" s="1"/>
  <c r="DF405" i="8"/>
  <c r="DF406" i="8" s="1"/>
  <c r="DG405" i="8"/>
  <c r="DG406" i="8" s="1"/>
  <c r="DH405" i="8"/>
  <c r="DH406" i="8" s="1"/>
  <c r="DI405" i="8"/>
  <c r="DI406" i="8" s="1"/>
  <c r="DJ405" i="8"/>
  <c r="DJ406" i="8" s="1"/>
  <c r="DK405" i="8"/>
  <c r="DK406" i="8" s="1"/>
  <c r="DL405" i="8"/>
  <c r="DL406" i="8" s="1"/>
  <c r="DM405" i="8"/>
  <c r="DM406" i="8" s="1"/>
  <c r="DN405" i="8"/>
  <c r="DN406" i="8" s="1"/>
  <c r="DO405" i="8"/>
  <c r="DO406" i="8" s="1"/>
  <c r="DP405" i="8"/>
  <c r="DP406" i="8" s="1"/>
  <c r="DQ405" i="8"/>
  <c r="DQ406" i="8" s="1"/>
  <c r="DR405" i="8"/>
  <c r="DR406" i="8" s="1"/>
  <c r="DS405" i="8"/>
  <c r="DS406" i="8" s="1"/>
  <c r="DT405" i="8"/>
  <c r="DT406" i="8" s="1"/>
  <c r="DU405" i="8"/>
  <c r="DU406" i="8" s="1"/>
  <c r="DV405" i="8"/>
  <c r="DV406" i="8" s="1"/>
  <c r="DW405" i="8"/>
  <c r="DW406" i="8" s="1"/>
  <c r="DX405" i="8"/>
  <c r="DX406" i="8" s="1"/>
  <c r="DY405" i="8"/>
  <c r="DY406" i="8" s="1"/>
  <c r="DZ405" i="8"/>
  <c r="DZ406" i="8" s="1"/>
  <c r="EA405" i="8"/>
  <c r="EA406" i="8" s="1"/>
  <c r="EB405" i="8"/>
  <c r="EB406" i="8" s="1"/>
  <c r="EC405" i="8"/>
  <c r="EC406" i="8" s="1"/>
  <c r="ED405" i="8"/>
  <c r="ED406" i="8" s="1"/>
  <c r="EE405" i="8"/>
  <c r="EE406" i="8" s="1"/>
  <c r="EF405" i="8"/>
  <c r="EF406" i="8" s="1"/>
  <c r="EG405" i="8"/>
  <c r="EG406" i="8" s="1"/>
  <c r="EH405" i="8"/>
  <c r="EH406" i="8" s="1"/>
  <c r="EI405" i="8"/>
  <c r="EI406" i="8" s="1"/>
  <c r="EJ405" i="8"/>
  <c r="EJ406" i="8" s="1"/>
  <c r="EK405" i="8"/>
  <c r="EK406" i="8" s="1"/>
  <c r="EL405" i="8"/>
  <c r="EL406" i="8" s="1"/>
  <c r="EM405" i="8"/>
  <c r="EM406" i="8" s="1"/>
  <c r="EN405" i="8"/>
  <c r="EN406" i="8" s="1"/>
  <c r="EO405" i="8"/>
  <c r="EO406" i="8" s="1"/>
  <c r="EP405" i="8"/>
  <c r="EP406" i="8" s="1"/>
  <c r="AA406" i="8"/>
  <c r="W405" i="8"/>
  <c r="W406" i="8" s="1"/>
  <c r="W404" i="8"/>
  <c r="X379" i="8"/>
  <c r="X380" i="8" s="1"/>
  <c r="Y379" i="8"/>
  <c r="Y380" i="8" s="1"/>
  <c r="Z379" i="8"/>
  <c r="Z380" i="8" s="1"/>
  <c r="AA379" i="8"/>
  <c r="AA380" i="8" s="1"/>
  <c r="AB379" i="8"/>
  <c r="AB380" i="8" s="1"/>
  <c r="AC379" i="8"/>
  <c r="AC380" i="8" s="1"/>
  <c r="AD379" i="8"/>
  <c r="AD380" i="8" s="1"/>
  <c r="AE379" i="8"/>
  <c r="AE380" i="8" s="1"/>
  <c r="AF379" i="8"/>
  <c r="AF380" i="8" s="1"/>
  <c r="AG379" i="8"/>
  <c r="AG380" i="8" s="1"/>
  <c r="AH379" i="8"/>
  <c r="AH380" i="8" s="1"/>
  <c r="AI379" i="8"/>
  <c r="AI380" i="8" s="1"/>
  <c r="AJ379" i="8"/>
  <c r="AJ380" i="8" s="1"/>
  <c r="AK379" i="8"/>
  <c r="AK380" i="8" s="1"/>
  <c r="AL379" i="8"/>
  <c r="AL380" i="8" s="1"/>
  <c r="AM379" i="8"/>
  <c r="AM380" i="8" s="1"/>
  <c r="AN379" i="8"/>
  <c r="AN380" i="8" s="1"/>
  <c r="AO379" i="8"/>
  <c r="AO380" i="8" s="1"/>
  <c r="AP379" i="8"/>
  <c r="AP380" i="8" s="1"/>
  <c r="AQ379" i="8"/>
  <c r="AQ380" i="8" s="1"/>
  <c r="AR379" i="8"/>
  <c r="AR380" i="8" s="1"/>
  <c r="AS379" i="8"/>
  <c r="AS380" i="8" s="1"/>
  <c r="AT379" i="8"/>
  <c r="AT380" i="8" s="1"/>
  <c r="AU379" i="8"/>
  <c r="AU380" i="8" s="1"/>
  <c r="AV379" i="8"/>
  <c r="AV380" i="8" s="1"/>
  <c r="AW379" i="8"/>
  <c r="AW380" i="8" s="1"/>
  <c r="AX379" i="8"/>
  <c r="AX380" i="8" s="1"/>
  <c r="AY379" i="8"/>
  <c r="AY380" i="8" s="1"/>
  <c r="AZ379" i="8"/>
  <c r="AZ380" i="8" s="1"/>
  <c r="BA379" i="8"/>
  <c r="BA380" i="8" s="1"/>
  <c r="BB379" i="8"/>
  <c r="BB380" i="8" s="1"/>
  <c r="BC379" i="8"/>
  <c r="BC380" i="8" s="1"/>
  <c r="BD379" i="8"/>
  <c r="BD380" i="8" s="1"/>
  <c r="BE379" i="8"/>
  <c r="BE380" i="8" s="1"/>
  <c r="BF379" i="8"/>
  <c r="BF380" i="8" s="1"/>
  <c r="BG379" i="8"/>
  <c r="BG380" i="8" s="1"/>
  <c r="BH379" i="8"/>
  <c r="BH380" i="8" s="1"/>
  <c r="BI379" i="8"/>
  <c r="BI380" i="8" s="1"/>
  <c r="BJ379" i="8"/>
  <c r="BJ380" i="8" s="1"/>
  <c r="BK379" i="8"/>
  <c r="BK380" i="8" s="1"/>
  <c r="BL379" i="8"/>
  <c r="BL380" i="8" s="1"/>
  <c r="BM379" i="8"/>
  <c r="BM380" i="8" s="1"/>
  <c r="BN379" i="8"/>
  <c r="BN380" i="8" s="1"/>
  <c r="BO379" i="8"/>
  <c r="BO380" i="8" s="1"/>
  <c r="BP379" i="8"/>
  <c r="BP380" i="8" s="1"/>
  <c r="BQ379" i="8"/>
  <c r="BQ380" i="8" s="1"/>
  <c r="BR379" i="8"/>
  <c r="BR380" i="8" s="1"/>
  <c r="BS379" i="8"/>
  <c r="BS380" i="8" s="1"/>
  <c r="BT379" i="8"/>
  <c r="BT380" i="8" s="1"/>
  <c r="BU379" i="8"/>
  <c r="BU380" i="8" s="1"/>
  <c r="BV379" i="8"/>
  <c r="BV380" i="8" s="1"/>
  <c r="BW379" i="8"/>
  <c r="BW380" i="8" s="1"/>
  <c r="BX379" i="8"/>
  <c r="BX380" i="8" s="1"/>
  <c r="BY379" i="8"/>
  <c r="BY380" i="8" s="1"/>
  <c r="BZ379" i="8"/>
  <c r="BZ380" i="8" s="1"/>
  <c r="CA379" i="8"/>
  <c r="CA380" i="8" s="1"/>
  <c r="CB379" i="8"/>
  <c r="CB380" i="8" s="1"/>
  <c r="CC379" i="8"/>
  <c r="CC380" i="8" s="1"/>
  <c r="CD379" i="8"/>
  <c r="CD380" i="8" s="1"/>
  <c r="CE379" i="8"/>
  <c r="CE380" i="8" s="1"/>
  <c r="CF379" i="8"/>
  <c r="CF380" i="8" s="1"/>
  <c r="CG379" i="8"/>
  <c r="CG380" i="8" s="1"/>
  <c r="CH379" i="8"/>
  <c r="CH380" i="8" s="1"/>
  <c r="CI379" i="8"/>
  <c r="CI380" i="8" s="1"/>
  <c r="CJ379" i="8"/>
  <c r="CJ380" i="8" s="1"/>
  <c r="CK379" i="8"/>
  <c r="CK380" i="8" s="1"/>
  <c r="CL379" i="8"/>
  <c r="CL380" i="8" s="1"/>
  <c r="CM379" i="8"/>
  <c r="CM380" i="8" s="1"/>
  <c r="CN379" i="8"/>
  <c r="CN380" i="8" s="1"/>
  <c r="CO379" i="8"/>
  <c r="CO380" i="8" s="1"/>
  <c r="CP379" i="8"/>
  <c r="CP380" i="8" s="1"/>
  <c r="CQ379" i="8"/>
  <c r="CQ380" i="8" s="1"/>
  <c r="CR379" i="8"/>
  <c r="CR380" i="8" s="1"/>
  <c r="CS379" i="8"/>
  <c r="CS380" i="8" s="1"/>
  <c r="CT379" i="8"/>
  <c r="CT380" i="8" s="1"/>
  <c r="CU379" i="8"/>
  <c r="CU380" i="8" s="1"/>
  <c r="CV379" i="8"/>
  <c r="CV380" i="8" s="1"/>
  <c r="CW379" i="8"/>
  <c r="CW380" i="8" s="1"/>
  <c r="CX379" i="8"/>
  <c r="CX380" i="8" s="1"/>
  <c r="CY379" i="8"/>
  <c r="CY380" i="8" s="1"/>
  <c r="CZ379" i="8"/>
  <c r="CZ380" i="8" s="1"/>
  <c r="DA379" i="8"/>
  <c r="DA380" i="8" s="1"/>
  <c r="DB379" i="8"/>
  <c r="DB380" i="8" s="1"/>
  <c r="DC379" i="8"/>
  <c r="DC380" i="8" s="1"/>
  <c r="DD379" i="8"/>
  <c r="DD380" i="8" s="1"/>
  <c r="DE379" i="8"/>
  <c r="DE380" i="8" s="1"/>
  <c r="DF379" i="8"/>
  <c r="DF380" i="8" s="1"/>
  <c r="DG379" i="8"/>
  <c r="DG380" i="8" s="1"/>
  <c r="DH379" i="8"/>
  <c r="DH380" i="8" s="1"/>
  <c r="DI379" i="8"/>
  <c r="DI380" i="8" s="1"/>
  <c r="DJ379" i="8"/>
  <c r="DJ380" i="8" s="1"/>
  <c r="DK379" i="8"/>
  <c r="DK380" i="8" s="1"/>
  <c r="DL379" i="8"/>
  <c r="DL380" i="8" s="1"/>
  <c r="DM379" i="8"/>
  <c r="DM380" i="8" s="1"/>
  <c r="DN379" i="8"/>
  <c r="DN380" i="8" s="1"/>
  <c r="DO379" i="8"/>
  <c r="DO380" i="8" s="1"/>
  <c r="DP379" i="8"/>
  <c r="DP380" i="8" s="1"/>
  <c r="DQ379" i="8"/>
  <c r="DQ380" i="8" s="1"/>
  <c r="DR379" i="8"/>
  <c r="DR380" i="8" s="1"/>
  <c r="DS379" i="8"/>
  <c r="DS380" i="8" s="1"/>
  <c r="DT379" i="8"/>
  <c r="DT380" i="8" s="1"/>
  <c r="DU379" i="8"/>
  <c r="DU380" i="8" s="1"/>
  <c r="DV379" i="8"/>
  <c r="DV380" i="8" s="1"/>
  <c r="DW379" i="8"/>
  <c r="DW380" i="8" s="1"/>
  <c r="DX379" i="8"/>
  <c r="DX380" i="8" s="1"/>
  <c r="DY379" i="8"/>
  <c r="DY380" i="8" s="1"/>
  <c r="DZ379" i="8"/>
  <c r="DZ380" i="8" s="1"/>
  <c r="EA379" i="8"/>
  <c r="EA380" i="8" s="1"/>
  <c r="EB379" i="8"/>
  <c r="EB380" i="8" s="1"/>
  <c r="EC379" i="8"/>
  <c r="EC380" i="8" s="1"/>
  <c r="ED379" i="8"/>
  <c r="ED380" i="8" s="1"/>
  <c r="EE379" i="8"/>
  <c r="EE380" i="8" s="1"/>
  <c r="EF379" i="8"/>
  <c r="EF380" i="8" s="1"/>
  <c r="EG379" i="8"/>
  <c r="EG380" i="8" s="1"/>
  <c r="EH379" i="8"/>
  <c r="EH380" i="8" s="1"/>
  <c r="EI379" i="8"/>
  <c r="EI380" i="8" s="1"/>
  <c r="EJ379" i="8"/>
  <c r="EJ380" i="8" s="1"/>
  <c r="EK379" i="8"/>
  <c r="EK380" i="8" s="1"/>
  <c r="EL379" i="8"/>
  <c r="EL380" i="8" s="1"/>
  <c r="EM379" i="8"/>
  <c r="EM380" i="8" s="1"/>
  <c r="EN379" i="8"/>
  <c r="EN380" i="8" s="1"/>
  <c r="EO379" i="8"/>
  <c r="EO380" i="8" s="1"/>
  <c r="EP379" i="8"/>
  <c r="EP380" i="8" s="1"/>
  <c r="W379" i="8"/>
  <c r="W380" i="8" s="1"/>
  <c r="X378" i="8"/>
  <c r="Y378" i="8"/>
  <c r="Z378" i="8"/>
  <c r="AA378" i="8"/>
  <c r="AB378" i="8"/>
  <c r="AC378" i="8"/>
  <c r="AD378" i="8"/>
  <c r="AE378" i="8"/>
  <c r="AF378" i="8"/>
  <c r="AG378" i="8"/>
  <c r="AH378" i="8"/>
  <c r="AI378" i="8"/>
  <c r="AJ378" i="8"/>
  <c r="AK378" i="8"/>
  <c r="AL378" i="8"/>
  <c r="AM378" i="8"/>
  <c r="AN378" i="8"/>
  <c r="AO378" i="8"/>
  <c r="AP378" i="8"/>
  <c r="AQ378" i="8"/>
  <c r="AR378" i="8"/>
  <c r="AS378" i="8"/>
  <c r="AT378" i="8"/>
  <c r="AU378" i="8"/>
  <c r="AV378" i="8"/>
  <c r="AW378" i="8"/>
  <c r="AX378" i="8"/>
  <c r="AY378" i="8"/>
  <c r="AZ378" i="8"/>
  <c r="BA378" i="8"/>
  <c r="BB378" i="8"/>
  <c r="BC378" i="8"/>
  <c r="BD378" i="8"/>
  <c r="BE378" i="8"/>
  <c r="BF378" i="8"/>
  <c r="BG378" i="8"/>
  <c r="BH378" i="8"/>
  <c r="BI378" i="8"/>
  <c r="BJ378" i="8"/>
  <c r="BK378" i="8"/>
  <c r="BL378" i="8"/>
  <c r="BM378" i="8"/>
  <c r="BN378" i="8"/>
  <c r="BO378" i="8"/>
  <c r="BP378" i="8"/>
  <c r="BQ378" i="8"/>
  <c r="BR378" i="8"/>
  <c r="BS378" i="8"/>
  <c r="BT378" i="8"/>
  <c r="BU378" i="8"/>
  <c r="BV378" i="8"/>
  <c r="BW378" i="8"/>
  <c r="BX378" i="8"/>
  <c r="BY378" i="8"/>
  <c r="BZ378" i="8"/>
  <c r="CA378" i="8"/>
  <c r="CB378" i="8"/>
  <c r="CC378" i="8"/>
  <c r="CD378" i="8"/>
  <c r="CE378" i="8"/>
  <c r="CF378" i="8"/>
  <c r="CG378" i="8"/>
  <c r="CH378" i="8"/>
  <c r="CI378" i="8"/>
  <c r="CJ378" i="8"/>
  <c r="CK378" i="8"/>
  <c r="CL378" i="8"/>
  <c r="CM378" i="8"/>
  <c r="CN378" i="8"/>
  <c r="CO378" i="8"/>
  <c r="CP378" i="8"/>
  <c r="CQ378" i="8"/>
  <c r="CR378" i="8"/>
  <c r="CS378" i="8"/>
  <c r="CT378" i="8"/>
  <c r="CU378" i="8"/>
  <c r="CV378" i="8"/>
  <c r="CW378" i="8"/>
  <c r="CX378" i="8"/>
  <c r="CY378" i="8"/>
  <c r="CZ378" i="8"/>
  <c r="DA378" i="8"/>
  <c r="DB378" i="8"/>
  <c r="DC378" i="8"/>
  <c r="DD378" i="8"/>
  <c r="DE378" i="8"/>
  <c r="DF378" i="8"/>
  <c r="DG378" i="8"/>
  <c r="DH378" i="8"/>
  <c r="DI378" i="8"/>
  <c r="DJ378" i="8"/>
  <c r="DK378" i="8"/>
  <c r="DL378" i="8"/>
  <c r="DM378" i="8"/>
  <c r="DN378" i="8"/>
  <c r="DO378" i="8"/>
  <c r="DP378" i="8"/>
  <c r="DQ378" i="8"/>
  <c r="DR378" i="8"/>
  <c r="DS378" i="8"/>
  <c r="DT378" i="8"/>
  <c r="DU378" i="8"/>
  <c r="DV378" i="8"/>
  <c r="DW378" i="8"/>
  <c r="DX378" i="8"/>
  <c r="DY378" i="8"/>
  <c r="DZ378" i="8"/>
  <c r="EA378" i="8"/>
  <c r="EB378" i="8"/>
  <c r="EC378" i="8"/>
  <c r="ED378" i="8"/>
  <c r="EE378" i="8"/>
  <c r="EF378" i="8"/>
  <c r="EG378" i="8"/>
  <c r="EH378" i="8"/>
  <c r="EI378" i="8"/>
  <c r="EJ378" i="8"/>
  <c r="EK378" i="8"/>
  <c r="EL378" i="8"/>
  <c r="EM378" i="8"/>
  <c r="EN378" i="8"/>
  <c r="EO378" i="8"/>
  <c r="EP378" i="8"/>
  <c r="X385" i="8"/>
  <c r="Y385" i="8"/>
  <c r="Z385" i="8"/>
  <c r="AA385" i="8"/>
  <c r="AB385" i="8"/>
  <c r="AC385" i="8"/>
  <c r="AD385" i="8"/>
  <c r="AE385" i="8"/>
  <c r="AF385" i="8"/>
  <c r="AG385" i="8"/>
  <c r="AH385" i="8"/>
  <c r="AI385" i="8"/>
  <c r="AJ385" i="8"/>
  <c r="AK385" i="8"/>
  <c r="AL385" i="8"/>
  <c r="AM385" i="8"/>
  <c r="AN385" i="8"/>
  <c r="AO385" i="8"/>
  <c r="AP385" i="8"/>
  <c r="AQ385" i="8"/>
  <c r="AR385" i="8"/>
  <c r="AS385" i="8"/>
  <c r="AT385" i="8"/>
  <c r="AU385" i="8"/>
  <c r="AV385" i="8"/>
  <c r="AW385" i="8"/>
  <c r="AX385" i="8"/>
  <c r="AY385" i="8"/>
  <c r="AZ385" i="8"/>
  <c r="BA385" i="8"/>
  <c r="BB385" i="8"/>
  <c r="BC385" i="8"/>
  <c r="BD385" i="8"/>
  <c r="BE385" i="8"/>
  <c r="BF385" i="8"/>
  <c r="BG385" i="8"/>
  <c r="BH385" i="8"/>
  <c r="BI385" i="8"/>
  <c r="BJ385" i="8"/>
  <c r="BK385" i="8"/>
  <c r="BL385" i="8"/>
  <c r="BM385" i="8"/>
  <c r="BN385" i="8"/>
  <c r="BO385" i="8"/>
  <c r="BP385" i="8"/>
  <c r="BQ385" i="8"/>
  <c r="BR385" i="8"/>
  <c r="BS385" i="8"/>
  <c r="BT385" i="8"/>
  <c r="BU385" i="8"/>
  <c r="BV385" i="8"/>
  <c r="BW385" i="8"/>
  <c r="BX385" i="8"/>
  <c r="BY385" i="8"/>
  <c r="BZ385" i="8"/>
  <c r="CA385" i="8"/>
  <c r="CB385" i="8"/>
  <c r="CC385" i="8"/>
  <c r="CD385" i="8"/>
  <c r="CE385" i="8"/>
  <c r="CF385" i="8"/>
  <c r="CG385" i="8"/>
  <c r="CH385" i="8"/>
  <c r="CI385" i="8"/>
  <c r="CJ385" i="8"/>
  <c r="CK385" i="8"/>
  <c r="CL385" i="8"/>
  <c r="CM385" i="8"/>
  <c r="CN385" i="8"/>
  <c r="CO385" i="8"/>
  <c r="CP385" i="8"/>
  <c r="CQ385" i="8"/>
  <c r="CR385" i="8"/>
  <c r="CS385" i="8"/>
  <c r="CT385" i="8"/>
  <c r="CU385" i="8"/>
  <c r="CV385" i="8"/>
  <c r="CW385" i="8"/>
  <c r="CX385" i="8"/>
  <c r="CY385" i="8"/>
  <c r="CZ385" i="8"/>
  <c r="DA385" i="8"/>
  <c r="DB385" i="8"/>
  <c r="DC385" i="8"/>
  <c r="DD385" i="8"/>
  <c r="DE385" i="8"/>
  <c r="DF385" i="8"/>
  <c r="DG385" i="8"/>
  <c r="DH385" i="8"/>
  <c r="DI385" i="8"/>
  <c r="DJ385" i="8"/>
  <c r="DK385" i="8"/>
  <c r="DL385" i="8"/>
  <c r="DM385" i="8"/>
  <c r="DN385" i="8"/>
  <c r="DO385" i="8"/>
  <c r="DP385" i="8"/>
  <c r="DQ385" i="8"/>
  <c r="DR385" i="8"/>
  <c r="DS385" i="8"/>
  <c r="DT385" i="8"/>
  <c r="DU385" i="8"/>
  <c r="DV385" i="8"/>
  <c r="DW385" i="8"/>
  <c r="DX385" i="8"/>
  <c r="DY385" i="8"/>
  <c r="DZ385" i="8"/>
  <c r="EA385" i="8"/>
  <c r="EB385" i="8"/>
  <c r="EC385" i="8"/>
  <c r="ED385" i="8"/>
  <c r="EE385" i="8"/>
  <c r="EF385" i="8"/>
  <c r="EG385" i="8"/>
  <c r="EH385" i="8"/>
  <c r="EI385" i="8"/>
  <c r="EJ385" i="8"/>
  <c r="EK385" i="8"/>
  <c r="EL385" i="8"/>
  <c r="EM385" i="8"/>
  <c r="EN385" i="8"/>
  <c r="EO385" i="8"/>
  <c r="EP385" i="8"/>
  <c r="X386" i="8"/>
  <c r="Y386" i="8"/>
  <c r="Z386" i="8"/>
  <c r="AA386" i="8"/>
  <c r="AB386" i="8"/>
  <c r="AC386" i="8"/>
  <c r="AD386" i="8"/>
  <c r="AE386" i="8"/>
  <c r="AF386" i="8"/>
  <c r="AG386" i="8"/>
  <c r="AH386" i="8"/>
  <c r="AI386" i="8"/>
  <c r="AJ386" i="8"/>
  <c r="AK386" i="8"/>
  <c r="AL386" i="8"/>
  <c r="AM386" i="8"/>
  <c r="AN386" i="8"/>
  <c r="AO386" i="8"/>
  <c r="AP386" i="8"/>
  <c r="AQ386" i="8"/>
  <c r="AR386" i="8"/>
  <c r="AS386" i="8"/>
  <c r="AT386" i="8"/>
  <c r="AU386" i="8"/>
  <c r="AV386" i="8"/>
  <c r="AW386" i="8"/>
  <c r="AX386" i="8"/>
  <c r="AY386" i="8"/>
  <c r="AZ386" i="8"/>
  <c r="BA386" i="8"/>
  <c r="BB386" i="8"/>
  <c r="BC386" i="8"/>
  <c r="BD386" i="8"/>
  <c r="BE386" i="8"/>
  <c r="BF386" i="8"/>
  <c r="BG386" i="8"/>
  <c r="BH386" i="8"/>
  <c r="BI386" i="8"/>
  <c r="BJ386" i="8"/>
  <c r="BK386" i="8"/>
  <c r="BL386" i="8"/>
  <c r="BM386" i="8"/>
  <c r="BN386" i="8"/>
  <c r="BO386" i="8"/>
  <c r="BP386" i="8"/>
  <c r="BQ386" i="8"/>
  <c r="BR386" i="8"/>
  <c r="BS386" i="8"/>
  <c r="BT386" i="8"/>
  <c r="BU386" i="8"/>
  <c r="BV386" i="8"/>
  <c r="BW386" i="8"/>
  <c r="BX386" i="8"/>
  <c r="BY386" i="8"/>
  <c r="BZ386" i="8"/>
  <c r="CA386" i="8"/>
  <c r="CB386" i="8"/>
  <c r="CC386" i="8"/>
  <c r="CD386" i="8"/>
  <c r="CE386" i="8"/>
  <c r="CF386" i="8"/>
  <c r="CG386" i="8"/>
  <c r="CH386" i="8"/>
  <c r="CI386" i="8"/>
  <c r="CJ386" i="8"/>
  <c r="CK386" i="8"/>
  <c r="CL386" i="8"/>
  <c r="CM386" i="8"/>
  <c r="CN386" i="8"/>
  <c r="CO386" i="8"/>
  <c r="CP386" i="8"/>
  <c r="CQ386" i="8"/>
  <c r="CR386" i="8"/>
  <c r="CS386" i="8"/>
  <c r="CT386" i="8"/>
  <c r="CU386" i="8"/>
  <c r="CV386" i="8"/>
  <c r="CW386" i="8"/>
  <c r="CX386" i="8"/>
  <c r="CY386" i="8"/>
  <c r="CZ386" i="8"/>
  <c r="DA386" i="8"/>
  <c r="DB386" i="8"/>
  <c r="DC386" i="8"/>
  <c r="DD386" i="8"/>
  <c r="DE386" i="8"/>
  <c r="DF386" i="8"/>
  <c r="DG386" i="8"/>
  <c r="DH386" i="8"/>
  <c r="DI386" i="8"/>
  <c r="DJ386" i="8"/>
  <c r="DK386" i="8"/>
  <c r="DL386" i="8"/>
  <c r="DM386" i="8"/>
  <c r="DN386" i="8"/>
  <c r="DO386" i="8"/>
  <c r="DP386" i="8"/>
  <c r="DQ386" i="8"/>
  <c r="DR386" i="8"/>
  <c r="DS386" i="8"/>
  <c r="DT386" i="8"/>
  <c r="DU386" i="8"/>
  <c r="DV386" i="8"/>
  <c r="DW386" i="8"/>
  <c r="DX386" i="8"/>
  <c r="DY386" i="8"/>
  <c r="DZ386" i="8"/>
  <c r="EA386" i="8"/>
  <c r="EB386" i="8"/>
  <c r="EC386" i="8"/>
  <c r="ED386" i="8"/>
  <c r="EE386" i="8"/>
  <c r="EF386" i="8"/>
  <c r="EG386" i="8"/>
  <c r="EH386" i="8"/>
  <c r="EI386" i="8"/>
  <c r="EJ386" i="8"/>
  <c r="EK386" i="8"/>
  <c r="EL386" i="8"/>
  <c r="EM386" i="8"/>
  <c r="EN386" i="8"/>
  <c r="EO386" i="8"/>
  <c r="EP386" i="8"/>
  <c r="X387" i="8"/>
  <c r="Y387" i="8"/>
  <c r="Z387" i="8"/>
  <c r="AA387" i="8"/>
  <c r="AB387" i="8"/>
  <c r="AC387" i="8"/>
  <c r="AD387" i="8"/>
  <c r="AE387" i="8"/>
  <c r="AF387" i="8"/>
  <c r="AG387" i="8"/>
  <c r="AH387" i="8"/>
  <c r="AI387" i="8"/>
  <c r="AJ387" i="8"/>
  <c r="AK387" i="8"/>
  <c r="AL387" i="8"/>
  <c r="AM387" i="8"/>
  <c r="AN387" i="8"/>
  <c r="AO387" i="8"/>
  <c r="AP387" i="8"/>
  <c r="AQ387" i="8"/>
  <c r="AR387" i="8"/>
  <c r="AS387" i="8"/>
  <c r="AT387" i="8"/>
  <c r="AU387" i="8"/>
  <c r="AV387" i="8"/>
  <c r="AW387" i="8"/>
  <c r="AX387" i="8"/>
  <c r="AY387" i="8"/>
  <c r="AZ387" i="8"/>
  <c r="BA387" i="8"/>
  <c r="BB387" i="8"/>
  <c r="BC387" i="8"/>
  <c r="BD387" i="8"/>
  <c r="BE387" i="8"/>
  <c r="BF387" i="8"/>
  <c r="BG387" i="8"/>
  <c r="BH387" i="8"/>
  <c r="BI387" i="8"/>
  <c r="BJ387" i="8"/>
  <c r="BK387" i="8"/>
  <c r="BL387" i="8"/>
  <c r="BM387" i="8"/>
  <c r="BN387" i="8"/>
  <c r="BO387" i="8"/>
  <c r="BP387" i="8"/>
  <c r="BQ387" i="8"/>
  <c r="BR387" i="8"/>
  <c r="BS387" i="8"/>
  <c r="BT387" i="8"/>
  <c r="BU387" i="8"/>
  <c r="BV387" i="8"/>
  <c r="BW387" i="8"/>
  <c r="BX387" i="8"/>
  <c r="BY387" i="8"/>
  <c r="BZ387" i="8"/>
  <c r="CA387" i="8"/>
  <c r="CB387" i="8"/>
  <c r="CC387" i="8"/>
  <c r="CD387" i="8"/>
  <c r="CE387" i="8"/>
  <c r="CF387" i="8"/>
  <c r="CG387" i="8"/>
  <c r="CH387" i="8"/>
  <c r="CI387" i="8"/>
  <c r="CJ387" i="8"/>
  <c r="CK387" i="8"/>
  <c r="CL387" i="8"/>
  <c r="CM387" i="8"/>
  <c r="CN387" i="8"/>
  <c r="CO387" i="8"/>
  <c r="CP387" i="8"/>
  <c r="CQ387" i="8"/>
  <c r="CR387" i="8"/>
  <c r="CS387" i="8"/>
  <c r="CT387" i="8"/>
  <c r="CU387" i="8"/>
  <c r="CV387" i="8"/>
  <c r="CW387" i="8"/>
  <c r="CX387" i="8"/>
  <c r="CY387" i="8"/>
  <c r="CZ387" i="8"/>
  <c r="DA387" i="8"/>
  <c r="DB387" i="8"/>
  <c r="DC387" i="8"/>
  <c r="DD387" i="8"/>
  <c r="DE387" i="8"/>
  <c r="DF387" i="8"/>
  <c r="DG387" i="8"/>
  <c r="DH387" i="8"/>
  <c r="DI387" i="8"/>
  <c r="DJ387" i="8"/>
  <c r="DK387" i="8"/>
  <c r="DL387" i="8"/>
  <c r="DM387" i="8"/>
  <c r="DN387" i="8"/>
  <c r="DO387" i="8"/>
  <c r="DP387" i="8"/>
  <c r="DQ387" i="8"/>
  <c r="DR387" i="8"/>
  <c r="DS387" i="8"/>
  <c r="DT387" i="8"/>
  <c r="DU387" i="8"/>
  <c r="DV387" i="8"/>
  <c r="DW387" i="8"/>
  <c r="DX387" i="8"/>
  <c r="DY387" i="8"/>
  <c r="DZ387" i="8"/>
  <c r="EA387" i="8"/>
  <c r="EB387" i="8"/>
  <c r="EC387" i="8"/>
  <c r="ED387" i="8"/>
  <c r="EE387" i="8"/>
  <c r="EF387" i="8"/>
  <c r="EG387" i="8"/>
  <c r="EH387" i="8"/>
  <c r="EI387" i="8"/>
  <c r="EJ387" i="8"/>
  <c r="EK387" i="8"/>
  <c r="EL387" i="8"/>
  <c r="EM387" i="8"/>
  <c r="EN387" i="8"/>
  <c r="EO387" i="8"/>
  <c r="EP387" i="8"/>
  <c r="W378" i="8"/>
  <c r="W385" i="8"/>
  <c r="W387" i="8"/>
  <c r="W386" i="8"/>
  <c r="V370" i="8"/>
  <c r="V451" i="8" s="1"/>
  <c r="DM381" i="8" l="1"/>
  <c r="CO381" i="8"/>
  <c r="EK381" i="8"/>
  <c r="DE381" i="8"/>
  <c r="EC381" i="8"/>
  <c r="CW381" i="8"/>
  <c r="CG381" i="8"/>
  <c r="BY381" i="8"/>
  <c r="BQ381" i="8"/>
  <c r="BI381" i="8"/>
  <c r="BA381" i="8"/>
  <c r="AS381" i="8"/>
  <c r="AK381" i="8"/>
  <c r="AC381" i="8"/>
  <c r="EP381" i="8"/>
  <c r="DJ381" i="8"/>
  <c r="CD381" i="8"/>
  <c r="Z381" i="8"/>
  <c r="EH381" i="8"/>
  <c r="DB381" i="8"/>
  <c r="BV381" i="8"/>
  <c r="AP381" i="8"/>
  <c r="DR381" i="8"/>
  <c r="CL381" i="8"/>
  <c r="BF381" i="8"/>
  <c r="AH381" i="8"/>
  <c r="DZ381" i="8"/>
  <c r="CT381" i="8"/>
  <c r="BN381" i="8"/>
  <c r="AX381" i="8"/>
  <c r="EL381" i="8"/>
  <c r="ED381" i="8"/>
  <c r="DV381" i="8"/>
  <c r="DN381" i="8"/>
  <c r="DF381" i="8"/>
  <c r="CX381" i="8"/>
  <c r="CP381" i="8"/>
  <c r="CH381" i="8"/>
  <c r="BZ381" i="8"/>
  <c r="BR381" i="8"/>
  <c r="BJ381" i="8"/>
  <c r="BB381" i="8"/>
  <c r="AT381" i="8"/>
  <c r="AL381" i="8"/>
  <c r="AD381" i="8"/>
  <c r="EB381" i="8"/>
  <c r="DT381" i="8"/>
  <c r="DL381" i="8"/>
  <c r="DD381" i="8"/>
  <c r="CV381" i="8"/>
  <c r="CN381" i="8"/>
  <c r="CF381" i="8"/>
  <c r="BX381" i="8"/>
  <c r="BP381" i="8"/>
  <c r="BH381" i="8"/>
  <c r="AZ381" i="8"/>
  <c r="AR381" i="8"/>
  <c r="AJ381" i="8"/>
  <c r="AB381" i="8"/>
  <c r="EI381" i="8"/>
  <c r="EA381" i="8"/>
  <c r="DS381" i="8"/>
  <c r="DK381" i="8"/>
  <c r="DC381" i="8"/>
  <c r="CU381" i="8"/>
  <c r="CM381" i="8"/>
  <c r="CE381" i="8"/>
  <c r="BW381" i="8"/>
  <c r="BO381" i="8"/>
  <c r="BG381" i="8"/>
  <c r="AY381" i="8"/>
  <c r="AQ381" i="8"/>
  <c r="AI381" i="8"/>
  <c r="AA381" i="8"/>
  <c r="EM381" i="8"/>
  <c r="EE381" i="8"/>
  <c r="DW381" i="8"/>
  <c r="DO381" i="8"/>
  <c r="CY381" i="8"/>
  <c r="CQ381" i="8"/>
  <c r="CI381" i="8"/>
  <c r="CA381" i="8"/>
  <c r="BS381" i="8"/>
  <c r="BK381" i="8"/>
  <c r="BC381" i="8"/>
  <c r="AU381" i="8"/>
  <c r="AM381" i="8"/>
  <c r="AE381" i="8"/>
  <c r="EO381" i="8"/>
  <c r="EG381" i="8"/>
  <c r="DY381" i="8"/>
  <c r="DQ381" i="8"/>
  <c r="DI381" i="8"/>
  <c r="DA381" i="8"/>
  <c r="CS381" i="8"/>
  <c r="CK381" i="8"/>
  <c r="CC381" i="8"/>
  <c r="BU381" i="8"/>
  <c r="BM381" i="8"/>
  <c r="BE381" i="8"/>
  <c r="AW381" i="8"/>
  <c r="AO381" i="8"/>
  <c r="AG381" i="8"/>
  <c r="Y381" i="8"/>
  <c r="EN381" i="8"/>
  <c r="EF381" i="8"/>
  <c r="DX381" i="8"/>
  <c r="DP381" i="8"/>
  <c r="DH381" i="8"/>
  <c r="CZ381" i="8"/>
  <c r="CR381" i="8"/>
  <c r="CJ381" i="8"/>
  <c r="CB381" i="8"/>
  <c r="BT381" i="8"/>
  <c r="BL381" i="8"/>
  <c r="BD381" i="8"/>
  <c r="AV381" i="8"/>
  <c r="AN381" i="8"/>
  <c r="AF381" i="8"/>
  <c r="X381" i="8"/>
  <c r="DU381" i="8"/>
  <c r="DG381" i="8"/>
  <c r="EJ381" i="8"/>
  <c r="DI407" i="8"/>
  <c r="DB407" i="8"/>
  <c r="V450" i="8"/>
  <c r="V449" i="8" s="1"/>
  <c r="V468" i="8" s="1"/>
  <c r="W451" i="8"/>
  <c r="X451" i="8" s="1"/>
  <c r="Y451" i="8" s="1"/>
  <c r="Z451" i="8" s="1"/>
  <c r="AA451" i="8" s="1"/>
  <c r="AB451" i="8" s="1"/>
  <c r="AC451" i="8" s="1"/>
  <c r="AD451" i="8" s="1"/>
  <c r="AE451" i="8" s="1"/>
  <c r="AF451" i="8" s="1"/>
  <c r="AG451" i="8" s="1"/>
  <c r="AH451" i="8" s="1"/>
  <c r="AI451" i="8" s="1"/>
  <c r="AJ451" i="8" s="1"/>
  <c r="AK451" i="8" s="1"/>
  <c r="AL451" i="8" s="1"/>
  <c r="AM451" i="8" s="1"/>
  <c r="AN451" i="8" s="1"/>
  <c r="AO451" i="8" s="1"/>
  <c r="AP451" i="8" s="1"/>
  <c r="AQ451" i="8" s="1"/>
  <c r="AR451" i="8" s="1"/>
  <c r="AS451" i="8" s="1"/>
  <c r="AT451" i="8" s="1"/>
  <c r="AU451" i="8" s="1"/>
  <c r="AV451" i="8" s="1"/>
  <c r="AW451" i="8" s="1"/>
  <c r="AX451" i="8" s="1"/>
  <c r="AY451" i="8" s="1"/>
  <c r="AZ451" i="8" s="1"/>
  <c r="BA451" i="8" s="1"/>
  <c r="BB451" i="8" s="1"/>
  <c r="BC451" i="8" s="1"/>
  <c r="BD451" i="8" s="1"/>
  <c r="BE451" i="8" s="1"/>
  <c r="BF451" i="8" s="1"/>
  <c r="BG451" i="8" s="1"/>
  <c r="BH451" i="8" s="1"/>
  <c r="BI451" i="8" s="1"/>
  <c r="BJ451" i="8" s="1"/>
  <c r="BK451" i="8" s="1"/>
  <c r="BL451" i="8" s="1"/>
  <c r="BM451" i="8" s="1"/>
  <c r="BN451" i="8" s="1"/>
  <c r="BO451" i="8" s="1"/>
  <c r="BP451" i="8" s="1"/>
  <c r="BQ451" i="8" s="1"/>
  <c r="BR451" i="8" s="1"/>
  <c r="BS451" i="8" s="1"/>
  <c r="BT451" i="8" s="1"/>
  <c r="BU451" i="8" s="1"/>
  <c r="BV451" i="8" s="1"/>
  <c r="BW451" i="8" s="1"/>
  <c r="BX451" i="8" s="1"/>
  <c r="BY451" i="8" s="1"/>
  <c r="BZ451" i="8" s="1"/>
  <c r="CA451" i="8" s="1"/>
  <c r="CB451" i="8" s="1"/>
  <c r="CC451" i="8" s="1"/>
  <c r="CD451" i="8" s="1"/>
  <c r="CE451" i="8" s="1"/>
  <c r="CF451" i="8" s="1"/>
  <c r="CG451" i="8" s="1"/>
  <c r="CH451" i="8" s="1"/>
  <c r="CI451" i="8" s="1"/>
  <c r="CJ451" i="8" s="1"/>
  <c r="CK451" i="8" s="1"/>
  <c r="CL451" i="8" s="1"/>
  <c r="CM451" i="8" s="1"/>
  <c r="CN451" i="8" s="1"/>
  <c r="CO451" i="8" s="1"/>
  <c r="CP451" i="8" s="1"/>
  <c r="CQ451" i="8" s="1"/>
  <c r="CR451" i="8" s="1"/>
  <c r="CS451" i="8" s="1"/>
  <c r="CT451" i="8" s="1"/>
  <c r="CU451" i="8" s="1"/>
  <c r="CV451" i="8" s="1"/>
  <c r="CW451" i="8" s="1"/>
  <c r="CX451" i="8" s="1"/>
  <c r="CY451" i="8" s="1"/>
  <c r="CZ451" i="8" s="1"/>
  <c r="DA451" i="8" s="1"/>
  <c r="DB451" i="8" s="1"/>
  <c r="DC451" i="8" s="1"/>
  <c r="DD451" i="8" s="1"/>
  <c r="DE451" i="8" s="1"/>
  <c r="DF451" i="8" s="1"/>
  <c r="DG451" i="8" s="1"/>
  <c r="DH451" i="8" s="1"/>
  <c r="DI451" i="8" s="1"/>
  <c r="DJ451" i="8" s="1"/>
  <c r="DK451" i="8" s="1"/>
  <c r="DL451" i="8" s="1"/>
  <c r="DM451" i="8" s="1"/>
  <c r="DN451" i="8" s="1"/>
  <c r="DO451" i="8" s="1"/>
  <c r="DP451" i="8" s="1"/>
  <c r="DQ451" i="8" s="1"/>
  <c r="DR451" i="8" s="1"/>
  <c r="DS451" i="8" s="1"/>
  <c r="DT451" i="8" s="1"/>
  <c r="DU451" i="8" s="1"/>
  <c r="DV451" i="8" s="1"/>
  <c r="DW451" i="8" s="1"/>
  <c r="DX451" i="8" s="1"/>
  <c r="DY451" i="8" s="1"/>
  <c r="DZ451" i="8" s="1"/>
  <c r="EA451" i="8" s="1"/>
  <c r="EB451" i="8" s="1"/>
  <c r="EC451" i="8" s="1"/>
  <c r="ED451" i="8" s="1"/>
  <c r="EE451" i="8" s="1"/>
  <c r="EF451" i="8" s="1"/>
  <c r="EG451" i="8" s="1"/>
  <c r="EH451" i="8" s="1"/>
  <c r="EI451" i="8" s="1"/>
  <c r="EJ451" i="8" s="1"/>
  <c r="EK451" i="8" s="1"/>
  <c r="EL451" i="8" s="1"/>
  <c r="EM451" i="8" s="1"/>
  <c r="EN451" i="8" s="1"/>
  <c r="EO451" i="8" s="1"/>
  <c r="EP451" i="8" s="1"/>
  <c r="J402" i="8"/>
  <c r="W402" i="8" s="1"/>
  <c r="EE376" i="8"/>
  <c r="CY376" i="8"/>
  <c r="CI376" i="8"/>
  <c r="BS376" i="8"/>
  <c r="AM376" i="8"/>
  <c r="W376" i="8"/>
  <c r="W428" i="8" s="1"/>
  <c r="EA376" i="8"/>
  <c r="DK376" i="8"/>
  <c r="CU376" i="8"/>
  <c r="CE376" i="8"/>
  <c r="BO376" i="8"/>
  <c r="AY376" i="8"/>
  <c r="AI376" i="8"/>
  <c r="DO376" i="8"/>
  <c r="BC376" i="8"/>
  <c r="EM376" i="8"/>
  <c r="DW376" i="8"/>
  <c r="DG376" i="8"/>
  <c r="CQ376" i="8"/>
  <c r="CA376" i="8"/>
  <c r="BK376" i="8"/>
  <c r="AU376" i="8"/>
  <c r="AE376" i="8"/>
  <c r="EI376" i="8"/>
  <c r="DS376" i="8"/>
  <c r="DC376" i="8"/>
  <c r="CM376" i="8"/>
  <c r="BW376" i="8"/>
  <c r="BG376" i="8"/>
  <c r="AQ376" i="8"/>
  <c r="AA376" i="8"/>
  <c r="CD407" i="8"/>
  <c r="DR407" i="8"/>
  <c r="CL407" i="8"/>
  <c r="BF407" i="8"/>
  <c r="BV407" i="8"/>
  <c r="AX407" i="8"/>
  <c r="EP407" i="8"/>
  <c r="EL407" i="8"/>
  <c r="EH407" i="8"/>
  <c r="ED407" i="8"/>
  <c r="DZ407" i="8"/>
  <c r="DV407" i="8"/>
  <c r="DN407" i="8"/>
  <c r="DJ407" i="8"/>
  <c r="DF407" i="8"/>
  <c r="CX407" i="8"/>
  <c r="CP407" i="8"/>
  <c r="CH407" i="8"/>
  <c r="BZ407" i="8"/>
  <c r="BR407" i="8"/>
  <c r="BJ407" i="8"/>
  <c r="BB407" i="8"/>
  <c r="AT407" i="8"/>
  <c r="AP407" i="8"/>
  <c r="AL407" i="8"/>
  <c r="AH407" i="8"/>
  <c r="AD407" i="8"/>
  <c r="Z407" i="8"/>
  <c r="EM414" i="8"/>
  <c r="EI414" i="8"/>
  <c r="EE414" i="8"/>
  <c r="EA414" i="8"/>
  <c r="DW414" i="8"/>
  <c r="DS414" i="8"/>
  <c r="DO414" i="8"/>
  <c r="DK414" i="8"/>
  <c r="DG414" i="8"/>
  <c r="DC414" i="8"/>
  <c r="CY414" i="8"/>
  <c r="CU414" i="8"/>
  <c r="CQ414" i="8"/>
  <c r="CM414" i="8"/>
  <c r="CI414" i="8"/>
  <c r="CE414" i="8"/>
  <c r="CA414" i="8"/>
  <c r="BW414" i="8"/>
  <c r="BS414" i="8"/>
  <c r="BO414" i="8"/>
  <c r="BK414" i="8"/>
  <c r="BG414" i="8"/>
  <c r="BC414" i="8"/>
  <c r="AY414" i="8"/>
  <c r="AU414" i="8"/>
  <c r="AQ414" i="8"/>
  <c r="AM414" i="8"/>
  <c r="AI414" i="8"/>
  <c r="AE414" i="8"/>
  <c r="AA414" i="8"/>
  <c r="EP376" i="8"/>
  <c r="EL376" i="8"/>
  <c r="EH376" i="8"/>
  <c r="ED376" i="8"/>
  <c r="DZ376" i="8"/>
  <c r="DV376" i="8"/>
  <c r="DR376" i="8"/>
  <c r="DN376" i="8"/>
  <c r="DJ376" i="8"/>
  <c r="DF376" i="8"/>
  <c r="DB376" i="8"/>
  <c r="CX376" i="8"/>
  <c r="CT376" i="8"/>
  <c r="CP376" i="8"/>
  <c r="CL376" i="8"/>
  <c r="CH376" i="8"/>
  <c r="CD376" i="8"/>
  <c r="BZ376" i="8"/>
  <c r="BV376" i="8"/>
  <c r="BR376" i="8"/>
  <c r="BN376" i="8"/>
  <c r="BJ376" i="8"/>
  <c r="BF376" i="8"/>
  <c r="BB376" i="8"/>
  <c r="AX376" i="8"/>
  <c r="AT376" i="8"/>
  <c r="AP376" i="8"/>
  <c r="AL376" i="8"/>
  <c r="AH376" i="8"/>
  <c r="AD376" i="8"/>
  <c r="Z376" i="8"/>
  <c r="EO376" i="8"/>
  <c r="EK376" i="8"/>
  <c r="EG376" i="8"/>
  <c r="EC376" i="8"/>
  <c r="DY376" i="8"/>
  <c r="DU376" i="8"/>
  <c r="DQ376" i="8"/>
  <c r="DM376" i="8"/>
  <c r="DI376" i="8"/>
  <c r="DE376" i="8"/>
  <c r="DA376" i="8"/>
  <c r="CW376" i="8"/>
  <c r="CS376" i="8"/>
  <c r="CO376" i="8"/>
  <c r="CK376" i="8"/>
  <c r="CG376" i="8"/>
  <c r="CC376" i="8"/>
  <c r="BY376" i="8"/>
  <c r="BU376" i="8"/>
  <c r="BQ376" i="8"/>
  <c r="BM376" i="8"/>
  <c r="BI376" i="8"/>
  <c r="BE376" i="8"/>
  <c r="BA376" i="8"/>
  <c r="AW376" i="8"/>
  <c r="AS376" i="8"/>
  <c r="AO376" i="8"/>
  <c r="AK376" i="8"/>
  <c r="AG376" i="8"/>
  <c r="AC376" i="8"/>
  <c r="Y376" i="8"/>
  <c r="CT407" i="8"/>
  <c r="BN407" i="8"/>
  <c r="EN414" i="8"/>
  <c r="EJ414" i="8"/>
  <c r="EF414" i="8"/>
  <c r="EB414" i="8"/>
  <c r="DX414" i="8"/>
  <c r="DT414" i="8"/>
  <c r="DP414" i="8"/>
  <c r="DL414" i="8"/>
  <c r="DH414" i="8"/>
  <c r="DD414" i="8"/>
  <c r="CZ414" i="8"/>
  <c r="CV414" i="8"/>
  <c r="CR414" i="8"/>
  <c r="CN414" i="8"/>
  <c r="CJ414" i="8"/>
  <c r="CF414" i="8"/>
  <c r="CB414" i="8"/>
  <c r="BX414" i="8"/>
  <c r="BT414" i="8"/>
  <c r="BP414" i="8"/>
  <c r="BL414" i="8"/>
  <c r="BH414" i="8"/>
  <c r="BD414" i="8"/>
  <c r="AZ414" i="8"/>
  <c r="AV414" i="8"/>
  <c r="AR414" i="8"/>
  <c r="AN414" i="8"/>
  <c r="AJ414" i="8"/>
  <c r="AF414" i="8"/>
  <c r="AB414" i="8"/>
  <c r="X414" i="8"/>
  <c r="EN376" i="8"/>
  <c r="EJ376" i="8"/>
  <c r="EF376" i="8"/>
  <c r="EB376" i="8"/>
  <c r="DX376" i="8"/>
  <c r="DT376" i="8"/>
  <c r="DP376" i="8"/>
  <c r="DL376" i="8"/>
  <c r="DH376" i="8"/>
  <c r="DD376" i="8"/>
  <c r="CZ376" i="8"/>
  <c r="CV376" i="8"/>
  <c r="CR376" i="8"/>
  <c r="CN376" i="8"/>
  <c r="CJ376" i="8"/>
  <c r="CF376" i="8"/>
  <c r="CB376" i="8"/>
  <c r="BX376" i="8"/>
  <c r="BT376" i="8"/>
  <c r="BP376" i="8"/>
  <c r="BL376" i="8"/>
  <c r="BH376" i="8"/>
  <c r="BD376" i="8"/>
  <c r="AZ376" i="8"/>
  <c r="AV376" i="8"/>
  <c r="AR376" i="8"/>
  <c r="AN376" i="8"/>
  <c r="AJ376" i="8"/>
  <c r="AF376" i="8"/>
  <c r="AB376" i="8"/>
  <c r="EO407" i="8"/>
  <c r="EK407" i="8"/>
  <c r="EG407" i="8"/>
  <c r="EC407" i="8"/>
  <c r="DY407" i="8"/>
  <c r="DU407" i="8"/>
  <c r="DQ407" i="8"/>
  <c r="DM407" i="8"/>
  <c r="DE407" i="8"/>
  <c r="DA407" i="8"/>
  <c r="CW407" i="8"/>
  <c r="CS407" i="8"/>
  <c r="CO407" i="8"/>
  <c r="CK407" i="8"/>
  <c r="CG407" i="8"/>
  <c r="CC407" i="8"/>
  <c r="BY407" i="8"/>
  <c r="BU407" i="8"/>
  <c r="BQ407" i="8"/>
  <c r="BM407" i="8"/>
  <c r="BI407" i="8"/>
  <c r="BE407" i="8"/>
  <c r="BA407" i="8"/>
  <c r="AW407" i="8"/>
  <c r="AS407" i="8"/>
  <c r="AO407" i="8"/>
  <c r="AK407" i="8"/>
  <c r="AG407" i="8"/>
  <c r="AC407" i="8"/>
  <c r="W407" i="8"/>
  <c r="EO414" i="8"/>
  <c r="EK414" i="8"/>
  <c r="EG414" i="8"/>
  <c r="EC414" i="8"/>
  <c r="Y407" i="8"/>
  <c r="EE407" i="8"/>
  <c r="EA407" i="8"/>
  <c r="DO407" i="8"/>
  <c r="DK407" i="8"/>
  <c r="CY407" i="8"/>
  <c r="CU407" i="8"/>
  <c r="CI407" i="8"/>
  <c r="CE407" i="8"/>
  <c r="BS407" i="8"/>
  <c r="BO407" i="8"/>
  <c r="BC407" i="8"/>
  <c r="AY407" i="8"/>
  <c r="AM407" i="8"/>
  <c r="AI407" i="8"/>
  <c r="W388" i="8"/>
  <c r="EP388" i="8"/>
  <c r="DJ388" i="8"/>
  <c r="CT388" i="8"/>
  <c r="CD388" i="8"/>
  <c r="BN388" i="8"/>
  <c r="AX388" i="8"/>
  <c r="AH388" i="8"/>
  <c r="EO388" i="8"/>
  <c r="EK388" i="8"/>
  <c r="EG388" i="8"/>
  <c r="EC388" i="8"/>
  <c r="DY388" i="8"/>
  <c r="DU388" i="8"/>
  <c r="DQ388" i="8"/>
  <c r="DM388" i="8"/>
  <c r="DI388" i="8"/>
  <c r="DE388" i="8"/>
  <c r="DA388" i="8"/>
  <c r="CW388" i="8"/>
  <c r="CS388" i="8"/>
  <c r="CO388" i="8"/>
  <c r="CK388" i="8"/>
  <c r="CG388" i="8"/>
  <c r="CC388" i="8"/>
  <c r="BY388" i="8"/>
  <c r="BU388" i="8"/>
  <c r="BQ388" i="8"/>
  <c r="BM388" i="8"/>
  <c r="BI388" i="8"/>
  <c r="BE388" i="8"/>
  <c r="BA388" i="8"/>
  <c r="AW388" i="8"/>
  <c r="AS388" i="8"/>
  <c r="AO388" i="8"/>
  <c r="AK388" i="8"/>
  <c r="AG388" i="8"/>
  <c r="AC388" i="8"/>
  <c r="Y388" i="8"/>
  <c r="W381" i="8"/>
  <c r="EN407" i="8"/>
  <c r="EJ407" i="8"/>
  <c r="EF407" i="8"/>
  <c r="EB407" i="8"/>
  <c r="DX407" i="8"/>
  <c r="DT407" i="8"/>
  <c r="DP407" i="8"/>
  <c r="DL407" i="8"/>
  <c r="DH407" i="8"/>
  <c r="DD407" i="8"/>
  <c r="CZ407" i="8"/>
  <c r="CV407" i="8"/>
  <c r="CR407" i="8"/>
  <c r="CN407" i="8"/>
  <c r="CJ407" i="8"/>
  <c r="CF407" i="8"/>
  <c r="CB407" i="8"/>
  <c r="BX407" i="8"/>
  <c r="BT407" i="8"/>
  <c r="BP407" i="8"/>
  <c r="BL407" i="8"/>
  <c r="BH407" i="8"/>
  <c r="BD407" i="8"/>
  <c r="AZ407" i="8"/>
  <c r="AV407" i="8"/>
  <c r="AR407" i="8"/>
  <c r="AN407" i="8"/>
  <c r="AJ407" i="8"/>
  <c r="AF407" i="8"/>
  <c r="AB407" i="8"/>
  <c r="DZ388" i="8"/>
  <c r="X407" i="8"/>
  <c r="EM407" i="8"/>
  <c r="EI407" i="8"/>
  <c r="DW407" i="8"/>
  <c r="DS407" i="8"/>
  <c r="DG407" i="8"/>
  <c r="DC407" i="8"/>
  <c r="CQ407" i="8"/>
  <c r="CM407" i="8"/>
  <c r="CA407" i="8"/>
  <c r="BW407" i="8"/>
  <c r="BK407" i="8"/>
  <c r="BG407" i="8"/>
  <c r="AU407" i="8"/>
  <c r="AQ407" i="8"/>
  <c r="AE407" i="8"/>
  <c r="AA407" i="8"/>
  <c r="EP414" i="8"/>
  <c r="EL414" i="8"/>
  <c r="EH414" i="8"/>
  <c r="ED414" i="8"/>
  <c r="DZ414" i="8"/>
  <c r="DV414" i="8"/>
  <c r="DR414" i="8"/>
  <c r="DN414" i="8"/>
  <c r="DJ414" i="8"/>
  <c r="DF414" i="8"/>
  <c r="DB414" i="8"/>
  <c r="CX414" i="8"/>
  <c r="CT414" i="8"/>
  <c r="CP414" i="8"/>
  <c r="CL414" i="8"/>
  <c r="CH414" i="8"/>
  <c r="CD414" i="8"/>
  <c r="BZ414" i="8"/>
  <c r="BV414" i="8"/>
  <c r="BR414" i="8"/>
  <c r="BN414" i="8"/>
  <c r="BJ414" i="8"/>
  <c r="BF414" i="8"/>
  <c r="BB414" i="8"/>
  <c r="AX414" i="8"/>
  <c r="AT414" i="8"/>
  <c r="AP414" i="8"/>
  <c r="AL414" i="8"/>
  <c r="AH414" i="8"/>
  <c r="AD414" i="8"/>
  <c r="Z414" i="8"/>
  <c r="DY414" i="8"/>
  <c r="DU414" i="8"/>
  <c r="DQ414" i="8"/>
  <c r="DM414" i="8"/>
  <c r="DI414" i="8"/>
  <c r="DE414" i="8"/>
  <c r="DA414" i="8"/>
  <c r="CW414" i="8"/>
  <c r="CS414" i="8"/>
  <c r="CO414" i="8"/>
  <c r="CK414" i="8"/>
  <c r="CG414" i="8"/>
  <c r="CC414" i="8"/>
  <c r="BY414" i="8"/>
  <c r="BU414" i="8"/>
  <c r="BQ414" i="8"/>
  <c r="BM414" i="8"/>
  <c r="BI414" i="8"/>
  <c r="BE414" i="8"/>
  <c r="BA414" i="8"/>
  <c r="AW414" i="8"/>
  <c r="AS414" i="8"/>
  <c r="AO414" i="8"/>
  <c r="AK414" i="8"/>
  <c r="AG414" i="8"/>
  <c r="AC414" i="8"/>
  <c r="Y414" i="8"/>
  <c r="W414" i="8"/>
  <c r="EM388" i="8"/>
  <c r="EI388" i="8"/>
  <c r="EE388" i="8"/>
  <c r="EA388" i="8"/>
  <c r="DW388" i="8"/>
  <c r="DS388" i="8"/>
  <c r="DO388" i="8"/>
  <c r="DK388" i="8"/>
  <c r="DG388" i="8"/>
  <c r="DC388" i="8"/>
  <c r="CY388" i="8"/>
  <c r="CU388" i="8"/>
  <c r="EL388" i="8"/>
  <c r="EH388" i="8"/>
  <c r="ED388" i="8"/>
  <c r="DV388" i="8"/>
  <c r="DR388" i="8"/>
  <c r="DN388" i="8"/>
  <c r="DF388" i="8"/>
  <c r="DB388" i="8"/>
  <c r="CX388" i="8"/>
  <c r="CP388" i="8"/>
  <c r="CL388" i="8"/>
  <c r="CH388" i="8"/>
  <c r="BZ388" i="8"/>
  <c r="BV388" i="8"/>
  <c r="BR388" i="8"/>
  <c r="BJ388" i="8"/>
  <c r="BF388" i="8"/>
  <c r="BB388" i="8"/>
  <c r="AT388" i="8"/>
  <c r="AP388" i="8"/>
  <c r="AL388" i="8"/>
  <c r="AD388" i="8"/>
  <c r="Z388" i="8"/>
  <c r="EN388" i="8"/>
  <c r="EJ388" i="8"/>
  <c r="EF388" i="8"/>
  <c r="EB388" i="8"/>
  <c r="DX388" i="8"/>
  <c r="DT388" i="8"/>
  <c r="DP388" i="8"/>
  <c r="DL388" i="8"/>
  <c r="DH388" i="8"/>
  <c r="DD388" i="8"/>
  <c r="CZ388" i="8"/>
  <c r="CV388" i="8"/>
  <c r="CR388" i="8"/>
  <c r="CN388" i="8"/>
  <c r="CJ388" i="8"/>
  <c r="CF388" i="8"/>
  <c r="CB388" i="8"/>
  <c r="BX388" i="8"/>
  <c r="BT388" i="8"/>
  <c r="BP388" i="8"/>
  <c r="BL388" i="8"/>
  <c r="BH388" i="8"/>
  <c r="BD388" i="8"/>
  <c r="AZ388" i="8"/>
  <c r="AV388" i="8"/>
  <c r="AR388" i="8"/>
  <c r="AN388" i="8"/>
  <c r="AJ388" i="8"/>
  <c r="AF388" i="8"/>
  <c r="AB388" i="8"/>
  <c r="X388" i="8"/>
  <c r="CQ388" i="8"/>
  <c r="CM388" i="8"/>
  <c r="CI388" i="8"/>
  <c r="CE388" i="8"/>
  <c r="CA388" i="8"/>
  <c r="BW388" i="8"/>
  <c r="BS388" i="8"/>
  <c r="BO388" i="8"/>
  <c r="BK388" i="8"/>
  <c r="BG388" i="8"/>
  <c r="BC388" i="8"/>
  <c r="AY388" i="8"/>
  <c r="AU388" i="8"/>
  <c r="AQ388" i="8"/>
  <c r="AM388" i="8"/>
  <c r="AI388" i="8"/>
  <c r="AE388" i="8"/>
  <c r="AA388" i="8"/>
  <c r="X356" i="8"/>
  <c r="Y356" i="8"/>
  <c r="Z356" i="8"/>
  <c r="AA356" i="8"/>
  <c r="AB356" i="8"/>
  <c r="AC356" i="8"/>
  <c r="AD356" i="8"/>
  <c r="AE356" i="8"/>
  <c r="AF356" i="8"/>
  <c r="AG356" i="8"/>
  <c r="AH356" i="8"/>
  <c r="AI356" i="8"/>
  <c r="AJ356" i="8"/>
  <c r="AK356" i="8"/>
  <c r="AL356" i="8"/>
  <c r="AM356" i="8"/>
  <c r="AN356" i="8"/>
  <c r="AO356" i="8"/>
  <c r="AP356" i="8"/>
  <c r="AQ356" i="8"/>
  <c r="AR356" i="8"/>
  <c r="AS356" i="8"/>
  <c r="AT356" i="8"/>
  <c r="AU356" i="8"/>
  <c r="AV356" i="8"/>
  <c r="AW356" i="8"/>
  <c r="AX356" i="8"/>
  <c r="AY356" i="8"/>
  <c r="AZ356" i="8"/>
  <c r="BA356" i="8"/>
  <c r="BB356" i="8"/>
  <c r="BC356" i="8"/>
  <c r="BD356" i="8"/>
  <c r="BE356" i="8"/>
  <c r="BF356" i="8"/>
  <c r="BG356" i="8"/>
  <c r="BH356" i="8"/>
  <c r="BI356" i="8"/>
  <c r="BJ356" i="8"/>
  <c r="BK356" i="8"/>
  <c r="BL356" i="8"/>
  <c r="BM356" i="8"/>
  <c r="BN356" i="8"/>
  <c r="BO356" i="8"/>
  <c r="BP356" i="8"/>
  <c r="BQ356" i="8"/>
  <c r="BR356" i="8"/>
  <c r="BS356" i="8"/>
  <c r="BT356" i="8"/>
  <c r="BU356" i="8"/>
  <c r="BV356" i="8"/>
  <c r="BW356" i="8"/>
  <c r="BX356" i="8"/>
  <c r="BY356" i="8"/>
  <c r="BZ356" i="8"/>
  <c r="CA356" i="8"/>
  <c r="CB356" i="8"/>
  <c r="CC356" i="8"/>
  <c r="CD356" i="8"/>
  <c r="CE356" i="8"/>
  <c r="CF356" i="8"/>
  <c r="CG356" i="8"/>
  <c r="CH356" i="8"/>
  <c r="CI356" i="8"/>
  <c r="CJ356" i="8"/>
  <c r="CK356" i="8"/>
  <c r="CL356" i="8"/>
  <c r="CM356" i="8"/>
  <c r="CN356" i="8"/>
  <c r="CO356" i="8"/>
  <c r="CP356" i="8"/>
  <c r="CQ356" i="8"/>
  <c r="CR356" i="8"/>
  <c r="CS356" i="8"/>
  <c r="CT356" i="8"/>
  <c r="CU356" i="8"/>
  <c r="CV356" i="8"/>
  <c r="CW356" i="8"/>
  <c r="CX356" i="8"/>
  <c r="CY356" i="8"/>
  <c r="CZ356" i="8"/>
  <c r="DA356" i="8"/>
  <c r="DB356" i="8"/>
  <c r="DC356" i="8"/>
  <c r="DD356" i="8"/>
  <c r="DE356" i="8"/>
  <c r="DF356" i="8"/>
  <c r="DG356" i="8"/>
  <c r="DH356" i="8"/>
  <c r="DI356" i="8"/>
  <c r="DJ356" i="8"/>
  <c r="DK356" i="8"/>
  <c r="DL356" i="8"/>
  <c r="DM356" i="8"/>
  <c r="DN356" i="8"/>
  <c r="DO356" i="8"/>
  <c r="DP356" i="8"/>
  <c r="DQ356" i="8"/>
  <c r="DR356" i="8"/>
  <c r="DS356" i="8"/>
  <c r="DT356" i="8"/>
  <c r="DU356" i="8"/>
  <c r="DV356" i="8"/>
  <c r="DW356" i="8"/>
  <c r="DX356" i="8"/>
  <c r="DY356" i="8"/>
  <c r="DZ356" i="8"/>
  <c r="EA356" i="8"/>
  <c r="EB356" i="8"/>
  <c r="EC356" i="8"/>
  <c r="ED356" i="8"/>
  <c r="EE356" i="8"/>
  <c r="EF356" i="8"/>
  <c r="EG356" i="8"/>
  <c r="EH356" i="8"/>
  <c r="EI356" i="8"/>
  <c r="EJ356" i="8"/>
  <c r="EK356" i="8"/>
  <c r="EL356" i="8"/>
  <c r="EM356" i="8"/>
  <c r="EN356" i="8"/>
  <c r="EO356" i="8"/>
  <c r="EP356" i="8"/>
  <c r="X363" i="8"/>
  <c r="Y363" i="8"/>
  <c r="Z363" i="8"/>
  <c r="AA363" i="8"/>
  <c r="AB363" i="8"/>
  <c r="AC363" i="8"/>
  <c r="AD363" i="8"/>
  <c r="AE363" i="8"/>
  <c r="AF363" i="8"/>
  <c r="AG363" i="8"/>
  <c r="AH363" i="8"/>
  <c r="AI363" i="8"/>
  <c r="AJ363" i="8"/>
  <c r="AK363" i="8"/>
  <c r="AL363" i="8"/>
  <c r="AM363" i="8"/>
  <c r="AN363" i="8"/>
  <c r="AO363" i="8"/>
  <c r="AP363" i="8"/>
  <c r="AQ363" i="8"/>
  <c r="AR363" i="8"/>
  <c r="AS363" i="8"/>
  <c r="AT363" i="8"/>
  <c r="AU363" i="8"/>
  <c r="AV363" i="8"/>
  <c r="AW363" i="8"/>
  <c r="AX363" i="8"/>
  <c r="AY363" i="8"/>
  <c r="AZ363" i="8"/>
  <c r="BA363" i="8"/>
  <c r="BB363" i="8"/>
  <c r="BC363" i="8"/>
  <c r="BD363" i="8"/>
  <c r="BE363" i="8"/>
  <c r="BF363" i="8"/>
  <c r="BG363" i="8"/>
  <c r="BH363" i="8"/>
  <c r="BI363" i="8"/>
  <c r="BJ363" i="8"/>
  <c r="BK363" i="8"/>
  <c r="BL363" i="8"/>
  <c r="BM363" i="8"/>
  <c r="BN363" i="8"/>
  <c r="BO363" i="8"/>
  <c r="BP363" i="8"/>
  <c r="BQ363" i="8"/>
  <c r="BR363" i="8"/>
  <c r="BS363" i="8"/>
  <c r="BT363" i="8"/>
  <c r="BU363" i="8"/>
  <c r="BV363" i="8"/>
  <c r="BW363" i="8"/>
  <c r="BX363" i="8"/>
  <c r="BY363" i="8"/>
  <c r="BZ363" i="8"/>
  <c r="CA363" i="8"/>
  <c r="CB363" i="8"/>
  <c r="CC363" i="8"/>
  <c r="CD363" i="8"/>
  <c r="CE363" i="8"/>
  <c r="CF363" i="8"/>
  <c r="CG363" i="8"/>
  <c r="CH363" i="8"/>
  <c r="CI363" i="8"/>
  <c r="CJ363" i="8"/>
  <c r="CK363" i="8"/>
  <c r="CL363" i="8"/>
  <c r="CM363" i="8"/>
  <c r="CN363" i="8"/>
  <c r="CO363" i="8"/>
  <c r="CP363" i="8"/>
  <c r="CQ363" i="8"/>
  <c r="CR363" i="8"/>
  <c r="CS363" i="8"/>
  <c r="CT363" i="8"/>
  <c r="CU363" i="8"/>
  <c r="CV363" i="8"/>
  <c r="CW363" i="8"/>
  <c r="CX363" i="8"/>
  <c r="CY363" i="8"/>
  <c r="CZ363" i="8"/>
  <c r="DA363" i="8"/>
  <c r="DB363" i="8"/>
  <c r="DC363" i="8"/>
  <c r="DD363" i="8"/>
  <c r="DE363" i="8"/>
  <c r="DF363" i="8"/>
  <c r="DG363" i="8"/>
  <c r="DH363" i="8"/>
  <c r="DI363" i="8"/>
  <c r="DJ363" i="8"/>
  <c r="DK363" i="8"/>
  <c r="DL363" i="8"/>
  <c r="DM363" i="8"/>
  <c r="DN363" i="8"/>
  <c r="DO363" i="8"/>
  <c r="DP363" i="8"/>
  <c r="DQ363" i="8"/>
  <c r="DR363" i="8"/>
  <c r="DS363" i="8"/>
  <c r="DT363" i="8"/>
  <c r="DU363" i="8"/>
  <c r="DV363" i="8"/>
  <c r="DW363" i="8"/>
  <c r="DX363" i="8"/>
  <c r="DY363" i="8"/>
  <c r="DZ363" i="8"/>
  <c r="EA363" i="8"/>
  <c r="EB363" i="8"/>
  <c r="EC363" i="8"/>
  <c r="ED363" i="8"/>
  <c r="EE363" i="8"/>
  <c r="EF363" i="8"/>
  <c r="EG363" i="8"/>
  <c r="EH363" i="8"/>
  <c r="EI363" i="8"/>
  <c r="EJ363" i="8"/>
  <c r="EK363" i="8"/>
  <c r="EL363" i="8"/>
  <c r="EM363" i="8"/>
  <c r="EN363" i="8"/>
  <c r="EO363" i="8"/>
  <c r="EP363" i="8"/>
  <c r="W363" i="8"/>
  <c r="W356" i="8"/>
  <c r="BN402" i="8" l="1"/>
  <c r="DT402" i="8"/>
  <c r="BH402" i="8"/>
  <c r="DZ402" i="8"/>
  <c r="CK402" i="8"/>
  <c r="CT402" i="8"/>
  <c r="CN402" i="8"/>
  <c r="Y402" i="8"/>
  <c r="CI402" i="8"/>
  <c r="AH402" i="8"/>
  <c r="AB402" i="8"/>
  <c r="CG402" i="8"/>
  <c r="CD402" i="8"/>
  <c r="EJ402" i="8"/>
  <c r="BX402" i="8"/>
  <c r="DQ402" i="8"/>
  <c r="DO402" i="8"/>
  <c r="BA402" i="8"/>
  <c r="EI402" i="8"/>
  <c r="DJ402" i="8"/>
  <c r="AX402" i="8"/>
  <c r="DD402" i="8"/>
  <c r="AR402" i="8"/>
  <c r="BE402" i="8"/>
  <c r="DM402" i="8"/>
  <c r="AU402" i="8"/>
  <c r="EH402" i="8"/>
  <c r="DB402" i="8"/>
  <c r="BV402" i="8"/>
  <c r="AP402" i="8"/>
  <c r="EB402" i="8"/>
  <c r="CV402" i="8"/>
  <c r="BP402" i="8"/>
  <c r="AJ402" i="8"/>
  <c r="DA402" i="8"/>
  <c r="AO402" i="8"/>
  <c r="CY402" i="8"/>
  <c r="CW402" i="8"/>
  <c r="AK402" i="8"/>
  <c r="EA402" i="8"/>
  <c r="DS402" i="8"/>
  <c r="DR402" i="8"/>
  <c r="CL402" i="8"/>
  <c r="BF402" i="8"/>
  <c r="Z402" i="8"/>
  <c r="DL402" i="8"/>
  <c r="CF402" i="8"/>
  <c r="AZ402" i="8"/>
  <c r="EG402" i="8"/>
  <c r="BU402" i="8"/>
  <c r="EE402" i="8"/>
  <c r="EC402" i="8"/>
  <c r="BQ402" i="8"/>
  <c r="CA402" i="8"/>
  <c r="BS402" i="8"/>
  <c r="ED402" i="8"/>
  <c r="DN402" i="8"/>
  <c r="CX402" i="8"/>
  <c r="CH402" i="8"/>
  <c r="BR402" i="8"/>
  <c r="BB402" i="8"/>
  <c r="AL402" i="8"/>
  <c r="EN402" i="8"/>
  <c r="DX402" i="8"/>
  <c r="DH402" i="8"/>
  <c r="CR402" i="8"/>
  <c r="CB402" i="8"/>
  <c r="BL402" i="8"/>
  <c r="AV402" i="8"/>
  <c r="AF402" i="8"/>
  <c r="DY402" i="8"/>
  <c r="CS402" i="8"/>
  <c r="BM402" i="8"/>
  <c r="AG402" i="8"/>
  <c r="DW402" i="8"/>
  <c r="CQ402" i="8"/>
  <c r="DU402" i="8"/>
  <c r="CO402" i="8"/>
  <c r="BI402" i="8"/>
  <c r="AC402" i="8"/>
  <c r="BK402" i="8"/>
  <c r="BW402" i="8"/>
  <c r="BC402" i="8"/>
  <c r="AM402" i="8"/>
  <c r="EL402" i="8"/>
  <c r="DV402" i="8"/>
  <c r="DF402" i="8"/>
  <c r="CP402" i="8"/>
  <c r="BZ402" i="8"/>
  <c r="BJ402" i="8"/>
  <c r="AT402" i="8"/>
  <c r="AD402" i="8"/>
  <c r="EF402" i="8"/>
  <c r="DP402" i="8"/>
  <c r="CZ402" i="8"/>
  <c r="CJ402" i="8"/>
  <c r="BT402" i="8"/>
  <c r="BD402" i="8"/>
  <c r="AN402" i="8"/>
  <c r="X402" i="8"/>
  <c r="DI402" i="8"/>
  <c r="CC402" i="8"/>
  <c r="AW402" i="8"/>
  <c r="EM402" i="8"/>
  <c r="DG402" i="8"/>
  <c r="EK402" i="8"/>
  <c r="DE402" i="8"/>
  <c r="BY402" i="8"/>
  <c r="AS402" i="8"/>
  <c r="DC402" i="8"/>
  <c r="AE402" i="8"/>
  <c r="CM402" i="8"/>
  <c r="EO402" i="8"/>
  <c r="CE402" i="8"/>
  <c r="AQ402" i="8"/>
  <c r="BO402" i="8"/>
  <c r="AI402" i="8"/>
  <c r="DK402" i="8"/>
  <c r="BG402" i="8"/>
  <c r="AA402" i="8"/>
  <c r="CU402" i="8"/>
  <c r="AY402" i="8"/>
  <c r="EP402" i="8"/>
  <c r="W79" i="8"/>
  <c r="X325" i="8"/>
  <c r="Y325" i="8"/>
  <c r="Z325" i="8"/>
  <c r="AA325" i="8"/>
  <c r="AB325" i="8"/>
  <c r="AC325" i="8"/>
  <c r="AD325" i="8"/>
  <c r="AE325" i="8"/>
  <c r="AF325" i="8"/>
  <c r="AG325" i="8"/>
  <c r="AH325" i="8"/>
  <c r="AI325" i="8"/>
  <c r="AJ325" i="8"/>
  <c r="AK325" i="8"/>
  <c r="AL325" i="8"/>
  <c r="AM325" i="8"/>
  <c r="AN325" i="8"/>
  <c r="AO325" i="8"/>
  <c r="AP325" i="8"/>
  <c r="AQ325" i="8"/>
  <c r="AR325" i="8"/>
  <c r="AS325" i="8"/>
  <c r="AT325" i="8"/>
  <c r="AU325" i="8"/>
  <c r="AV325" i="8"/>
  <c r="AW325" i="8"/>
  <c r="AX325" i="8"/>
  <c r="AY325" i="8"/>
  <c r="AZ325" i="8"/>
  <c r="BA325" i="8"/>
  <c r="BB325" i="8"/>
  <c r="BC325" i="8"/>
  <c r="BD325" i="8"/>
  <c r="BE325" i="8"/>
  <c r="BF325" i="8"/>
  <c r="BG325" i="8"/>
  <c r="BH325" i="8"/>
  <c r="BI325" i="8"/>
  <c r="BJ325" i="8"/>
  <c r="BK325" i="8"/>
  <c r="BL325" i="8"/>
  <c r="BM325" i="8"/>
  <c r="BN325" i="8"/>
  <c r="BO325" i="8"/>
  <c r="BP325" i="8"/>
  <c r="BQ325" i="8"/>
  <c r="BR325" i="8"/>
  <c r="BS325" i="8"/>
  <c r="BT325" i="8"/>
  <c r="BU325" i="8"/>
  <c r="BV325" i="8"/>
  <c r="BW325" i="8"/>
  <c r="BX325" i="8"/>
  <c r="BY325" i="8"/>
  <c r="BZ325" i="8"/>
  <c r="CA325" i="8"/>
  <c r="CB325" i="8"/>
  <c r="CC325" i="8"/>
  <c r="CD325" i="8"/>
  <c r="CE325" i="8"/>
  <c r="CF325" i="8"/>
  <c r="CG325" i="8"/>
  <c r="CH325" i="8"/>
  <c r="CI325" i="8"/>
  <c r="CJ325" i="8"/>
  <c r="CK325" i="8"/>
  <c r="CL325" i="8"/>
  <c r="CM325" i="8"/>
  <c r="CN325" i="8"/>
  <c r="CO325" i="8"/>
  <c r="CP325" i="8"/>
  <c r="CQ325" i="8"/>
  <c r="CR325" i="8"/>
  <c r="CS325" i="8"/>
  <c r="CT325" i="8"/>
  <c r="CU325" i="8"/>
  <c r="CV325" i="8"/>
  <c r="CW325" i="8"/>
  <c r="CX325" i="8"/>
  <c r="CY325" i="8"/>
  <c r="CZ325" i="8"/>
  <c r="DA325" i="8"/>
  <c r="DB325" i="8"/>
  <c r="DC325" i="8"/>
  <c r="DD325" i="8"/>
  <c r="DE325" i="8"/>
  <c r="DF325" i="8"/>
  <c r="DG325" i="8"/>
  <c r="DH325" i="8"/>
  <c r="DI325" i="8"/>
  <c r="DJ325" i="8"/>
  <c r="DK325" i="8"/>
  <c r="DL325" i="8"/>
  <c r="DM325" i="8"/>
  <c r="DN325" i="8"/>
  <c r="DO325" i="8"/>
  <c r="DP325" i="8"/>
  <c r="DQ325" i="8"/>
  <c r="DR325" i="8"/>
  <c r="DS325" i="8"/>
  <c r="DT325" i="8"/>
  <c r="DU325" i="8"/>
  <c r="DV325" i="8"/>
  <c r="DW325" i="8"/>
  <c r="DX325" i="8"/>
  <c r="DY325" i="8"/>
  <c r="DZ325" i="8"/>
  <c r="EA325" i="8"/>
  <c r="EB325" i="8"/>
  <c r="EC325" i="8"/>
  <c r="ED325" i="8"/>
  <c r="EE325" i="8"/>
  <c r="EF325" i="8"/>
  <c r="EG325" i="8"/>
  <c r="EH325" i="8"/>
  <c r="EI325" i="8"/>
  <c r="EJ325" i="8"/>
  <c r="EK325" i="8"/>
  <c r="EL325" i="8"/>
  <c r="EM325" i="8"/>
  <c r="EN325" i="8"/>
  <c r="EO325" i="8"/>
  <c r="EP325" i="8"/>
  <c r="X326" i="8"/>
  <c r="Y326" i="8"/>
  <c r="Z326" i="8"/>
  <c r="AA326" i="8"/>
  <c r="AB326" i="8"/>
  <c r="AC326" i="8"/>
  <c r="AD326" i="8"/>
  <c r="AE326" i="8"/>
  <c r="AF326" i="8"/>
  <c r="AG326" i="8"/>
  <c r="AH326" i="8"/>
  <c r="AI326" i="8"/>
  <c r="AJ326" i="8"/>
  <c r="AK326" i="8"/>
  <c r="AL326" i="8"/>
  <c r="AM326" i="8"/>
  <c r="AN326" i="8"/>
  <c r="AO326" i="8"/>
  <c r="AP326" i="8"/>
  <c r="AQ326" i="8"/>
  <c r="AR326" i="8"/>
  <c r="AS326" i="8"/>
  <c r="AT326" i="8"/>
  <c r="AU326" i="8"/>
  <c r="AV326" i="8"/>
  <c r="AW326" i="8"/>
  <c r="AX326" i="8"/>
  <c r="AY326" i="8"/>
  <c r="AZ326" i="8"/>
  <c r="BA326" i="8"/>
  <c r="BB326" i="8"/>
  <c r="BC326" i="8"/>
  <c r="BD326" i="8"/>
  <c r="BE326" i="8"/>
  <c r="BF326" i="8"/>
  <c r="BG326" i="8"/>
  <c r="BH326" i="8"/>
  <c r="BI326" i="8"/>
  <c r="BJ326" i="8"/>
  <c r="BK326" i="8"/>
  <c r="BL326" i="8"/>
  <c r="BM326" i="8"/>
  <c r="BN326" i="8"/>
  <c r="BO326" i="8"/>
  <c r="BP326" i="8"/>
  <c r="BQ326" i="8"/>
  <c r="BR326" i="8"/>
  <c r="BS326" i="8"/>
  <c r="BT326" i="8"/>
  <c r="BU326" i="8"/>
  <c r="BV326" i="8"/>
  <c r="BW326" i="8"/>
  <c r="BX326" i="8"/>
  <c r="BY326" i="8"/>
  <c r="BZ326" i="8"/>
  <c r="CA326" i="8"/>
  <c r="CB326" i="8"/>
  <c r="CC326" i="8"/>
  <c r="CD326" i="8"/>
  <c r="CE326" i="8"/>
  <c r="CF326" i="8"/>
  <c r="CG326" i="8"/>
  <c r="CH326" i="8"/>
  <c r="CI326" i="8"/>
  <c r="CJ326" i="8"/>
  <c r="CK326" i="8"/>
  <c r="CL326" i="8"/>
  <c r="CM326" i="8"/>
  <c r="CN326" i="8"/>
  <c r="CO326" i="8"/>
  <c r="CP326" i="8"/>
  <c r="CQ326" i="8"/>
  <c r="CR326" i="8"/>
  <c r="CS326" i="8"/>
  <c r="CT326" i="8"/>
  <c r="CU326" i="8"/>
  <c r="CV326" i="8"/>
  <c r="CW326" i="8"/>
  <c r="CX326" i="8"/>
  <c r="CY326" i="8"/>
  <c r="CZ326" i="8"/>
  <c r="DA326" i="8"/>
  <c r="DB326" i="8"/>
  <c r="DC326" i="8"/>
  <c r="DD326" i="8"/>
  <c r="DE326" i="8"/>
  <c r="DF326" i="8"/>
  <c r="DG326" i="8"/>
  <c r="DH326" i="8"/>
  <c r="DI326" i="8"/>
  <c r="DJ326" i="8"/>
  <c r="DK326" i="8"/>
  <c r="DL326" i="8"/>
  <c r="DM326" i="8"/>
  <c r="DN326" i="8"/>
  <c r="DO326" i="8"/>
  <c r="DP326" i="8"/>
  <c r="DQ326" i="8"/>
  <c r="DR326" i="8"/>
  <c r="DS326" i="8"/>
  <c r="DT326" i="8"/>
  <c r="DU326" i="8"/>
  <c r="DV326" i="8"/>
  <c r="DW326" i="8"/>
  <c r="DX326" i="8"/>
  <c r="DY326" i="8"/>
  <c r="DZ326" i="8"/>
  <c r="EA326" i="8"/>
  <c r="EB326" i="8"/>
  <c r="EC326" i="8"/>
  <c r="ED326" i="8"/>
  <c r="EE326" i="8"/>
  <c r="EF326" i="8"/>
  <c r="EG326" i="8"/>
  <c r="EH326" i="8"/>
  <c r="EI326" i="8"/>
  <c r="EJ326" i="8"/>
  <c r="EK326" i="8"/>
  <c r="EL326" i="8"/>
  <c r="EM326" i="8"/>
  <c r="EN326" i="8"/>
  <c r="EO326" i="8"/>
  <c r="EP326" i="8"/>
  <c r="W326" i="8"/>
  <c r="W325" i="8"/>
  <c r="X321" i="8"/>
  <c r="Y321" i="8"/>
  <c r="Z321" i="8"/>
  <c r="AA321" i="8"/>
  <c r="AB321" i="8"/>
  <c r="AC321" i="8"/>
  <c r="AD321" i="8"/>
  <c r="AE321" i="8"/>
  <c r="AF321" i="8"/>
  <c r="AG321" i="8"/>
  <c r="AH321" i="8"/>
  <c r="AI321" i="8"/>
  <c r="AJ321" i="8"/>
  <c r="AK321" i="8"/>
  <c r="AL321" i="8"/>
  <c r="AM321" i="8"/>
  <c r="AN321" i="8"/>
  <c r="AO321" i="8"/>
  <c r="AP321" i="8"/>
  <c r="AQ321" i="8"/>
  <c r="AR321" i="8"/>
  <c r="AS321" i="8"/>
  <c r="AT321" i="8"/>
  <c r="AU321" i="8"/>
  <c r="AV321" i="8"/>
  <c r="AW321" i="8"/>
  <c r="AX321" i="8"/>
  <c r="AY321" i="8"/>
  <c r="AZ321" i="8"/>
  <c r="BA321" i="8"/>
  <c r="BB321" i="8"/>
  <c r="BC321" i="8"/>
  <c r="BD321" i="8"/>
  <c r="BE321" i="8"/>
  <c r="BF321" i="8"/>
  <c r="BG321" i="8"/>
  <c r="BH321" i="8"/>
  <c r="BI321" i="8"/>
  <c r="BJ321" i="8"/>
  <c r="BK321" i="8"/>
  <c r="BL321" i="8"/>
  <c r="BM321" i="8"/>
  <c r="BN321" i="8"/>
  <c r="BO321" i="8"/>
  <c r="BP321" i="8"/>
  <c r="BQ321" i="8"/>
  <c r="BR321" i="8"/>
  <c r="BS321" i="8"/>
  <c r="BT321" i="8"/>
  <c r="BU321" i="8"/>
  <c r="BV321" i="8"/>
  <c r="BW321" i="8"/>
  <c r="BX321" i="8"/>
  <c r="BY321" i="8"/>
  <c r="BZ321" i="8"/>
  <c r="CA321" i="8"/>
  <c r="CB321" i="8"/>
  <c r="CC321" i="8"/>
  <c r="CD321" i="8"/>
  <c r="CE321" i="8"/>
  <c r="CF321" i="8"/>
  <c r="CG321" i="8"/>
  <c r="CH321" i="8"/>
  <c r="CI321" i="8"/>
  <c r="CJ321" i="8"/>
  <c r="CK321" i="8"/>
  <c r="CL321" i="8"/>
  <c r="CM321" i="8"/>
  <c r="CN321" i="8"/>
  <c r="CO321" i="8"/>
  <c r="CP321" i="8"/>
  <c r="CQ321" i="8"/>
  <c r="CR321" i="8"/>
  <c r="CS321" i="8"/>
  <c r="CT321" i="8"/>
  <c r="CU321" i="8"/>
  <c r="CV321" i="8"/>
  <c r="CW321" i="8"/>
  <c r="CX321" i="8"/>
  <c r="CY321" i="8"/>
  <c r="CZ321" i="8"/>
  <c r="DA321" i="8"/>
  <c r="DB321" i="8"/>
  <c r="DC321" i="8"/>
  <c r="DD321" i="8"/>
  <c r="DE321" i="8"/>
  <c r="DF321" i="8"/>
  <c r="DG321" i="8"/>
  <c r="DH321" i="8"/>
  <c r="DI321" i="8"/>
  <c r="DJ321" i="8"/>
  <c r="DK321" i="8"/>
  <c r="DL321" i="8"/>
  <c r="DM321" i="8"/>
  <c r="DN321" i="8"/>
  <c r="DO321" i="8"/>
  <c r="DP321" i="8"/>
  <c r="DQ321" i="8"/>
  <c r="DR321" i="8"/>
  <c r="DS321" i="8"/>
  <c r="DT321" i="8"/>
  <c r="DU321" i="8"/>
  <c r="DV321" i="8"/>
  <c r="DW321" i="8"/>
  <c r="DX321" i="8"/>
  <c r="DY321" i="8"/>
  <c r="DZ321" i="8"/>
  <c r="EA321" i="8"/>
  <c r="EB321" i="8"/>
  <c r="EC321" i="8"/>
  <c r="ED321" i="8"/>
  <c r="EE321" i="8"/>
  <c r="EF321" i="8"/>
  <c r="EG321" i="8"/>
  <c r="EH321" i="8"/>
  <c r="EI321" i="8"/>
  <c r="EJ321" i="8"/>
  <c r="EK321" i="8"/>
  <c r="EL321" i="8"/>
  <c r="EM321" i="8"/>
  <c r="EN321" i="8"/>
  <c r="EO321" i="8"/>
  <c r="EP321" i="8"/>
  <c r="W321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AJ248" i="8"/>
  <c r="AK248" i="8"/>
  <c r="AL248" i="8"/>
  <c r="AM248" i="8"/>
  <c r="AN248" i="8"/>
  <c r="AO248" i="8"/>
  <c r="AP248" i="8"/>
  <c r="AQ248" i="8"/>
  <c r="AR248" i="8"/>
  <c r="AS248" i="8"/>
  <c r="AT248" i="8"/>
  <c r="AU248" i="8"/>
  <c r="AV248" i="8"/>
  <c r="AW248" i="8"/>
  <c r="AX248" i="8"/>
  <c r="AY248" i="8"/>
  <c r="AZ248" i="8"/>
  <c r="BA248" i="8"/>
  <c r="BB248" i="8"/>
  <c r="BC248" i="8"/>
  <c r="BD248" i="8"/>
  <c r="BE248" i="8"/>
  <c r="BF248" i="8"/>
  <c r="BG248" i="8"/>
  <c r="BH248" i="8"/>
  <c r="BI248" i="8"/>
  <c r="BJ248" i="8"/>
  <c r="BK248" i="8"/>
  <c r="BL248" i="8"/>
  <c r="BM248" i="8"/>
  <c r="BN248" i="8"/>
  <c r="BO248" i="8"/>
  <c r="BP248" i="8"/>
  <c r="BQ248" i="8"/>
  <c r="BR248" i="8"/>
  <c r="BS248" i="8"/>
  <c r="BT248" i="8"/>
  <c r="BU248" i="8"/>
  <c r="BV248" i="8"/>
  <c r="BW248" i="8"/>
  <c r="BX248" i="8"/>
  <c r="BY248" i="8"/>
  <c r="BZ248" i="8"/>
  <c r="CA248" i="8"/>
  <c r="CB248" i="8"/>
  <c r="CC248" i="8"/>
  <c r="CD248" i="8"/>
  <c r="CE248" i="8"/>
  <c r="CF248" i="8"/>
  <c r="CG248" i="8"/>
  <c r="CH248" i="8"/>
  <c r="CI248" i="8"/>
  <c r="CJ248" i="8"/>
  <c r="CK248" i="8"/>
  <c r="CL248" i="8"/>
  <c r="CM248" i="8"/>
  <c r="CN248" i="8"/>
  <c r="CO248" i="8"/>
  <c r="CP248" i="8"/>
  <c r="CQ248" i="8"/>
  <c r="CR248" i="8"/>
  <c r="CS248" i="8"/>
  <c r="CT248" i="8"/>
  <c r="CU248" i="8"/>
  <c r="CV248" i="8"/>
  <c r="CW248" i="8"/>
  <c r="CX248" i="8"/>
  <c r="CY248" i="8"/>
  <c r="CZ248" i="8"/>
  <c r="DA248" i="8"/>
  <c r="DB248" i="8"/>
  <c r="DC248" i="8"/>
  <c r="DD248" i="8"/>
  <c r="DE248" i="8"/>
  <c r="DF248" i="8"/>
  <c r="DG248" i="8"/>
  <c r="DH248" i="8"/>
  <c r="DI248" i="8"/>
  <c r="DJ248" i="8"/>
  <c r="DK248" i="8"/>
  <c r="DL248" i="8"/>
  <c r="DM248" i="8"/>
  <c r="DN248" i="8"/>
  <c r="DO248" i="8"/>
  <c r="DP248" i="8"/>
  <c r="DQ248" i="8"/>
  <c r="DR248" i="8"/>
  <c r="DS248" i="8"/>
  <c r="DT248" i="8"/>
  <c r="DU248" i="8"/>
  <c r="DV248" i="8"/>
  <c r="DW248" i="8"/>
  <c r="DX248" i="8"/>
  <c r="DY248" i="8"/>
  <c r="DZ248" i="8"/>
  <c r="EA248" i="8"/>
  <c r="EB248" i="8"/>
  <c r="EC248" i="8"/>
  <c r="ED248" i="8"/>
  <c r="EE248" i="8"/>
  <c r="EF248" i="8"/>
  <c r="EG248" i="8"/>
  <c r="EH248" i="8"/>
  <c r="EI248" i="8"/>
  <c r="EJ248" i="8"/>
  <c r="EK248" i="8"/>
  <c r="EL248" i="8"/>
  <c r="EM248" i="8"/>
  <c r="EN248" i="8"/>
  <c r="EO248" i="8"/>
  <c r="EP248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AJ249" i="8"/>
  <c r="AK249" i="8"/>
  <c r="AL249" i="8"/>
  <c r="AM249" i="8"/>
  <c r="AN249" i="8"/>
  <c r="AO249" i="8"/>
  <c r="AP249" i="8"/>
  <c r="AQ249" i="8"/>
  <c r="AR249" i="8"/>
  <c r="AS249" i="8"/>
  <c r="AT249" i="8"/>
  <c r="AU249" i="8"/>
  <c r="AV249" i="8"/>
  <c r="AW249" i="8"/>
  <c r="AX249" i="8"/>
  <c r="AY249" i="8"/>
  <c r="AZ249" i="8"/>
  <c r="BA249" i="8"/>
  <c r="BB249" i="8"/>
  <c r="BC249" i="8"/>
  <c r="BD249" i="8"/>
  <c r="BE249" i="8"/>
  <c r="BF249" i="8"/>
  <c r="BG249" i="8"/>
  <c r="BH249" i="8"/>
  <c r="BI249" i="8"/>
  <c r="BJ249" i="8"/>
  <c r="BK249" i="8"/>
  <c r="BL249" i="8"/>
  <c r="BM249" i="8"/>
  <c r="BN249" i="8"/>
  <c r="BO249" i="8"/>
  <c r="BP249" i="8"/>
  <c r="BQ249" i="8"/>
  <c r="BR249" i="8"/>
  <c r="BS249" i="8"/>
  <c r="BT249" i="8"/>
  <c r="BU249" i="8"/>
  <c r="BV249" i="8"/>
  <c r="BW249" i="8"/>
  <c r="BX249" i="8"/>
  <c r="BY249" i="8"/>
  <c r="BZ249" i="8"/>
  <c r="CA249" i="8"/>
  <c r="CB249" i="8"/>
  <c r="CC249" i="8"/>
  <c r="CD249" i="8"/>
  <c r="CE249" i="8"/>
  <c r="CF249" i="8"/>
  <c r="CG249" i="8"/>
  <c r="CH249" i="8"/>
  <c r="CI249" i="8"/>
  <c r="CJ249" i="8"/>
  <c r="CK249" i="8"/>
  <c r="CL249" i="8"/>
  <c r="CM249" i="8"/>
  <c r="CN249" i="8"/>
  <c r="CO249" i="8"/>
  <c r="CP249" i="8"/>
  <c r="CQ249" i="8"/>
  <c r="CR249" i="8"/>
  <c r="CS249" i="8"/>
  <c r="CT249" i="8"/>
  <c r="CU249" i="8"/>
  <c r="CV249" i="8"/>
  <c r="CW249" i="8"/>
  <c r="CX249" i="8"/>
  <c r="CY249" i="8"/>
  <c r="CZ249" i="8"/>
  <c r="DA249" i="8"/>
  <c r="DB249" i="8"/>
  <c r="DC249" i="8"/>
  <c r="DD249" i="8"/>
  <c r="DE249" i="8"/>
  <c r="DF249" i="8"/>
  <c r="DG249" i="8"/>
  <c r="DH249" i="8"/>
  <c r="DI249" i="8"/>
  <c r="DJ249" i="8"/>
  <c r="DK249" i="8"/>
  <c r="DL249" i="8"/>
  <c r="DM249" i="8"/>
  <c r="DN249" i="8"/>
  <c r="DO249" i="8"/>
  <c r="DP249" i="8"/>
  <c r="DQ249" i="8"/>
  <c r="DR249" i="8"/>
  <c r="DS249" i="8"/>
  <c r="DT249" i="8"/>
  <c r="DU249" i="8"/>
  <c r="DV249" i="8"/>
  <c r="DW249" i="8"/>
  <c r="DX249" i="8"/>
  <c r="DY249" i="8"/>
  <c r="DZ249" i="8"/>
  <c r="EA249" i="8"/>
  <c r="EB249" i="8"/>
  <c r="EC249" i="8"/>
  <c r="ED249" i="8"/>
  <c r="EE249" i="8"/>
  <c r="EF249" i="8"/>
  <c r="EG249" i="8"/>
  <c r="EH249" i="8"/>
  <c r="EI249" i="8"/>
  <c r="EJ249" i="8"/>
  <c r="EK249" i="8"/>
  <c r="EL249" i="8"/>
  <c r="EM249" i="8"/>
  <c r="EN249" i="8"/>
  <c r="EO249" i="8"/>
  <c r="EP249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AJ250" i="8"/>
  <c r="AK250" i="8"/>
  <c r="AL250" i="8"/>
  <c r="AM250" i="8"/>
  <c r="AN250" i="8"/>
  <c r="AO250" i="8"/>
  <c r="AP250" i="8"/>
  <c r="AQ250" i="8"/>
  <c r="AR250" i="8"/>
  <c r="AS250" i="8"/>
  <c r="AT250" i="8"/>
  <c r="AU250" i="8"/>
  <c r="AV250" i="8"/>
  <c r="AW250" i="8"/>
  <c r="AX250" i="8"/>
  <c r="AY250" i="8"/>
  <c r="AZ250" i="8"/>
  <c r="BA250" i="8"/>
  <c r="BB250" i="8"/>
  <c r="BC250" i="8"/>
  <c r="BD250" i="8"/>
  <c r="BE250" i="8"/>
  <c r="BF250" i="8"/>
  <c r="BG250" i="8"/>
  <c r="BH250" i="8"/>
  <c r="BI250" i="8"/>
  <c r="BJ250" i="8"/>
  <c r="BK250" i="8"/>
  <c r="BL250" i="8"/>
  <c r="BM250" i="8"/>
  <c r="BN250" i="8"/>
  <c r="BO250" i="8"/>
  <c r="BP250" i="8"/>
  <c r="BQ250" i="8"/>
  <c r="BR250" i="8"/>
  <c r="BS250" i="8"/>
  <c r="BT250" i="8"/>
  <c r="BU250" i="8"/>
  <c r="BV250" i="8"/>
  <c r="BW250" i="8"/>
  <c r="BX250" i="8"/>
  <c r="BY250" i="8"/>
  <c r="BZ250" i="8"/>
  <c r="CA250" i="8"/>
  <c r="CB250" i="8"/>
  <c r="CC250" i="8"/>
  <c r="CD250" i="8"/>
  <c r="CE250" i="8"/>
  <c r="CF250" i="8"/>
  <c r="CG250" i="8"/>
  <c r="CH250" i="8"/>
  <c r="CI250" i="8"/>
  <c r="CJ250" i="8"/>
  <c r="CK250" i="8"/>
  <c r="CL250" i="8"/>
  <c r="CM250" i="8"/>
  <c r="CN250" i="8"/>
  <c r="CO250" i="8"/>
  <c r="CP250" i="8"/>
  <c r="CQ250" i="8"/>
  <c r="CR250" i="8"/>
  <c r="CS250" i="8"/>
  <c r="CT250" i="8"/>
  <c r="CU250" i="8"/>
  <c r="CV250" i="8"/>
  <c r="CW250" i="8"/>
  <c r="CX250" i="8"/>
  <c r="CY250" i="8"/>
  <c r="CZ250" i="8"/>
  <c r="DA250" i="8"/>
  <c r="DB250" i="8"/>
  <c r="DC250" i="8"/>
  <c r="DD250" i="8"/>
  <c r="DE250" i="8"/>
  <c r="DF250" i="8"/>
  <c r="DG250" i="8"/>
  <c r="DH250" i="8"/>
  <c r="DI250" i="8"/>
  <c r="DJ250" i="8"/>
  <c r="DK250" i="8"/>
  <c r="DL250" i="8"/>
  <c r="DM250" i="8"/>
  <c r="DN250" i="8"/>
  <c r="DO250" i="8"/>
  <c r="DP250" i="8"/>
  <c r="DQ250" i="8"/>
  <c r="DR250" i="8"/>
  <c r="DS250" i="8"/>
  <c r="DT250" i="8"/>
  <c r="DU250" i="8"/>
  <c r="DV250" i="8"/>
  <c r="DW250" i="8"/>
  <c r="DX250" i="8"/>
  <c r="DY250" i="8"/>
  <c r="DZ250" i="8"/>
  <c r="EA250" i="8"/>
  <c r="EB250" i="8"/>
  <c r="EC250" i="8"/>
  <c r="ED250" i="8"/>
  <c r="EE250" i="8"/>
  <c r="EF250" i="8"/>
  <c r="EG250" i="8"/>
  <c r="EH250" i="8"/>
  <c r="EI250" i="8"/>
  <c r="EJ250" i="8"/>
  <c r="EK250" i="8"/>
  <c r="EL250" i="8"/>
  <c r="EM250" i="8"/>
  <c r="EN250" i="8"/>
  <c r="EO250" i="8"/>
  <c r="EP250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AJ251" i="8"/>
  <c r="AK251" i="8"/>
  <c r="AL251" i="8"/>
  <c r="AM251" i="8"/>
  <c r="AN251" i="8"/>
  <c r="AO251" i="8"/>
  <c r="AP251" i="8"/>
  <c r="AQ251" i="8"/>
  <c r="AR251" i="8"/>
  <c r="AS251" i="8"/>
  <c r="AT251" i="8"/>
  <c r="AU251" i="8"/>
  <c r="AV251" i="8"/>
  <c r="AW251" i="8"/>
  <c r="AX251" i="8"/>
  <c r="AY251" i="8"/>
  <c r="AZ251" i="8"/>
  <c r="BA251" i="8"/>
  <c r="BB251" i="8"/>
  <c r="BC251" i="8"/>
  <c r="BD251" i="8"/>
  <c r="BE251" i="8"/>
  <c r="BF251" i="8"/>
  <c r="BG251" i="8"/>
  <c r="BH251" i="8"/>
  <c r="BI251" i="8"/>
  <c r="BJ251" i="8"/>
  <c r="BK251" i="8"/>
  <c r="BL251" i="8"/>
  <c r="BM251" i="8"/>
  <c r="BN251" i="8"/>
  <c r="BO251" i="8"/>
  <c r="BP251" i="8"/>
  <c r="BQ251" i="8"/>
  <c r="BR251" i="8"/>
  <c r="BS251" i="8"/>
  <c r="BT251" i="8"/>
  <c r="BU251" i="8"/>
  <c r="BV251" i="8"/>
  <c r="BW251" i="8"/>
  <c r="BX251" i="8"/>
  <c r="BY251" i="8"/>
  <c r="BZ251" i="8"/>
  <c r="CA251" i="8"/>
  <c r="CB251" i="8"/>
  <c r="CC251" i="8"/>
  <c r="CD251" i="8"/>
  <c r="CE251" i="8"/>
  <c r="CF251" i="8"/>
  <c r="CG251" i="8"/>
  <c r="CH251" i="8"/>
  <c r="CI251" i="8"/>
  <c r="CJ251" i="8"/>
  <c r="CK251" i="8"/>
  <c r="CL251" i="8"/>
  <c r="CM251" i="8"/>
  <c r="CN251" i="8"/>
  <c r="CO251" i="8"/>
  <c r="CP251" i="8"/>
  <c r="CQ251" i="8"/>
  <c r="CR251" i="8"/>
  <c r="CS251" i="8"/>
  <c r="CT251" i="8"/>
  <c r="CU251" i="8"/>
  <c r="CV251" i="8"/>
  <c r="CW251" i="8"/>
  <c r="CX251" i="8"/>
  <c r="CY251" i="8"/>
  <c r="CZ251" i="8"/>
  <c r="DA251" i="8"/>
  <c r="DB251" i="8"/>
  <c r="DC251" i="8"/>
  <c r="DD251" i="8"/>
  <c r="DE251" i="8"/>
  <c r="DF251" i="8"/>
  <c r="DG251" i="8"/>
  <c r="DH251" i="8"/>
  <c r="DI251" i="8"/>
  <c r="DJ251" i="8"/>
  <c r="DK251" i="8"/>
  <c r="DL251" i="8"/>
  <c r="DM251" i="8"/>
  <c r="DN251" i="8"/>
  <c r="DO251" i="8"/>
  <c r="DP251" i="8"/>
  <c r="DQ251" i="8"/>
  <c r="DR251" i="8"/>
  <c r="DS251" i="8"/>
  <c r="DT251" i="8"/>
  <c r="DU251" i="8"/>
  <c r="DV251" i="8"/>
  <c r="DW251" i="8"/>
  <c r="DX251" i="8"/>
  <c r="DY251" i="8"/>
  <c r="DZ251" i="8"/>
  <c r="EA251" i="8"/>
  <c r="EB251" i="8"/>
  <c r="EC251" i="8"/>
  <c r="ED251" i="8"/>
  <c r="EE251" i="8"/>
  <c r="EF251" i="8"/>
  <c r="EG251" i="8"/>
  <c r="EH251" i="8"/>
  <c r="EI251" i="8"/>
  <c r="EJ251" i="8"/>
  <c r="EK251" i="8"/>
  <c r="EL251" i="8"/>
  <c r="EM251" i="8"/>
  <c r="EN251" i="8"/>
  <c r="EO251" i="8"/>
  <c r="EP251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AJ252" i="8"/>
  <c r="AK252" i="8"/>
  <c r="AL252" i="8"/>
  <c r="AM252" i="8"/>
  <c r="AN252" i="8"/>
  <c r="AO252" i="8"/>
  <c r="AP252" i="8"/>
  <c r="AQ252" i="8"/>
  <c r="AR252" i="8"/>
  <c r="AS252" i="8"/>
  <c r="AT252" i="8"/>
  <c r="AU252" i="8"/>
  <c r="AV252" i="8"/>
  <c r="AW252" i="8"/>
  <c r="AX252" i="8"/>
  <c r="AY252" i="8"/>
  <c r="AZ252" i="8"/>
  <c r="BA252" i="8"/>
  <c r="BB252" i="8"/>
  <c r="BC252" i="8"/>
  <c r="BD252" i="8"/>
  <c r="BE252" i="8"/>
  <c r="BF252" i="8"/>
  <c r="BG252" i="8"/>
  <c r="BH252" i="8"/>
  <c r="BI252" i="8"/>
  <c r="BJ252" i="8"/>
  <c r="BK252" i="8"/>
  <c r="BL252" i="8"/>
  <c r="BM252" i="8"/>
  <c r="BN252" i="8"/>
  <c r="BO252" i="8"/>
  <c r="BP252" i="8"/>
  <c r="BQ252" i="8"/>
  <c r="BR252" i="8"/>
  <c r="BS252" i="8"/>
  <c r="BT252" i="8"/>
  <c r="BU252" i="8"/>
  <c r="BV252" i="8"/>
  <c r="BW252" i="8"/>
  <c r="BX252" i="8"/>
  <c r="BY252" i="8"/>
  <c r="BZ252" i="8"/>
  <c r="CA252" i="8"/>
  <c r="CB252" i="8"/>
  <c r="CC252" i="8"/>
  <c r="CD252" i="8"/>
  <c r="CE252" i="8"/>
  <c r="CF252" i="8"/>
  <c r="CG252" i="8"/>
  <c r="CH252" i="8"/>
  <c r="CI252" i="8"/>
  <c r="CJ252" i="8"/>
  <c r="CK252" i="8"/>
  <c r="CL252" i="8"/>
  <c r="CM252" i="8"/>
  <c r="CN252" i="8"/>
  <c r="CO252" i="8"/>
  <c r="CP252" i="8"/>
  <c r="CQ252" i="8"/>
  <c r="CR252" i="8"/>
  <c r="CS252" i="8"/>
  <c r="CT252" i="8"/>
  <c r="CU252" i="8"/>
  <c r="CV252" i="8"/>
  <c r="CW252" i="8"/>
  <c r="CX252" i="8"/>
  <c r="CY252" i="8"/>
  <c r="CZ252" i="8"/>
  <c r="DA252" i="8"/>
  <c r="DB252" i="8"/>
  <c r="DC252" i="8"/>
  <c r="DD252" i="8"/>
  <c r="DE252" i="8"/>
  <c r="DF252" i="8"/>
  <c r="DG252" i="8"/>
  <c r="DH252" i="8"/>
  <c r="DI252" i="8"/>
  <c r="DJ252" i="8"/>
  <c r="DK252" i="8"/>
  <c r="DL252" i="8"/>
  <c r="DM252" i="8"/>
  <c r="DN252" i="8"/>
  <c r="DO252" i="8"/>
  <c r="DP252" i="8"/>
  <c r="DQ252" i="8"/>
  <c r="DR252" i="8"/>
  <c r="DS252" i="8"/>
  <c r="DT252" i="8"/>
  <c r="DU252" i="8"/>
  <c r="DV252" i="8"/>
  <c r="DW252" i="8"/>
  <c r="DX252" i="8"/>
  <c r="DY252" i="8"/>
  <c r="DZ252" i="8"/>
  <c r="EA252" i="8"/>
  <c r="EB252" i="8"/>
  <c r="EC252" i="8"/>
  <c r="ED252" i="8"/>
  <c r="EE252" i="8"/>
  <c r="EF252" i="8"/>
  <c r="EG252" i="8"/>
  <c r="EH252" i="8"/>
  <c r="EI252" i="8"/>
  <c r="EJ252" i="8"/>
  <c r="EK252" i="8"/>
  <c r="EL252" i="8"/>
  <c r="EM252" i="8"/>
  <c r="EN252" i="8"/>
  <c r="EO252" i="8"/>
  <c r="EP252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AJ253" i="8"/>
  <c r="AK253" i="8"/>
  <c r="AL253" i="8"/>
  <c r="AM253" i="8"/>
  <c r="AN253" i="8"/>
  <c r="AO253" i="8"/>
  <c r="AP253" i="8"/>
  <c r="AQ253" i="8"/>
  <c r="AR253" i="8"/>
  <c r="AS253" i="8"/>
  <c r="AT253" i="8"/>
  <c r="AU253" i="8"/>
  <c r="AV253" i="8"/>
  <c r="AW253" i="8"/>
  <c r="AX253" i="8"/>
  <c r="AY253" i="8"/>
  <c r="AZ253" i="8"/>
  <c r="BA253" i="8"/>
  <c r="BB253" i="8"/>
  <c r="BC253" i="8"/>
  <c r="BD253" i="8"/>
  <c r="BE253" i="8"/>
  <c r="BF253" i="8"/>
  <c r="BG253" i="8"/>
  <c r="BH253" i="8"/>
  <c r="BI253" i="8"/>
  <c r="BJ253" i="8"/>
  <c r="BK253" i="8"/>
  <c r="BL253" i="8"/>
  <c r="BM253" i="8"/>
  <c r="BN253" i="8"/>
  <c r="BO253" i="8"/>
  <c r="BP253" i="8"/>
  <c r="BQ253" i="8"/>
  <c r="BR253" i="8"/>
  <c r="BS253" i="8"/>
  <c r="BT253" i="8"/>
  <c r="BU253" i="8"/>
  <c r="BV253" i="8"/>
  <c r="BW253" i="8"/>
  <c r="BX253" i="8"/>
  <c r="BY253" i="8"/>
  <c r="BZ253" i="8"/>
  <c r="CA253" i="8"/>
  <c r="CB253" i="8"/>
  <c r="CC253" i="8"/>
  <c r="CD253" i="8"/>
  <c r="CE253" i="8"/>
  <c r="CF253" i="8"/>
  <c r="CG253" i="8"/>
  <c r="CH253" i="8"/>
  <c r="CI253" i="8"/>
  <c r="CJ253" i="8"/>
  <c r="CK253" i="8"/>
  <c r="CL253" i="8"/>
  <c r="CM253" i="8"/>
  <c r="CN253" i="8"/>
  <c r="CO253" i="8"/>
  <c r="CP253" i="8"/>
  <c r="CQ253" i="8"/>
  <c r="CR253" i="8"/>
  <c r="CS253" i="8"/>
  <c r="CT253" i="8"/>
  <c r="CU253" i="8"/>
  <c r="CV253" i="8"/>
  <c r="CW253" i="8"/>
  <c r="CX253" i="8"/>
  <c r="CY253" i="8"/>
  <c r="CZ253" i="8"/>
  <c r="DA253" i="8"/>
  <c r="DB253" i="8"/>
  <c r="DC253" i="8"/>
  <c r="DD253" i="8"/>
  <c r="DE253" i="8"/>
  <c r="DF253" i="8"/>
  <c r="DG253" i="8"/>
  <c r="DH253" i="8"/>
  <c r="DI253" i="8"/>
  <c r="DJ253" i="8"/>
  <c r="DK253" i="8"/>
  <c r="DL253" i="8"/>
  <c r="DM253" i="8"/>
  <c r="DN253" i="8"/>
  <c r="DO253" i="8"/>
  <c r="DP253" i="8"/>
  <c r="DQ253" i="8"/>
  <c r="DR253" i="8"/>
  <c r="DS253" i="8"/>
  <c r="DT253" i="8"/>
  <c r="DU253" i="8"/>
  <c r="DV253" i="8"/>
  <c r="DW253" i="8"/>
  <c r="DX253" i="8"/>
  <c r="DY253" i="8"/>
  <c r="DZ253" i="8"/>
  <c r="EA253" i="8"/>
  <c r="EB253" i="8"/>
  <c r="EC253" i="8"/>
  <c r="ED253" i="8"/>
  <c r="EE253" i="8"/>
  <c r="EF253" i="8"/>
  <c r="EG253" i="8"/>
  <c r="EH253" i="8"/>
  <c r="EI253" i="8"/>
  <c r="EJ253" i="8"/>
  <c r="EK253" i="8"/>
  <c r="EL253" i="8"/>
  <c r="EM253" i="8"/>
  <c r="EN253" i="8"/>
  <c r="EO253" i="8"/>
  <c r="EP253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AJ254" i="8"/>
  <c r="AK254" i="8"/>
  <c r="AL254" i="8"/>
  <c r="AM254" i="8"/>
  <c r="AN254" i="8"/>
  <c r="AO254" i="8"/>
  <c r="AP254" i="8"/>
  <c r="AQ254" i="8"/>
  <c r="AR254" i="8"/>
  <c r="AS254" i="8"/>
  <c r="AT254" i="8"/>
  <c r="AU254" i="8"/>
  <c r="AV254" i="8"/>
  <c r="AW254" i="8"/>
  <c r="AX254" i="8"/>
  <c r="AY254" i="8"/>
  <c r="AZ254" i="8"/>
  <c r="BA254" i="8"/>
  <c r="BB254" i="8"/>
  <c r="BC254" i="8"/>
  <c r="BD254" i="8"/>
  <c r="BE254" i="8"/>
  <c r="BF254" i="8"/>
  <c r="BG254" i="8"/>
  <c r="BH254" i="8"/>
  <c r="BI254" i="8"/>
  <c r="BJ254" i="8"/>
  <c r="BK254" i="8"/>
  <c r="BL254" i="8"/>
  <c r="BM254" i="8"/>
  <c r="BN254" i="8"/>
  <c r="BO254" i="8"/>
  <c r="BP254" i="8"/>
  <c r="BQ254" i="8"/>
  <c r="BR254" i="8"/>
  <c r="BS254" i="8"/>
  <c r="BT254" i="8"/>
  <c r="BU254" i="8"/>
  <c r="BV254" i="8"/>
  <c r="BW254" i="8"/>
  <c r="BX254" i="8"/>
  <c r="BY254" i="8"/>
  <c r="BZ254" i="8"/>
  <c r="CA254" i="8"/>
  <c r="CB254" i="8"/>
  <c r="CC254" i="8"/>
  <c r="CD254" i="8"/>
  <c r="CE254" i="8"/>
  <c r="CF254" i="8"/>
  <c r="CG254" i="8"/>
  <c r="CH254" i="8"/>
  <c r="CI254" i="8"/>
  <c r="CJ254" i="8"/>
  <c r="CK254" i="8"/>
  <c r="CL254" i="8"/>
  <c r="CM254" i="8"/>
  <c r="CN254" i="8"/>
  <c r="CO254" i="8"/>
  <c r="CP254" i="8"/>
  <c r="CQ254" i="8"/>
  <c r="CR254" i="8"/>
  <c r="CS254" i="8"/>
  <c r="CT254" i="8"/>
  <c r="CU254" i="8"/>
  <c r="CV254" i="8"/>
  <c r="CW254" i="8"/>
  <c r="CX254" i="8"/>
  <c r="CY254" i="8"/>
  <c r="CZ254" i="8"/>
  <c r="DA254" i="8"/>
  <c r="DB254" i="8"/>
  <c r="DC254" i="8"/>
  <c r="DD254" i="8"/>
  <c r="DE254" i="8"/>
  <c r="DF254" i="8"/>
  <c r="DG254" i="8"/>
  <c r="DH254" i="8"/>
  <c r="DI254" i="8"/>
  <c r="DJ254" i="8"/>
  <c r="DK254" i="8"/>
  <c r="DL254" i="8"/>
  <c r="DM254" i="8"/>
  <c r="DN254" i="8"/>
  <c r="DO254" i="8"/>
  <c r="DP254" i="8"/>
  <c r="DQ254" i="8"/>
  <c r="DR254" i="8"/>
  <c r="DS254" i="8"/>
  <c r="DT254" i="8"/>
  <c r="DU254" i="8"/>
  <c r="DV254" i="8"/>
  <c r="DW254" i="8"/>
  <c r="DX254" i="8"/>
  <c r="DY254" i="8"/>
  <c r="DZ254" i="8"/>
  <c r="EA254" i="8"/>
  <c r="EB254" i="8"/>
  <c r="EC254" i="8"/>
  <c r="ED254" i="8"/>
  <c r="EE254" i="8"/>
  <c r="EF254" i="8"/>
  <c r="EG254" i="8"/>
  <c r="EH254" i="8"/>
  <c r="EI254" i="8"/>
  <c r="EJ254" i="8"/>
  <c r="EK254" i="8"/>
  <c r="EL254" i="8"/>
  <c r="EM254" i="8"/>
  <c r="EN254" i="8"/>
  <c r="EO254" i="8"/>
  <c r="EP254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AJ256" i="8"/>
  <c r="AK256" i="8"/>
  <c r="AL256" i="8"/>
  <c r="AM256" i="8"/>
  <c r="AN256" i="8"/>
  <c r="AO256" i="8"/>
  <c r="AP256" i="8"/>
  <c r="AQ256" i="8"/>
  <c r="AR256" i="8"/>
  <c r="AS256" i="8"/>
  <c r="AT256" i="8"/>
  <c r="AU256" i="8"/>
  <c r="AV256" i="8"/>
  <c r="AW256" i="8"/>
  <c r="AX256" i="8"/>
  <c r="AY256" i="8"/>
  <c r="AZ256" i="8"/>
  <c r="BA256" i="8"/>
  <c r="BB256" i="8"/>
  <c r="BC256" i="8"/>
  <c r="BD256" i="8"/>
  <c r="BE256" i="8"/>
  <c r="BF256" i="8"/>
  <c r="BG256" i="8"/>
  <c r="BH256" i="8"/>
  <c r="BI256" i="8"/>
  <c r="BJ256" i="8"/>
  <c r="BK256" i="8"/>
  <c r="BL256" i="8"/>
  <c r="BM256" i="8"/>
  <c r="BN256" i="8"/>
  <c r="BO256" i="8"/>
  <c r="BP256" i="8"/>
  <c r="BQ256" i="8"/>
  <c r="BR256" i="8"/>
  <c r="BS256" i="8"/>
  <c r="BT256" i="8"/>
  <c r="BU256" i="8"/>
  <c r="BV256" i="8"/>
  <c r="BW256" i="8"/>
  <c r="BX256" i="8"/>
  <c r="BY256" i="8"/>
  <c r="BZ256" i="8"/>
  <c r="CA256" i="8"/>
  <c r="CB256" i="8"/>
  <c r="CC256" i="8"/>
  <c r="CD256" i="8"/>
  <c r="CE256" i="8"/>
  <c r="CF256" i="8"/>
  <c r="CG256" i="8"/>
  <c r="CH256" i="8"/>
  <c r="CI256" i="8"/>
  <c r="CJ256" i="8"/>
  <c r="CK256" i="8"/>
  <c r="CL256" i="8"/>
  <c r="CM256" i="8"/>
  <c r="CN256" i="8"/>
  <c r="CO256" i="8"/>
  <c r="CP256" i="8"/>
  <c r="CQ256" i="8"/>
  <c r="CR256" i="8"/>
  <c r="CS256" i="8"/>
  <c r="CT256" i="8"/>
  <c r="CU256" i="8"/>
  <c r="CV256" i="8"/>
  <c r="CW256" i="8"/>
  <c r="CX256" i="8"/>
  <c r="CY256" i="8"/>
  <c r="CZ256" i="8"/>
  <c r="DA256" i="8"/>
  <c r="DB256" i="8"/>
  <c r="DC256" i="8"/>
  <c r="DD256" i="8"/>
  <c r="DE256" i="8"/>
  <c r="DF256" i="8"/>
  <c r="DG256" i="8"/>
  <c r="DH256" i="8"/>
  <c r="DI256" i="8"/>
  <c r="DJ256" i="8"/>
  <c r="DK256" i="8"/>
  <c r="DL256" i="8"/>
  <c r="DM256" i="8"/>
  <c r="DN256" i="8"/>
  <c r="DO256" i="8"/>
  <c r="DP256" i="8"/>
  <c r="DQ256" i="8"/>
  <c r="DR256" i="8"/>
  <c r="DS256" i="8"/>
  <c r="DT256" i="8"/>
  <c r="DU256" i="8"/>
  <c r="DV256" i="8"/>
  <c r="DW256" i="8"/>
  <c r="DX256" i="8"/>
  <c r="DY256" i="8"/>
  <c r="DZ256" i="8"/>
  <c r="EA256" i="8"/>
  <c r="EB256" i="8"/>
  <c r="EC256" i="8"/>
  <c r="ED256" i="8"/>
  <c r="EE256" i="8"/>
  <c r="EF256" i="8"/>
  <c r="EG256" i="8"/>
  <c r="EH256" i="8"/>
  <c r="EI256" i="8"/>
  <c r="EJ256" i="8"/>
  <c r="EK256" i="8"/>
  <c r="EL256" i="8"/>
  <c r="EM256" i="8"/>
  <c r="EN256" i="8"/>
  <c r="EO256" i="8"/>
  <c r="EP256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AJ259" i="8"/>
  <c r="AK259" i="8"/>
  <c r="AL259" i="8"/>
  <c r="AM259" i="8"/>
  <c r="AN259" i="8"/>
  <c r="AO259" i="8"/>
  <c r="AP259" i="8"/>
  <c r="AQ259" i="8"/>
  <c r="AR259" i="8"/>
  <c r="AS259" i="8"/>
  <c r="AT259" i="8"/>
  <c r="AU259" i="8"/>
  <c r="AV259" i="8"/>
  <c r="AW259" i="8"/>
  <c r="AX259" i="8"/>
  <c r="AY259" i="8"/>
  <c r="AZ259" i="8"/>
  <c r="BA259" i="8"/>
  <c r="BB259" i="8"/>
  <c r="BC259" i="8"/>
  <c r="BD259" i="8"/>
  <c r="BE259" i="8"/>
  <c r="BF259" i="8"/>
  <c r="BG259" i="8"/>
  <c r="BH259" i="8"/>
  <c r="BI259" i="8"/>
  <c r="BJ259" i="8"/>
  <c r="BK259" i="8"/>
  <c r="BL259" i="8"/>
  <c r="BM259" i="8"/>
  <c r="BN259" i="8"/>
  <c r="BO259" i="8"/>
  <c r="BP259" i="8"/>
  <c r="BQ259" i="8"/>
  <c r="BR259" i="8"/>
  <c r="BS259" i="8"/>
  <c r="BT259" i="8"/>
  <c r="BU259" i="8"/>
  <c r="BV259" i="8"/>
  <c r="BW259" i="8"/>
  <c r="BX259" i="8"/>
  <c r="BY259" i="8"/>
  <c r="BZ259" i="8"/>
  <c r="CA259" i="8"/>
  <c r="CB259" i="8"/>
  <c r="CC259" i="8"/>
  <c r="CD259" i="8"/>
  <c r="CE259" i="8"/>
  <c r="CF259" i="8"/>
  <c r="CG259" i="8"/>
  <c r="CH259" i="8"/>
  <c r="CI259" i="8"/>
  <c r="CJ259" i="8"/>
  <c r="CK259" i="8"/>
  <c r="CL259" i="8"/>
  <c r="CM259" i="8"/>
  <c r="CN259" i="8"/>
  <c r="CO259" i="8"/>
  <c r="CP259" i="8"/>
  <c r="CQ259" i="8"/>
  <c r="CR259" i="8"/>
  <c r="CS259" i="8"/>
  <c r="CT259" i="8"/>
  <c r="CU259" i="8"/>
  <c r="CV259" i="8"/>
  <c r="CW259" i="8"/>
  <c r="CX259" i="8"/>
  <c r="CY259" i="8"/>
  <c r="CZ259" i="8"/>
  <c r="DA259" i="8"/>
  <c r="DB259" i="8"/>
  <c r="DC259" i="8"/>
  <c r="DD259" i="8"/>
  <c r="DE259" i="8"/>
  <c r="DF259" i="8"/>
  <c r="DG259" i="8"/>
  <c r="DH259" i="8"/>
  <c r="DI259" i="8"/>
  <c r="DJ259" i="8"/>
  <c r="DK259" i="8"/>
  <c r="DL259" i="8"/>
  <c r="DM259" i="8"/>
  <c r="DN259" i="8"/>
  <c r="DO259" i="8"/>
  <c r="DP259" i="8"/>
  <c r="DQ259" i="8"/>
  <c r="DR259" i="8"/>
  <c r="DS259" i="8"/>
  <c r="DT259" i="8"/>
  <c r="DU259" i="8"/>
  <c r="DV259" i="8"/>
  <c r="DW259" i="8"/>
  <c r="DX259" i="8"/>
  <c r="DY259" i="8"/>
  <c r="DZ259" i="8"/>
  <c r="EA259" i="8"/>
  <c r="EB259" i="8"/>
  <c r="EC259" i="8"/>
  <c r="ED259" i="8"/>
  <c r="EE259" i="8"/>
  <c r="EF259" i="8"/>
  <c r="EG259" i="8"/>
  <c r="EH259" i="8"/>
  <c r="EI259" i="8"/>
  <c r="EJ259" i="8"/>
  <c r="EK259" i="8"/>
  <c r="EL259" i="8"/>
  <c r="EM259" i="8"/>
  <c r="EN259" i="8"/>
  <c r="EO259" i="8"/>
  <c r="EP259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AJ260" i="8"/>
  <c r="AK260" i="8"/>
  <c r="AL260" i="8"/>
  <c r="AM260" i="8"/>
  <c r="AN260" i="8"/>
  <c r="AO260" i="8"/>
  <c r="AP260" i="8"/>
  <c r="AQ260" i="8"/>
  <c r="AR260" i="8"/>
  <c r="AS260" i="8"/>
  <c r="AT260" i="8"/>
  <c r="AU260" i="8"/>
  <c r="AV260" i="8"/>
  <c r="AW260" i="8"/>
  <c r="AX260" i="8"/>
  <c r="AY260" i="8"/>
  <c r="AZ260" i="8"/>
  <c r="BA260" i="8"/>
  <c r="BB260" i="8"/>
  <c r="BC260" i="8"/>
  <c r="BD260" i="8"/>
  <c r="BE260" i="8"/>
  <c r="BF260" i="8"/>
  <c r="BG260" i="8"/>
  <c r="BH260" i="8"/>
  <c r="BI260" i="8"/>
  <c r="BJ260" i="8"/>
  <c r="BK260" i="8"/>
  <c r="BL260" i="8"/>
  <c r="BM260" i="8"/>
  <c r="BN260" i="8"/>
  <c r="BO260" i="8"/>
  <c r="BP260" i="8"/>
  <c r="BQ260" i="8"/>
  <c r="BR260" i="8"/>
  <c r="BS260" i="8"/>
  <c r="BT260" i="8"/>
  <c r="BU260" i="8"/>
  <c r="BV260" i="8"/>
  <c r="BW260" i="8"/>
  <c r="BX260" i="8"/>
  <c r="BY260" i="8"/>
  <c r="BZ260" i="8"/>
  <c r="CA260" i="8"/>
  <c r="CB260" i="8"/>
  <c r="CC260" i="8"/>
  <c r="CD260" i="8"/>
  <c r="CE260" i="8"/>
  <c r="CF260" i="8"/>
  <c r="CG260" i="8"/>
  <c r="CH260" i="8"/>
  <c r="CI260" i="8"/>
  <c r="CJ260" i="8"/>
  <c r="CK260" i="8"/>
  <c r="CL260" i="8"/>
  <c r="CM260" i="8"/>
  <c r="CN260" i="8"/>
  <c r="CO260" i="8"/>
  <c r="CP260" i="8"/>
  <c r="CQ260" i="8"/>
  <c r="CR260" i="8"/>
  <c r="CS260" i="8"/>
  <c r="CT260" i="8"/>
  <c r="CU260" i="8"/>
  <c r="CV260" i="8"/>
  <c r="CW260" i="8"/>
  <c r="CX260" i="8"/>
  <c r="CY260" i="8"/>
  <c r="CZ260" i="8"/>
  <c r="DA260" i="8"/>
  <c r="DB260" i="8"/>
  <c r="DC260" i="8"/>
  <c r="DD260" i="8"/>
  <c r="DE260" i="8"/>
  <c r="DF260" i="8"/>
  <c r="DG260" i="8"/>
  <c r="DH260" i="8"/>
  <c r="DI260" i="8"/>
  <c r="DJ260" i="8"/>
  <c r="DK260" i="8"/>
  <c r="DL260" i="8"/>
  <c r="DM260" i="8"/>
  <c r="DN260" i="8"/>
  <c r="DO260" i="8"/>
  <c r="DP260" i="8"/>
  <c r="DQ260" i="8"/>
  <c r="DR260" i="8"/>
  <c r="DS260" i="8"/>
  <c r="DT260" i="8"/>
  <c r="DU260" i="8"/>
  <c r="DV260" i="8"/>
  <c r="DW260" i="8"/>
  <c r="DX260" i="8"/>
  <c r="DY260" i="8"/>
  <c r="DZ260" i="8"/>
  <c r="EA260" i="8"/>
  <c r="EB260" i="8"/>
  <c r="EC260" i="8"/>
  <c r="ED260" i="8"/>
  <c r="EE260" i="8"/>
  <c r="EF260" i="8"/>
  <c r="EG260" i="8"/>
  <c r="EH260" i="8"/>
  <c r="EI260" i="8"/>
  <c r="EJ260" i="8"/>
  <c r="EK260" i="8"/>
  <c r="EL260" i="8"/>
  <c r="EM260" i="8"/>
  <c r="EN260" i="8"/>
  <c r="EO260" i="8"/>
  <c r="EP260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AJ261" i="8"/>
  <c r="AK261" i="8"/>
  <c r="AL261" i="8"/>
  <c r="AM261" i="8"/>
  <c r="AN261" i="8"/>
  <c r="AO261" i="8"/>
  <c r="AP261" i="8"/>
  <c r="AQ261" i="8"/>
  <c r="AR261" i="8"/>
  <c r="AS261" i="8"/>
  <c r="AT261" i="8"/>
  <c r="AU261" i="8"/>
  <c r="AV261" i="8"/>
  <c r="AW261" i="8"/>
  <c r="AX261" i="8"/>
  <c r="AY261" i="8"/>
  <c r="AZ261" i="8"/>
  <c r="BA261" i="8"/>
  <c r="BB261" i="8"/>
  <c r="BC261" i="8"/>
  <c r="BD261" i="8"/>
  <c r="BE261" i="8"/>
  <c r="BF261" i="8"/>
  <c r="BG261" i="8"/>
  <c r="BH261" i="8"/>
  <c r="BI261" i="8"/>
  <c r="BJ261" i="8"/>
  <c r="BK261" i="8"/>
  <c r="BL261" i="8"/>
  <c r="BM261" i="8"/>
  <c r="BN261" i="8"/>
  <c r="BO261" i="8"/>
  <c r="BP261" i="8"/>
  <c r="BQ261" i="8"/>
  <c r="BR261" i="8"/>
  <c r="BS261" i="8"/>
  <c r="BT261" i="8"/>
  <c r="BU261" i="8"/>
  <c r="BV261" i="8"/>
  <c r="BW261" i="8"/>
  <c r="BX261" i="8"/>
  <c r="BY261" i="8"/>
  <c r="BZ261" i="8"/>
  <c r="CA261" i="8"/>
  <c r="CB261" i="8"/>
  <c r="CC261" i="8"/>
  <c r="CD261" i="8"/>
  <c r="CE261" i="8"/>
  <c r="CF261" i="8"/>
  <c r="CG261" i="8"/>
  <c r="CH261" i="8"/>
  <c r="CI261" i="8"/>
  <c r="CJ261" i="8"/>
  <c r="CK261" i="8"/>
  <c r="CL261" i="8"/>
  <c r="CM261" i="8"/>
  <c r="CN261" i="8"/>
  <c r="CO261" i="8"/>
  <c r="CP261" i="8"/>
  <c r="CQ261" i="8"/>
  <c r="CR261" i="8"/>
  <c r="CS261" i="8"/>
  <c r="CT261" i="8"/>
  <c r="CU261" i="8"/>
  <c r="CV261" i="8"/>
  <c r="CW261" i="8"/>
  <c r="CX261" i="8"/>
  <c r="CY261" i="8"/>
  <c r="CZ261" i="8"/>
  <c r="DA261" i="8"/>
  <c r="DB261" i="8"/>
  <c r="DC261" i="8"/>
  <c r="DD261" i="8"/>
  <c r="DE261" i="8"/>
  <c r="DF261" i="8"/>
  <c r="DG261" i="8"/>
  <c r="DH261" i="8"/>
  <c r="DI261" i="8"/>
  <c r="DJ261" i="8"/>
  <c r="DK261" i="8"/>
  <c r="DL261" i="8"/>
  <c r="DM261" i="8"/>
  <c r="DN261" i="8"/>
  <c r="DO261" i="8"/>
  <c r="DP261" i="8"/>
  <c r="DQ261" i="8"/>
  <c r="DR261" i="8"/>
  <c r="DS261" i="8"/>
  <c r="DT261" i="8"/>
  <c r="DU261" i="8"/>
  <c r="DV261" i="8"/>
  <c r="DW261" i="8"/>
  <c r="DX261" i="8"/>
  <c r="DY261" i="8"/>
  <c r="DZ261" i="8"/>
  <c r="EA261" i="8"/>
  <c r="EB261" i="8"/>
  <c r="EC261" i="8"/>
  <c r="ED261" i="8"/>
  <c r="EE261" i="8"/>
  <c r="EF261" i="8"/>
  <c r="EG261" i="8"/>
  <c r="EH261" i="8"/>
  <c r="EI261" i="8"/>
  <c r="EJ261" i="8"/>
  <c r="EK261" i="8"/>
  <c r="EL261" i="8"/>
  <c r="EM261" i="8"/>
  <c r="EN261" i="8"/>
  <c r="EO261" i="8"/>
  <c r="EP261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AJ262" i="8"/>
  <c r="AK262" i="8"/>
  <c r="AL262" i="8"/>
  <c r="AM262" i="8"/>
  <c r="AN262" i="8"/>
  <c r="AO262" i="8"/>
  <c r="AP262" i="8"/>
  <c r="AQ262" i="8"/>
  <c r="AR262" i="8"/>
  <c r="AS262" i="8"/>
  <c r="AT262" i="8"/>
  <c r="AU262" i="8"/>
  <c r="AV262" i="8"/>
  <c r="AW262" i="8"/>
  <c r="AX262" i="8"/>
  <c r="AY262" i="8"/>
  <c r="AZ262" i="8"/>
  <c r="BA262" i="8"/>
  <c r="BB262" i="8"/>
  <c r="BC262" i="8"/>
  <c r="BD262" i="8"/>
  <c r="BE262" i="8"/>
  <c r="BF262" i="8"/>
  <c r="BG262" i="8"/>
  <c r="BH262" i="8"/>
  <c r="BI262" i="8"/>
  <c r="BJ262" i="8"/>
  <c r="BK262" i="8"/>
  <c r="BL262" i="8"/>
  <c r="BM262" i="8"/>
  <c r="BN262" i="8"/>
  <c r="BO262" i="8"/>
  <c r="BP262" i="8"/>
  <c r="BQ262" i="8"/>
  <c r="BR262" i="8"/>
  <c r="BS262" i="8"/>
  <c r="BT262" i="8"/>
  <c r="BU262" i="8"/>
  <c r="BV262" i="8"/>
  <c r="BW262" i="8"/>
  <c r="BX262" i="8"/>
  <c r="BY262" i="8"/>
  <c r="BZ262" i="8"/>
  <c r="CA262" i="8"/>
  <c r="CB262" i="8"/>
  <c r="CC262" i="8"/>
  <c r="CD262" i="8"/>
  <c r="CE262" i="8"/>
  <c r="CF262" i="8"/>
  <c r="CG262" i="8"/>
  <c r="CH262" i="8"/>
  <c r="CI262" i="8"/>
  <c r="CJ262" i="8"/>
  <c r="CK262" i="8"/>
  <c r="CL262" i="8"/>
  <c r="CM262" i="8"/>
  <c r="CN262" i="8"/>
  <c r="CO262" i="8"/>
  <c r="CP262" i="8"/>
  <c r="CQ262" i="8"/>
  <c r="CR262" i="8"/>
  <c r="CS262" i="8"/>
  <c r="CT262" i="8"/>
  <c r="CU262" i="8"/>
  <c r="CV262" i="8"/>
  <c r="CW262" i="8"/>
  <c r="CX262" i="8"/>
  <c r="CY262" i="8"/>
  <c r="CZ262" i="8"/>
  <c r="DA262" i="8"/>
  <c r="DB262" i="8"/>
  <c r="DC262" i="8"/>
  <c r="DD262" i="8"/>
  <c r="DE262" i="8"/>
  <c r="DF262" i="8"/>
  <c r="DG262" i="8"/>
  <c r="DH262" i="8"/>
  <c r="DI262" i="8"/>
  <c r="DJ262" i="8"/>
  <c r="DK262" i="8"/>
  <c r="DL262" i="8"/>
  <c r="DM262" i="8"/>
  <c r="DN262" i="8"/>
  <c r="DO262" i="8"/>
  <c r="DP262" i="8"/>
  <c r="DQ262" i="8"/>
  <c r="DR262" i="8"/>
  <c r="DS262" i="8"/>
  <c r="DT262" i="8"/>
  <c r="DU262" i="8"/>
  <c r="DV262" i="8"/>
  <c r="DW262" i="8"/>
  <c r="DX262" i="8"/>
  <c r="DY262" i="8"/>
  <c r="DZ262" i="8"/>
  <c r="EA262" i="8"/>
  <c r="EB262" i="8"/>
  <c r="EC262" i="8"/>
  <c r="ED262" i="8"/>
  <c r="EE262" i="8"/>
  <c r="EF262" i="8"/>
  <c r="EG262" i="8"/>
  <c r="EH262" i="8"/>
  <c r="EI262" i="8"/>
  <c r="EJ262" i="8"/>
  <c r="EK262" i="8"/>
  <c r="EL262" i="8"/>
  <c r="EM262" i="8"/>
  <c r="EN262" i="8"/>
  <c r="EO262" i="8"/>
  <c r="EP262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J263" i="8"/>
  <c r="AK263" i="8"/>
  <c r="AL263" i="8"/>
  <c r="AM263" i="8"/>
  <c r="AN263" i="8"/>
  <c r="AO263" i="8"/>
  <c r="AP263" i="8"/>
  <c r="AQ263" i="8"/>
  <c r="AR263" i="8"/>
  <c r="AS263" i="8"/>
  <c r="AT263" i="8"/>
  <c r="AU263" i="8"/>
  <c r="AV263" i="8"/>
  <c r="AW263" i="8"/>
  <c r="AX263" i="8"/>
  <c r="AY263" i="8"/>
  <c r="AZ263" i="8"/>
  <c r="BA263" i="8"/>
  <c r="BB263" i="8"/>
  <c r="BC263" i="8"/>
  <c r="BD263" i="8"/>
  <c r="BE263" i="8"/>
  <c r="BF263" i="8"/>
  <c r="BG263" i="8"/>
  <c r="BH263" i="8"/>
  <c r="BI263" i="8"/>
  <c r="BJ263" i="8"/>
  <c r="BK263" i="8"/>
  <c r="BL263" i="8"/>
  <c r="BM263" i="8"/>
  <c r="BN263" i="8"/>
  <c r="BO263" i="8"/>
  <c r="BP263" i="8"/>
  <c r="BQ263" i="8"/>
  <c r="BR263" i="8"/>
  <c r="BS263" i="8"/>
  <c r="BT263" i="8"/>
  <c r="BU263" i="8"/>
  <c r="BV263" i="8"/>
  <c r="BW263" i="8"/>
  <c r="BX263" i="8"/>
  <c r="BY263" i="8"/>
  <c r="BZ263" i="8"/>
  <c r="CA263" i="8"/>
  <c r="CB263" i="8"/>
  <c r="CC263" i="8"/>
  <c r="CD263" i="8"/>
  <c r="CE263" i="8"/>
  <c r="CF263" i="8"/>
  <c r="CG263" i="8"/>
  <c r="CH263" i="8"/>
  <c r="CI263" i="8"/>
  <c r="CJ263" i="8"/>
  <c r="CK263" i="8"/>
  <c r="CL263" i="8"/>
  <c r="CM263" i="8"/>
  <c r="CN263" i="8"/>
  <c r="CO263" i="8"/>
  <c r="CP263" i="8"/>
  <c r="CQ263" i="8"/>
  <c r="CR263" i="8"/>
  <c r="CS263" i="8"/>
  <c r="CT263" i="8"/>
  <c r="CU263" i="8"/>
  <c r="CV263" i="8"/>
  <c r="CW263" i="8"/>
  <c r="CX263" i="8"/>
  <c r="CY263" i="8"/>
  <c r="CZ263" i="8"/>
  <c r="DA263" i="8"/>
  <c r="DB263" i="8"/>
  <c r="DC263" i="8"/>
  <c r="DD263" i="8"/>
  <c r="DE263" i="8"/>
  <c r="DF263" i="8"/>
  <c r="DG263" i="8"/>
  <c r="DH263" i="8"/>
  <c r="DI263" i="8"/>
  <c r="DJ263" i="8"/>
  <c r="DK263" i="8"/>
  <c r="DL263" i="8"/>
  <c r="DM263" i="8"/>
  <c r="DN263" i="8"/>
  <c r="DO263" i="8"/>
  <c r="DP263" i="8"/>
  <c r="DQ263" i="8"/>
  <c r="DR263" i="8"/>
  <c r="DS263" i="8"/>
  <c r="DT263" i="8"/>
  <c r="DU263" i="8"/>
  <c r="DV263" i="8"/>
  <c r="DW263" i="8"/>
  <c r="DX263" i="8"/>
  <c r="DY263" i="8"/>
  <c r="DZ263" i="8"/>
  <c r="EA263" i="8"/>
  <c r="EB263" i="8"/>
  <c r="EC263" i="8"/>
  <c r="ED263" i="8"/>
  <c r="EE263" i="8"/>
  <c r="EF263" i="8"/>
  <c r="EG263" i="8"/>
  <c r="EH263" i="8"/>
  <c r="EI263" i="8"/>
  <c r="EJ263" i="8"/>
  <c r="EK263" i="8"/>
  <c r="EL263" i="8"/>
  <c r="EM263" i="8"/>
  <c r="EN263" i="8"/>
  <c r="EO263" i="8"/>
  <c r="EP263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AJ264" i="8"/>
  <c r="AK264" i="8"/>
  <c r="AL264" i="8"/>
  <c r="AM264" i="8"/>
  <c r="AN264" i="8"/>
  <c r="AO264" i="8"/>
  <c r="AP264" i="8"/>
  <c r="AQ264" i="8"/>
  <c r="AR264" i="8"/>
  <c r="AS264" i="8"/>
  <c r="AT264" i="8"/>
  <c r="AU264" i="8"/>
  <c r="AV264" i="8"/>
  <c r="AW264" i="8"/>
  <c r="AX264" i="8"/>
  <c r="AY264" i="8"/>
  <c r="AZ264" i="8"/>
  <c r="BA264" i="8"/>
  <c r="BB264" i="8"/>
  <c r="BC264" i="8"/>
  <c r="BD264" i="8"/>
  <c r="BE264" i="8"/>
  <c r="BF264" i="8"/>
  <c r="BG264" i="8"/>
  <c r="BH264" i="8"/>
  <c r="BI264" i="8"/>
  <c r="BJ264" i="8"/>
  <c r="BK264" i="8"/>
  <c r="BL264" i="8"/>
  <c r="BM264" i="8"/>
  <c r="BN264" i="8"/>
  <c r="BO264" i="8"/>
  <c r="BP264" i="8"/>
  <c r="BQ264" i="8"/>
  <c r="BR264" i="8"/>
  <c r="BS264" i="8"/>
  <c r="BT264" i="8"/>
  <c r="BU264" i="8"/>
  <c r="BV264" i="8"/>
  <c r="BW264" i="8"/>
  <c r="BX264" i="8"/>
  <c r="BY264" i="8"/>
  <c r="BZ264" i="8"/>
  <c r="CA264" i="8"/>
  <c r="CB264" i="8"/>
  <c r="CC264" i="8"/>
  <c r="CD264" i="8"/>
  <c r="CE264" i="8"/>
  <c r="CF264" i="8"/>
  <c r="CG264" i="8"/>
  <c r="CH264" i="8"/>
  <c r="CI264" i="8"/>
  <c r="CJ264" i="8"/>
  <c r="CK264" i="8"/>
  <c r="CL264" i="8"/>
  <c r="CM264" i="8"/>
  <c r="CN264" i="8"/>
  <c r="CO264" i="8"/>
  <c r="CP264" i="8"/>
  <c r="CQ264" i="8"/>
  <c r="CR264" i="8"/>
  <c r="CS264" i="8"/>
  <c r="CT264" i="8"/>
  <c r="CU264" i="8"/>
  <c r="CV264" i="8"/>
  <c r="CW264" i="8"/>
  <c r="CX264" i="8"/>
  <c r="CY264" i="8"/>
  <c r="CZ264" i="8"/>
  <c r="DA264" i="8"/>
  <c r="DB264" i="8"/>
  <c r="DC264" i="8"/>
  <c r="DD264" i="8"/>
  <c r="DE264" i="8"/>
  <c r="DF264" i="8"/>
  <c r="DG264" i="8"/>
  <c r="DH264" i="8"/>
  <c r="DI264" i="8"/>
  <c r="DJ264" i="8"/>
  <c r="DK264" i="8"/>
  <c r="DL264" i="8"/>
  <c r="DM264" i="8"/>
  <c r="DN264" i="8"/>
  <c r="DO264" i="8"/>
  <c r="DP264" i="8"/>
  <c r="DQ264" i="8"/>
  <c r="DR264" i="8"/>
  <c r="DS264" i="8"/>
  <c r="DT264" i="8"/>
  <c r="DU264" i="8"/>
  <c r="DV264" i="8"/>
  <c r="DW264" i="8"/>
  <c r="DX264" i="8"/>
  <c r="DY264" i="8"/>
  <c r="DZ264" i="8"/>
  <c r="EA264" i="8"/>
  <c r="EB264" i="8"/>
  <c r="EC264" i="8"/>
  <c r="ED264" i="8"/>
  <c r="EE264" i="8"/>
  <c r="EF264" i="8"/>
  <c r="EG264" i="8"/>
  <c r="EH264" i="8"/>
  <c r="EI264" i="8"/>
  <c r="EJ264" i="8"/>
  <c r="EK264" i="8"/>
  <c r="EL264" i="8"/>
  <c r="EM264" i="8"/>
  <c r="EN264" i="8"/>
  <c r="EO264" i="8"/>
  <c r="EP264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AJ265" i="8"/>
  <c r="AK265" i="8"/>
  <c r="AL265" i="8"/>
  <c r="AM265" i="8"/>
  <c r="AN265" i="8"/>
  <c r="AO265" i="8"/>
  <c r="AP265" i="8"/>
  <c r="AQ265" i="8"/>
  <c r="AR265" i="8"/>
  <c r="AS265" i="8"/>
  <c r="AT265" i="8"/>
  <c r="AU265" i="8"/>
  <c r="AV265" i="8"/>
  <c r="AW265" i="8"/>
  <c r="AX265" i="8"/>
  <c r="AY265" i="8"/>
  <c r="AZ265" i="8"/>
  <c r="BA265" i="8"/>
  <c r="BB265" i="8"/>
  <c r="BC265" i="8"/>
  <c r="BD265" i="8"/>
  <c r="BE265" i="8"/>
  <c r="BF265" i="8"/>
  <c r="BG265" i="8"/>
  <c r="BH265" i="8"/>
  <c r="BI265" i="8"/>
  <c r="BJ265" i="8"/>
  <c r="BK265" i="8"/>
  <c r="BL265" i="8"/>
  <c r="BM265" i="8"/>
  <c r="BN265" i="8"/>
  <c r="BO265" i="8"/>
  <c r="BP265" i="8"/>
  <c r="BQ265" i="8"/>
  <c r="BR265" i="8"/>
  <c r="BS265" i="8"/>
  <c r="BT265" i="8"/>
  <c r="BU265" i="8"/>
  <c r="BV265" i="8"/>
  <c r="BW265" i="8"/>
  <c r="BX265" i="8"/>
  <c r="BY265" i="8"/>
  <c r="BZ265" i="8"/>
  <c r="CA265" i="8"/>
  <c r="CB265" i="8"/>
  <c r="CC265" i="8"/>
  <c r="CD265" i="8"/>
  <c r="CE265" i="8"/>
  <c r="CF265" i="8"/>
  <c r="CG265" i="8"/>
  <c r="CH265" i="8"/>
  <c r="CI265" i="8"/>
  <c r="CJ265" i="8"/>
  <c r="CK265" i="8"/>
  <c r="CL265" i="8"/>
  <c r="CM265" i="8"/>
  <c r="CN265" i="8"/>
  <c r="CO265" i="8"/>
  <c r="CP265" i="8"/>
  <c r="CQ265" i="8"/>
  <c r="CR265" i="8"/>
  <c r="CS265" i="8"/>
  <c r="CT265" i="8"/>
  <c r="CU265" i="8"/>
  <c r="CV265" i="8"/>
  <c r="CW265" i="8"/>
  <c r="CX265" i="8"/>
  <c r="CY265" i="8"/>
  <c r="CZ265" i="8"/>
  <c r="DA265" i="8"/>
  <c r="DB265" i="8"/>
  <c r="DC265" i="8"/>
  <c r="DD265" i="8"/>
  <c r="DE265" i="8"/>
  <c r="DF265" i="8"/>
  <c r="DG265" i="8"/>
  <c r="DH265" i="8"/>
  <c r="DI265" i="8"/>
  <c r="DJ265" i="8"/>
  <c r="DK265" i="8"/>
  <c r="DL265" i="8"/>
  <c r="DM265" i="8"/>
  <c r="DN265" i="8"/>
  <c r="DO265" i="8"/>
  <c r="DP265" i="8"/>
  <c r="DQ265" i="8"/>
  <c r="DR265" i="8"/>
  <c r="DS265" i="8"/>
  <c r="DT265" i="8"/>
  <c r="DU265" i="8"/>
  <c r="DV265" i="8"/>
  <c r="DW265" i="8"/>
  <c r="DX265" i="8"/>
  <c r="DY265" i="8"/>
  <c r="DZ265" i="8"/>
  <c r="EA265" i="8"/>
  <c r="EB265" i="8"/>
  <c r="EC265" i="8"/>
  <c r="ED265" i="8"/>
  <c r="EE265" i="8"/>
  <c r="EF265" i="8"/>
  <c r="EG265" i="8"/>
  <c r="EH265" i="8"/>
  <c r="EI265" i="8"/>
  <c r="EJ265" i="8"/>
  <c r="EK265" i="8"/>
  <c r="EL265" i="8"/>
  <c r="EM265" i="8"/>
  <c r="EN265" i="8"/>
  <c r="EO265" i="8"/>
  <c r="EP265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AJ268" i="8"/>
  <c r="AK268" i="8"/>
  <c r="AL268" i="8"/>
  <c r="AM268" i="8"/>
  <c r="AN268" i="8"/>
  <c r="AO268" i="8"/>
  <c r="AP268" i="8"/>
  <c r="AQ268" i="8"/>
  <c r="AR268" i="8"/>
  <c r="AS268" i="8"/>
  <c r="AT268" i="8"/>
  <c r="AU268" i="8"/>
  <c r="AV268" i="8"/>
  <c r="AW268" i="8"/>
  <c r="AX268" i="8"/>
  <c r="AY268" i="8"/>
  <c r="AZ268" i="8"/>
  <c r="BA268" i="8"/>
  <c r="BB268" i="8"/>
  <c r="BC268" i="8"/>
  <c r="BD268" i="8"/>
  <c r="BE268" i="8"/>
  <c r="BF268" i="8"/>
  <c r="BG268" i="8"/>
  <c r="BH268" i="8"/>
  <c r="BI268" i="8"/>
  <c r="BJ268" i="8"/>
  <c r="BK268" i="8"/>
  <c r="BL268" i="8"/>
  <c r="BM268" i="8"/>
  <c r="BN268" i="8"/>
  <c r="BO268" i="8"/>
  <c r="BP268" i="8"/>
  <c r="BQ268" i="8"/>
  <c r="BR268" i="8"/>
  <c r="BS268" i="8"/>
  <c r="BT268" i="8"/>
  <c r="BU268" i="8"/>
  <c r="BV268" i="8"/>
  <c r="BW268" i="8"/>
  <c r="BX268" i="8"/>
  <c r="BY268" i="8"/>
  <c r="BZ268" i="8"/>
  <c r="CA268" i="8"/>
  <c r="CB268" i="8"/>
  <c r="CC268" i="8"/>
  <c r="CD268" i="8"/>
  <c r="CE268" i="8"/>
  <c r="CF268" i="8"/>
  <c r="CG268" i="8"/>
  <c r="CH268" i="8"/>
  <c r="CI268" i="8"/>
  <c r="CJ268" i="8"/>
  <c r="CK268" i="8"/>
  <c r="CL268" i="8"/>
  <c r="CM268" i="8"/>
  <c r="CN268" i="8"/>
  <c r="CO268" i="8"/>
  <c r="CP268" i="8"/>
  <c r="CQ268" i="8"/>
  <c r="CR268" i="8"/>
  <c r="CS268" i="8"/>
  <c r="CT268" i="8"/>
  <c r="CU268" i="8"/>
  <c r="CV268" i="8"/>
  <c r="CW268" i="8"/>
  <c r="CX268" i="8"/>
  <c r="CY268" i="8"/>
  <c r="CZ268" i="8"/>
  <c r="DA268" i="8"/>
  <c r="DB268" i="8"/>
  <c r="DC268" i="8"/>
  <c r="DD268" i="8"/>
  <c r="DE268" i="8"/>
  <c r="DF268" i="8"/>
  <c r="DG268" i="8"/>
  <c r="DH268" i="8"/>
  <c r="DI268" i="8"/>
  <c r="DJ268" i="8"/>
  <c r="DK268" i="8"/>
  <c r="DL268" i="8"/>
  <c r="DM268" i="8"/>
  <c r="DN268" i="8"/>
  <c r="DO268" i="8"/>
  <c r="DP268" i="8"/>
  <c r="DQ268" i="8"/>
  <c r="DR268" i="8"/>
  <c r="DS268" i="8"/>
  <c r="DT268" i="8"/>
  <c r="DU268" i="8"/>
  <c r="DV268" i="8"/>
  <c r="DW268" i="8"/>
  <c r="DX268" i="8"/>
  <c r="DY268" i="8"/>
  <c r="DZ268" i="8"/>
  <c r="EA268" i="8"/>
  <c r="EB268" i="8"/>
  <c r="EC268" i="8"/>
  <c r="ED268" i="8"/>
  <c r="EE268" i="8"/>
  <c r="EF268" i="8"/>
  <c r="EG268" i="8"/>
  <c r="EH268" i="8"/>
  <c r="EI268" i="8"/>
  <c r="EJ268" i="8"/>
  <c r="EK268" i="8"/>
  <c r="EL268" i="8"/>
  <c r="EM268" i="8"/>
  <c r="EN268" i="8"/>
  <c r="EO268" i="8"/>
  <c r="EP268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AJ269" i="8"/>
  <c r="AK269" i="8"/>
  <c r="AL269" i="8"/>
  <c r="AM269" i="8"/>
  <c r="AN269" i="8"/>
  <c r="AO269" i="8"/>
  <c r="AP269" i="8"/>
  <c r="AQ269" i="8"/>
  <c r="AR269" i="8"/>
  <c r="AS269" i="8"/>
  <c r="AT269" i="8"/>
  <c r="AU269" i="8"/>
  <c r="AV269" i="8"/>
  <c r="AW269" i="8"/>
  <c r="AX269" i="8"/>
  <c r="AY269" i="8"/>
  <c r="AZ269" i="8"/>
  <c r="BA269" i="8"/>
  <c r="BB269" i="8"/>
  <c r="BC269" i="8"/>
  <c r="BD269" i="8"/>
  <c r="BE269" i="8"/>
  <c r="BF269" i="8"/>
  <c r="BG269" i="8"/>
  <c r="BH269" i="8"/>
  <c r="BI269" i="8"/>
  <c r="BJ269" i="8"/>
  <c r="BK269" i="8"/>
  <c r="BL269" i="8"/>
  <c r="BM269" i="8"/>
  <c r="BN269" i="8"/>
  <c r="BO269" i="8"/>
  <c r="BP269" i="8"/>
  <c r="BQ269" i="8"/>
  <c r="BR269" i="8"/>
  <c r="BS269" i="8"/>
  <c r="BT269" i="8"/>
  <c r="BU269" i="8"/>
  <c r="BV269" i="8"/>
  <c r="BW269" i="8"/>
  <c r="BX269" i="8"/>
  <c r="BY269" i="8"/>
  <c r="BZ269" i="8"/>
  <c r="CA269" i="8"/>
  <c r="CB269" i="8"/>
  <c r="CC269" i="8"/>
  <c r="CD269" i="8"/>
  <c r="CE269" i="8"/>
  <c r="CF269" i="8"/>
  <c r="CG269" i="8"/>
  <c r="CH269" i="8"/>
  <c r="CI269" i="8"/>
  <c r="CJ269" i="8"/>
  <c r="CK269" i="8"/>
  <c r="CL269" i="8"/>
  <c r="CM269" i="8"/>
  <c r="CN269" i="8"/>
  <c r="CO269" i="8"/>
  <c r="CP269" i="8"/>
  <c r="CQ269" i="8"/>
  <c r="CR269" i="8"/>
  <c r="CS269" i="8"/>
  <c r="CT269" i="8"/>
  <c r="CU269" i="8"/>
  <c r="CV269" i="8"/>
  <c r="CW269" i="8"/>
  <c r="CX269" i="8"/>
  <c r="CY269" i="8"/>
  <c r="CZ269" i="8"/>
  <c r="DA269" i="8"/>
  <c r="DB269" i="8"/>
  <c r="DC269" i="8"/>
  <c r="DD269" i="8"/>
  <c r="DE269" i="8"/>
  <c r="DF269" i="8"/>
  <c r="DG269" i="8"/>
  <c r="DH269" i="8"/>
  <c r="DI269" i="8"/>
  <c r="DJ269" i="8"/>
  <c r="DK269" i="8"/>
  <c r="DL269" i="8"/>
  <c r="DM269" i="8"/>
  <c r="DN269" i="8"/>
  <c r="DO269" i="8"/>
  <c r="DP269" i="8"/>
  <c r="DQ269" i="8"/>
  <c r="DR269" i="8"/>
  <c r="DS269" i="8"/>
  <c r="DT269" i="8"/>
  <c r="DU269" i="8"/>
  <c r="DV269" i="8"/>
  <c r="DW269" i="8"/>
  <c r="DX269" i="8"/>
  <c r="DY269" i="8"/>
  <c r="DZ269" i="8"/>
  <c r="EA269" i="8"/>
  <c r="EB269" i="8"/>
  <c r="EC269" i="8"/>
  <c r="ED269" i="8"/>
  <c r="EE269" i="8"/>
  <c r="EF269" i="8"/>
  <c r="EG269" i="8"/>
  <c r="EH269" i="8"/>
  <c r="EI269" i="8"/>
  <c r="EJ269" i="8"/>
  <c r="EK269" i="8"/>
  <c r="EL269" i="8"/>
  <c r="EM269" i="8"/>
  <c r="EN269" i="8"/>
  <c r="EO269" i="8"/>
  <c r="EP269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AJ272" i="8"/>
  <c r="AK272" i="8"/>
  <c r="AL272" i="8"/>
  <c r="AM272" i="8"/>
  <c r="AN272" i="8"/>
  <c r="AO272" i="8"/>
  <c r="AP272" i="8"/>
  <c r="AQ272" i="8"/>
  <c r="AR272" i="8"/>
  <c r="AS272" i="8"/>
  <c r="AT272" i="8"/>
  <c r="AU272" i="8"/>
  <c r="AV272" i="8"/>
  <c r="AW272" i="8"/>
  <c r="AX272" i="8"/>
  <c r="AY272" i="8"/>
  <c r="AZ272" i="8"/>
  <c r="BA272" i="8"/>
  <c r="BB272" i="8"/>
  <c r="BC272" i="8"/>
  <c r="BD272" i="8"/>
  <c r="BE272" i="8"/>
  <c r="BF272" i="8"/>
  <c r="BG272" i="8"/>
  <c r="BH272" i="8"/>
  <c r="BI272" i="8"/>
  <c r="BJ272" i="8"/>
  <c r="BK272" i="8"/>
  <c r="BL272" i="8"/>
  <c r="BM272" i="8"/>
  <c r="BN272" i="8"/>
  <c r="BO272" i="8"/>
  <c r="BP272" i="8"/>
  <c r="BQ272" i="8"/>
  <c r="BR272" i="8"/>
  <c r="BS272" i="8"/>
  <c r="BT272" i="8"/>
  <c r="BU272" i="8"/>
  <c r="BV272" i="8"/>
  <c r="BW272" i="8"/>
  <c r="BX272" i="8"/>
  <c r="BY272" i="8"/>
  <c r="BZ272" i="8"/>
  <c r="CA272" i="8"/>
  <c r="CB272" i="8"/>
  <c r="CC272" i="8"/>
  <c r="CD272" i="8"/>
  <c r="CE272" i="8"/>
  <c r="CF272" i="8"/>
  <c r="CG272" i="8"/>
  <c r="CH272" i="8"/>
  <c r="CI272" i="8"/>
  <c r="CJ272" i="8"/>
  <c r="CK272" i="8"/>
  <c r="CL272" i="8"/>
  <c r="CM272" i="8"/>
  <c r="CN272" i="8"/>
  <c r="CO272" i="8"/>
  <c r="CP272" i="8"/>
  <c r="CQ272" i="8"/>
  <c r="CR272" i="8"/>
  <c r="CS272" i="8"/>
  <c r="CT272" i="8"/>
  <c r="CU272" i="8"/>
  <c r="CV272" i="8"/>
  <c r="CW272" i="8"/>
  <c r="CX272" i="8"/>
  <c r="CY272" i="8"/>
  <c r="CZ272" i="8"/>
  <c r="DA272" i="8"/>
  <c r="DB272" i="8"/>
  <c r="DC272" i="8"/>
  <c r="DD272" i="8"/>
  <c r="DE272" i="8"/>
  <c r="DF272" i="8"/>
  <c r="DG272" i="8"/>
  <c r="DH272" i="8"/>
  <c r="DI272" i="8"/>
  <c r="DJ272" i="8"/>
  <c r="DK272" i="8"/>
  <c r="DL272" i="8"/>
  <c r="DM272" i="8"/>
  <c r="DN272" i="8"/>
  <c r="DO272" i="8"/>
  <c r="DP272" i="8"/>
  <c r="DQ272" i="8"/>
  <c r="DR272" i="8"/>
  <c r="DS272" i="8"/>
  <c r="DT272" i="8"/>
  <c r="DU272" i="8"/>
  <c r="DV272" i="8"/>
  <c r="DW272" i="8"/>
  <c r="DX272" i="8"/>
  <c r="DY272" i="8"/>
  <c r="DZ272" i="8"/>
  <c r="EA272" i="8"/>
  <c r="EB272" i="8"/>
  <c r="EC272" i="8"/>
  <c r="ED272" i="8"/>
  <c r="EE272" i="8"/>
  <c r="EF272" i="8"/>
  <c r="EG272" i="8"/>
  <c r="EH272" i="8"/>
  <c r="EI272" i="8"/>
  <c r="EJ272" i="8"/>
  <c r="EK272" i="8"/>
  <c r="EL272" i="8"/>
  <c r="EM272" i="8"/>
  <c r="EN272" i="8"/>
  <c r="EO272" i="8"/>
  <c r="EP272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AJ273" i="8"/>
  <c r="AK273" i="8"/>
  <c r="AL273" i="8"/>
  <c r="AM273" i="8"/>
  <c r="AN273" i="8"/>
  <c r="AO273" i="8"/>
  <c r="AP273" i="8"/>
  <c r="AQ273" i="8"/>
  <c r="AR273" i="8"/>
  <c r="AS273" i="8"/>
  <c r="AT273" i="8"/>
  <c r="AU273" i="8"/>
  <c r="AV273" i="8"/>
  <c r="AW273" i="8"/>
  <c r="AX273" i="8"/>
  <c r="AY273" i="8"/>
  <c r="AZ273" i="8"/>
  <c r="BA273" i="8"/>
  <c r="BB273" i="8"/>
  <c r="BC273" i="8"/>
  <c r="BD273" i="8"/>
  <c r="BE273" i="8"/>
  <c r="BF273" i="8"/>
  <c r="BG273" i="8"/>
  <c r="BH273" i="8"/>
  <c r="BI273" i="8"/>
  <c r="BJ273" i="8"/>
  <c r="BK273" i="8"/>
  <c r="BL273" i="8"/>
  <c r="BM273" i="8"/>
  <c r="BN273" i="8"/>
  <c r="BO273" i="8"/>
  <c r="BP273" i="8"/>
  <c r="BQ273" i="8"/>
  <c r="BR273" i="8"/>
  <c r="BS273" i="8"/>
  <c r="BT273" i="8"/>
  <c r="BU273" i="8"/>
  <c r="BV273" i="8"/>
  <c r="BW273" i="8"/>
  <c r="BX273" i="8"/>
  <c r="BY273" i="8"/>
  <c r="BZ273" i="8"/>
  <c r="CA273" i="8"/>
  <c r="CB273" i="8"/>
  <c r="CC273" i="8"/>
  <c r="CD273" i="8"/>
  <c r="CE273" i="8"/>
  <c r="CF273" i="8"/>
  <c r="CG273" i="8"/>
  <c r="CH273" i="8"/>
  <c r="CI273" i="8"/>
  <c r="CJ273" i="8"/>
  <c r="CK273" i="8"/>
  <c r="CL273" i="8"/>
  <c r="CM273" i="8"/>
  <c r="CN273" i="8"/>
  <c r="CO273" i="8"/>
  <c r="CP273" i="8"/>
  <c r="CQ273" i="8"/>
  <c r="CR273" i="8"/>
  <c r="CS273" i="8"/>
  <c r="CT273" i="8"/>
  <c r="CU273" i="8"/>
  <c r="CV273" i="8"/>
  <c r="CW273" i="8"/>
  <c r="CX273" i="8"/>
  <c r="CY273" i="8"/>
  <c r="CZ273" i="8"/>
  <c r="DA273" i="8"/>
  <c r="DB273" i="8"/>
  <c r="DC273" i="8"/>
  <c r="DD273" i="8"/>
  <c r="DE273" i="8"/>
  <c r="DF273" i="8"/>
  <c r="DG273" i="8"/>
  <c r="DH273" i="8"/>
  <c r="DI273" i="8"/>
  <c r="DJ273" i="8"/>
  <c r="DK273" i="8"/>
  <c r="DL273" i="8"/>
  <c r="DM273" i="8"/>
  <c r="DN273" i="8"/>
  <c r="DO273" i="8"/>
  <c r="DP273" i="8"/>
  <c r="DQ273" i="8"/>
  <c r="DR273" i="8"/>
  <c r="DS273" i="8"/>
  <c r="DT273" i="8"/>
  <c r="DU273" i="8"/>
  <c r="DV273" i="8"/>
  <c r="DW273" i="8"/>
  <c r="DX273" i="8"/>
  <c r="DY273" i="8"/>
  <c r="DZ273" i="8"/>
  <c r="EA273" i="8"/>
  <c r="EB273" i="8"/>
  <c r="EC273" i="8"/>
  <c r="ED273" i="8"/>
  <c r="EE273" i="8"/>
  <c r="EF273" i="8"/>
  <c r="EG273" i="8"/>
  <c r="EH273" i="8"/>
  <c r="EI273" i="8"/>
  <c r="EJ273" i="8"/>
  <c r="EK273" i="8"/>
  <c r="EL273" i="8"/>
  <c r="EM273" i="8"/>
  <c r="EN273" i="8"/>
  <c r="EO273" i="8"/>
  <c r="EP273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AJ276" i="8"/>
  <c r="AK276" i="8"/>
  <c r="AL276" i="8"/>
  <c r="AM276" i="8"/>
  <c r="AN276" i="8"/>
  <c r="AO276" i="8"/>
  <c r="AP276" i="8"/>
  <c r="AQ276" i="8"/>
  <c r="AR276" i="8"/>
  <c r="AS276" i="8"/>
  <c r="AT276" i="8"/>
  <c r="AU276" i="8"/>
  <c r="AV276" i="8"/>
  <c r="AW276" i="8"/>
  <c r="AX276" i="8"/>
  <c r="AY276" i="8"/>
  <c r="AZ276" i="8"/>
  <c r="BA276" i="8"/>
  <c r="BB276" i="8"/>
  <c r="BC276" i="8"/>
  <c r="BD276" i="8"/>
  <c r="BE276" i="8"/>
  <c r="BF276" i="8"/>
  <c r="BG276" i="8"/>
  <c r="BH276" i="8"/>
  <c r="BI276" i="8"/>
  <c r="BJ276" i="8"/>
  <c r="BK276" i="8"/>
  <c r="BL276" i="8"/>
  <c r="BM276" i="8"/>
  <c r="BN276" i="8"/>
  <c r="BO276" i="8"/>
  <c r="BP276" i="8"/>
  <c r="BQ276" i="8"/>
  <c r="BR276" i="8"/>
  <c r="BS276" i="8"/>
  <c r="BT276" i="8"/>
  <c r="BU276" i="8"/>
  <c r="BV276" i="8"/>
  <c r="BW276" i="8"/>
  <c r="BX276" i="8"/>
  <c r="BY276" i="8"/>
  <c r="BZ276" i="8"/>
  <c r="CA276" i="8"/>
  <c r="CB276" i="8"/>
  <c r="CC276" i="8"/>
  <c r="CD276" i="8"/>
  <c r="CE276" i="8"/>
  <c r="CF276" i="8"/>
  <c r="CG276" i="8"/>
  <c r="CH276" i="8"/>
  <c r="CI276" i="8"/>
  <c r="CJ276" i="8"/>
  <c r="CK276" i="8"/>
  <c r="CL276" i="8"/>
  <c r="CM276" i="8"/>
  <c r="CN276" i="8"/>
  <c r="CO276" i="8"/>
  <c r="CP276" i="8"/>
  <c r="CQ276" i="8"/>
  <c r="CR276" i="8"/>
  <c r="CS276" i="8"/>
  <c r="CT276" i="8"/>
  <c r="CU276" i="8"/>
  <c r="CV276" i="8"/>
  <c r="CW276" i="8"/>
  <c r="CX276" i="8"/>
  <c r="CY276" i="8"/>
  <c r="CZ276" i="8"/>
  <c r="DA276" i="8"/>
  <c r="DB276" i="8"/>
  <c r="DC276" i="8"/>
  <c r="DD276" i="8"/>
  <c r="DE276" i="8"/>
  <c r="DF276" i="8"/>
  <c r="DG276" i="8"/>
  <c r="DH276" i="8"/>
  <c r="DI276" i="8"/>
  <c r="DJ276" i="8"/>
  <c r="DK276" i="8"/>
  <c r="DL276" i="8"/>
  <c r="DM276" i="8"/>
  <c r="DN276" i="8"/>
  <c r="DO276" i="8"/>
  <c r="DP276" i="8"/>
  <c r="DQ276" i="8"/>
  <c r="DR276" i="8"/>
  <c r="DS276" i="8"/>
  <c r="DT276" i="8"/>
  <c r="DU276" i="8"/>
  <c r="DV276" i="8"/>
  <c r="DW276" i="8"/>
  <c r="DX276" i="8"/>
  <c r="DY276" i="8"/>
  <c r="DZ276" i="8"/>
  <c r="EA276" i="8"/>
  <c r="EB276" i="8"/>
  <c r="EC276" i="8"/>
  <c r="ED276" i="8"/>
  <c r="EE276" i="8"/>
  <c r="EF276" i="8"/>
  <c r="EG276" i="8"/>
  <c r="EH276" i="8"/>
  <c r="EI276" i="8"/>
  <c r="EJ276" i="8"/>
  <c r="EK276" i="8"/>
  <c r="EL276" i="8"/>
  <c r="EM276" i="8"/>
  <c r="EN276" i="8"/>
  <c r="EO276" i="8"/>
  <c r="EP276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AJ278" i="8"/>
  <c r="AK278" i="8"/>
  <c r="AL278" i="8"/>
  <c r="AM278" i="8"/>
  <c r="AN278" i="8"/>
  <c r="AO278" i="8"/>
  <c r="AP278" i="8"/>
  <c r="AQ278" i="8"/>
  <c r="AR278" i="8"/>
  <c r="AS278" i="8"/>
  <c r="AT278" i="8"/>
  <c r="AU278" i="8"/>
  <c r="AV278" i="8"/>
  <c r="AW278" i="8"/>
  <c r="AX278" i="8"/>
  <c r="AY278" i="8"/>
  <c r="AZ278" i="8"/>
  <c r="BA278" i="8"/>
  <c r="BB278" i="8"/>
  <c r="BC278" i="8"/>
  <c r="BD278" i="8"/>
  <c r="BE278" i="8"/>
  <c r="BF278" i="8"/>
  <c r="BG278" i="8"/>
  <c r="BH278" i="8"/>
  <c r="BI278" i="8"/>
  <c r="BJ278" i="8"/>
  <c r="BK278" i="8"/>
  <c r="BL278" i="8"/>
  <c r="BM278" i="8"/>
  <c r="BN278" i="8"/>
  <c r="BO278" i="8"/>
  <c r="BP278" i="8"/>
  <c r="BQ278" i="8"/>
  <c r="BR278" i="8"/>
  <c r="BS278" i="8"/>
  <c r="BT278" i="8"/>
  <c r="BU278" i="8"/>
  <c r="BV278" i="8"/>
  <c r="BW278" i="8"/>
  <c r="BX278" i="8"/>
  <c r="BY278" i="8"/>
  <c r="BZ278" i="8"/>
  <c r="CA278" i="8"/>
  <c r="CB278" i="8"/>
  <c r="CC278" i="8"/>
  <c r="CD278" i="8"/>
  <c r="CE278" i="8"/>
  <c r="CF278" i="8"/>
  <c r="CG278" i="8"/>
  <c r="CH278" i="8"/>
  <c r="CI278" i="8"/>
  <c r="CJ278" i="8"/>
  <c r="CK278" i="8"/>
  <c r="CL278" i="8"/>
  <c r="CM278" i="8"/>
  <c r="CN278" i="8"/>
  <c r="CO278" i="8"/>
  <c r="CP278" i="8"/>
  <c r="CQ278" i="8"/>
  <c r="CR278" i="8"/>
  <c r="CS278" i="8"/>
  <c r="CT278" i="8"/>
  <c r="CU278" i="8"/>
  <c r="CV278" i="8"/>
  <c r="CW278" i="8"/>
  <c r="CX278" i="8"/>
  <c r="CY278" i="8"/>
  <c r="CZ278" i="8"/>
  <c r="DA278" i="8"/>
  <c r="DB278" i="8"/>
  <c r="DC278" i="8"/>
  <c r="DD278" i="8"/>
  <c r="DE278" i="8"/>
  <c r="DF278" i="8"/>
  <c r="DG278" i="8"/>
  <c r="DH278" i="8"/>
  <c r="DI278" i="8"/>
  <c r="DJ278" i="8"/>
  <c r="DK278" i="8"/>
  <c r="DL278" i="8"/>
  <c r="DM278" i="8"/>
  <c r="DN278" i="8"/>
  <c r="DO278" i="8"/>
  <c r="DP278" i="8"/>
  <c r="DQ278" i="8"/>
  <c r="DR278" i="8"/>
  <c r="DS278" i="8"/>
  <c r="DT278" i="8"/>
  <c r="DU278" i="8"/>
  <c r="DV278" i="8"/>
  <c r="DW278" i="8"/>
  <c r="DX278" i="8"/>
  <c r="DY278" i="8"/>
  <c r="DZ278" i="8"/>
  <c r="EA278" i="8"/>
  <c r="EB278" i="8"/>
  <c r="EC278" i="8"/>
  <c r="ED278" i="8"/>
  <c r="EE278" i="8"/>
  <c r="EF278" i="8"/>
  <c r="EG278" i="8"/>
  <c r="EH278" i="8"/>
  <c r="EI278" i="8"/>
  <c r="EJ278" i="8"/>
  <c r="EK278" i="8"/>
  <c r="EL278" i="8"/>
  <c r="EM278" i="8"/>
  <c r="EN278" i="8"/>
  <c r="EO278" i="8"/>
  <c r="EP278" i="8"/>
  <c r="Y327" i="8" l="1"/>
  <c r="Y345" i="8" s="1"/>
  <c r="BE327" i="8"/>
  <c r="BE345" i="8" s="1"/>
  <c r="AW327" i="8"/>
  <c r="AW345" i="8" s="1"/>
  <c r="Z327" i="8"/>
  <c r="Z345" i="8" s="1"/>
  <c r="CS327" i="8"/>
  <c r="CS345" i="8" s="1"/>
  <c r="BM327" i="8"/>
  <c r="BM345" i="8" s="1"/>
  <c r="AS327" i="8"/>
  <c r="AS345" i="8" s="1"/>
  <c r="AK327" i="8"/>
  <c r="AK345" i="8" s="1"/>
  <c r="EM327" i="8"/>
  <c r="EM345" i="8" s="1"/>
  <c r="EI327" i="8"/>
  <c r="EI345" i="8" s="1"/>
  <c r="EE327" i="8"/>
  <c r="EE345" i="8" s="1"/>
  <c r="EA327" i="8"/>
  <c r="EA345" i="8" s="1"/>
  <c r="DW327" i="8"/>
  <c r="DW345" i="8" s="1"/>
  <c r="DS327" i="8"/>
  <c r="DS345" i="8" s="1"/>
  <c r="DO327" i="8"/>
  <c r="DO345" i="8" s="1"/>
  <c r="DK327" i="8"/>
  <c r="DK345" i="8" s="1"/>
  <c r="DG327" i="8"/>
  <c r="DG345" i="8" s="1"/>
  <c r="DC327" i="8"/>
  <c r="DC345" i="8" s="1"/>
  <c r="CY327" i="8"/>
  <c r="CY345" i="8" s="1"/>
  <c r="CU327" i="8"/>
  <c r="CU345" i="8" s="1"/>
  <c r="CQ327" i="8"/>
  <c r="CQ345" i="8" s="1"/>
  <c r="CM327" i="8"/>
  <c r="CM345" i="8" s="1"/>
  <c r="CI327" i="8"/>
  <c r="CI345" i="8" s="1"/>
  <c r="CE327" i="8"/>
  <c r="CE345" i="8" s="1"/>
  <c r="CA327" i="8"/>
  <c r="CA345" i="8" s="1"/>
  <c r="BW327" i="8"/>
  <c r="BW345" i="8" s="1"/>
  <c r="BS327" i="8"/>
  <c r="BS345" i="8" s="1"/>
  <c r="BO327" i="8"/>
  <c r="BO345" i="8" s="1"/>
  <c r="BK327" i="8"/>
  <c r="BK345" i="8" s="1"/>
  <c r="BG327" i="8"/>
  <c r="BG345" i="8" s="1"/>
  <c r="BC327" i="8"/>
  <c r="BC345" i="8" s="1"/>
  <c r="AY327" i="8"/>
  <c r="AY345" i="8" s="1"/>
  <c r="AU327" i="8"/>
  <c r="AU345" i="8" s="1"/>
  <c r="AQ327" i="8"/>
  <c r="AQ345" i="8" s="1"/>
  <c r="AM327" i="8"/>
  <c r="AM345" i="8" s="1"/>
  <c r="AI327" i="8"/>
  <c r="AI345" i="8" s="1"/>
  <c r="AE327" i="8"/>
  <c r="AE345" i="8" s="1"/>
  <c r="AA327" i="8"/>
  <c r="AA345" i="8" s="1"/>
  <c r="EK327" i="8"/>
  <c r="EK345" i="8" s="1"/>
  <c r="EC327" i="8"/>
  <c r="EC345" i="8" s="1"/>
  <c r="DY327" i="8"/>
  <c r="DY345" i="8" s="1"/>
  <c r="DQ327" i="8"/>
  <c r="DQ345" i="8" s="1"/>
  <c r="DM327" i="8"/>
  <c r="DM345" i="8" s="1"/>
  <c r="DI327" i="8"/>
  <c r="DI345" i="8" s="1"/>
  <c r="CW327" i="8"/>
  <c r="CW345" i="8" s="1"/>
  <c r="CG327" i="8"/>
  <c r="CG345" i="8" s="1"/>
  <c r="CC327" i="8"/>
  <c r="CC345" i="8" s="1"/>
  <c r="BY327" i="8"/>
  <c r="BY345" i="8" s="1"/>
  <c r="DR327" i="8"/>
  <c r="DR345" i="8" s="1"/>
  <c r="CL327" i="8"/>
  <c r="CL345" i="8" s="1"/>
  <c r="BF327" i="8"/>
  <c r="BF345" i="8" s="1"/>
  <c r="EO327" i="8"/>
  <c r="EO345" i="8" s="1"/>
  <c r="DE327" i="8"/>
  <c r="DE345" i="8" s="1"/>
  <c r="CK327" i="8"/>
  <c r="CK345" i="8" s="1"/>
  <c r="BQ327" i="8"/>
  <c r="BQ345" i="8" s="1"/>
  <c r="BA327" i="8"/>
  <c r="BA345" i="8" s="1"/>
  <c r="AG327" i="8"/>
  <c r="AG345" i="8" s="1"/>
  <c r="DZ327" i="8"/>
  <c r="DZ345" i="8" s="1"/>
  <c r="CT327" i="8"/>
  <c r="CT345" i="8" s="1"/>
  <c r="BN327" i="8"/>
  <c r="BN345" i="8" s="1"/>
  <c r="AH327" i="8"/>
  <c r="AH345" i="8" s="1"/>
  <c r="EP327" i="8"/>
  <c r="EP345" i="8" s="1"/>
  <c r="EL327" i="8"/>
  <c r="EL345" i="8" s="1"/>
  <c r="EH327" i="8"/>
  <c r="EH345" i="8" s="1"/>
  <c r="ED327" i="8"/>
  <c r="ED345" i="8" s="1"/>
  <c r="DV327" i="8"/>
  <c r="DV345" i="8" s="1"/>
  <c r="DN327" i="8"/>
  <c r="DN345" i="8" s="1"/>
  <c r="DJ327" i="8"/>
  <c r="DJ345" i="8" s="1"/>
  <c r="DF327" i="8"/>
  <c r="DF345" i="8" s="1"/>
  <c r="DB327" i="8"/>
  <c r="DB345" i="8" s="1"/>
  <c r="CX327" i="8"/>
  <c r="CX345" i="8" s="1"/>
  <c r="CP327" i="8"/>
  <c r="CP345" i="8" s="1"/>
  <c r="CH327" i="8"/>
  <c r="CH345" i="8" s="1"/>
  <c r="CD327" i="8"/>
  <c r="CD345" i="8" s="1"/>
  <c r="BZ327" i="8"/>
  <c r="BZ345" i="8" s="1"/>
  <c r="BV327" i="8"/>
  <c r="BV345" i="8" s="1"/>
  <c r="BR327" i="8"/>
  <c r="BR345" i="8" s="1"/>
  <c r="BJ327" i="8"/>
  <c r="BJ345" i="8" s="1"/>
  <c r="BB327" i="8"/>
  <c r="BB345" i="8" s="1"/>
  <c r="AX327" i="8"/>
  <c r="AX345" i="8" s="1"/>
  <c r="AT327" i="8"/>
  <c r="AT345" i="8" s="1"/>
  <c r="AP327" i="8"/>
  <c r="AP345" i="8" s="1"/>
  <c r="AL327" i="8"/>
  <c r="AL345" i="8" s="1"/>
  <c r="AD327" i="8"/>
  <c r="AD345" i="8" s="1"/>
  <c r="EG327" i="8"/>
  <c r="EG345" i="8" s="1"/>
  <c r="DU327" i="8"/>
  <c r="DU345" i="8" s="1"/>
  <c r="DA327" i="8"/>
  <c r="DA345" i="8" s="1"/>
  <c r="CO327" i="8"/>
  <c r="CO345" i="8" s="1"/>
  <c r="BU327" i="8"/>
  <c r="BU345" i="8" s="1"/>
  <c r="BI327" i="8"/>
  <c r="BI345" i="8" s="1"/>
  <c r="AO327" i="8"/>
  <c r="AO345" i="8" s="1"/>
  <c r="AC327" i="8"/>
  <c r="AC345" i="8" s="1"/>
  <c r="BT279" i="8"/>
  <c r="BT280" i="8" s="1"/>
  <c r="BT281" i="8" s="1"/>
  <c r="BT282" i="8" s="1"/>
  <c r="BT283" i="8" s="1"/>
  <c r="BT284" i="8" s="1"/>
  <c r="BT285" i="8" s="1"/>
  <c r="BT286" i="8" s="1"/>
  <c r="BT287" i="8" s="1"/>
  <c r="BT288" i="8" s="1"/>
  <c r="X279" i="8"/>
  <c r="X280" i="8" s="1"/>
  <c r="X281" i="8" s="1"/>
  <c r="X282" i="8" s="1"/>
  <c r="X283" i="8" s="1"/>
  <c r="X284" i="8" s="1"/>
  <c r="X285" i="8" s="1"/>
  <c r="X286" i="8" s="1"/>
  <c r="X287" i="8" s="1"/>
  <c r="X288" i="8" s="1"/>
  <c r="EM279" i="8"/>
  <c r="EM280" i="8" s="1"/>
  <c r="EM281" i="8" s="1"/>
  <c r="EM282" i="8" s="1"/>
  <c r="EM283" i="8" s="1"/>
  <c r="EM284" i="8" s="1"/>
  <c r="EM285" i="8" s="1"/>
  <c r="EM286" i="8" s="1"/>
  <c r="EM287" i="8" s="1"/>
  <c r="EM288" i="8" s="1"/>
  <c r="EI279" i="8"/>
  <c r="EI280" i="8" s="1"/>
  <c r="EI281" i="8" s="1"/>
  <c r="EI282" i="8" s="1"/>
  <c r="EI283" i="8" s="1"/>
  <c r="EI284" i="8" s="1"/>
  <c r="EI285" i="8" s="1"/>
  <c r="EI286" i="8" s="1"/>
  <c r="EI287" i="8" s="1"/>
  <c r="EI288" i="8" s="1"/>
  <c r="EE279" i="8"/>
  <c r="EE280" i="8" s="1"/>
  <c r="EE281" i="8" s="1"/>
  <c r="EE282" i="8" s="1"/>
  <c r="EE283" i="8" s="1"/>
  <c r="EE284" i="8" s="1"/>
  <c r="EE285" i="8" s="1"/>
  <c r="EE286" i="8" s="1"/>
  <c r="EE287" i="8" s="1"/>
  <c r="EE288" i="8" s="1"/>
  <c r="EA279" i="8"/>
  <c r="EA280" i="8" s="1"/>
  <c r="EA281" i="8" s="1"/>
  <c r="EA282" i="8" s="1"/>
  <c r="EA283" i="8" s="1"/>
  <c r="EA284" i="8" s="1"/>
  <c r="EA285" i="8" s="1"/>
  <c r="EA286" i="8" s="1"/>
  <c r="EA287" i="8" s="1"/>
  <c r="EA288" i="8" s="1"/>
  <c r="DW279" i="8"/>
  <c r="DW280" i="8" s="1"/>
  <c r="DW281" i="8" s="1"/>
  <c r="DW282" i="8" s="1"/>
  <c r="DW283" i="8" s="1"/>
  <c r="DW284" i="8" s="1"/>
  <c r="DW285" i="8" s="1"/>
  <c r="DW286" i="8" s="1"/>
  <c r="DW287" i="8" s="1"/>
  <c r="DW288" i="8" s="1"/>
  <c r="DS279" i="8"/>
  <c r="DS280" i="8" s="1"/>
  <c r="DS281" i="8" s="1"/>
  <c r="DS282" i="8" s="1"/>
  <c r="DS283" i="8" s="1"/>
  <c r="DS284" i="8" s="1"/>
  <c r="DS285" i="8" s="1"/>
  <c r="DS286" i="8" s="1"/>
  <c r="DS287" i="8" s="1"/>
  <c r="DS288" i="8" s="1"/>
  <c r="DO279" i="8"/>
  <c r="DO280" i="8" s="1"/>
  <c r="DO281" i="8" s="1"/>
  <c r="DO282" i="8" s="1"/>
  <c r="DO283" i="8" s="1"/>
  <c r="DO284" i="8" s="1"/>
  <c r="DO285" i="8" s="1"/>
  <c r="DO286" i="8" s="1"/>
  <c r="DO287" i="8" s="1"/>
  <c r="DO288" i="8" s="1"/>
  <c r="DK279" i="8"/>
  <c r="DK280" i="8" s="1"/>
  <c r="DK281" i="8" s="1"/>
  <c r="DK282" i="8" s="1"/>
  <c r="DK283" i="8" s="1"/>
  <c r="DK284" i="8" s="1"/>
  <c r="DK285" i="8" s="1"/>
  <c r="DK286" i="8" s="1"/>
  <c r="DK287" i="8" s="1"/>
  <c r="DK288" i="8" s="1"/>
  <c r="DG279" i="8"/>
  <c r="DG280" i="8" s="1"/>
  <c r="DG281" i="8" s="1"/>
  <c r="DG282" i="8" s="1"/>
  <c r="DG283" i="8" s="1"/>
  <c r="DG284" i="8" s="1"/>
  <c r="DG285" i="8" s="1"/>
  <c r="DG286" i="8" s="1"/>
  <c r="DG287" i="8" s="1"/>
  <c r="DG288" i="8" s="1"/>
  <c r="DC279" i="8"/>
  <c r="DC280" i="8" s="1"/>
  <c r="DC281" i="8" s="1"/>
  <c r="DC282" i="8" s="1"/>
  <c r="DC283" i="8" s="1"/>
  <c r="DC284" i="8" s="1"/>
  <c r="DC285" i="8" s="1"/>
  <c r="DC286" i="8" s="1"/>
  <c r="DC287" i="8" s="1"/>
  <c r="DC288" i="8" s="1"/>
  <c r="CY279" i="8"/>
  <c r="CY280" i="8" s="1"/>
  <c r="CY281" i="8" s="1"/>
  <c r="CY282" i="8" s="1"/>
  <c r="CY283" i="8" s="1"/>
  <c r="CY284" i="8" s="1"/>
  <c r="CY285" i="8" s="1"/>
  <c r="CY286" i="8" s="1"/>
  <c r="CY287" i="8" s="1"/>
  <c r="CY288" i="8" s="1"/>
  <c r="CU279" i="8"/>
  <c r="CU280" i="8" s="1"/>
  <c r="CU281" i="8" s="1"/>
  <c r="CU282" i="8" s="1"/>
  <c r="CU283" i="8" s="1"/>
  <c r="CU284" i="8" s="1"/>
  <c r="CU285" i="8" s="1"/>
  <c r="CU286" i="8" s="1"/>
  <c r="CU287" i="8" s="1"/>
  <c r="CU288" i="8" s="1"/>
  <c r="CQ279" i="8"/>
  <c r="CQ280" i="8" s="1"/>
  <c r="CQ281" i="8" s="1"/>
  <c r="CQ282" i="8" s="1"/>
  <c r="CQ283" i="8" s="1"/>
  <c r="CQ284" i="8" s="1"/>
  <c r="CQ285" i="8" s="1"/>
  <c r="CQ286" i="8" s="1"/>
  <c r="CQ287" i="8" s="1"/>
  <c r="CQ288" i="8" s="1"/>
  <c r="CM279" i="8"/>
  <c r="CM280" i="8" s="1"/>
  <c r="CM281" i="8" s="1"/>
  <c r="CM282" i="8" s="1"/>
  <c r="CM283" i="8" s="1"/>
  <c r="CM284" i="8" s="1"/>
  <c r="CM285" i="8" s="1"/>
  <c r="CM286" i="8" s="1"/>
  <c r="CM287" i="8" s="1"/>
  <c r="CM288" i="8" s="1"/>
  <c r="CI279" i="8"/>
  <c r="CI280" i="8" s="1"/>
  <c r="CI281" i="8" s="1"/>
  <c r="CI282" i="8" s="1"/>
  <c r="CI283" i="8" s="1"/>
  <c r="CI284" i="8" s="1"/>
  <c r="CI285" i="8" s="1"/>
  <c r="CI286" i="8" s="1"/>
  <c r="CI287" i="8" s="1"/>
  <c r="CI288" i="8" s="1"/>
  <c r="CE279" i="8"/>
  <c r="CE280" i="8" s="1"/>
  <c r="CE281" i="8" s="1"/>
  <c r="CE282" i="8" s="1"/>
  <c r="CE283" i="8" s="1"/>
  <c r="CE284" i="8" s="1"/>
  <c r="CE285" i="8" s="1"/>
  <c r="CE286" i="8" s="1"/>
  <c r="CE287" i="8" s="1"/>
  <c r="CE288" i="8" s="1"/>
  <c r="CA279" i="8"/>
  <c r="CA280" i="8" s="1"/>
  <c r="CA281" i="8" s="1"/>
  <c r="CA282" i="8" s="1"/>
  <c r="CA283" i="8" s="1"/>
  <c r="CA284" i="8" s="1"/>
  <c r="CA285" i="8" s="1"/>
  <c r="CA286" i="8" s="1"/>
  <c r="CA287" i="8" s="1"/>
  <c r="CA288" i="8" s="1"/>
  <c r="BW279" i="8"/>
  <c r="BW280" i="8" s="1"/>
  <c r="BW281" i="8" s="1"/>
  <c r="BW282" i="8" s="1"/>
  <c r="BW283" i="8" s="1"/>
  <c r="BW284" i="8" s="1"/>
  <c r="BW285" i="8" s="1"/>
  <c r="BW286" i="8" s="1"/>
  <c r="BW287" i="8" s="1"/>
  <c r="BW288" i="8" s="1"/>
  <c r="BS279" i="8"/>
  <c r="BS280" i="8" s="1"/>
  <c r="BS281" i="8" s="1"/>
  <c r="BS282" i="8" s="1"/>
  <c r="BS283" i="8" s="1"/>
  <c r="BS284" i="8" s="1"/>
  <c r="BS285" i="8" s="1"/>
  <c r="BS286" i="8" s="1"/>
  <c r="BS287" i="8" s="1"/>
  <c r="BS288" i="8" s="1"/>
  <c r="BO279" i="8"/>
  <c r="BO280" i="8" s="1"/>
  <c r="BO281" i="8" s="1"/>
  <c r="BO282" i="8" s="1"/>
  <c r="BO283" i="8" s="1"/>
  <c r="BO284" i="8" s="1"/>
  <c r="BO285" i="8" s="1"/>
  <c r="BO286" i="8" s="1"/>
  <c r="BO287" i="8" s="1"/>
  <c r="BO288" i="8" s="1"/>
  <c r="BK279" i="8"/>
  <c r="BK280" i="8" s="1"/>
  <c r="BK281" i="8" s="1"/>
  <c r="BK282" i="8" s="1"/>
  <c r="BK283" i="8" s="1"/>
  <c r="BK284" i="8" s="1"/>
  <c r="BK285" i="8" s="1"/>
  <c r="BK286" i="8" s="1"/>
  <c r="BK287" i="8" s="1"/>
  <c r="BK288" i="8" s="1"/>
  <c r="BG279" i="8"/>
  <c r="BG280" i="8" s="1"/>
  <c r="BG281" i="8" s="1"/>
  <c r="BG282" i="8" s="1"/>
  <c r="BG283" i="8" s="1"/>
  <c r="BG284" i="8" s="1"/>
  <c r="BG285" i="8" s="1"/>
  <c r="BG286" i="8" s="1"/>
  <c r="BG287" i="8" s="1"/>
  <c r="BG288" i="8" s="1"/>
  <c r="BC279" i="8"/>
  <c r="BC280" i="8" s="1"/>
  <c r="BC281" i="8" s="1"/>
  <c r="BC282" i="8" s="1"/>
  <c r="BC283" i="8" s="1"/>
  <c r="BC284" i="8" s="1"/>
  <c r="BC285" i="8" s="1"/>
  <c r="BC286" i="8" s="1"/>
  <c r="BC287" i="8" s="1"/>
  <c r="BC288" i="8" s="1"/>
  <c r="AY279" i="8"/>
  <c r="AY280" i="8" s="1"/>
  <c r="AY281" i="8" s="1"/>
  <c r="AY282" i="8" s="1"/>
  <c r="AY283" i="8" s="1"/>
  <c r="AY284" i="8" s="1"/>
  <c r="AY285" i="8" s="1"/>
  <c r="AY286" i="8" s="1"/>
  <c r="AY287" i="8" s="1"/>
  <c r="AY288" i="8" s="1"/>
  <c r="AU279" i="8"/>
  <c r="AU280" i="8" s="1"/>
  <c r="AU281" i="8" s="1"/>
  <c r="AU282" i="8" s="1"/>
  <c r="AU283" i="8" s="1"/>
  <c r="AU284" i="8" s="1"/>
  <c r="AU285" i="8" s="1"/>
  <c r="AU286" i="8" s="1"/>
  <c r="AU287" i="8" s="1"/>
  <c r="AU288" i="8" s="1"/>
  <c r="AQ279" i="8"/>
  <c r="AQ280" i="8" s="1"/>
  <c r="AQ281" i="8" s="1"/>
  <c r="AQ282" i="8" s="1"/>
  <c r="AQ283" i="8" s="1"/>
  <c r="AQ284" i="8" s="1"/>
  <c r="AQ285" i="8" s="1"/>
  <c r="AQ286" i="8" s="1"/>
  <c r="AQ287" i="8" s="1"/>
  <c r="AQ288" i="8" s="1"/>
  <c r="AM279" i="8"/>
  <c r="AM280" i="8" s="1"/>
  <c r="AM281" i="8" s="1"/>
  <c r="AM282" i="8" s="1"/>
  <c r="AM283" i="8" s="1"/>
  <c r="AM284" i="8" s="1"/>
  <c r="AM285" i="8" s="1"/>
  <c r="AM286" i="8" s="1"/>
  <c r="AM287" i="8" s="1"/>
  <c r="AM288" i="8" s="1"/>
  <c r="AI279" i="8"/>
  <c r="AI280" i="8" s="1"/>
  <c r="AI281" i="8" s="1"/>
  <c r="AI282" i="8" s="1"/>
  <c r="AI283" i="8" s="1"/>
  <c r="AI284" i="8" s="1"/>
  <c r="AI285" i="8" s="1"/>
  <c r="AI286" i="8" s="1"/>
  <c r="AI287" i="8" s="1"/>
  <c r="AI288" i="8" s="1"/>
  <c r="AE279" i="8"/>
  <c r="AE280" i="8" s="1"/>
  <c r="AE281" i="8" s="1"/>
  <c r="AE282" i="8" s="1"/>
  <c r="AE283" i="8" s="1"/>
  <c r="AE284" i="8" s="1"/>
  <c r="AE285" i="8" s="1"/>
  <c r="AE286" i="8" s="1"/>
  <c r="AE287" i="8" s="1"/>
  <c r="AE288" i="8" s="1"/>
  <c r="AA279" i="8"/>
  <c r="AA280" i="8" s="1"/>
  <c r="AA281" i="8" s="1"/>
  <c r="AA282" i="8" s="1"/>
  <c r="AA283" i="8" s="1"/>
  <c r="AA284" i="8" s="1"/>
  <c r="AA285" i="8" s="1"/>
  <c r="AA286" i="8" s="1"/>
  <c r="AA287" i="8" s="1"/>
  <c r="AA288" i="8" s="1"/>
  <c r="W327" i="8"/>
  <c r="W345" i="8" s="1"/>
  <c r="EN327" i="8"/>
  <c r="EN345" i="8" s="1"/>
  <c r="EJ327" i="8"/>
  <c r="EJ345" i="8" s="1"/>
  <c r="EF327" i="8"/>
  <c r="EF345" i="8" s="1"/>
  <c r="EB327" i="8"/>
  <c r="EB345" i="8" s="1"/>
  <c r="DX327" i="8"/>
  <c r="DX345" i="8" s="1"/>
  <c r="DT327" i="8"/>
  <c r="DT345" i="8" s="1"/>
  <c r="DP327" i="8"/>
  <c r="DP345" i="8" s="1"/>
  <c r="DL327" i="8"/>
  <c r="DL345" i="8" s="1"/>
  <c r="DH327" i="8"/>
  <c r="DH345" i="8" s="1"/>
  <c r="DD327" i="8"/>
  <c r="DD345" i="8" s="1"/>
  <c r="CZ327" i="8"/>
  <c r="CZ345" i="8" s="1"/>
  <c r="CV327" i="8"/>
  <c r="CV345" i="8" s="1"/>
  <c r="CR327" i="8"/>
  <c r="CR345" i="8" s="1"/>
  <c r="CN327" i="8"/>
  <c r="CN345" i="8" s="1"/>
  <c r="CJ327" i="8"/>
  <c r="CJ345" i="8" s="1"/>
  <c r="CF327" i="8"/>
  <c r="CF345" i="8" s="1"/>
  <c r="CB327" i="8"/>
  <c r="CB345" i="8" s="1"/>
  <c r="BX327" i="8"/>
  <c r="BX345" i="8" s="1"/>
  <c r="BT327" i="8"/>
  <c r="BT345" i="8" s="1"/>
  <c r="BP327" i="8"/>
  <c r="BP345" i="8" s="1"/>
  <c r="BL327" i="8"/>
  <c r="BL345" i="8" s="1"/>
  <c r="BH327" i="8"/>
  <c r="BH345" i="8" s="1"/>
  <c r="BD327" i="8"/>
  <c r="BD345" i="8" s="1"/>
  <c r="AZ327" i="8"/>
  <c r="AZ345" i="8" s="1"/>
  <c r="AV327" i="8"/>
  <c r="AV345" i="8" s="1"/>
  <c r="AR327" i="8"/>
  <c r="AR345" i="8" s="1"/>
  <c r="AN327" i="8"/>
  <c r="AN345" i="8" s="1"/>
  <c r="AJ327" i="8"/>
  <c r="AJ345" i="8" s="1"/>
  <c r="AF327" i="8"/>
  <c r="AF345" i="8" s="1"/>
  <c r="AB327" i="8"/>
  <c r="AB345" i="8" s="1"/>
  <c r="X327" i="8"/>
  <c r="X345" i="8" s="1"/>
  <c r="EP279" i="8"/>
  <c r="EP280" i="8" s="1"/>
  <c r="EP281" i="8" s="1"/>
  <c r="EP282" i="8" s="1"/>
  <c r="EP283" i="8" s="1"/>
  <c r="EP284" i="8" s="1"/>
  <c r="EP285" i="8" s="1"/>
  <c r="EP286" i="8" s="1"/>
  <c r="EP287" i="8" s="1"/>
  <c r="EP288" i="8" s="1"/>
  <c r="EL279" i="8"/>
  <c r="EL280" i="8" s="1"/>
  <c r="EL281" i="8" s="1"/>
  <c r="EL282" i="8" s="1"/>
  <c r="EL283" i="8" s="1"/>
  <c r="EL284" i="8" s="1"/>
  <c r="EL285" i="8" s="1"/>
  <c r="EL286" i="8" s="1"/>
  <c r="EL287" i="8" s="1"/>
  <c r="EL288" i="8" s="1"/>
  <c r="EH279" i="8"/>
  <c r="EH280" i="8" s="1"/>
  <c r="EH281" i="8" s="1"/>
  <c r="EH282" i="8" s="1"/>
  <c r="EH283" i="8" s="1"/>
  <c r="EH284" i="8" s="1"/>
  <c r="EH285" i="8" s="1"/>
  <c r="EH286" i="8" s="1"/>
  <c r="EH287" i="8" s="1"/>
  <c r="EH288" i="8" s="1"/>
  <c r="ED279" i="8"/>
  <c r="ED280" i="8" s="1"/>
  <c r="ED281" i="8" s="1"/>
  <c r="ED282" i="8" s="1"/>
  <c r="ED283" i="8" s="1"/>
  <c r="ED284" i="8" s="1"/>
  <c r="ED285" i="8" s="1"/>
  <c r="ED286" i="8" s="1"/>
  <c r="ED287" i="8" s="1"/>
  <c r="ED288" i="8" s="1"/>
  <c r="DZ279" i="8"/>
  <c r="DZ280" i="8" s="1"/>
  <c r="DZ281" i="8" s="1"/>
  <c r="DZ282" i="8" s="1"/>
  <c r="DZ283" i="8" s="1"/>
  <c r="DZ284" i="8" s="1"/>
  <c r="DZ285" i="8" s="1"/>
  <c r="DZ286" i="8" s="1"/>
  <c r="DZ287" i="8" s="1"/>
  <c r="DZ288" i="8" s="1"/>
  <c r="DV279" i="8"/>
  <c r="DV280" i="8" s="1"/>
  <c r="DV281" i="8" s="1"/>
  <c r="DV282" i="8" s="1"/>
  <c r="DV283" i="8" s="1"/>
  <c r="DV284" i="8" s="1"/>
  <c r="DV285" i="8" s="1"/>
  <c r="DV286" i="8" s="1"/>
  <c r="DV287" i="8" s="1"/>
  <c r="DV288" i="8" s="1"/>
  <c r="DR279" i="8"/>
  <c r="DR280" i="8" s="1"/>
  <c r="DR281" i="8" s="1"/>
  <c r="DR282" i="8" s="1"/>
  <c r="DR283" i="8" s="1"/>
  <c r="DR284" i="8" s="1"/>
  <c r="DR285" i="8" s="1"/>
  <c r="DR286" i="8" s="1"/>
  <c r="DR287" i="8" s="1"/>
  <c r="DR288" i="8" s="1"/>
  <c r="DN279" i="8"/>
  <c r="DN280" i="8" s="1"/>
  <c r="DN281" i="8" s="1"/>
  <c r="DN282" i="8" s="1"/>
  <c r="DN283" i="8" s="1"/>
  <c r="DN284" i="8" s="1"/>
  <c r="DN285" i="8" s="1"/>
  <c r="DN286" i="8" s="1"/>
  <c r="DN287" i="8" s="1"/>
  <c r="DN288" i="8" s="1"/>
  <c r="DJ279" i="8"/>
  <c r="DJ280" i="8" s="1"/>
  <c r="DJ281" i="8" s="1"/>
  <c r="DJ282" i="8" s="1"/>
  <c r="DJ283" i="8" s="1"/>
  <c r="DJ284" i="8" s="1"/>
  <c r="DJ285" i="8" s="1"/>
  <c r="DJ286" i="8" s="1"/>
  <c r="DJ287" i="8" s="1"/>
  <c r="DJ288" i="8" s="1"/>
  <c r="DF279" i="8"/>
  <c r="DF280" i="8" s="1"/>
  <c r="DF281" i="8" s="1"/>
  <c r="DF282" i="8" s="1"/>
  <c r="DF283" i="8" s="1"/>
  <c r="DF284" i="8" s="1"/>
  <c r="DF285" i="8" s="1"/>
  <c r="DF286" i="8" s="1"/>
  <c r="DF287" i="8" s="1"/>
  <c r="DF288" i="8" s="1"/>
  <c r="DB279" i="8"/>
  <c r="DB280" i="8" s="1"/>
  <c r="DB281" i="8" s="1"/>
  <c r="DB282" i="8" s="1"/>
  <c r="DB283" i="8" s="1"/>
  <c r="DB284" i="8" s="1"/>
  <c r="DB285" i="8" s="1"/>
  <c r="DB286" i="8" s="1"/>
  <c r="DB287" i="8" s="1"/>
  <c r="DB288" i="8" s="1"/>
  <c r="CX279" i="8"/>
  <c r="CX280" i="8" s="1"/>
  <c r="CX281" i="8" s="1"/>
  <c r="CX282" i="8" s="1"/>
  <c r="CX283" i="8" s="1"/>
  <c r="CX284" i="8" s="1"/>
  <c r="CX285" i="8" s="1"/>
  <c r="CX286" i="8" s="1"/>
  <c r="CX287" i="8" s="1"/>
  <c r="CX288" i="8" s="1"/>
  <c r="CT279" i="8"/>
  <c r="CT280" i="8" s="1"/>
  <c r="CT281" i="8" s="1"/>
  <c r="CT282" i="8" s="1"/>
  <c r="CT283" i="8" s="1"/>
  <c r="CT284" i="8" s="1"/>
  <c r="CT285" i="8" s="1"/>
  <c r="CT286" i="8" s="1"/>
  <c r="CT287" i="8" s="1"/>
  <c r="CT288" i="8" s="1"/>
  <c r="CP279" i="8"/>
  <c r="CP280" i="8" s="1"/>
  <c r="CP281" i="8" s="1"/>
  <c r="CP282" i="8" s="1"/>
  <c r="CP283" i="8" s="1"/>
  <c r="CP284" i="8" s="1"/>
  <c r="CP285" i="8" s="1"/>
  <c r="CP286" i="8" s="1"/>
  <c r="CP287" i="8" s="1"/>
  <c r="CP288" i="8" s="1"/>
  <c r="CL279" i="8"/>
  <c r="CL280" i="8" s="1"/>
  <c r="CL281" i="8" s="1"/>
  <c r="CL282" i="8" s="1"/>
  <c r="CL283" i="8" s="1"/>
  <c r="CL284" i="8" s="1"/>
  <c r="CL285" i="8" s="1"/>
  <c r="CL286" i="8" s="1"/>
  <c r="CL287" i="8" s="1"/>
  <c r="CL288" i="8" s="1"/>
  <c r="CH279" i="8"/>
  <c r="CH280" i="8" s="1"/>
  <c r="CH281" i="8" s="1"/>
  <c r="CH282" i="8" s="1"/>
  <c r="CH283" i="8" s="1"/>
  <c r="CH284" i="8" s="1"/>
  <c r="CH285" i="8" s="1"/>
  <c r="CH286" i="8" s="1"/>
  <c r="CH287" i="8" s="1"/>
  <c r="CH288" i="8" s="1"/>
  <c r="CD279" i="8"/>
  <c r="CD280" i="8" s="1"/>
  <c r="CD281" i="8" s="1"/>
  <c r="CD282" i="8" s="1"/>
  <c r="CD283" i="8" s="1"/>
  <c r="CD284" i="8" s="1"/>
  <c r="CD285" i="8" s="1"/>
  <c r="CD286" i="8" s="1"/>
  <c r="CD287" i="8" s="1"/>
  <c r="CD288" i="8" s="1"/>
  <c r="BZ279" i="8"/>
  <c r="BZ280" i="8" s="1"/>
  <c r="BZ281" i="8" s="1"/>
  <c r="BZ282" i="8" s="1"/>
  <c r="BZ283" i="8" s="1"/>
  <c r="BZ284" i="8" s="1"/>
  <c r="BZ285" i="8" s="1"/>
  <c r="BZ286" i="8" s="1"/>
  <c r="BZ287" i="8" s="1"/>
  <c r="BZ288" i="8" s="1"/>
  <c r="BV279" i="8"/>
  <c r="BV280" i="8" s="1"/>
  <c r="BV281" i="8" s="1"/>
  <c r="BV282" i="8" s="1"/>
  <c r="BV283" i="8" s="1"/>
  <c r="BV284" i="8" s="1"/>
  <c r="BV285" i="8" s="1"/>
  <c r="BV286" i="8" s="1"/>
  <c r="BV287" i="8" s="1"/>
  <c r="BV288" i="8" s="1"/>
  <c r="BR279" i="8"/>
  <c r="BR280" i="8" s="1"/>
  <c r="BR281" i="8" s="1"/>
  <c r="BR282" i="8" s="1"/>
  <c r="BR283" i="8" s="1"/>
  <c r="BR284" i="8" s="1"/>
  <c r="BR285" i="8" s="1"/>
  <c r="BR286" i="8" s="1"/>
  <c r="BR287" i="8" s="1"/>
  <c r="BR288" i="8" s="1"/>
  <c r="BN279" i="8"/>
  <c r="BN280" i="8" s="1"/>
  <c r="BN281" i="8" s="1"/>
  <c r="BN282" i="8" s="1"/>
  <c r="BN283" i="8" s="1"/>
  <c r="BN284" i="8" s="1"/>
  <c r="BN285" i="8" s="1"/>
  <c r="BN286" i="8" s="1"/>
  <c r="BN287" i="8" s="1"/>
  <c r="BN288" i="8" s="1"/>
  <c r="BJ279" i="8"/>
  <c r="BJ280" i="8" s="1"/>
  <c r="BJ281" i="8" s="1"/>
  <c r="BJ282" i="8" s="1"/>
  <c r="BJ283" i="8" s="1"/>
  <c r="BJ284" i="8" s="1"/>
  <c r="BJ285" i="8" s="1"/>
  <c r="BJ286" i="8" s="1"/>
  <c r="BJ287" i="8" s="1"/>
  <c r="BJ288" i="8" s="1"/>
  <c r="BF279" i="8"/>
  <c r="BF280" i="8" s="1"/>
  <c r="BF281" i="8" s="1"/>
  <c r="BF282" i="8" s="1"/>
  <c r="BF283" i="8" s="1"/>
  <c r="BF284" i="8" s="1"/>
  <c r="BF285" i="8" s="1"/>
  <c r="BF286" i="8" s="1"/>
  <c r="BF287" i="8" s="1"/>
  <c r="BF288" i="8" s="1"/>
  <c r="BB279" i="8"/>
  <c r="BB280" i="8" s="1"/>
  <c r="BB281" i="8" s="1"/>
  <c r="BB282" i="8" s="1"/>
  <c r="BB283" i="8" s="1"/>
  <c r="BB284" i="8" s="1"/>
  <c r="BB285" i="8" s="1"/>
  <c r="BB286" i="8" s="1"/>
  <c r="BB287" i="8" s="1"/>
  <c r="BB288" i="8" s="1"/>
  <c r="AX279" i="8"/>
  <c r="AX280" i="8" s="1"/>
  <c r="AX281" i="8" s="1"/>
  <c r="AX282" i="8" s="1"/>
  <c r="AX283" i="8" s="1"/>
  <c r="AX284" i="8" s="1"/>
  <c r="AX285" i="8" s="1"/>
  <c r="AX286" i="8" s="1"/>
  <c r="AX287" i="8" s="1"/>
  <c r="AX288" i="8" s="1"/>
  <c r="AT279" i="8"/>
  <c r="AT280" i="8" s="1"/>
  <c r="AT281" i="8" s="1"/>
  <c r="AT282" i="8" s="1"/>
  <c r="AT283" i="8" s="1"/>
  <c r="AT284" i="8" s="1"/>
  <c r="AT285" i="8" s="1"/>
  <c r="AT286" i="8" s="1"/>
  <c r="AT287" i="8" s="1"/>
  <c r="AT288" i="8" s="1"/>
  <c r="AP279" i="8"/>
  <c r="AP280" i="8" s="1"/>
  <c r="AP281" i="8" s="1"/>
  <c r="AP282" i="8" s="1"/>
  <c r="AP283" i="8" s="1"/>
  <c r="AP284" i="8" s="1"/>
  <c r="AP285" i="8" s="1"/>
  <c r="AP286" i="8" s="1"/>
  <c r="AP287" i="8" s="1"/>
  <c r="AP288" i="8" s="1"/>
  <c r="AL279" i="8"/>
  <c r="AL280" i="8" s="1"/>
  <c r="AL281" i="8" s="1"/>
  <c r="AL282" i="8" s="1"/>
  <c r="AL283" i="8" s="1"/>
  <c r="AL284" i="8" s="1"/>
  <c r="AL285" i="8" s="1"/>
  <c r="AL286" i="8" s="1"/>
  <c r="AL287" i="8" s="1"/>
  <c r="AL288" i="8" s="1"/>
  <c r="AH279" i="8"/>
  <c r="AH280" i="8" s="1"/>
  <c r="AH281" i="8" s="1"/>
  <c r="AH282" i="8" s="1"/>
  <c r="AH283" i="8" s="1"/>
  <c r="AH284" i="8" s="1"/>
  <c r="AH285" i="8" s="1"/>
  <c r="AH286" i="8" s="1"/>
  <c r="AH287" i="8" s="1"/>
  <c r="AH288" i="8" s="1"/>
  <c r="AD279" i="8"/>
  <c r="AD280" i="8" s="1"/>
  <c r="AD281" i="8" s="1"/>
  <c r="AD282" i="8" s="1"/>
  <c r="AD283" i="8" s="1"/>
  <c r="AD284" i="8" s="1"/>
  <c r="AD285" i="8" s="1"/>
  <c r="AD286" i="8" s="1"/>
  <c r="AD287" i="8" s="1"/>
  <c r="AD288" i="8" s="1"/>
  <c r="Z279" i="8"/>
  <c r="Z280" i="8" s="1"/>
  <c r="Z281" i="8" s="1"/>
  <c r="Z282" i="8" s="1"/>
  <c r="Z283" i="8" s="1"/>
  <c r="Z284" i="8" s="1"/>
  <c r="Z285" i="8" s="1"/>
  <c r="Z286" i="8" s="1"/>
  <c r="Z287" i="8" s="1"/>
  <c r="Z288" i="8" s="1"/>
  <c r="EN279" i="8"/>
  <c r="EN280" i="8" s="1"/>
  <c r="EN281" i="8" s="1"/>
  <c r="EN282" i="8" s="1"/>
  <c r="EN283" i="8" s="1"/>
  <c r="EN284" i="8" s="1"/>
  <c r="EN285" i="8" s="1"/>
  <c r="EN286" i="8" s="1"/>
  <c r="EN287" i="8" s="1"/>
  <c r="EN288" i="8" s="1"/>
  <c r="AC279" i="8"/>
  <c r="AC280" i="8" s="1"/>
  <c r="AC281" i="8" s="1"/>
  <c r="AC282" i="8" s="1"/>
  <c r="AC283" i="8" s="1"/>
  <c r="AC284" i="8" s="1"/>
  <c r="AC285" i="8" s="1"/>
  <c r="AC286" i="8" s="1"/>
  <c r="AC287" i="8" s="1"/>
  <c r="AC288" i="8" s="1"/>
  <c r="DH279" i="8"/>
  <c r="DH280" i="8" s="1"/>
  <c r="DH281" i="8" s="1"/>
  <c r="DH282" i="8" s="1"/>
  <c r="DH283" i="8" s="1"/>
  <c r="DH284" i="8" s="1"/>
  <c r="DH285" i="8" s="1"/>
  <c r="DH286" i="8" s="1"/>
  <c r="DH287" i="8" s="1"/>
  <c r="DH288" i="8" s="1"/>
  <c r="CJ279" i="8"/>
  <c r="CJ280" i="8" s="1"/>
  <c r="CJ281" i="8" s="1"/>
  <c r="CJ282" i="8" s="1"/>
  <c r="CJ283" i="8" s="1"/>
  <c r="CJ284" i="8" s="1"/>
  <c r="CJ285" i="8" s="1"/>
  <c r="CJ286" i="8" s="1"/>
  <c r="CJ287" i="8" s="1"/>
  <c r="CJ288" i="8" s="1"/>
  <c r="AZ279" i="8"/>
  <c r="AZ280" i="8" s="1"/>
  <c r="AZ281" i="8" s="1"/>
  <c r="AZ282" i="8" s="1"/>
  <c r="AZ283" i="8" s="1"/>
  <c r="AZ284" i="8" s="1"/>
  <c r="AZ285" i="8" s="1"/>
  <c r="AZ286" i="8" s="1"/>
  <c r="AZ287" i="8" s="1"/>
  <c r="AZ288" i="8" s="1"/>
  <c r="AB279" i="8"/>
  <c r="AB280" i="8" s="1"/>
  <c r="AB281" i="8" s="1"/>
  <c r="AB282" i="8" s="1"/>
  <c r="AB283" i="8" s="1"/>
  <c r="AB284" i="8" s="1"/>
  <c r="AB285" i="8" s="1"/>
  <c r="AB286" i="8" s="1"/>
  <c r="AB287" i="8" s="1"/>
  <c r="AB288" i="8" s="1"/>
  <c r="EO279" i="8"/>
  <c r="EO280" i="8" s="1"/>
  <c r="EO281" i="8" s="1"/>
  <c r="EO282" i="8" s="1"/>
  <c r="EO283" i="8" s="1"/>
  <c r="EO284" i="8" s="1"/>
  <c r="EO285" i="8" s="1"/>
  <c r="EO286" i="8" s="1"/>
  <c r="EO287" i="8" s="1"/>
  <c r="EO288" i="8" s="1"/>
  <c r="EK279" i="8"/>
  <c r="EK280" i="8" s="1"/>
  <c r="EK281" i="8" s="1"/>
  <c r="EK282" i="8" s="1"/>
  <c r="EK283" i="8" s="1"/>
  <c r="EK284" i="8" s="1"/>
  <c r="EK285" i="8" s="1"/>
  <c r="EK286" i="8" s="1"/>
  <c r="EK287" i="8" s="1"/>
  <c r="EK288" i="8" s="1"/>
  <c r="EG279" i="8"/>
  <c r="EG280" i="8" s="1"/>
  <c r="EG281" i="8" s="1"/>
  <c r="EG282" i="8" s="1"/>
  <c r="EG283" i="8" s="1"/>
  <c r="EG284" i="8" s="1"/>
  <c r="EG285" i="8" s="1"/>
  <c r="EG286" i="8" s="1"/>
  <c r="EG287" i="8" s="1"/>
  <c r="EG288" i="8" s="1"/>
  <c r="EC279" i="8"/>
  <c r="EC280" i="8" s="1"/>
  <c r="EC281" i="8" s="1"/>
  <c r="EC282" i="8" s="1"/>
  <c r="EC283" i="8" s="1"/>
  <c r="EC284" i="8" s="1"/>
  <c r="EC285" i="8" s="1"/>
  <c r="EC286" i="8" s="1"/>
  <c r="EC287" i="8" s="1"/>
  <c r="EC288" i="8" s="1"/>
  <c r="DY279" i="8"/>
  <c r="DY280" i="8" s="1"/>
  <c r="DY281" i="8" s="1"/>
  <c r="DY282" i="8" s="1"/>
  <c r="DY283" i="8" s="1"/>
  <c r="DY284" i="8" s="1"/>
  <c r="DY285" i="8" s="1"/>
  <c r="DY286" i="8" s="1"/>
  <c r="DY287" i="8" s="1"/>
  <c r="DY288" i="8" s="1"/>
  <c r="DU279" i="8"/>
  <c r="DU280" i="8" s="1"/>
  <c r="DU281" i="8" s="1"/>
  <c r="DU282" i="8" s="1"/>
  <c r="DU283" i="8" s="1"/>
  <c r="DU284" i="8" s="1"/>
  <c r="DU285" i="8" s="1"/>
  <c r="DU286" i="8" s="1"/>
  <c r="DU287" i="8" s="1"/>
  <c r="DU288" i="8" s="1"/>
  <c r="DQ279" i="8"/>
  <c r="DQ280" i="8" s="1"/>
  <c r="DQ281" i="8" s="1"/>
  <c r="DQ282" i="8" s="1"/>
  <c r="DQ283" i="8" s="1"/>
  <c r="DQ284" i="8" s="1"/>
  <c r="DQ285" i="8" s="1"/>
  <c r="DQ286" i="8" s="1"/>
  <c r="DQ287" i="8" s="1"/>
  <c r="DQ288" i="8" s="1"/>
  <c r="DM279" i="8"/>
  <c r="DM280" i="8" s="1"/>
  <c r="DM281" i="8" s="1"/>
  <c r="DM282" i="8" s="1"/>
  <c r="DM283" i="8" s="1"/>
  <c r="DM284" i="8" s="1"/>
  <c r="DM285" i="8" s="1"/>
  <c r="DM286" i="8" s="1"/>
  <c r="DM287" i="8" s="1"/>
  <c r="DM288" i="8" s="1"/>
  <c r="DI279" i="8"/>
  <c r="DI280" i="8" s="1"/>
  <c r="DI281" i="8" s="1"/>
  <c r="DI282" i="8" s="1"/>
  <c r="DI283" i="8" s="1"/>
  <c r="DI284" i="8" s="1"/>
  <c r="DI285" i="8" s="1"/>
  <c r="DI286" i="8" s="1"/>
  <c r="DI287" i="8" s="1"/>
  <c r="DI288" i="8" s="1"/>
  <c r="DE279" i="8"/>
  <c r="DE280" i="8" s="1"/>
  <c r="DE281" i="8" s="1"/>
  <c r="DE282" i="8" s="1"/>
  <c r="DE283" i="8" s="1"/>
  <c r="DE284" i="8" s="1"/>
  <c r="DE285" i="8" s="1"/>
  <c r="DE286" i="8" s="1"/>
  <c r="DE287" i="8" s="1"/>
  <c r="DE288" i="8" s="1"/>
  <c r="DA279" i="8"/>
  <c r="DA280" i="8" s="1"/>
  <c r="DA281" i="8" s="1"/>
  <c r="DA282" i="8" s="1"/>
  <c r="DA283" i="8" s="1"/>
  <c r="DA284" i="8" s="1"/>
  <c r="DA285" i="8" s="1"/>
  <c r="DA286" i="8" s="1"/>
  <c r="DA287" i="8" s="1"/>
  <c r="DA288" i="8" s="1"/>
  <c r="CW279" i="8"/>
  <c r="CW280" i="8" s="1"/>
  <c r="CW281" i="8" s="1"/>
  <c r="CW282" i="8" s="1"/>
  <c r="CW283" i="8" s="1"/>
  <c r="CW284" i="8" s="1"/>
  <c r="CW285" i="8" s="1"/>
  <c r="CW286" i="8" s="1"/>
  <c r="CW287" i="8" s="1"/>
  <c r="CW288" i="8" s="1"/>
  <c r="CS279" i="8"/>
  <c r="CS280" i="8" s="1"/>
  <c r="CS281" i="8" s="1"/>
  <c r="CS282" i="8" s="1"/>
  <c r="CS283" i="8" s="1"/>
  <c r="CS284" i="8" s="1"/>
  <c r="CS285" i="8" s="1"/>
  <c r="CS286" i="8" s="1"/>
  <c r="CS287" i="8" s="1"/>
  <c r="CS288" i="8" s="1"/>
  <c r="CO279" i="8"/>
  <c r="CO280" i="8" s="1"/>
  <c r="CO281" i="8" s="1"/>
  <c r="CO282" i="8" s="1"/>
  <c r="CO283" i="8" s="1"/>
  <c r="CO284" i="8" s="1"/>
  <c r="CO285" i="8" s="1"/>
  <c r="CO286" i="8" s="1"/>
  <c r="CO287" i="8" s="1"/>
  <c r="CO288" i="8" s="1"/>
  <c r="CK279" i="8"/>
  <c r="CK280" i="8" s="1"/>
  <c r="CK281" i="8" s="1"/>
  <c r="CK282" i="8" s="1"/>
  <c r="CK283" i="8" s="1"/>
  <c r="CK284" i="8" s="1"/>
  <c r="CK285" i="8" s="1"/>
  <c r="CK286" i="8" s="1"/>
  <c r="CK287" i="8" s="1"/>
  <c r="CK288" i="8" s="1"/>
  <c r="CG279" i="8"/>
  <c r="CG280" i="8" s="1"/>
  <c r="CG281" i="8" s="1"/>
  <c r="CG282" i="8" s="1"/>
  <c r="CG283" i="8" s="1"/>
  <c r="CG284" i="8" s="1"/>
  <c r="CG285" i="8" s="1"/>
  <c r="CG286" i="8" s="1"/>
  <c r="CG287" i="8" s="1"/>
  <c r="CG288" i="8" s="1"/>
  <c r="CC279" i="8"/>
  <c r="CC280" i="8" s="1"/>
  <c r="CC281" i="8" s="1"/>
  <c r="CC282" i="8" s="1"/>
  <c r="CC283" i="8" s="1"/>
  <c r="CC284" i="8" s="1"/>
  <c r="CC285" i="8" s="1"/>
  <c r="CC286" i="8" s="1"/>
  <c r="CC287" i="8" s="1"/>
  <c r="CC288" i="8" s="1"/>
  <c r="BY279" i="8"/>
  <c r="BY280" i="8" s="1"/>
  <c r="BY281" i="8" s="1"/>
  <c r="BY282" i="8" s="1"/>
  <c r="BY283" i="8" s="1"/>
  <c r="BY284" i="8" s="1"/>
  <c r="BY285" i="8" s="1"/>
  <c r="BY286" i="8" s="1"/>
  <c r="BY287" i="8" s="1"/>
  <c r="BY288" i="8" s="1"/>
  <c r="BU279" i="8"/>
  <c r="BU280" i="8" s="1"/>
  <c r="BU281" i="8" s="1"/>
  <c r="BU282" i="8" s="1"/>
  <c r="BU283" i="8" s="1"/>
  <c r="BU284" i="8" s="1"/>
  <c r="BU285" i="8" s="1"/>
  <c r="BU286" i="8" s="1"/>
  <c r="BU287" i="8" s="1"/>
  <c r="BU288" i="8" s="1"/>
  <c r="BQ279" i="8"/>
  <c r="BQ280" i="8" s="1"/>
  <c r="BQ281" i="8" s="1"/>
  <c r="BQ282" i="8" s="1"/>
  <c r="BQ283" i="8" s="1"/>
  <c r="BQ284" i="8" s="1"/>
  <c r="BQ285" i="8" s="1"/>
  <c r="BQ286" i="8" s="1"/>
  <c r="BQ287" i="8" s="1"/>
  <c r="BQ288" i="8" s="1"/>
  <c r="BM279" i="8"/>
  <c r="BM280" i="8" s="1"/>
  <c r="BM281" i="8" s="1"/>
  <c r="BM282" i="8" s="1"/>
  <c r="BM283" i="8" s="1"/>
  <c r="BM284" i="8" s="1"/>
  <c r="BM285" i="8" s="1"/>
  <c r="BM286" i="8" s="1"/>
  <c r="BM287" i="8" s="1"/>
  <c r="BM288" i="8" s="1"/>
  <c r="BI279" i="8"/>
  <c r="BI280" i="8" s="1"/>
  <c r="BI281" i="8" s="1"/>
  <c r="BI282" i="8" s="1"/>
  <c r="BI283" i="8" s="1"/>
  <c r="BI284" i="8" s="1"/>
  <c r="BI285" i="8" s="1"/>
  <c r="BI286" i="8" s="1"/>
  <c r="BI287" i="8" s="1"/>
  <c r="BI288" i="8" s="1"/>
  <c r="BE279" i="8"/>
  <c r="BE280" i="8" s="1"/>
  <c r="BE281" i="8" s="1"/>
  <c r="BE282" i="8" s="1"/>
  <c r="BE283" i="8" s="1"/>
  <c r="BE284" i="8" s="1"/>
  <c r="BE285" i="8" s="1"/>
  <c r="BE286" i="8" s="1"/>
  <c r="BE287" i="8" s="1"/>
  <c r="BE288" i="8" s="1"/>
  <c r="BA279" i="8"/>
  <c r="BA280" i="8" s="1"/>
  <c r="BA281" i="8" s="1"/>
  <c r="BA282" i="8" s="1"/>
  <c r="BA283" i="8" s="1"/>
  <c r="BA284" i="8" s="1"/>
  <c r="BA285" i="8" s="1"/>
  <c r="BA286" i="8" s="1"/>
  <c r="BA287" i="8" s="1"/>
  <c r="BA288" i="8" s="1"/>
  <c r="AW279" i="8"/>
  <c r="AW280" i="8" s="1"/>
  <c r="AW281" i="8" s="1"/>
  <c r="AW282" i="8" s="1"/>
  <c r="AW283" i="8" s="1"/>
  <c r="AW284" i="8" s="1"/>
  <c r="AW285" i="8" s="1"/>
  <c r="AW286" i="8" s="1"/>
  <c r="AW287" i="8" s="1"/>
  <c r="AW288" i="8" s="1"/>
  <c r="AS279" i="8"/>
  <c r="AS280" i="8" s="1"/>
  <c r="AS281" i="8" s="1"/>
  <c r="AS282" i="8" s="1"/>
  <c r="AS283" i="8" s="1"/>
  <c r="AS284" i="8" s="1"/>
  <c r="AS285" i="8" s="1"/>
  <c r="AS286" i="8" s="1"/>
  <c r="AS287" i="8" s="1"/>
  <c r="AS288" i="8" s="1"/>
  <c r="AO279" i="8"/>
  <c r="AO280" i="8" s="1"/>
  <c r="AO281" i="8" s="1"/>
  <c r="AO282" i="8" s="1"/>
  <c r="AO283" i="8" s="1"/>
  <c r="AO284" i="8" s="1"/>
  <c r="AO285" i="8" s="1"/>
  <c r="AO286" i="8" s="1"/>
  <c r="AO287" i="8" s="1"/>
  <c r="AO288" i="8" s="1"/>
  <c r="AK279" i="8"/>
  <c r="AK280" i="8" s="1"/>
  <c r="AK281" i="8" s="1"/>
  <c r="AK282" i="8" s="1"/>
  <c r="AK283" i="8" s="1"/>
  <c r="AK284" i="8" s="1"/>
  <c r="AK285" i="8" s="1"/>
  <c r="AK286" i="8" s="1"/>
  <c r="AK287" i="8" s="1"/>
  <c r="AK288" i="8" s="1"/>
  <c r="AG279" i="8"/>
  <c r="AG280" i="8" s="1"/>
  <c r="AG281" i="8" s="1"/>
  <c r="AG282" i="8" s="1"/>
  <c r="AG283" i="8" s="1"/>
  <c r="AG284" i="8" s="1"/>
  <c r="AG285" i="8" s="1"/>
  <c r="AG286" i="8" s="1"/>
  <c r="AG287" i="8" s="1"/>
  <c r="AG288" i="8" s="1"/>
  <c r="Y279" i="8"/>
  <c r="Y280" i="8" s="1"/>
  <c r="Y281" i="8" s="1"/>
  <c r="Y282" i="8" s="1"/>
  <c r="Y283" i="8" s="1"/>
  <c r="Y284" i="8" s="1"/>
  <c r="Y285" i="8" s="1"/>
  <c r="Y286" i="8" s="1"/>
  <c r="Y287" i="8" s="1"/>
  <c r="Y288" i="8" s="1"/>
  <c r="EJ279" i="8"/>
  <c r="EJ280" i="8" s="1"/>
  <c r="EJ281" i="8" s="1"/>
  <c r="EJ282" i="8" s="1"/>
  <c r="EJ283" i="8" s="1"/>
  <c r="EJ284" i="8" s="1"/>
  <c r="EJ285" i="8" s="1"/>
  <c r="EJ286" i="8" s="1"/>
  <c r="EJ287" i="8" s="1"/>
  <c r="EJ288" i="8" s="1"/>
  <c r="EF279" i="8"/>
  <c r="EF280" i="8" s="1"/>
  <c r="EF281" i="8" s="1"/>
  <c r="EF282" i="8" s="1"/>
  <c r="EF283" i="8" s="1"/>
  <c r="EF284" i="8" s="1"/>
  <c r="EF285" i="8" s="1"/>
  <c r="EF286" i="8" s="1"/>
  <c r="EF287" i="8" s="1"/>
  <c r="EF288" i="8" s="1"/>
  <c r="EB279" i="8"/>
  <c r="EB280" i="8" s="1"/>
  <c r="EB281" i="8" s="1"/>
  <c r="EB282" i="8" s="1"/>
  <c r="EB283" i="8" s="1"/>
  <c r="EB284" i="8" s="1"/>
  <c r="EB285" i="8" s="1"/>
  <c r="EB286" i="8" s="1"/>
  <c r="EB287" i="8" s="1"/>
  <c r="EB288" i="8" s="1"/>
  <c r="DX279" i="8"/>
  <c r="DX280" i="8" s="1"/>
  <c r="DX281" i="8" s="1"/>
  <c r="DX282" i="8" s="1"/>
  <c r="DX283" i="8" s="1"/>
  <c r="DX284" i="8" s="1"/>
  <c r="DX285" i="8" s="1"/>
  <c r="DX286" i="8" s="1"/>
  <c r="DX287" i="8" s="1"/>
  <c r="DX288" i="8" s="1"/>
  <c r="DT279" i="8"/>
  <c r="DT280" i="8" s="1"/>
  <c r="DT281" i="8" s="1"/>
  <c r="DT282" i="8" s="1"/>
  <c r="DT283" i="8" s="1"/>
  <c r="DT284" i="8" s="1"/>
  <c r="DT285" i="8" s="1"/>
  <c r="DT286" i="8" s="1"/>
  <c r="DT287" i="8" s="1"/>
  <c r="DT288" i="8" s="1"/>
  <c r="DP279" i="8"/>
  <c r="DP280" i="8" s="1"/>
  <c r="DP281" i="8" s="1"/>
  <c r="DP282" i="8" s="1"/>
  <c r="DP283" i="8" s="1"/>
  <c r="DP284" i="8" s="1"/>
  <c r="DP285" i="8" s="1"/>
  <c r="DP286" i="8" s="1"/>
  <c r="DP287" i="8" s="1"/>
  <c r="DP288" i="8" s="1"/>
  <c r="DL279" i="8"/>
  <c r="DL280" i="8" s="1"/>
  <c r="DL281" i="8" s="1"/>
  <c r="DL282" i="8" s="1"/>
  <c r="DL283" i="8" s="1"/>
  <c r="DL284" i="8" s="1"/>
  <c r="DL285" i="8" s="1"/>
  <c r="DL286" i="8" s="1"/>
  <c r="DL287" i="8" s="1"/>
  <c r="DL288" i="8" s="1"/>
  <c r="DD279" i="8"/>
  <c r="DD280" i="8" s="1"/>
  <c r="DD281" i="8" s="1"/>
  <c r="DD282" i="8" s="1"/>
  <c r="DD283" i="8" s="1"/>
  <c r="DD284" i="8" s="1"/>
  <c r="DD285" i="8" s="1"/>
  <c r="DD286" i="8" s="1"/>
  <c r="DD287" i="8" s="1"/>
  <c r="DD288" i="8" s="1"/>
  <c r="CZ279" i="8"/>
  <c r="CZ280" i="8" s="1"/>
  <c r="CZ281" i="8" s="1"/>
  <c r="CZ282" i="8" s="1"/>
  <c r="CZ283" i="8" s="1"/>
  <c r="CZ284" i="8" s="1"/>
  <c r="CZ285" i="8" s="1"/>
  <c r="CZ286" i="8" s="1"/>
  <c r="CZ287" i="8" s="1"/>
  <c r="CZ288" i="8" s="1"/>
  <c r="CV279" i="8"/>
  <c r="CV280" i="8" s="1"/>
  <c r="CV281" i="8" s="1"/>
  <c r="CV282" i="8" s="1"/>
  <c r="CV283" i="8" s="1"/>
  <c r="CV284" i="8" s="1"/>
  <c r="CV285" i="8" s="1"/>
  <c r="CV286" i="8" s="1"/>
  <c r="CV287" i="8" s="1"/>
  <c r="CV288" i="8" s="1"/>
  <c r="CR279" i="8"/>
  <c r="CR280" i="8" s="1"/>
  <c r="CR281" i="8" s="1"/>
  <c r="CR282" i="8" s="1"/>
  <c r="CR283" i="8" s="1"/>
  <c r="CR284" i="8" s="1"/>
  <c r="CR285" i="8" s="1"/>
  <c r="CR286" i="8" s="1"/>
  <c r="CR287" i="8" s="1"/>
  <c r="CR288" i="8" s="1"/>
  <c r="CN279" i="8"/>
  <c r="CN280" i="8" s="1"/>
  <c r="CN281" i="8" s="1"/>
  <c r="CN282" i="8" s="1"/>
  <c r="CN283" i="8" s="1"/>
  <c r="CN284" i="8" s="1"/>
  <c r="CN285" i="8" s="1"/>
  <c r="CN286" i="8" s="1"/>
  <c r="CN287" i="8" s="1"/>
  <c r="CN288" i="8" s="1"/>
  <c r="CF279" i="8"/>
  <c r="CF280" i="8" s="1"/>
  <c r="CF281" i="8" s="1"/>
  <c r="CF282" i="8" s="1"/>
  <c r="CF283" i="8" s="1"/>
  <c r="CF284" i="8" s="1"/>
  <c r="CF285" i="8" s="1"/>
  <c r="CF286" i="8" s="1"/>
  <c r="CF287" i="8" s="1"/>
  <c r="CF288" i="8" s="1"/>
  <c r="CB279" i="8"/>
  <c r="CB280" i="8" s="1"/>
  <c r="CB281" i="8" s="1"/>
  <c r="CB282" i="8" s="1"/>
  <c r="CB283" i="8" s="1"/>
  <c r="CB284" i="8" s="1"/>
  <c r="CB285" i="8" s="1"/>
  <c r="CB286" i="8" s="1"/>
  <c r="CB287" i="8" s="1"/>
  <c r="CB288" i="8" s="1"/>
  <c r="BX279" i="8"/>
  <c r="BX280" i="8" s="1"/>
  <c r="BX281" i="8" s="1"/>
  <c r="BX282" i="8" s="1"/>
  <c r="BX283" i="8" s="1"/>
  <c r="BX284" i="8" s="1"/>
  <c r="BX285" i="8" s="1"/>
  <c r="BX286" i="8" s="1"/>
  <c r="BX287" i="8" s="1"/>
  <c r="BX288" i="8" s="1"/>
  <c r="BP279" i="8"/>
  <c r="BP280" i="8" s="1"/>
  <c r="BP281" i="8" s="1"/>
  <c r="BP282" i="8" s="1"/>
  <c r="BP283" i="8" s="1"/>
  <c r="BP284" i="8" s="1"/>
  <c r="BP285" i="8" s="1"/>
  <c r="BP286" i="8" s="1"/>
  <c r="BP287" i="8" s="1"/>
  <c r="BP288" i="8" s="1"/>
  <c r="BL279" i="8"/>
  <c r="BL280" i="8" s="1"/>
  <c r="BL281" i="8" s="1"/>
  <c r="BL282" i="8" s="1"/>
  <c r="BL283" i="8" s="1"/>
  <c r="BL284" i="8" s="1"/>
  <c r="BL285" i="8" s="1"/>
  <c r="BL286" i="8" s="1"/>
  <c r="BL287" i="8" s="1"/>
  <c r="BL288" i="8" s="1"/>
  <c r="BH279" i="8"/>
  <c r="BH280" i="8" s="1"/>
  <c r="BH281" i="8" s="1"/>
  <c r="BH282" i="8" s="1"/>
  <c r="BH283" i="8" s="1"/>
  <c r="BH284" i="8" s="1"/>
  <c r="BH285" i="8" s="1"/>
  <c r="BH286" i="8" s="1"/>
  <c r="BH287" i="8" s="1"/>
  <c r="BH288" i="8" s="1"/>
  <c r="BD279" i="8"/>
  <c r="BD280" i="8" s="1"/>
  <c r="BD281" i="8" s="1"/>
  <c r="BD282" i="8" s="1"/>
  <c r="BD283" i="8" s="1"/>
  <c r="BD284" i="8" s="1"/>
  <c r="BD285" i="8" s="1"/>
  <c r="BD286" i="8" s="1"/>
  <c r="BD287" i="8" s="1"/>
  <c r="BD288" i="8" s="1"/>
  <c r="AV279" i="8"/>
  <c r="AV280" i="8" s="1"/>
  <c r="AV281" i="8" s="1"/>
  <c r="AV282" i="8" s="1"/>
  <c r="AV283" i="8" s="1"/>
  <c r="AV284" i="8" s="1"/>
  <c r="AV285" i="8" s="1"/>
  <c r="AV286" i="8" s="1"/>
  <c r="AV287" i="8" s="1"/>
  <c r="AV288" i="8" s="1"/>
  <c r="AR279" i="8"/>
  <c r="AR280" i="8" s="1"/>
  <c r="AR281" i="8" s="1"/>
  <c r="AR282" i="8" s="1"/>
  <c r="AR283" i="8" s="1"/>
  <c r="AR284" i="8" s="1"/>
  <c r="AR285" i="8" s="1"/>
  <c r="AR286" i="8" s="1"/>
  <c r="AR287" i="8" s="1"/>
  <c r="AR288" i="8" s="1"/>
  <c r="AN279" i="8"/>
  <c r="AN280" i="8" s="1"/>
  <c r="AN281" i="8" s="1"/>
  <c r="AN282" i="8" s="1"/>
  <c r="AN283" i="8" s="1"/>
  <c r="AN284" i="8" s="1"/>
  <c r="AN285" i="8" s="1"/>
  <c r="AN286" i="8" s="1"/>
  <c r="AN287" i="8" s="1"/>
  <c r="AN288" i="8" s="1"/>
  <c r="AJ279" i="8"/>
  <c r="AJ280" i="8" s="1"/>
  <c r="AJ281" i="8" s="1"/>
  <c r="AJ282" i="8" s="1"/>
  <c r="AJ283" i="8" s="1"/>
  <c r="AJ284" i="8" s="1"/>
  <c r="AJ285" i="8" s="1"/>
  <c r="AJ286" i="8" s="1"/>
  <c r="AJ287" i="8" s="1"/>
  <c r="AJ288" i="8" s="1"/>
  <c r="AF279" i="8"/>
  <c r="AF280" i="8" s="1"/>
  <c r="AF281" i="8" s="1"/>
  <c r="AF282" i="8" s="1"/>
  <c r="AF283" i="8" s="1"/>
  <c r="AF284" i="8" s="1"/>
  <c r="AF285" i="8" s="1"/>
  <c r="AF286" i="8" s="1"/>
  <c r="AF287" i="8" s="1"/>
  <c r="AF288" i="8" s="1"/>
  <c r="W278" i="8"/>
  <c r="W276" i="8"/>
  <c r="H273" i="8"/>
  <c r="H260" i="8"/>
  <c r="DJ292" i="8" s="1"/>
  <c r="H261" i="8"/>
  <c r="H262" i="8"/>
  <c r="CW294" i="8" s="1"/>
  <c r="H263" i="8"/>
  <c r="CC295" i="8" s="1"/>
  <c r="H264" i="8"/>
  <c r="CU296" i="8" s="1"/>
  <c r="H265" i="8"/>
  <c r="BT297" i="8" s="1"/>
  <c r="H259" i="8"/>
  <c r="CW291" i="8" s="1"/>
  <c r="D292" i="8"/>
  <c r="D293" i="8"/>
  <c r="D294" i="8"/>
  <c r="D295" i="8"/>
  <c r="D296" i="8"/>
  <c r="D297" i="8"/>
  <c r="D291" i="8"/>
  <c r="W256" i="8"/>
  <c r="W273" i="8"/>
  <c r="W272" i="8"/>
  <c r="W269" i="8"/>
  <c r="W268" i="8"/>
  <c r="W265" i="8"/>
  <c r="W264" i="8"/>
  <c r="W263" i="8"/>
  <c r="W262" i="8"/>
  <c r="W261" i="8"/>
  <c r="W260" i="8"/>
  <c r="W259" i="8"/>
  <c r="W254" i="8"/>
  <c r="W253" i="8"/>
  <c r="W252" i="8"/>
  <c r="W251" i="8"/>
  <c r="W250" i="8"/>
  <c r="W249" i="8"/>
  <c r="W248" i="8"/>
  <c r="W120" i="8"/>
  <c r="W119" i="8"/>
  <c r="W122" i="8" s="1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AJ203" i="8"/>
  <c r="AK203" i="8"/>
  <c r="AL203" i="8"/>
  <c r="AM203" i="8"/>
  <c r="AN203" i="8"/>
  <c r="AO203" i="8"/>
  <c r="AP203" i="8"/>
  <c r="AQ203" i="8"/>
  <c r="AR203" i="8"/>
  <c r="AS203" i="8"/>
  <c r="AT203" i="8"/>
  <c r="AU203" i="8"/>
  <c r="AV203" i="8"/>
  <c r="AW203" i="8"/>
  <c r="AX203" i="8"/>
  <c r="AY203" i="8"/>
  <c r="AZ203" i="8"/>
  <c r="BA203" i="8"/>
  <c r="BB203" i="8"/>
  <c r="BC203" i="8"/>
  <c r="BD203" i="8"/>
  <c r="BE203" i="8"/>
  <c r="BF203" i="8"/>
  <c r="BG203" i="8"/>
  <c r="BH203" i="8"/>
  <c r="BI203" i="8"/>
  <c r="BJ203" i="8"/>
  <c r="BK203" i="8"/>
  <c r="BL203" i="8"/>
  <c r="BM203" i="8"/>
  <c r="BN203" i="8"/>
  <c r="BO203" i="8"/>
  <c r="BP203" i="8"/>
  <c r="BQ203" i="8"/>
  <c r="BR203" i="8"/>
  <c r="BS203" i="8"/>
  <c r="BT203" i="8"/>
  <c r="BU203" i="8"/>
  <c r="BV203" i="8"/>
  <c r="BW203" i="8"/>
  <c r="BX203" i="8"/>
  <c r="BY203" i="8"/>
  <c r="BZ203" i="8"/>
  <c r="CA203" i="8"/>
  <c r="CB203" i="8"/>
  <c r="CC203" i="8"/>
  <c r="CD203" i="8"/>
  <c r="CE203" i="8"/>
  <c r="CF203" i="8"/>
  <c r="CG203" i="8"/>
  <c r="CH203" i="8"/>
  <c r="CI203" i="8"/>
  <c r="CJ203" i="8"/>
  <c r="CK203" i="8"/>
  <c r="CL203" i="8"/>
  <c r="CM203" i="8"/>
  <c r="CN203" i="8"/>
  <c r="CO203" i="8"/>
  <c r="CP203" i="8"/>
  <c r="CQ203" i="8"/>
  <c r="CR203" i="8"/>
  <c r="CS203" i="8"/>
  <c r="CT203" i="8"/>
  <c r="CU203" i="8"/>
  <c r="CV203" i="8"/>
  <c r="CW203" i="8"/>
  <c r="CX203" i="8"/>
  <c r="CY203" i="8"/>
  <c r="CZ203" i="8"/>
  <c r="DA203" i="8"/>
  <c r="DB203" i="8"/>
  <c r="DC203" i="8"/>
  <c r="DD203" i="8"/>
  <c r="DE203" i="8"/>
  <c r="DF203" i="8"/>
  <c r="DG203" i="8"/>
  <c r="DH203" i="8"/>
  <c r="DI203" i="8"/>
  <c r="DJ203" i="8"/>
  <c r="DK203" i="8"/>
  <c r="DL203" i="8"/>
  <c r="DM203" i="8"/>
  <c r="DN203" i="8"/>
  <c r="DO203" i="8"/>
  <c r="DP203" i="8"/>
  <c r="DQ203" i="8"/>
  <c r="DR203" i="8"/>
  <c r="DS203" i="8"/>
  <c r="DT203" i="8"/>
  <c r="DU203" i="8"/>
  <c r="DV203" i="8"/>
  <c r="DW203" i="8"/>
  <c r="DX203" i="8"/>
  <c r="DY203" i="8"/>
  <c r="DZ203" i="8"/>
  <c r="EA203" i="8"/>
  <c r="EB203" i="8"/>
  <c r="EC203" i="8"/>
  <c r="ED203" i="8"/>
  <c r="EE203" i="8"/>
  <c r="EF203" i="8"/>
  <c r="EG203" i="8"/>
  <c r="EH203" i="8"/>
  <c r="EI203" i="8"/>
  <c r="EJ203" i="8"/>
  <c r="EK203" i="8"/>
  <c r="EL203" i="8"/>
  <c r="EM203" i="8"/>
  <c r="EN203" i="8"/>
  <c r="EO203" i="8"/>
  <c r="EP203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AJ204" i="8"/>
  <c r="AK204" i="8"/>
  <c r="AL204" i="8"/>
  <c r="AM204" i="8"/>
  <c r="AN204" i="8"/>
  <c r="AO204" i="8"/>
  <c r="AP204" i="8"/>
  <c r="AQ204" i="8"/>
  <c r="AR204" i="8"/>
  <c r="AS204" i="8"/>
  <c r="AT204" i="8"/>
  <c r="AU204" i="8"/>
  <c r="AV204" i="8"/>
  <c r="AW204" i="8"/>
  <c r="AX204" i="8"/>
  <c r="AY204" i="8"/>
  <c r="AZ204" i="8"/>
  <c r="BA204" i="8"/>
  <c r="BB204" i="8"/>
  <c r="BC204" i="8"/>
  <c r="BD204" i="8"/>
  <c r="BE204" i="8"/>
  <c r="BF204" i="8"/>
  <c r="BG204" i="8"/>
  <c r="BH204" i="8"/>
  <c r="BI204" i="8"/>
  <c r="BJ204" i="8"/>
  <c r="BK204" i="8"/>
  <c r="BL204" i="8"/>
  <c r="BM204" i="8"/>
  <c r="BN204" i="8"/>
  <c r="BO204" i="8"/>
  <c r="BP204" i="8"/>
  <c r="BQ204" i="8"/>
  <c r="BR204" i="8"/>
  <c r="BS204" i="8"/>
  <c r="BT204" i="8"/>
  <c r="BU204" i="8"/>
  <c r="BV204" i="8"/>
  <c r="BW204" i="8"/>
  <c r="BX204" i="8"/>
  <c r="BY204" i="8"/>
  <c r="BZ204" i="8"/>
  <c r="CA204" i="8"/>
  <c r="CB204" i="8"/>
  <c r="CC204" i="8"/>
  <c r="CD204" i="8"/>
  <c r="CE204" i="8"/>
  <c r="CF204" i="8"/>
  <c r="CG204" i="8"/>
  <c r="CH204" i="8"/>
  <c r="CI204" i="8"/>
  <c r="CJ204" i="8"/>
  <c r="CK204" i="8"/>
  <c r="CL204" i="8"/>
  <c r="CM204" i="8"/>
  <c r="CN204" i="8"/>
  <c r="CO204" i="8"/>
  <c r="CP204" i="8"/>
  <c r="CQ204" i="8"/>
  <c r="CR204" i="8"/>
  <c r="CS204" i="8"/>
  <c r="CT204" i="8"/>
  <c r="CU204" i="8"/>
  <c r="CV204" i="8"/>
  <c r="CW204" i="8"/>
  <c r="CX204" i="8"/>
  <c r="CY204" i="8"/>
  <c r="CZ204" i="8"/>
  <c r="DA204" i="8"/>
  <c r="DB204" i="8"/>
  <c r="DC204" i="8"/>
  <c r="DD204" i="8"/>
  <c r="DE204" i="8"/>
  <c r="DF204" i="8"/>
  <c r="DG204" i="8"/>
  <c r="DH204" i="8"/>
  <c r="DI204" i="8"/>
  <c r="DJ204" i="8"/>
  <c r="DK204" i="8"/>
  <c r="DL204" i="8"/>
  <c r="DM204" i="8"/>
  <c r="DN204" i="8"/>
  <c r="DO204" i="8"/>
  <c r="DP204" i="8"/>
  <c r="DQ204" i="8"/>
  <c r="DR204" i="8"/>
  <c r="DS204" i="8"/>
  <c r="DT204" i="8"/>
  <c r="DU204" i="8"/>
  <c r="DV204" i="8"/>
  <c r="DW204" i="8"/>
  <c r="DX204" i="8"/>
  <c r="DY204" i="8"/>
  <c r="DZ204" i="8"/>
  <c r="EA204" i="8"/>
  <c r="EB204" i="8"/>
  <c r="EC204" i="8"/>
  <c r="ED204" i="8"/>
  <c r="EE204" i="8"/>
  <c r="EF204" i="8"/>
  <c r="EG204" i="8"/>
  <c r="EH204" i="8"/>
  <c r="EI204" i="8"/>
  <c r="EJ204" i="8"/>
  <c r="EK204" i="8"/>
  <c r="EL204" i="8"/>
  <c r="EM204" i="8"/>
  <c r="EN204" i="8"/>
  <c r="EO204" i="8"/>
  <c r="EP204" i="8"/>
  <c r="W204" i="8"/>
  <c r="W203" i="8"/>
  <c r="W212" i="8"/>
  <c r="W210" i="8"/>
  <c r="W209" i="8"/>
  <c r="W207" i="8"/>
  <c r="W206" i="8"/>
  <c r="X190" i="8"/>
  <c r="X493" i="8" s="1"/>
  <c r="Y190" i="8"/>
  <c r="Y493" i="8" s="1"/>
  <c r="Z190" i="8"/>
  <c r="Z493" i="8" s="1"/>
  <c r="AA190" i="8"/>
  <c r="AA493" i="8" s="1"/>
  <c r="AB190" i="8"/>
  <c r="AB493" i="8" s="1"/>
  <c r="AC190" i="8"/>
  <c r="AC493" i="8" s="1"/>
  <c r="AD190" i="8"/>
  <c r="AD493" i="8" s="1"/>
  <c r="AE190" i="8"/>
  <c r="AE493" i="8" s="1"/>
  <c r="AF190" i="8"/>
  <c r="AF493" i="8" s="1"/>
  <c r="AG190" i="8"/>
  <c r="AG493" i="8" s="1"/>
  <c r="AH190" i="8"/>
  <c r="AH493" i="8" s="1"/>
  <c r="AI190" i="8"/>
  <c r="AI493" i="8" s="1"/>
  <c r="AJ190" i="8"/>
  <c r="AJ493" i="8" s="1"/>
  <c r="AK190" i="8"/>
  <c r="AK493" i="8" s="1"/>
  <c r="AL190" i="8"/>
  <c r="AL493" i="8" s="1"/>
  <c r="AM190" i="8"/>
  <c r="AM493" i="8" s="1"/>
  <c r="AN190" i="8"/>
  <c r="AN493" i="8" s="1"/>
  <c r="AO190" i="8"/>
  <c r="AO493" i="8" s="1"/>
  <c r="AP190" i="8"/>
  <c r="AP493" i="8" s="1"/>
  <c r="AQ190" i="8"/>
  <c r="AQ493" i="8" s="1"/>
  <c r="AR190" i="8"/>
  <c r="AR493" i="8" s="1"/>
  <c r="AS190" i="8"/>
  <c r="AS493" i="8" s="1"/>
  <c r="AT190" i="8"/>
  <c r="AT493" i="8" s="1"/>
  <c r="AU190" i="8"/>
  <c r="AU493" i="8" s="1"/>
  <c r="AV190" i="8"/>
  <c r="AV493" i="8" s="1"/>
  <c r="AW190" i="8"/>
  <c r="AW493" i="8" s="1"/>
  <c r="AX190" i="8"/>
  <c r="AX493" i="8" s="1"/>
  <c r="AY190" i="8"/>
  <c r="AY493" i="8" s="1"/>
  <c r="AZ190" i="8"/>
  <c r="AZ493" i="8" s="1"/>
  <c r="BA190" i="8"/>
  <c r="BA493" i="8" s="1"/>
  <c r="BB190" i="8"/>
  <c r="BB493" i="8" s="1"/>
  <c r="BC190" i="8"/>
  <c r="BC493" i="8" s="1"/>
  <c r="BD190" i="8"/>
  <c r="BD493" i="8" s="1"/>
  <c r="BE190" i="8"/>
  <c r="BE493" i="8" s="1"/>
  <c r="BF190" i="8"/>
  <c r="BF493" i="8" s="1"/>
  <c r="BG190" i="8"/>
  <c r="BG493" i="8" s="1"/>
  <c r="BH190" i="8"/>
  <c r="BH493" i="8" s="1"/>
  <c r="BI190" i="8"/>
  <c r="BI493" i="8" s="1"/>
  <c r="BJ190" i="8"/>
  <c r="BJ493" i="8" s="1"/>
  <c r="BK190" i="8"/>
  <c r="BK493" i="8" s="1"/>
  <c r="BL190" i="8"/>
  <c r="BL493" i="8" s="1"/>
  <c r="BM190" i="8"/>
  <c r="BM493" i="8" s="1"/>
  <c r="BN190" i="8"/>
  <c r="BN493" i="8" s="1"/>
  <c r="BO190" i="8"/>
  <c r="BO493" i="8" s="1"/>
  <c r="BP190" i="8"/>
  <c r="BP493" i="8" s="1"/>
  <c r="BQ190" i="8"/>
  <c r="BQ493" i="8" s="1"/>
  <c r="BR190" i="8"/>
  <c r="BR493" i="8" s="1"/>
  <c r="BS190" i="8"/>
  <c r="BS493" i="8" s="1"/>
  <c r="BT190" i="8"/>
  <c r="BT493" i="8" s="1"/>
  <c r="BU190" i="8"/>
  <c r="BU493" i="8" s="1"/>
  <c r="BV190" i="8"/>
  <c r="BV493" i="8" s="1"/>
  <c r="BW190" i="8"/>
  <c r="BW493" i="8" s="1"/>
  <c r="BX190" i="8"/>
  <c r="BX493" i="8" s="1"/>
  <c r="BY190" i="8"/>
  <c r="BY493" i="8" s="1"/>
  <c r="BZ190" i="8"/>
  <c r="BZ493" i="8" s="1"/>
  <c r="CA190" i="8"/>
  <c r="CA493" i="8" s="1"/>
  <c r="CB190" i="8"/>
  <c r="CB493" i="8" s="1"/>
  <c r="CC190" i="8"/>
  <c r="CC493" i="8" s="1"/>
  <c r="CD190" i="8"/>
  <c r="CD493" i="8" s="1"/>
  <c r="CE190" i="8"/>
  <c r="CE493" i="8" s="1"/>
  <c r="CF190" i="8"/>
  <c r="CF493" i="8" s="1"/>
  <c r="CG190" i="8"/>
  <c r="CG493" i="8" s="1"/>
  <c r="CH190" i="8"/>
  <c r="CH493" i="8" s="1"/>
  <c r="CI190" i="8"/>
  <c r="CI493" i="8" s="1"/>
  <c r="CJ190" i="8"/>
  <c r="CJ493" i="8" s="1"/>
  <c r="CK190" i="8"/>
  <c r="CK493" i="8" s="1"/>
  <c r="CL190" i="8"/>
  <c r="CL493" i="8" s="1"/>
  <c r="CM190" i="8"/>
  <c r="CM493" i="8" s="1"/>
  <c r="CN190" i="8"/>
  <c r="CN493" i="8" s="1"/>
  <c r="CO190" i="8"/>
  <c r="CO493" i="8" s="1"/>
  <c r="CP190" i="8"/>
  <c r="CP493" i="8" s="1"/>
  <c r="CQ190" i="8"/>
  <c r="CQ493" i="8" s="1"/>
  <c r="CR190" i="8"/>
  <c r="CR493" i="8" s="1"/>
  <c r="CS190" i="8"/>
  <c r="CS493" i="8" s="1"/>
  <c r="CT190" i="8"/>
  <c r="CT493" i="8" s="1"/>
  <c r="CU190" i="8"/>
  <c r="CU493" i="8" s="1"/>
  <c r="CV190" i="8"/>
  <c r="CV493" i="8" s="1"/>
  <c r="CW190" i="8"/>
  <c r="CW493" i="8" s="1"/>
  <c r="CX190" i="8"/>
  <c r="CX493" i="8" s="1"/>
  <c r="CY190" i="8"/>
  <c r="CY493" i="8" s="1"/>
  <c r="CZ190" i="8"/>
  <c r="CZ493" i="8" s="1"/>
  <c r="DA190" i="8"/>
  <c r="DA493" i="8" s="1"/>
  <c r="DB190" i="8"/>
  <c r="DB493" i="8" s="1"/>
  <c r="DC190" i="8"/>
  <c r="DC493" i="8" s="1"/>
  <c r="DD190" i="8"/>
  <c r="DD493" i="8" s="1"/>
  <c r="DE190" i="8"/>
  <c r="DE493" i="8" s="1"/>
  <c r="DF190" i="8"/>
  <c r="DF493" i="8" s="1"/>
  <c r="DG190" i="8"/>
  <c r="DG493" i="8" s="1"/>
  <c r="DH190" i="8"/>
  <c r="DH493" i="8" s="1"/>
  <c r="DI190" i="8"/>
  <c r="DI493" i="8" s="1"/>
  <c r="DJ190" i="8"/>
  <c r="DJ493" i="8" s="1"/>
  <c r="DK190" i="8"/>
  <c r="DK493" i="8" s="1"/>
  <c r="DL190" i="8"/>
  <c r="DL493" i="8" s="1"/>
  <c r="DM190" i="8"/>
  <c r="DM493" i="8" s="1"/>
  <c r="DN190" i="8"/>
  <c r="DN493" i="8" s="1"/>
  <c r="DO190" i="8"/>
  <c r="DO493" i="8" s="1"/>
  <c r="DP190" i="8"/>
  <c r="DP493" i="8" s="1"/>
  <c r="DQ190" i="8"/>
  <c r="DQ493" i="8" s="1"/>
  <c r="DR190" i="8"/>
  <c r="DR493" i="8" s="1"/>
  <c r="DS190" i="8"/>
  <c r="DS493" i="8" s="1"/>
  <c r="DT190" i="8"/>
  <c r="DT493" i="8" s="1"/>
  <c r="DU190" i="8"/>
  <c r="DU493" i="8" s="1"/>
  <c r="DV190" i="8"/>
  <c r="DV493" i="8" s="1"/>
  <c r="DW190" i="8"/>
  <c r="DW493" i="8" s="1"/>
  <c r="DX190" i="8"/>
  <c r="DX493" i="8" s="1"/>
  <c r="DY190" i="8"/>
  <c r="DY493" i="8" s="1"/>
  <c r="DZ190" i="8"/>
  <c r="DZ493" i="8" s="1"/>
  <c r="EA190" i="8"/>
  <c r="EA493" i="8" s="1"/>
  <c r="EB190" i="8"/>
  <c r="EB493" i="8" s="1"/>
  <c r="EC190" i="8"/>
  <c r="EC493" i="8" s="1"/>
  <c r="ED190" i="8"/>
  <c r="ED493" i="8" s="1"/>
  <c r="EE190" i="8"/>
  <c r="EE493" i="8" s="1"/>
  <c r="EF190" i="8"/>
  <c r="EF493" i="8" s="1"/>
  <c r="EG190" i="8"/>
  <c r="EG493" i="8" s="1"/>
  <c r="EH190" i="8"/>
  <c r="EH493" i="8" s="1"/>
  <c r="EI190" i="8"/>
  <c r="EI493" i="8" s="1"/>
  <c r="EJ190" i="8"/>
  <c r="EJ493" i="8" s="1"/>
  <c r="EK190" i="8"/>
  <c r="EK493" i="8" s="1"/>
  <c r="EL190" i="8"/>
  <c r="EL493" i="8" s="1"/>
  <c r="EM190" i="8"/>
  <c r="EM493" i="8" s="1"/>
  <c r="EN190" i="8"/>
  <c r="EN493" i="8" s="1"/>
  <c r="EO190" i="8"/>
  <c r="EO493" i="8" s="1"/>
  <c r="EP190" i="8"/>
  <c r="EP493" i="8" s="1"/>
  <c r="W167" i="8"/>
  <c r="W175" i="8" s="1"/>
  <c r="W166" i="8"/>
  <c r="W169" i="8" s="1"/>
  <c r="W162" i="8"/>
  <c r="W161" i="8"/>
  <c r="W159" i="8"/>
  <c r="W190" i="8" s="1"/>
  <c r="W493" i="8" s="1"/>
  <c r="W158" i="8"/>
  <c r="W156" i="8"/>
  <c r="W170" i="8" s="1"/>
  <c r="AX294" i="8" l="1"/>
  <c r="BI292" i="8"/>
  <c r="BI313" i="8"/>
  <c r="DP296" i="8"/>
  <c r="CG296" i="8"/>
  <c r="AD292" i="8"/>
  <c r="DN291" i="8"/>
  <c r="EP295" i="8"/>
  <c r="DX313" i="8"/>
  <c r="BN295" i="8"/>
  <c r="DZ292" i="8"/>
  <c r="CI291" i="8"/>
  <c r="DJ294" i="8"/>
  <c r="Z292" i="8"/>
  <c r="EK291" i="8"/>
  <c r="EC291" i="8"/>
  <c r="AO313" i="8"/>
  <c r="BC295" i="8"/>
  <c r="BN291" i="8"/>
  <c r="AL296" i="8"/>
  <c r="AV292" i="8"/>
  <c r="BS295" i="8"/>
  <c r="BF291" i="8"/>
  <c r="CG295" i="8"/>
  <c r="CM292" i="8"/>
  <c r="Y294" i="8"/>
  <c r="EM291" i="8"/>
  <c r="AD296" i="8"/>
  <c r="BZ292" i="8"/>
  <c r="DF296" i="8"/>
  <c r="EF292" i="8"/>
  <c r="AJ296" i="8"/>
  <c r="DC296" i="8"/>
  <c r="BM291" i="8"/>
  <c r="Y313" i="8"/>
  <c r="AA293" i="8"/>
  <c r="AI293" i="8"/>
  <c r="AQ293" i="8"/>
  <c r="AY293" i="8"/>
  <c r="DW293" i="8"/>
  <c r="EE293" i="8"/>
  <c r="EM293" i="8"/>
  <c r="AE293" i="8"/>
  <c r="BS293" i="8"/>
  <c r="CE293" i="8"/>
  <c r="CY293" i="8"/>
  <c r="DK293" i="8"/>
  <c r="DS293" i="8"/>
  <c r="BC293" i="8"/>
  <c r="BK293" i="8"/>
  <c r="BW293" i="8"/>
  <c r="CQ293" i="8"/>
  <c r="DC293" i="8"/>
  <c r="AU293" i="8"/>
  <c r="BO293" i="8"/>
  <c r="CI293" i="8"/>
  <c r="BD293" i="8"/>
  <c r="CU293" i="8"/>
  <c r="EI293" i="8"/>
  <c r="CM293" i="8"/>
  <c r="DG293" i="8"/>
  <c r="EA293" i="8"/>
  <c r="AJ293" i="8"/>
  <c r="BX293" i="8"/>
  <c r="DO293" i="8"/>
  <c r="BG293" i="8"/>
  <c r="EJ293" i="8"/>
  <c r="CA293" i="8"/>
  <c r="CV293" i="8"/>
  <c r="DQ293" i="8"/>
  <c r="AM293" i="8"/>
  <c r="AO293" i="8"/>
  <c r="DA293" i="8"/>
  <c r="DX293" i="8"/>
  <c r="AB293" i="8"/>
  <c r="DT293" i="8"/>
  <c r="CF293" i="8"/>
  <c r="AR293" i="8"/>
  <c r="EB293" i="8"/>
  <c r="CJ293" i="8"/>
  <c r="EC293" i="8"/>
  <c r="DI293" i="8"/>
  <c r="CO293" i="8"/>
  <c r="BQ293" i="8"/>
  <c r="AW293" i="8"/>
  <c r="AC293" i="8"/>
  <c r="ED293" i="8"/>
  <c r="DF293" i="8"/>
  <c r="CH293" i="8"/>
  <c r="BJ293" i="8"/>
  <c r="BU293" i="8"/>
  <c r="DD293" i="8"/>
  <c r="X293" i="8"/>
  <c r="DL293" i="8"/>
  <c r="CB293" i="8"/>
  <c r="AF293" i="8"/>
  <c r="DP293" i="8"/>
  <c r="BT293" i="8"/>
  <c r="EH293" i="8"/>
  <c r="DJ293" i="8"/>
  <c r="CP293" i="8"/>
  <c r="BR293" i="8"/>
  <c r="AT293" i="8"/>
  <c r="Z293" i="8"/>
  <c r="DY293" i="8"/>
  <c r="DE293" i="8"/>
  <c r="CG293" i="8"/>
  <c r="BM293" i="8"/>
  <c r="AS293" i="8"/>
  <c r="DZ293" i="8"/>
  <c r="CX293" i="8"/>
  <c r="BZ293" i="8"/>
  <c r="BB293" i="8"/>
  <c r="AD293" i="8"/>
  <c r="EG293" i="8"/>
  <c r="BE293" i="8"/>
  <c r="BP293" i="8"/>
  <c r="EN293" i="8"/>
  <c r="CZ293" i="8"/>
  <c r="BL293" i="8"/>
  <c r="DH293" i="8"/>
  <c r="BH293" i="8"/>
  <c r="EO293" i="8"/>
  <c r="DU293" i="8"/>
  <c r="CW293" i="8"/>
  <c r="CC293" i="8"/>
  <c r="BI293" i="8"/>
  <c r="AK293" i="8"/>
  <c r="EP293" i="8"/>
  <c r="DR293" i="8"/>
  <c r="CT293" i="8"/>
  <c r="BV293" i="8"/>
  <c r="AX293" i="8"/>
  <c r="AP293" i="8"/>
  <c r="CL293" i="8"/>
  <c r="EL293" i="8"/>
  <c r="BK296" i="8"/>
  <c r="CQ296" i="8"/>
  <c r="DU296" i="8"/>
  <c r="EM296" i="8"/>
  <c r="AG296" i="8"/>
  <c r="BM296" i="8"/>
  <c r="DW296" i="8"/>
  <c r="EO296" i="8"/>
  <c r="AU296" i="8"/>
  <c r="CA296" i="8"/>
  <c r="DE296" i="8"/>
  <c r="EE296" i="8"/>
  <c r="EG296" i="8"/>
  <c r="AW296" i="8"/>
  <c r="DG296" i="8"/>
  <c r="CC296" i="8"/>
  <c r="DX296" i="8"/>
  <c r="DH296" i="8"/>
  <c r="EK296" i="8"/>
  <c r="BE296" i="8"/>
  <c r="CY296" i="8"/>
  <c r="AM296" i="8"/>
  <c r="AC296" i="8"/>
  <c r="CE296" i="8"/>
  <c r="AE296" i="8"/>
  <c r="BI296" i="8"/>
  <c r="BA296" i="8"/>
  <c r="CM296" i="8"/>
  <c r="DM296" i="8"/>
  <c r="EH296" i="8"/>
  <c r="DJ296" i="8"/>
  <c r="CP296" i="8"/>
  <c r="BR296" i="8"/>
  <c r="AT296" i="8"/>
  <c r="Z296" i="8"/>
  <c r="EJ296" i="8"/>
  <c r="DL296" i="8"/>
  <c r="CN296" i="8"/>
  <c r="BT296" i="8"/>
  <c r="AZ296" i="8"/>
  <c r="AB296" i="8"/>
  <c r="BL296" i="8"/>
  <c r="CR296" i="8"/>
  <c r="CB296" i="8"/>
  <c r="AO296" i="8"/>
  <c r="CI296" i="8"/>
  <c r="AA296" i="8"/>
  <c r="CS296" i="8"/>
  <c r="CO296" i="8"/>
  <c r="BY296" i="8"/>
  <c r="EA296" i="8"/>
  <c r="BO296" i="8"/>
  <c r="EC296" i="8"/>
  <c r="DA296" i="8"/>
  <c r="BW296" i="8"/>
  <c r="CW296" i="8"/>
  <c r="EB296" i="8"/>
  <c r="DD296" i="8"/>
  <c r="CJ296" i="8"/>
  <c r="BP296" i="8"/>
  <c r="AR296" i="8"/>
  <c r="X296" i="8"/>
  <c r="EP296" i="8"/>
  <c r="DR296" i="8"/>
  <c r="CT296" i="8"/>
  <c r="BV296" i="8"/>
  <c r="AX296" i="8"/>
  <c r="EF296" i="8"/>
  <c r="AF296" i="8"/>
  <c r="AV296" i="8"/>
  <c r="EI296" i="8"/>
  <c r="BS296" i="8"/>
  <c r="BQ296" i="8"/>
  <c r="DK296" i="8"/>
  <c r="BG296" i="8"/>
  <c r="CK296" i="8"/>
  <c r="DS296" i="8"/>
  <c r="AY296" i="8"/>
  <c r="Y296" i="8"/>
  <c r="DV296" i="8"/>
  <c r="DB296" i="8"/>
  <c r="CD296" i="8"/>
  <c r="BF296" i="8"/>
  <c r="AH296" i="8"/>
  <c r="DT296" i="8"/>
  <c r="CZ296" i="8"/>
  <c r="CF296" i="8"/>
  <c r="BH296" i="8"/>
  <c r="AN296" i="8"/>
  <c r="EL296" i="8"/>
  <c r="DN296" i="8"/>
  <c r="CL296" i="8"/>
  <c r="BN296" i="8"/>
  <c r="AP296" i="8"/>
  <c r="AI292" i="8"/>
  <c r="BW292" i="8"/>
  <c r="EG292" i="8"/>
  <c r="BA292" i="8"/>
  <c r="CS292" i="8"/>
  <c r="CU292" i="8"/>
  <c r="AK292" i="8"/>
  <c r="DO292" i="8"/>
  <c r="BE292" i="8"/>
  <c r="EI292" i="8"/>
  <c r="BY292" i="8"/>
  <c r="CV292" i="8"/>
  <c r="BO292" i="8"/>
  <c r="AE292" i="8"/>
  <c r="CW292" i="8"/>
  <c r="CO292" i="8"/>
  <c r="AG292" i="8"/>
  <c r="DS292" i="8"/>
  <c r="CI292" i="8"/>
  <c r="AQ292" i="8"/>
  <c r="EO292" i="8"/>
  <c r="DU292" i="8"/>
  <c r="Y292" i="8"/>
  <c r="EE292" i="8"/>
  <c r="BS292" i="8"/>
  <c r="BM292" i="8"/>
  <c r="DX292" i="8"/>
  <c r="DD292" i="8"/>
  <c r="CJ292" i="8"/>
  <c r="BL292" i="8"/>
  <c r="AR292" i="8"/>
  <c r="X292" i="8"/>
  <c r="EP292" i="8"/>
  <c r="DR292" i="8"/>
  <c r="CT292" i="8"/>
  <c r="BV292" i="8"/>
  <c r="EB292" i="8"/>
  <c r="BP292" i="8"/>
  <c r="AU292" i="8"/>
  <c r="BQ292" i="8"/>
  <c r="DK292" i="8"/>
  <c r="CA292" i="8"/>
  <c r="DM292" i="8"/>
  <c r="AW292" i="8"/>
  <c r="CY292" i="8"/>
  <c r="BC292" i="8"/>
  <c r="AS292" i="8"/>
  <c r="DV292" i="8"/>
  <c r="DB292" i="8"/>
  <c r="CD292" i="8"/>
  <c r="BF292" i="8"/>
  <c r="AH292" i="8"/>
  <c r="EN292" i="8"/>
  <c r="DT292" i="8"/>
  <c r="CZ292" i="8"/>
  <c r="CB292" i="8"/>
  <c r="BH292" i="8"/>
  <c r="AN292" i="8"/>
  <c r="EL292" i="8"/>
  <c r="DN292" i="8"/>
  <c r="CL292" i="8"/>
  <c r="BN292" i="8"/>
  <c r="AP292" i="8"/>
  <c r="AJ292" i="8"/>
  <c r="DL292" i="8"/>
  <c r="AZ292" i="8"/>
  <c r="CK292" i="8"/>
  <c r="DW292" i="8"/>
  <c r="AA292" i="8"/>
  <c r="EC292" i="8"/>
  <c r="DQ292" i="8"/>
  <c r="EM292" i="8"/>
  <c r="DG292" i="8"/>
  <c r="BK292" i="8"/>
  <c r="DY292" i="8"/>
  <c r="EK292" i="8"/>
  <c r="DI292" i="8"/>
  <c r="DA292" i="8"/>
  <c r="CC292" i="8"/>
  <c r="CQ292" i="8"/>
  <c r="AY292" i="8"/>
  <c r="EJ292" i="8"/>
  <c r="DP292" i="8"/>
  <c r="CR292" i="8"/>
  <c r="BX292" i="8"/>
  <c r="BD292" i="8"/>
  <c r="AF292" i="8"/>
  <c r="ED292" i="8"/>
  <c r="DF292" i="8"/>
  <c r="CH292" i="8"/>
  <c r="BJ292" i="8"/>
  <c r="AL292" i="8"/>
  <c r="Y297" i="8"/>
  <c r="DQ297" i="8"/>
  <c r="AP295" i="8"/>
  <c r="BB296" i="8"/>
  <c r="BN297" i="8"/>
  <c r="CL295" i="8"/>
  <c r="CX296" i="8"/>
  <c r="DN297" i="8"/>
  <c r="EL295" i="8"/>
  <c r="DE297" i="8"/>
  <c r="AL293" i="8"/>
  <c r="BJ291" i="8"/>
  <c r="CH296" i="8"/>
  <c r="DR295" i="8"/>
  <c r="EP297" i="8"/>
  <c r="DC291" i="8"/>
  <c r="BT292" i="8"/>
  <c r="AG293" i="8"/>
  <c r="DM293" i="8"/>
  <c r="BN294" i="8"/>
  <c r="DZ294" i="8"/>
  <c r="CQ295" i="8"/>
  <c r="BD296" i="8"/>
  <c r="AC297" i="8"/>
  <c r="AH291" i="8"/>
  <c r="BF293" i="8"/>
  <c r="CP292" i="8"/>
  <c r="DV291" i="8"/>
  <c r="DY296" i="8"/>
  <c r="BA294" i="8"/>
  <c r="AK296" i="8"/>
  <c r="DE292" i="8"/>
  <c r="EA292" i="8"/>
  <c r="AS294" i="8"/>
  <c r="AC292" i="8"/>
  <c r="CO291" i="8"/>
  <c r="AM292" i="8"/>
  <c r="DU294" i="8"/>
  <c r="AF313" i="8"/>
  <c r="DW291" i="8"/>
  <c r="CF292" i="8"/>
  <c r="BU313" i="8"/>
  <c r="CK293" i="8"/>
  <c r="AM297" i="8"/>
  <c r="AU297" i="8"/>
  <c r="BC297" i="8"/>
  <c r="BK297" i="8"/>
  <c r="BS297" i="8"/>
  <c r="CA297" i="8"/>
  <c r="CI297" i="8"/>
  <c r="CQ297" i="8"/>
  <c r="AA297" i="8"/>
  <c r="AI297" i="8"/>
  <c r="CY297" i="8"/>
  <c r="DG297" i="8"/>
  <c r="DO297" i="8"/>
  <c r="DW297" i="8"/>
  <c r="EE297" i="8"/>
  <c r="EM297" i="8"/>
  <c r="AJ297" i="8"/>
  <c r="AY297" i="8"/>
  <c r="BO297" i="8"/>
  <c r="CE297" i="8"/>
  <c r="CU297" i="8"/>
  <c r="DH297" i="8"/>
  <c r="DX297" i="8"/>
  <c r="EN297" i="8"/>
  <c r="AZ297" i="8"/>
  <c r="BP297" i="8"/>
  <c r="CF297" i="8"/>
  <c r="CV297" i="8"/>
  <c r="DK297" i="8"/>
  <c r="EA297" i="8"/>
  <c r="AB297" i="8"/>
  <c r="AQ297" i="8"/>
  <c r="BG297" i="8"/>
  <c r="BW297" i="8"/>
  <c r="CM297" i="8"/>
  <c r="CZ297" i="8"/>
  <c r="BX297" i="8"/>
  <c r="DS297" i="8"/>
  <c r="BH297" i="8"/>
  <c r="AE297" i="8"/>
  <c r="CN297" i="8"/>
  <c r="EF297" i="8"/>
  <c r="DP297" i="8"/>
  <c r="AR297" i="8"/>
  <c r="DC297" i="8"/>
  <c r="EI297" i="8"/>
  <c r="DM297" i="8"/>
  <c r="AK297" i="8"/>
  <c r="EB297" i="8"/>
  <c r="CR297" i="8"/>
  <c r="BL297" i="8"/>
  <c r="AF297" i="8"/>
  <c r="DV297" i="8"/>
  <c r="DB297" i="8"/>
  <c r="CD297" i="8"/>
  <c r="BF297" i="8"/>
  <c r="AH297" i="8"/>
  <c r="DU297" i="8"/>
  <c r="BI297" i="8"/>
  <c r="CW297" i="8"/>
  <c r="DT297" i="8"/>
  <c r="CJ297" i="8"/>
  <c r="BD297" i="8"/>
  <c r="X297" i="8"/>
  <c r="DI297" i="8"/>
  <c r="AW297" i="8"/>
  <c r="ED297" i="8"/>
  <c r="DF297" i="8"/>
  <c r="CH297" i="8"/>
  <c r="BJ297" i="8"/>
  <c r="AL297" i="8"/>
  <c r="CO297" i="8"/>
  <c r="DA297" i="8"/>
  <c r="BM297" i="8"/>
  <c r="BA297" i="8"/>
  <c r="CG297" i="8"/>
  <c r="DL297" i="8"/>
  <c r="CB297" i="8"/>
  <c r="AV297" i="8"/>
  <c r="EH297" i="8"/>
  <c r="DJ297" i="8"/>
  <c r="CP297" i="8"/>
  <c r="BR297" i="8"/>
  <c r="AT297" i="8"/>
  <c r="Z297" i="8"/>
  <c r="CK297" i="8"/>
  <c r="AO297" i="8"/>
  <c r="EK297" i="8"/>
  <c r="BE297" i="8"/>
  <c r="DZ297" i="8"/>
  <c r="CX297" i="8"/>
  <c r="BZ297" i="8"/>
  <c r="BB297" i="8"/>
  <c r="AD297" i="8"/>
  <c r="CS297" i="8"/>
  <c r="AS297" i="8"/>
  <c r="CC297" i="8"/>
  <c r="AX297" i="8"/>
  <c r="BV297" i="8"/>
  <c r="CS293" i="8"/>
  <c r="CR293" i="8"/>
  <c r="AN297" i="8"/>
  <c r="EC297" i="8"/>
  <c r="CR295" i="8"/>
  <c r="CZ295" i="8"/>
  <c r="DH295" i="8"/>
  <c r="DP295" i="8"/>
  <c r="DX295" i="8"/>
  <c r="EF295" i="8"/>
  <c r="EN295" i="8"/>
  <c r="AB295" i="8"/>
  <c r="AJ295" i="8"/>
  <c r="AR295" i="8"/>
  <c r="AZ295" i="8"/>
  <c r="BH295" i="8"/>
  <c r="BP295" i="8"/>
  <c r="BX295" i="8"/>
  <c r="CF295" i="8"/>
  <c r="X295" i="8"/>
  <c r="CV295" i="8"/>
  <c r="DL295" i="8"/>
  <c r="EB295" i="8"/>
  <c r="AN295" i="8"/>
  <c r="BD295" i="8"/>
  <c r="BT295" i="8"/>
  <c r="CJ295" i="8"/>
  <c r="AC295" i="8"/>
  <c r="BI295" i="8"/>
  <c r="CN295" i="8"/>
  <c r="DT295" i="8"/>
  <c r="AF295" i="8"/>
  <c r="BL295" i="8"/>
  <c r="CO295" i="8"/>
  <c r="DU295" i="8"/>
  <c r="AS295" i="8"/>
  <c r="BY295" i="8"/>
  <c r="DD295" i="8"/>
  <c r="EJ295" i="8"/>
  <c r="EK295" i="8"/>
  <c r="AV295" i="8"/>
  <c r="CB295" i="8"/>
  <c r="DE295" i="8"/>
  <c r="CM295" i="8"/>
  <c r="BW295" i="8"/>
  <c r="EC295" i="8"/>
  <c r="DI295" i="8"/>
  <c r="BQ295" i="8"/>
  <c r="DV295" i="8"/>
  <c r="DB295" i="8"/>
  <c r="CD295" i="8"/>
  <c r="BF295" i="8"/>
  <c r="AH295" i="8"/>
  <c r="EA295" i="8"/>
  <c r="DG295" i="8"/>
  <c r="CI295" i="8"/>
  <c r="BO295" i="8"/>
  <c r="AM295" i="8"/>
  <c r="AA295" i="8"/>
  <c r="AQ295" i="8"/>
  <c r="DM295" i="8"/>
  <c r="EG295" i="8"/>
  <c r="DY295" i="8"/>
  <c r="DQ295" i="8"/>
  <c r="CW295" i="8"/>
  <c r="EO295" i="8"/>
  <c r="CK295" i="8"/>
  <c r="BM295" i="8"/>
  <c r="BE295" i="8"/>
  <c r="AO295" i="8"/>
  <c r="BA295" i="8"/>
  <c r="DW295" i="8"/>
  <c r="CY295" i="8"/>
  <c r="CE295" i="8"/>
  <c r="BK295" i="8"/>
  <c r="AI295" i="8"/>
  <c r="ED295" i="8"/>
  <c r="DF295" i="8"/>
  <c r="CH295" i="8"/>
  <c r="BJ295" i="8"/>
  <c r="AL295" i="8"/>
  <c r="DS295" i="8"/>
  <c r="Y295" i="8"/>
  <c r="CS295" i="8"/>
  <c r="BU295" i="8"/>
  <c r="AG295" i="8"/>
  <c r="AW295" i="8"/>
  <c r="AK295" i="8"/>
  <c r="EH295" i="8"/>
  <c r="DJ295" i="8"/>
  <c r="CP295" i="8"/>
  <c r="BR295" i="8"/>
  <c r="AT295" i="8"/>
  <c r="Z295" i="8"/>
  <c r="EM295" i="8"/>
  <c r="DO295" i="8"/>
  <c r="CU295" i="8"/>
  <c r="CA295" i="8"/>
  <c r="AY295" i="8"/>
  <c r="AE295" i="8"/>
  <c r="DZ295" i="8"/>
  <c r="CX295" i="8"/>
  <c r="BZ295" i="8"/>
  <c r="BB295" i="8"/>
  <c r="AD295" i="8"/>
  <c r="Z313" i="8"/>
  <c r="AE313" i="8"/>
  <c r="AP313" i="8"/>
  <c r="AU313" i="8"/>
  <c r="BF313" i="8"/>
  <c r="BK313" i="8"/>
  <c r="BV313" i="8"/>
  <c r="CA313" i="8"/>
  <c r="CL313" i="8"/>
  <c r="CQ313" i="8"/>
  <c r="DB313" i="8"/>
  <c r="DG313" i="8"/>
  <c r="DR313" i="8"/>
  <c r="DW313" i="8"/>
  <c r="EH313" i="8"/>
  <c r="EM313" i="8"/>
  <c r="AA313" i="8"/>
  <c r="AL313" i="8"/>
  <c r="AQ313" i="8"/>
  <c r="BB313" i="8"/>
  <c r="BG313" i="8"/>
  <c r="BR313" i="8"/>
  <c r="BW313" i="8"/>
  <c r="CH313" i="8"/>
  <c r="CM313" i="8"/>
  <c r="CX313" i="8"/>
  <c r="DC313" i="8"/>
  <c r="DN313" i="8"/>
  <c r="DS313" i="8"/>
  <c r="ED313" i="8"/>
  <c r="EI313" i="8"/>
  <c r="X313" i="8"/>
  <c r="AI313" i="8"/>
  <c r="AT313" i="8"/>
  <c r="BD313" i="8"/>
  <c r="BO313" i="8"/>
  <c r="BZ313" i="8"/>
  <c r="CJ313" i="8"/>
  <c r="CU313" i="8"/>
  <c r="DF313" i="8"/>
  <c r="DP313" i="8"/>
  <c r="EA313" i="8"/>
  <c r="EL313" i="8"/>
  <c r="BC313" i="8"/>
  <c r="DD313" i="8"/>
  <c r="AB313" i="8"/>
  <c r="AM313" i="8"/>
  <c r="AX313" i="8"/>
  <c r="BH313" i="8"/>
  <c r="BS313" i="8"/>
  <c r="CD313" i="8"/>
  <c r="CN313" i="8"/>
  <c r="CY313" i="8"/>
  <c r="DJ313" i="8"/>
  <c r="DT313" i="8"/>
  <c r="EE313" i="8"/>
  <c r="EP313" i="8"/>
  <c r="AH313" i="8"/>
  <c r="BX313" i="8"/>
  <c r="CT313" i="8"/>
  <c r="DZ313" i="8"/>
  <c r="AD313" i="8"/>
  <c r="AN313" i="8"/>
  <c r="AY313" i="8"/>
  <c r="BJ313" i="8"/>
  <c r="BT313" i="8"/>
  <c r="CE313" i="8"/>
  <c r="CP313" i="8"/>
  <c r="CZ313" i="8"/>
  <c r="DK313" i="8"/>
  <c r="DV313" i="8"/>
  <c r="EF313" i="8"/>
  <c r="AR313" i="8"/>
  <c r="BN313" i="8"/>
  <c r="CI313" i="8"/>
  <c r="DO313" i="8"/>
  <c r="EJ313" i="8"/>
  <c r="EO313" i="8"/>
  <c r="DI313" i="8"/>
  <c r="CC313" i="8"/>
  <c r="BA313" i="8"/>
  <c r="EC313" i="8"/>
  <c r="CW313" i="8"/>
  <c r="BM313" i="8"/>
  <c r="AG313" i="8"/>
  <c r="DL313" i="8"/>
  <c r="CF313" i="8"/>
  <c r="AZ313" i="8"/>
  <c r="EG313" i="8"/>
  <c r="DA313" i="8"/>
  <c r="BY313" i="8"/>
  <c r="AS313" i="8"/>
  <c r="DU313" i="8"/>
  <c r="CO313" i="8"/>
  <c r="BE313" i="8"/>
  <c r="AC313" i="8"/>
  <c r="EN313" i="8"/>
  <c r="DH313" i="8"/>
  <c r="CB313" i="8"/>
  <c r="AV313" i="8"/>
  <c r="DY313" i="8"/>
  <c r="CS313" i="8"/>
  <c r="BQ313" i="8"/>
  <c r="AK313" i="8"/>
  <c r="DM313" i="8"/>
  <c r="CG313" i="8"/>
  <c r="AW313" i="8"/>
  <c r="EB313" i="8"/>
  <c r="CV313" i="8"/>
  <c r="BP313" i="8"/>
  <c r="AJ313" i="8"/>
  <c r="AG297" i="8"/>
  <c r="EO297" i="8"/>
  <c r="AP291" i="8"/>
  <c r="BB292" i="8"/>
  <c r="BN293" i="8"/>
  <c r="CL291" i="8"/>
  <c r="CX292" i="8"/>
  <c r="DN293" i="8"/>
  <c r="EL291" i="8"/>
  <c r="DY297" i="8"/>
  <c r="AX295" i="8"/>
  <c r="BJ296" i="8"/>
  <c r="CT295" i="8"/>
  <c r="DR297" i="8"/>
  <c r="AQ291" i="8"/>
  <c r="EA291" i="8"/>
  <c r="CN292" i="8"/>
  <c r="BA293" i="8"/>
  <c r="EK293" i="8"/>
  <c r="CD294" i="8"/>
  <c r="EP294" i="8"/>
  <c r="DK295" i="8"/>
  <c r="BX296" i="8"/>
  <c r="BY297" i="8"/>
  <c r="AH293" i="8"/>
  <c r="BR292" i="8"/>
  <c r="DB291" i="8"/>
  <c r="DV293" i="8"/>
  <c r="DU291" i="8"/>
  <c r="CE292" i="8"/>
  <c r="CS294" i="8"/>
  <c r="AO292" i="8"/>
  <c r="DA295" i="8"/>
  <c r="BU296" i="8"/>
  <c r="AZ293" i="8"/>
  <c r="AS296" i="8"/>
  <c r="DC292" i="8"/>
  <c r="BC296" i="8"/>
  <c r="DD297" i="8"/>
  <c r="BL313" i="8"/>
  <c r="Y293" i="8"/>
  <c r="BG295" i="8"/>
  <c r="DE313" i="8"/>
  <c r="EI295" i="8"/>
  <c r="CK313" i="8"/>
  <c r="CD293" i="8"/>
  <c r="EF293" i="8"/>
  <c r="X291" i="8"/>
  <c r="AF291" i="8"/>
  <c r="AN291" i="8"/>
  <c r="DL291" i="8"/>
  <c r="DT291" i="8"/>
  <c r="EB291" i="8"/>
  <c r="EJ291" i="8"/>
  <c r="AV291" i="8"/>
  <c r="BD291" i="8"/>
  <c r="BL291" i="8"/>
  <c r="AZ291" i="8"/>
  <c r="BP291" i="8"/>
  <c r="CB291" i="8"/>
  <c r="CV291" i="8"/>
  <c r="DP291" i="8"/>
  <c r="AB291" i="8"/>
  <c r="AR291" i="8"/>
  <c r="BT291" i="8"/>
  <c r="CN291" i="8"/>
  <c r="CZ291" i="8"/>
  <c r="DH291" i="8"/>
  <c r="EN291" i="8"/>
  <c r="BH291" i="8"/>
  <c r="CF291" i="8"/>
  <c r="BU291" i="8"/>
  <c r="DI291" i="8"/>
  <c r="AJ291" i="8"/>
  <c r="CJ291" i="8"/>
  <c r="DD291" i="8"/>
  <c r="DX291" i="8"/>
  <c r="AS291" i="8"/>
  <c r="CR291" i="8"/>
  <c r="EF291" i="8"/>
  <c r="AW291" i="8"/>
  <c r="EG291" i="8"/>
  <c r="BX291" i="8"/>
  <c r="CS291" i="8"/>
  <c r="DM291" i="8"/>
  <c r="DG291" i="8"/>
  <c r="CQ291" i="8"/>
  <c r="AE291" i="8"/>
  <c r="DY291" i="8"/>
  <c r="DQ291" i="8"/>
  <c r="BY291" i="8"/>
  <c r="BQ291" i="8"/>
  <c r="CK291" i="8"/>
  <c r="CC291" i="8"/>
  <c r="AO291" i="8"/>
  <c r="DA291" i="8"/>
  <c r="DS291" i="8"/>
  <c r="CY291" i="8"/>
  <c r="CE291" i="8"/>
  <c r="BG291" i="8"/>
  <c r="AM291" i="8"/>
  <c r="ED291" i="8"/>
  <c r="DF291" i="8"/>
  <c r="CH291" i="8"/>
  <c r="CA291" i="8"/>
  <c r="AU291" i="8"/>
  <c r="AG291" i="8"/>
  <c r="Y291" i="8"/>
  <c r="AC291" i="8"/>
  <c r="EH291" i="8"/>
  <c r="DJ291" i="8"/>
  <c r="CP291" i="8"/>
  <c r="BR291" i="8"/>
  <c r="AT291" i="8"/>
  <c r="Z291" i="8"/>
  <c r="EI291" i="8"/>
  <c r="DO291" i="8"/>
  <c r="CU291" i="8"/>
  <c r="BW291" i="8"/>
  <c r="BC291" i="8"/>
  <c r="AI291" i="8"/>
  <c r="DZ291" i="8"/>
  <c r="CX291" i="8"/>
  <c r="BZ291" i="8"/>
  <c r="BB291" i="8"/>
  <c r="AD291" i="8"/>
  <c r="BK291" i="8"/>
  <c r="AA291" i="8"/>
  <c r="DE291" i="8"/>
  <c r="CG291" i="8"/>
  <c r="BI291" i="8"/>
  <c r="BE291" i="8"/>
  <c r="AK291" i="8"/>
  <c r="EO291" i="8"/>
  <c r="EE291" i="8"/>
  <c r="DK291" i="8"/>
  <c r="CM291" i="8"/>
  <c r="BS291" i="8"/>
  <c r="AY291" i="8"/>
  <c r="EP291" i="8"/>
  <c r="DR291" i="8"/>
  <c r="CT291" i="8"/>
  <c r="BV291" i="8"/>
  <c r="AX291" i="8"/>
  <c r="AA294" i="8"/>
  <c r="AF294" i="8"/>
  <c r="AQ294" i="8"/>
  <c r="AV294" i="8"/>
  <c r="BG294" i="8"/>
  <c r="BL294" i="8"/>
  <c r="BW294" i="8"/>
  <c r="CB294" i="8"/>
  <c r="AJ294" i="8"/>
  <c r="AR294" i="8"/>
  <c r="AY294" i="8"/>
  <c r="BT294" i="8"/>
  <c r="CA294" i="8"/>
  <c r="CM294" i="8"/>
  <c r="CR294" i="8"/>
  <c r="DC294" i="8"/>
  <c r="DH294" i="8"/>
  <c r="DS294" i="8"/>
  <c r="DX294" i="8"/>
  <c r="EI294" i="8"/>
  <c r="EN294" i="8"/>
  <c r="X294" i="8"/>
  <c r="AE294" i="8"/>
  <c r="AM294" i="8"/>
  <c r="AZ294" i="8"/>
  <c r="BH294" i="8"/>
  <c r="BO294" i="8"/>
  <c r="CI294" i="8"/>
  <c r="CN294" i="8"/>
  <c r="CY294" i="8"/>
  <c r="DD294" i="8"/>
  <c r="DO294" i="8"/>
  <c r="DT294" i="8"/>
  <c r="EE294" i="8"/>
  <c r="EJ294" i="8"/>
  <c r="AN294" i="8"/>
  <c r="BC294" i="8"/>
  <c r="BP294" i="8"/>
  <c r="CE294" i="8"/>
  <c r="CZ294" i="8"/>
  <c r="DK294" i="8"/>
  <c r="EF294" i="8"/>
  <c r="AG294" i="8"/>
  <c r="AB294" i="8"/>
  <c r="BD294" i="8"/>
  <c r="BS294" i="8"/>
  <c r="CF294" i="8"/>
  <c r="CQ294" i="8"/>
  <c r="DL294" i="8"/>
  <c r="DW294" i="8"/>
  <c r="BI294" i="8"/>
  <c r="CJ294" i="8"/>
  <c r="DE294" i="8"/>
  <c r="EA294" i="8"/>
  <c r="AI294" i="8"/>
  <c r="BK294" i="8"/>
  <c r="CK294" i="8"/>
  <c r="DG294" i="8"/>
  <c r="EB294" i="8"/>
  <c r="AU294" i="8"/>
  <c r="BX294" i="8"/>
  <c r="CU294" i="8"/>
  <c r="DP294" i="8"/>
  <c r="EK294" i="8"/>
  <c r="AW294" i="8"/>
  <c r="EM294" i="8"/>
  <c r="BY294" i="8"/>
  <c r="DQ294" i="8"/>
  <c r="CV294" i="8"/>
  <c r="DA294" i="8"/>
  <c r="CG294" i="8"/>
  <c r="AK294" i="8"/>
  <c r="EO294" i="8"/>
  <c r="CC294" i="8"/>
  <c r="EL294" i="8"/>
  <c r="DV294" i="8"/>
  <c r="DF294" i="8"/>
  <c r="CP294" i="8"/>
  <c r="BZ294" i="8"/>
  <c r="BJ294" i="8"/>
  <c r="AT294" i="8"/>
  <c r="AD294" i="8"/>
  <c r="CO294" i="8"/>
  <c r="DY294" i="8"/>
  <c r="BQ294" i="8"/>
  <c r="AC294" i="8"/>
  <c r="EC294" i="8"/>
  <c r="BU294" i="8"/>
  <c r="EH294" i="8"/>
  <c r="DR294" i="8"/>
  <c r="DB294" i="8"/>
  <c r="CL294" i="8"/>
  <c r="BV294" i="8"/>
  <c r="BF294" i="8"/>
  <c r="AP294" i="8"/>
  <c r="Z294" i="8"/>
  <c r="EG294" i="8"/>
  <c r="AO294" i="8"/>
  <c r="DM294" i="8"/>
  <c r="BE294" i="8"/>
  <c r="DI294" i="8"/>
  <c r="BM294" i="8"/>
  <c r="ED294" i="8"/>
  <c r="DN294" i="8"/>
  <c r="CX294" i="8"/>
  <c r="CH294" i="8"/>
  <c r="BR294" i="8"/>
  <c r="BB294" i="8"/>
  <c r="AL294" i="8"/>
  <c r="BU297" i="8"/>
  <c r="AP297" i="8"/>
  <c r="BZ296" i="8"/>
  <c r="CL297" i="8"/>
  <c r="DN295" i="8"/>
  <c r="DZ296" i="8"/>
  <c r="EL297" i="8"/>
  <c r="AL291" i="8"/>
  <c r="AX292" i="8"/>
  <c r="BV295" i="8"/>
  <c r="CT297" i="8"/>
  <c r="ED296" i="8"/>
  <c r="BO291" i="8"/>
  <c r="AB292" i="8"/>
  <c r="DH292" i="8"/>
  <c r="BY293" i="8"/>
  <c r="AH294" i="8"/>
  <c r="CT294" i="8"/>
  <c r="AU295" i="8"/>
  <c r="EE295" i="8"/>
  <c r="CV296" i="8"/>
  <c r="EG297" i="8"/>
  <c r="AT292" i="8"/>
  <c r="CD291" i="8"/>
  <c r="DB293" i="8"/>
  <c r="EH292" i="8"/>
  <c r="CG292" i="8"/>
  <c r="AN293" i="8"/>
  <c r="AI296" i="8"/>
  <c r="BA291" i="8"/>
  <c r="DI296" i="8"/>
  <c r="BG292" i="8"/>
  <c r="CN293" i="8"/>
  <c r="AQ296" i="8"/>
  <c r="BU292" i="8"/>
  <c r="DQ296" i="8"/>
  <c r="AV293" i="8"/>
  <c r="DO296" i="8"/>
  <c r="EJ297" i="8"/>
  <c r="CR313" i="8"/>
  <c r="DC295" i="8"/>
  <c r="BQ297" i="8"/>
  <c r="EK313" i="8"/>
  <c r="EN296" i="8"/>
  <c r="DQ313" i="8"/>
  <c r="W279" i="8"/>
  <c r="W313" i="8"/>
  <c r="W294" i="8"/>
  <c r="W295" i="8"/>
  <c r="W292" i="8"/>
  <c r="W296" i="8"/>
  <c r="W297" i="8"/>
  <c r="W291" i="8"/>
  <c r="W293" i="8"/>
  <c r="W171" i="8"/>
  <c r="W123" i="8"/>
  <c r="W124" i="8" s="1"/>
  <c r="W226" i="8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164" i="8"/>
  <c r="W182" i="8" s="1"/>
  <c r="W214" i="8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163" i="8"/>
  <c r="W176" i="8"/>
  <c r="W177" i="8" s="1"/>
  <c r="W181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AZ53" i="8"/>
  <c r="BA53" i="8"/>
  <c r="BB53" i="8"/>
  <c r="BC53" i="8"/>
  <c r="BD53" i="8"/>
  <c r="BE53" i="8"/>
  <c r="BF53" i="8"/>
  <c r="BG53" i="8"/>
  <c r="BH53" i="8"/>
  <c r="BI53" i="8"/>
  <c r="BJ53" i="8"/>
  <c r="BK53" i="8"/>
  <c r="BL53" i="8"/>
  <c r="BM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53" i="8"/>
  <c r="CM53" i="8"/>
  <c r="CN53" i="8"/>
  <c r="CO53" i="8"/>
  <c r="CP53" i="8"/>
  <c r="CQ53" i="8"/>
  <c r="CR53" i="8"/>
  <c r="CS53" i="8"/>
  <c r="CT53" i="8"/>
  <c r="CU53" i="8"/>
  <c r="CV53" i="8"/>
  <c r="CW53" i="8"/>
  <c r="CX53" i="8"/>
  <c r="CY53" i="8"/>
  <c r="CZ53" i="8"/>
  <c r="DA53" i="8"/>
  <c r="DB53" i="8"/>
  <c r="DC53" i="8"/>
  <c r="DD53" i="8"/>
  <c r="DE53" i="8"/>
  <c r="DF53" i="8"/>
  <c r="DG53" i="8"/>
  <c r="DH53" i="8"/>
  <c r="DI53" i="8"/>
  <c r="DJ53" i="8"/>
  <c r="DK53" i="8"/>
  <c r="DL53" i="8"/>
  <c r="DM53" i="8"/>
  <c r="DN53" i="8"/>
  <c r="DO53" i="8"/>
  <c r="DP53" i="8"/>
  <c r="DQ53" i="8"/>
  <c r="DR53" i="8"/>
  <c r="DS53" i="8"/>
  <c r="DT53" i="8"/>
  <c r="DU53" i="8"/>
  <c r="DV53" i="8"/>
  <c r="DW53" i="8"/>
  <c r="DX53" i="8"/>
  <c r="DY53" i="8"/>
  <c r="DZ53" i="8"/>
  <c r="EA53" i="8"/>
  <c r="EB53" i="8"/>
  <c r="EC53" i="8"/>
  <c r="ED53" i="8"/>
  <c r="EE53" i="8"/>
  <c r="EF53" i="8"/>
  <c r="EG53" i="8"/>
  <c r="EH53" i="8"/>
  <c r="EI53" i="8"/>
  <c r="EJ53" i="8"/>
  <c r="EK53" i="8"/>
  <c r="EL53" i="8"/>
  <c r="EM53" i="8"/>
  <c r="EN53" i="8"/>
  <c r="EO53" i="8"/>
  <c r="EP53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AZ54" i="8"/>
  <c r="BA54" i="8"/>
  <c r="BB54" i="8"/>
  <c r="BC54" i="8"/>
  <c r="BD54" i="8"/>
  <c r="BE54" i="8"/>
  <c r="BF54" i="8"/>
  <c r="BG54" i="8"/>
  <c r="BH54" i="8"/>
  <c r="BI54" i="8"/>
  <c r="BJ54" i="8"/>
  <c r="BK54" i="8"/>
  <c r="BL54" i="8"/>
  <c r="BM54" i="8"/>
  <c r="BN54" i="8"/>
  <c r="BO54" i="8"/>
  <c r="BP54" i="8"/>
  <c r="BQ54" i="8"/>
  <c r="BR54" i="8"/>
  <c r="BS54" i="8"/>
  <c r="BT54" i="8"/>
  <c r="BU54" i="8"/>
  <c r="BV54" i="8"/>
  <c r="BW54" i="8"/>
  <c r="BX54" i="8"/>
  <c r="BY54" i="8"/>
  <c r="BZ54" i="8"/>
  <c r="CA54" i="8"/>
  <c r="CB54" i="8"/>
  <c r="CC54" i="8"/>
  <c r="CD54" i="8"/>
  <c r="CE54" i="8"/>
  <c r="CF54" i="8"/>
  <c r="CG54" i="8"/>
  <c r="CH54" i="8"/>
  <c r="CI54" i="8"/>
  <c r="CJ54" i="8"/>
  <c r="CK54" i="8"/>
  <c r="CL54" i="8"/>
  <c r="CM54" i="8"/>
  <c r="CN54" i="8"/>
  <c r="CO54" i="8"/>
  <c r="CP54" i="8"/>
  <c r="CQ54" i="8"/>
  <c r="CR54" i="8"/>
  <c r="CS54" i="8"/>
  <c r="CT54" i="8"/>
  <c r="CU54" i="8"/>
  <c r="CV54" i="8"/>
  <c r="CW54" i="8"/>
  <c r="CX54" i="8"/>
  <c r="CY54" i="8"/>
  <c r="CZ54" i="8"/>
  <c r="DA54" i="8"/>
  <c r="DB54" i="8"/>
  <c r="DC54" i="8"/>
  <c r="DD54" i="8"/>
  <c r="DE54" i="8"/>
  <c r="DF54" i="8"/>
  <c r="DG54" i="8"/>
  <c r="DH54" i="8"/>
  <c r="DI54" i="8"/>
  <c r="DJ54" i="8"/>
  <c r="DK54" i="8"/>
  <c r="DL54" i="8"/>
  <c r="DM54" i="8"/>
  <c r="DN54" i="8"/>
  <c r="DO54" i="8"/>
  <c r="DP54" i="8"/>
  <c r="DQ54" i="8"/>
  <c r="DR54" i="8"/>
  <c r="DS54" i="8"/>
  <c r="DT54" i="8"/>
  <c r="DU54" i="8"/>
  <c r="DV54" i="8"/>
  <c r="DW54" i="8"/>
  <c r="DX54" i="8"/>
  <c r="DY54" i="8"/>
  <c r="DZ54" i="8"/>
  <c r="EA54" i="8"/>
  <c r="EB54" i="8"/>
  <c r="EC54" i="8"/>
  <c r="ED54" i="8"/>
  <c r="EE54" i="8"/>
  <c r="EF54" i="8"/>
  <c r="EG54" i="8"/>
  <c r="EH54" i="8"/>
  <c r="EI54" i="8"/>
  <c r="EJ54" i="8"/>
  <c r="EK54" i="8"/>
  <c r="EL54" i="8"/>
  <c r="EM54" i="8"/>
  <c r="EN54" i="8"/>
  <c r="EO54" i="8"/>
  <c r="EP54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AZ55" i="8"/>
  <c r="BA55" i="8"/>
  <c r="BB55" i="8"/>
  <c r="BC55" i="8"/>
  <c r="BD55" i="8"/>
  <c r="BE55" i="8"/>
  <c r="BF55" i="8"/>
  <c r="BG55" i="8"/>
  <c r="BH55" i="8"/>
  <c r="BI55" i="8"/>
  <c r="BJ55" i="8"/>
  <c r="BK55" i="8"/>
  <c r="BL55" i="8"/>
  <c r="BM55" i="8"/>
  <c r="BN55" i="8"/>
  <c r="BO55" i="8"/>
  <c r="BP55" i="8"/>
  <c r="BQ55" i="8"/>
  <c r="BR55" i="8"/>
  <c r="BS55" i="8"/>
  <c r="BT55" i="8"/>
  <c r="BU55" i="8"/>
  <c r="BV55" i="8"/>
  <c r="BW55" i="8"/>
  <c r="BX55" i="8"/>
  <c r="BY55" i="8"/>
  <c r="BZ55" i="8"/>
  <c r="CA55" i="8"/>
  <c r="CB55" i="8"/>
  <c r="CC55" i="8"/>
  <c r="CD55" i="8"/>
  <c r="CE55" i="8"/>
  <c r="CF55" i="8"/>
  <c r="CG55" i="8"/>
  <c r="CH55" i="8"/>
  <c r="CI55" i="8"/>
  <c r="CJ55" i="8"/>
  <c r="CK55" i="8"/>
  <c r="CL55" i="8"/>
  <c r="CM55" i="8"/>
  <c r="CN55" i="8"/>
  <c r="CO55" i="8"/>
  <c r="CP55" i="8"/>
  <c r="CQ55" i="8"/>
  <c r="CR55" i="8"/>
  <c r="CS55" i="8"/>
  <c r="CT55" i="8"/>
  <c r="CU55" i="8"/>
  <c r="CV55" i="8"/>
  <c r="CW55" i="8"/>
  <c r="CX55" i="8"/>
  <c r="CY55" i="8"/>
  <c r="CZ55" i="8"/>
  <c r="DA55" i="8"/>
  <c r="DB55" i="8"/>
  <c r="DC55" i="8"/>
  <c r="DD55" i="8"/>
  <c r="DE55" i="8"/>
  <c r="DF55" i="8"/>
  <c r="DG55" i="8"/>
  <c r="DH55" i="8"/>
  <c r="DI55" i="8"/>
  <c r="DJ55" i="8"/>
  <c r="DK55" i="8"/>
  <c r="DL55" i="8"/>
  <c r="DM55" i="8"/>
  <c r="DN55" i="8"/>
  <c r="DO55" i="8"/>
  <c r="DP55" i="8"/>
  <c r="DQ55" i="8"/>
  <c r="DR55" i="8"/>
  <c r="DS55" i="8"/>
  <c r="DT55" i="8"/>
  <c r="DU55" i="8"/>
  <c r="DV55" i="8"/>
  <c r="DW55" i="8"/>
  <c r="DX55" i="8"/>
  <c r="DY55" i="8"/>
  <c r="DZ55" i="8"/>
  <c r="EA55" i="8"/>
  <c r="EB55" i="8"/>
  <c r="EC55" i="8"/>
  <c r="ED55" i="8"/>
  <c r="EE55" i="8"/>
  <c r="EF55" i="8"/>
  <c r="EG55" i="8"/>
  <c r="EH55" i="8"/>
  <c r="EI55" i="8"/>
  <c r="EJ55" i="8"/>
  <c r="EK55" i="8"/>
  <c r="EL55" i="8"/>
  <c r="EM55" i="8"/>
  <c r="EN55" i="8"/>
  <c r="EO55" i="8"/>
  <c r="EP55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BD56" i="8"/>
  <c r="BE56" i="8"/>
  <c r="BF56" i="8"/>
  <c r="BG56" i="8"/>
  <c r="BH56" i="8"/>
  <c r="BI56" i="8"/>
  <c r="BJ56" i="8"/>
  <c r="BK56" i="8"/>
  <c r="BL56" i="8"/>
  <c r="BM56" i="8"/>
  <c r="BN56" i="8"/>
  <c r="BO56" i="8"/>
  <c r="BP56" i="8"/>
  <c r="BQ56" i="8"/>
  <c r="BR56" i="8"/>
  <c r="BS56" i="8"/>
  <c r="BT56" i="8"/>
  <c r="BU56" i="8"/>
  <c r="BV56" i="8"/>
  <c r="BW56" i="8"/>
  <c r="BX56" i="8"/>
  <c r="BY56" i="8"/>
  <c r="BZ56" i="8"/>
  <c r="CA56" i="8"/>
  <c r="CB56" i="8"/>
  <c r="CC56" i="8"/>
  <c r="CD56" i="8"/>
  <c r="CE56" i="8"/>
  <c r="CF56" i="8"/>
  <c r="CG56" i="8"/>
  <c r="CH56" i="8"/>
  <c r="CI56" i="8"/>
  <c r="CJ56" i="8"/>
  <c r="CK56" i="8"/>
  <c r="CL56" i="8"/>
  <c r="CM56" i="8"/>
  <c r="CN56" i="8"/>
  <c r="CO56" i="8"/>
  <c r="CP56" i="8"/>
  <c r="CQ56" i="8"/>
  <c r="CR56" i="8"/>
  <c r="CS56" i="8"/>
  <c r="CT56" i="8"/>
  <c r="CU56" i="8"/>
  <c r="CV56" i="8"/>
  <c r="CW56" i="8"/>
  <c r="CX56" i="8"/>
  <c r="CY56" i="8"/>
  <c r="CZ56" i="8"/>
  <c r="DA56" i="8"/>
  <c r="DB56" i="8"/>
  <c r="DC56" i="8"/>
  <c r="DD56" i="8"/>
  <c r="DE56" i="8"/>
  <c r="DF56" i="8"/>
  <c r="DG56" i="8"/>
  <c r="DH56" i="8"/>
  <c r="DI56" i="8"/>
  <c r="DJ56" i="8"/>
  <c r="DK56" i="8"/>
  <c r="DL56" i="8"/>
  <c r="DM56" i="8"/>
  <c r="DN56" i="8"/>
  <c r="DO56" i="8"/>
  <c r="DP56" i="8"/>
  <c r="DQ56" i="8"/>
  <c r="DR56" i="8"/>
  <c r="DS56" i="8"/>
  <c r="DT56" i="8"/>
  <c r="DU56" i="8"/>
  <c r="DV56" i="8"/>
  <c r="DW56" i="8"/>
  <c r="DX56" i="8"/>
  <c r="DY56" i="8"/>
  <c r="DZ56" i="8"/>
  <c r="EA56" i="8"/>
  <c r="EB56" i="8"/>
  <c r="EC56" i="8"/>
  <c r="ED56" i="8"/>
  <c r="EE56" i="8"/>
  <c r="EF56" i="8"/>
  <c r="EG56" i="8"/>
  <c r="EH56" i="8"/>
  <c r="EI56" i="8"/>
  <c r="EJ56" i="8"/>
  <c r="EK56" i="8"/>
  <c r="EL56" i="8"/>
  <c r="EM56" i="8"/>
  <c r="EN56" i="8"/>
  <c r="EO56" i="8"/>
  <c r="EP56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AZ57" i="8"/>
  <c r="BA57" i="8"/>
  <c r="BB57" i="8"/>
  <c r="BC57" i="8"/>
  <c r="BD57" i="8"/>
  <c r="BE57" i="8"/>
  <c r="BF57" i="8"/>
  <c r="BG57" i="8"/>
  <c r="BH57" i="8"/>
  <c r="BI57" i="8"/>
  <c r="BJ57" i="8"/>
  <c r="BK57" i="8"/>
  <c r="BL57" i="8"/>
  <c r="BM57" i="8"/>
  <c r="BN57" i="8"/>
  <c r="BO57" i="8"/>
  <c r="BP57" i="8"/>
  <c r="BQ57" i="8"/>
  <c r="BR57" i="8"/>
  <c r="BS57" i="8"/>
  <c r="BT57" i="8"/>
  <c r="BU57" i="8"/>
  <c r="BV57" i="8"/>
  <c r="BW57" i="8"/>
  <c r="BX57" i="8"/>
  <c r="BY57" i="8"/>
  <c r="BZ57" i="8"/>
  <c r="CA57" i="8"/>
  <c r="CB57" i="8"/>
  <c r="CC57" i="8"/>
  <c r="CD57" i="8"/>
  <c r="CE57" i="8"/>
  <c r="CF57" i="8"/>
  <c r="CG57" i="8"/>
  <c r="CH57" i="8"/>
  <c r="CI57" i="8"/>
  <c r="CJ57" i="8"/>
  <c r="CK57" i="8"/>
  <c r="CL57" i="8"/>
  <c r="CM57" i="8"/>
  <c r="CN57" i="8"/>
  <c r="CO57" i="8"/>
  <c r="CP57" i="8"/>
  <c r="CQ57" i="8"/>
  <c r="CR57" i="8"/>
  <c r="CS57" i="8"/>
  <c r="CT57" i="8"/>
  <c r="CU57" i="8"/>
  <c r="CV57" i="8"/>
  <c r="CW57" i="8"/>
  <c r="CX57" i="8"/>
  <c r="CY57" i="8"/>
  <c r="CZ57" i="8"/>
  <c r="DA57" i="8"/>
  <c r="DB57" i="8"/>
  <c r="DC57" i="8"/>
  <c r="DD57" i="8"/>
  <c r="DE57" i="8"/>
  <c r="DF57" i="8"/>
  <c r="DG57" i="8"/>
  <c r="DH57" i="8"/>
  <c r="DI57" i="8"/>
  <c r="DJ57" i="8"/>
  <c r="DK57" i="8"/>
  <c r="DL57" i="8"/>
  <c r="DM57" i="8"/>
  <c r="DN57" i="8"/>
  <c r="DO57" i="8"/>
  <c r="DP57" i="8"/>
  <c r="DQ57" i="8"/>
  <c r="DR57" i="8"/>
  <c r="DS57" i="8"/>
  <c r="DT57" i="8"/>
  <c r="DU57" i="8"/>
  <c r="DV57" i="8"/>
  <c r="DW57" i="8"/>
  <c r="DX57" i="8"/>
  <c r="DY57" i="8"/>
  <c r="DZ57" i="8"/>
  <c r="EA57" i="8"/>
  <c r="EB57" i="8"/>
  <c r="EC57" i="8"/>
  <c r="ED57" i="8"/>
  <c r="EE57" i="8"/>
  <c r="EF57" i="8"/>
  <c r="EG57" i="8"/>
  <c r="EH57" i="8"/>
  <c r="EI57" i="8"/>
  <c r="EJ57" i="8"/>
  <c r="EK57" i="8"/>
  <c r="EL57" i="8"/>
  <c r="EM57" i="8"/>
  <c r="EN57" i="8"/>
  <c r="EO57" i="8"/>
  <c r="EP57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S58" i="8"/>
  <c r="AT58" i="8"/>
  <c r="AU58" i="8"/>
  <c r="AV58" i="8"/>
  <c r="AW58" i="8"/>
  <c r="AX58" i="8"/>
  <c r="AY58" i="8"/>
  <c r="AZ58" i="8"/>
  <c r="BA58" i="8"/>
  <c r="BB58" i="8"/>
  <c r="BC58" i="8"/>
  <c r="BD58" i="8"/>
  <c r="BE58" i="8"/>
  <c r="BF58" i="8"/>
  <c r="BG58" i="8"/>
  <c r="BH58" i="8"/>
  <c r="BI58" i="8"/>
  <c r="BJ58" i="8"/>
  <c r="BK58" i="8"/>
  <c r="BL58" i="8"/>
  <c r="BM58" i="8"/>
  <c r="BN58" i="8"/>
  <c r="BO58" i="8"/>
  <c r="BP58" i="8"/>
  <c r="BQ58" i="8"/>
  <c r="BR58" i="8"/>
  <c r="BS58" i="8"/>
  <c r="BT58" i="8"/>
  <c r="BU58" i="8"/>
  <c r="BV58" i="8"/>
  <c r="BW58" i="8"/>
  <c r="BX58" i="8"/>
  <c r="BY58" i="8"/>
  <c r="BZ58" i="8"/>
  <c r="CA58" i="8"/>
  <c r="CB58" i="8"/>
  <c r="CC58" i="8"/>
  <c r="CD58" i="8"/>
  <c r="CE58" i="8"/>
  <c r="CF58" i="8"/>
  <c r="CG58" i="8"/>
  <c r="CH58" i="8"/>
  <c r="CI58" i="8"/>
  <c r="CJ58" i="8"/>
  <c r="CK58" i="8"/>
  <c r="CL58" i="8"/>
  <c r="CM58" i="8"/>
  <c r="CN58" i="8"/>
  <c r="CO58" i="8"/>
  <c r="CP58" i="8"/>
  <c r="CQ58" i="8"/>
  <c r="CR58" i="8"/>
  <c r="CS58" i="8"/>
  <c r="CT58" i="8"/>
  <c r="CU58" i="8"/>
  <c r="CV58" i="8"/>
  <c r="CW58" i="8"/>
  <c r="CX58" i="8"/>
  <c r="CY58" i="8"/>
  <c r="CZ58" i="8"/>
  <c r="DA58" i="8"/>
  <c r="DB58" i="8"/>
  <c r="DC58" i="8"/>
  <c r="DD58" i="8"/>
  <c r="DE58" i="8"/>
  <c r="DF58" i="8"/>
  <c r="DG58" i="8"/>
  <c r="DH58" i="8"/>
  <c r="DI58" i="8"/>
  <c r="DJ58" i="8"/>
  <c r="DK58" i="8"/>
  <c r="DL58" i="8"/>
  <c r="DM58" i="8"/>
  <c r="DN58" i="8"/>
  <c r="DO58" i="8"/>
  <c r="DP58" i="8"/>
  <c r="DQ58" i="8"/>
  <c r="DR58" i="8"/>
  <c r="DS58" i="8"/>
  <c r="DT58" i="8"/>
  <c r="DU58" i="8"/>
  <c r="DV58" i="8"/>
  <c r="DW58" i="8"/>
  <c r="DX58" i="8"/>
  <c r="DY58" i="8"/>
  <c r="DZ58" i="8"/>
  <c r="EA58" i="8"/>
  <c r="EB58" i="8"/>
  <c r="EC58" i="8"/>
  <c r="ED58" i="8"/>
  <c r="EE58" i="8"/>
  <c r="EF58" i="8"/>
  <c r="EG58" i="8"/>
  <c r="EH58" i="8"/>
  <c r="EI58" i="8"/>
  <c r="EJ58" i="8"/>
  <c r="EK58" i="8"/>
  <c r="EL58" i="8"/>
  <c r="EM58" i="8"/>
  <c r="EN58" i="8"/>
  <c r="EO58" i="8"/>
  <c r="EP58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AL59" i="8"/>
  <c r="AM59" i="8"/>
  <c r="AN59" i="8"/>
  <c r="AO59" i="8"/>
  <c r="AP59" i="8"/>
  <c r="AQ59" i="8"/>
  <c r="AR59" i="8"/>
  <c r="AS59" i="8"/>
  <c r="AT59" i="8"/>
  <c r="AU59" i="8"/>
  <c r="AV59" i="8"/>
  <c r="AW59" i="8"/>
  <c r="AX59" i="8"/>
  <c r="AY59" i="8"/>
  <c r="AZ59" i="8"/>
  <c r="BA59" i="8"/>
  <c r="BB59" i="8"/>
  <c r="BC59" i="8"/>
  <c r="BD59" i="8"/>
  <c r="BE59" i="8"/>
  <c r="BF59" i="8"/>
  <c r="BG59" i="8"/>
  <c r="BH59" i="8"/>
  <c r="BI59" i="8"/>
  <c r="BJ59" i="8"/>
  <c r="BK59" i="8"/>
  <c r="BL59" i="8"/>
  <c r="BM59" i="8"/>
  <c r="BN59" i="8"/>
  <c r="BO59" i="8"/>
  <c r="BP59" i="8"/>
  <c r="BQ59" i="8"/>
  <c r="BR59" i="8"/>
  <c r="BS59" i="8"/>
  <c r="BT59" i="8"/>
  <c r="BU59" i="8"/>
  <c r="BV59" i="8"/>
  <c r="BW59" i="8"/>
  <c r="BX59" i="8"/>
  <c r="BY59" i="8"/>
  <c r="BZ59" i="8"/>
  <c r="CA59" i="8"/>
  <c r="CB59" i="8"/>
  <c r="CC59" i="8"/>
  <c r="CD59" i="8"/>
  <c r="CE59" i="8"/>
  <c r="CF59" i="8"/>
  <c r="CG59" i="8"/>
  <c r="CH59" i="8"/>
  <c r="CI59" i="8"/>
  <c r="CJ59" i="8"/>
  <c r="CK59" i="8"/>
  <c r="CL59" i="8"/>
  <c r="CM59" i="8"/>
  <c r="CN59" i="8"/>
  <c r="CO59" i="8"/>
  <c r="CP59" i="8"/>
  <c r="CQ59" i="8"/>
  <c r="CR59" i="8"/>
  <c r="CS59" i="8"/>
  <c r="CT59" i="8"/>
  <c r="CU59" i="8"/>
  <c r="CV59" i="8"/>
  <c r="CW59" i="8"/>
  <c r="CX59" i="8"/>
  <c r="CY59" i="8"/>
  <c r="CZ59" i="8"/>
  <c r="DA59" i="8"/>
  <c r="DB59" i="8"/>
  <c r="DC59" i="8"/>
  <c r="DD59" i="8"/>
  <c r="DE59" i="8"/>
  <c r="DF59" i="8"/>
  <c r="DG59" i="8"/>
  <c r="DH59" i="8"/>
  <c r="DI59" i="8"/>
  <c r="DJ59" i="8"/>
  <c r="DK59" i="8"/>
  <c r="DL59" i="8"/>
  <c r="DM59" i="8"/>
  <c r="DN59" i="8"/>
  <c r="DO59" i="8"/>
  <c r="DP59" i="8"/>
  <c r="DQ59" i="8"/>
  <c r="DR59" i="8"/>
  <c r="DS59" i="8"/>
  <c r="DT59" i="8"/>
  <c r="DU59" i="8"/>
  <c r="DV59" i="8"/>
  <c r="DW59" i="8"/>
  <c r="DX59" i="8"/>
  <c r="DY59" i="8"/>
  <c r="DZ59" i="8"/>
  <c r="EA59" i="8"/>
  <c r="EB59" i="8"/>
  <c r="EC59" i="8"/>
  <c r="ED59" i="8"/>
  <c r="EE59" i="8"/>
  <c r="EF59" i="8"/>
  <c r="EG59" i="8"/>
  <c r="EH59" i="8"/>
  <c r="EI59" i="8"/>
  <c r="EJ59" i="8"/>
  <c r="EK59" i="8"/>
  <c r="EL59" i="8"/>
  <c r="EM59" i="8"/>
  <c r="EN59" i="8"/>
  <c r="EO59" i="8"/>
  <c r="EP59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AL60" i="8"/>
  <c r="AM60" i="8"/>
  <c r="AN60" i="8"/>
  <c r="AO60" i="8"/>
  <c r="AP60" i="8"/>
  <c r="AQ60" i="8"/>
  <c r="AR60" i="8"/>
  <c r="AS60" i="8"/>
  <c r="AT60" i="8"/>
  <c r="AU60" i="8"/>
  <c r="AV60" i="8"/>
  <c r="AW60" i="8"/>
  <c r="AX60" i="8"/>
  <c r="AY60" i="8"/>
  <c r="AZ60" i="8"/>
  <c r="BA60" i="8"/>
  <c r="BB60" i="8"/>
  <c r="BC60" i="8"/>
  <c r="BD60" i="8"/>
  <c r="BE60" i="8"/>
  <c r="BF60" i="8"/>
  <c r="BG60" i="8"/>
  <c r="BH60" i="8"/>
  <c r="BI60" i="8"/>
  <c r="BJ60" i="8"/>
  <c r="BK60" i="8"/>
  <c r="BL60" i="8"/>
  <c r="BM60" i="8"/>
  <c r="BN60" i="8"/>
  <c r="BO60" i="8"/>
  <c r="BP60" i="8"/>
  <c r="BQ60" i="8"/>
  <c r="BR60" i="8"/>
  <c r="BS60" i="8"/>
  <c r="BT60" i="8"/>
  <c r="BU60" i="8"/>
  <c r="BV60" i="8"/>
  <c r="BW60" i="8"/>
  <c r="BX60" i="8"/>
  <c r="BY60" i="8"/>
  <c r="BZ60" i="8"/>
  <c r="CA60" i="8"/>
  <c r="CB60" i="8"/>
  <c r="CC60" i="8"/>
  <c r="CD60" i="8"/>
  <c r="CE60" i="8"/>
  <c r="CF60" i="8"/>
  <c r="CG60" i="8"/>
  <c r="CH60" i="8"/>
  <c r="CI60" i="8"/>
  <c r="CJ60" i="8"/>
  <c r="CK60" i="8"/>
  <c r="CL60" i="8"/>
  <c r="CM60" i="8"/>
  <c r="CN60" i="8"/>
  <c r="CO60" i="8"/>
  <c r="CP60" i="8"/>
  <c r="CQ60" i="8"/>
  <c r="CR60" i="8"/>
  <c r="CS60" i="8"/>
  <c r="CT60" i="8"/>
  <c r="CU60" i="8"/>
  <c r="CV60" i="8"/>
  <c r="CW60" i="8"/>
  <c r="CX60" i="8"/>
  <c r="CY60" i="8"/>
  <c r="CZ60" i="8"/>
  <c r="DA60" i="8"/>
  <c r="DB60" i="8"/>
  <c r="DC60" i="8"/>
  <c r="DD60" i="8"/>
  <c r="DE60" i="8"/>
  <c r="DF60" i="8"/>
  <c r="DG60" i="8"/>
  <c r="DH60" i="8"/>
  <c r="DI60" i="8"/>
  <c r="DJ60" i="8"/>
  <c r="DK60" i="8"/>
  <c r="DL60" i="8"/>
  <c r="DM60" i="8"/>
  <c r="DN60" i="8"/>
  <c r="DO60" i="8"/>
  <c r="DP60" i="8"/>
  <c r="DQ60" i="8"/>
  <c r="DR60" i="8"/>
  <c r="DS60" i="8"/>
  <c r="DT60" i="8"/>
  <c r="DU60" i="8"/>
  <c r="DV60" i="8"/>
  <c r="DW60" i="8"/>
  <c r="DX60" i="8"/>
  <c r="DY60" i="8"/>
  <c r="DZ60" i="8"/>
  <c r="EA60" i="8"/>
  <c r="EB60" i="8"/>
  <c r="EC60" i="8"/>
  <c r="ED60" i="8"/>
  <c r="EE60" i="8"/>
  <c r="EF60" i="8"/>
  <c r="EG60" i="8"/>
  <c r="EH60" i="8"/>
  <c r="EI60" i="8"/>
  <c r="EJ60" i="8"/>
  <c r="EK60" i="8"/>
  <c r="EL60" i="8"/>
  <c r="EM60" i="8"/>
  <c r="EN60" i="8"/>
  <c r="EO60" i="8"/>
  <c r="EP60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AT61" i="8"/>
  <c r="AU61" i="8"/>
  <c r="AV61" i="8"/>
  <c r="AW61" i="8"/>
  <c r="AX61" i="8"/>
  <c r="AY61" i="8"/>
  <c r="AZ61" i="8"/>
  <c r="BA61" i="8"/>
  <c r="BB61" i="8"/>
  <c r="BC61" i="8"/>
  <c r="BD61" i="8"/>
  <c r="BE61" i="8"/>
  <c r="BF61" i="8"/>
  <c r="BG61" i="8"/>
  <c r="BH61" i="8"/>
  <c r="BI61" i="8"/>
  <c r="BJ61" i="8"/>
  <c r="BK61" i="8"/>
  <c r="BL61" i="8"/>
  <c r="BM61" i="8"/>
  <c r="BN61" i="8"/>
  <c r="BO61" i="8"/>
  <c r="BP61" i="8"/>
  <c r="BQ61" i="8"/>
  <c r="BR61" i="8"/>
  <c r="BS61" i="8"/>
  <c r="BT61" i="8"/>
  <c r="BU61" i="8"/>
  <c r="BV61" i="8"/>
  <c r="BW61" i="8"/>
  <c r="BX61" i="8"/>
  <c r="BY61" i="8"/>
  <c r="BZ61" i="8"/>
  <c r="CA61" i="8"/>
  <c r="CB61" i="8"/>
  <c r="CC61" i="8"/>
  <c r="CD61" i="8"/>
  <c r="CE61" i="8"/>
  <c r="CF61" i="8"/>
  <c r="CG61" i="8"/>
  <c r="CH61" i="8"/>
  <c r="CI61" i="8"/>
  <c r="CJ61" i="8"/>
  <c r="CK61" i="8"/>
  <c r="CL61" i="8"/>
  <c r="CM61" i="8"/>
  <c r="CN61" i="8"/>
  <c r="CO61" i="8"/>
  <c r="CP61" i="8"/>
  <c r="CQ61" i="8"/>
  <c r="CR61" i="8"/>
  <c r="CS61" i="8"/>
  <c r="CT61" i="8"/>
  <c r="CU61" i="8"/>
  <c r="CV61" i="8"/>
  <c r="CW61" i="8"/>
  <c r="CX61" i="8"/>
  <c r="CY61" i="8"/>
  <c r="CZ61" i="8"/>
  <c r="DA61" i="8"/>
  <c r="DB61" i="8"/>
  <c r="DC61" i="8"/>
  <c r="DD61" i="8"/>
  <c r="DE61" i="8"/>
  <c r="DF61" i="8"/>
  <c r="DG61" i="8"/>
  <c r="DH61" i="8"/>
  <c r="DI61" i="8"/>
  <c r="DJ61" i="8"/>
  <c r="DK61" i="8"/>
  <c r="DL61" i="8"/>
  <c r="DM61" i="8"/>
  <c r="DN61" i="8"/>
  <c r="DO61" i="8"/>
  <c r="DP61" i="8"/>
  <c r="DQ61" i="8"/>
  <c r="DR61" i="8"/>
  <c r="DS61" i="8"/>
  <c r="DT61" i="8"/>
  <c r="DU61" i="8"/>
  <c r="DV61" i="8"/>
  <c r="DW61" i="8"/>
  <c r="DX61" i="8"/>
  <c r="DY61" i="8"/>
  <c r="DZ61" i="8"/>
  <c r="EA61" i="8"/>
  <c r="EB61" i="8"/>
  <c r="EC61" i="8"/>
  <c r="ED61" i="8"/>
  <c r="EE61" i="8"/>
  <c r="EF61" i="8"/>
  <c r="EG61" i="8"/>
  <c r="EH61" i="8"/>
  <c r="EI61" i="8"/>
  <c r="EJ61" i="8"/>
  <c r="EK61" i="8"/>
  <c r="EL61" i="8"/>
  <c r="EM61" i="8"/>
  <c r="EN61" i="8"/>
  <c r="EO61" i="8"/>
  <c r="EP61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Y62" i="8"/>
  <c r="AZ62" i="8"/>
  <c r="BA62" i="8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O62" i="8"/>
  <c r="BP62" i="8"/>
  <c r="BQ62" i="8"/>
  <c r="BR62" i="8"/>
  <c r="BS62" i="8"/>
  <c r="BT62" i="8"/>
  <c r="BU62" i="8"/>
  <c r="BV62" i="8"/>
  <c r="BW62" i="8"/>
  <c r="BX62" i="8"/>
  <c r="BY62" i="8"/>
  <c r="BZ62" i="8"/>
  <c r="CA62" i="8"/>
  <c r="CB62" i="8"/>
  <c r="CC62" i="8"/>
  <c r="CD62" i="8"/>
  <c r="CE62" i="8"/>
  <c r="CF62" i="8"/>
  <c r="CG62" i="8"/>
  <c r="CH62" i="8"/>
  <c r="CI62" i="8"/>
  <c r="CJ62" i="8"/>
  <c r="CK62" i="8"/>
  <c r="CL62" i="8"/>
  <c r="CM62" i="8"/>
  <c r="CN62" i="8"/>
  <c r="CO62" i="8"/>
  <c r="CP62" i="8"/>
  <c r="CQ62" i="8"/>
  <c r="CR62" i="8"/>
  <c r="CS62" i="8"/>
  <c r="CT62" i="8"/>
  <c r="CU62" i="8"/>
  <c r="CV62" i="8"/>
  <c r="CW62" i="8"/>
  <c r="CX62" i="8"/>
  <c r="CY62" i="8"/>
  <c r="CZ62" i="8"/>
  <c r="DA62" i="8"/>
  <c r="DB62" i="8"/>
  <c r="DC62" i="8"/>
  <c r="DD62" i="8"/>
  <c r="DE62" i="8"/>
  <c r="DF62" i="8"/>
  <c r="DG62" i="8"/>
  <c r="DH62" i="8"/>
  <c r="DI62" i="8"/>
  <c r="DJ62" i="8"/>
  <c r="DK62" i="8"/>
  <c r="DL62" i="8"/>
  <c r="DM62" i="8"/>
  <c r="DN62" i="8"/>
  <c r="DO62" i="8"/>
  <c r="DP62" i="8"/>
  <c r="DQ62" i="8"/>
  <c r="DR62" i="8"/>
  <c r="DS62" i="8"/>
  <c r="DT62" i="8"/>
  <c r="DU62" i="8"/>
  <c r="DV62" i="8"/>
  <c r="DW62" i="8"/>
  <c r="DX62" i="8"/>
  <c r="DY62" i="8"/>
  <c r="DZ62" i="8"/>
  <c r="EA62" i="8"/>
  <c r="EB62" i="8"/>
  <c r="EC62" i="8"/>
  <c r="ED62" i="8"/>
  <c r="EE62" i="8"/>
  <c r="EF62" i="8"/>
  <c r="EG62" i="8"/>
  <c r="EH62" i="8"/>
  <c r="EI62" i="8"/>
  <c r="EJ62" i="8"/>
  <c r="EK62" i="8"/>
  <c r="EL62" i="8"/>
  <c r="EM62" i="8"/>
  <c r="EN62" i="8"/>
  <c r="EO62" i="8"/>
  <c r="EP62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AT63" i="8"/>
  <c r="AU63" i="8"/>
  <c r="AV63" i="8"/>
  <c r="AW63" i="8"/>
  <c r="AX63" i="8"/>
  <c r="AY63" i="8"/>
  <c r="AZ63" i="8"/>
  <c r="BA63" i="8"/>
  <c r="BB63" i="8"/>
  <c r="BC63" i="8"/>
  <c r="BD63" i="8"/>
  <c r="BE63" i="8"/>
  <c r="BF63" i="8"/>
  <c r="BG63" i="8"/>
  <c r="BH63" i="8"/>
  <c r="BI63" i="8"/>
  <c r="BJ63" i="8"/>
  <c r="BK63" i="8"/>
  <c r="BL63" i="8"/>
  <c r="BM63" i="8"/>
  <c r="BN63" i="8"/>
  <c r="BO63" i="8"/>
  <c r="BP63" i="8"/>
  <c r="BQ63" i="8"/>
  <c r="BR63" i="8"/>
  <c r="BS63" i="8"/>
  <c r="BT63" i="8"/>
  <c r="BU63" i="8"/>
  <c r="BV63" i="8"/>
  <c r="BW63" i="8"/>
  <c r="BX63" i="8"/>
  <c r="BY63" i="8"/>
  <c r="BZ63" i="8"/>
  <c r="CA63" i="8"/>
  <c r="CB63" i="8"/>
  <c r="CC63" i="8"/>
  <c r="CD63" i="8"/>
  <c r="CE63" i="8"/>
  <c r="CF63" i="8"/>
  <c r="CG63" i="8"/>
  <c r="CH63" i="8"/>
  <c r="CI63" i="8"/>
  <c r="CJ63" i="8"/>
  <c r="CK63" i="8"/>
  <c r="CL63" i="8"/>
  <c r="CM63" i="8"/>
  <c r="CN63" i="8"/>
  <c r="CO63" i="8"/>
  <c r="CP63" i="8"/>
  <c r="CQ63" i="8"/>
  <c r="CR63" i="8"/>
  <c r="CS63" i="8"/>
  <c r="CT63" i="8"/>
  <c r="CU63" i="8"/>
  <c r="CV63" i="8"/>
  <c r="CW63" i="8"/>
  <c r="CX63" i="8"/>
  <c r="CY63" i="8"/>
  <c r="CZ63" i="8"/>
  <c r="DA63" i="8"/>
  <c r="DB63" i="8"/>
  <c r="DC63" i="8"/>
  <c r="DD63" i="8"/>
  <c r="DE63" i="8"/>
  <c r="DF63" i="8"/>
  <c r="DG63" i="8"/>
  <c r="DH63" i="8"/>
  <c r="DI63" i="8"/>
  <c r="DJ63" i="8"/>
  <c r="DK63" i="8"/>
  <c r="DL63" i="8"/>
  <c r="DM63" i="8"/>
  <c r="DN63" i="8"/>
  <c r="DO63" i="8"/>
  <c r="DP63" i="8"/>
  <c r="DQ63" i="8"/>
  <c r="DR63" i="8"/>
  <c r="DS63" i="8"/>
  <c r="DT63" i="8"/>
  <c r="DU63" i="8"/>
  <c r="DV63" i="8"/>
  <c r="DW63" i="8"/>
  <c r="DX63" i="8"/>
  <c r="DY63" i="8"/>
  <c r="DZ63" i="8"/>
  <c r="EA63" i="8"/>
  <c r="EB63" i="8"/>
  <c r="EC63" i="8"/>
  <c r="ED63" i="8"/>
  <c r="EE63" i="8"/>
  <c r="EF63" i="8"/>
  <c r="EG63" i="8"/>
  <c r="EH63" i="8"/>
  <c r="EI63" i="8"/>
  <c r="EJ63" i="8"/>
  <c r="EK63" i="8"/>
  <c r="EL63" i="8"/>
  <c r="EM63" i="8"/>
  <c r="EN63" i="8"/>
  <c r="EO63" i="8"/>
  <c r="EP63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AZ64" i="8"/>
  <c r="BA64" i="8"/>
  <c r="BB64" i="8"/>
  <c r="BC64" i="8"/>
  <c r="BD64" i="8"/>
  <c r="BE64" i="8"/>
  <c r="BF64" i="8"/>
  <c r="BG64" i="8"/>
  <c r="BH64" i="8"/>
  <c r="BI64" i="8"/>
  <c r="BJ64" i="8"/>
  <c r="BK64" i="8"/>
  <c r="BL64" i="8"/>
  <c r="BM64" i="8"/>
  <c r="BN64" i="8"/>
  <c r="BO64" i="8"/>
  <c r="BP64" i="8"/>
  <c r="BQ64" i="8"/>
  <c r="BR64" i="8"/>
  <c r="BS64" i="8"/>
  <c r="BT64" i="8"/>
  <c r="BU64" i="8"/>
  <c r="BV64" i="8"/>
  <c r="BW64" i="8"/>
  <c r="BX64" i="8"/>
  <c r="BY64" i="8"/>
  <c r="BZ64" i="8"/>
  <c r="CA64" i="8"/>
  <c r="CB64" i="8"/>
  <c r="CC64" i="8"/>
  <c r="CD64" i="8"/>
  <c r="CE64" i="8"/>
  <c r="CF64" i="8"/>
  <c r="CG64" i="8"/>
  <c r="CH64" i="8"/>
  <c r="CI64" i="8"/>
  <c r="CJ64" i="8"/>
  <c r="CK64" i="8"/>
  <c r="CL64" i="8"/>
  <c r="CM64" i="8"/>
  <c r="CN64" i="8"/>
  <c r="CO64" i="8"/>
  <c r="CP64" i="8"/>
  <c r="CQ64" i="8"/>
  <c r="CR64" i="8"/>
  <c r="CS64" i="8"/>
  <c r="CT64" i="8"/>
  <c r="CU64" i="8"/>
  <c r="CV64" i="8"/>
  <c r="CW64" i="8"/>
  <c r="CX64" i="8"/>
  <c r="CY64" i="8"/>
  <c r="CZ64" i="8"/>
  <c r="DA64" i="8"/>
  <c r="DB64" i="8"/>
  <c r="DC64" i="8"/>
  <c r="DD64" i="8"/>
  <c r="DE64" i="8"/>
  <c r="DF64" i="8"/>
  <c r="DG64" i="8"/>
  <c r="DH64" i="8"/>
  <c r="DI64" i="8"/>
  <c r="DJ64" i="8"/>
  <c r="DK64" i="8"/>
  <c r="DL64" i="8"/>
  <c r="DM64" i="8"/>
  <c r="DN64" i="8"/>
  <c r="DO64" i="8"/>
  <c r="DP64" i="8"/>
  <c r="DQ64" i="8"/>
  <c r="DR64" i="8"/>
  <c r="DS64" i="8"/>
  <c r="DT64" i="8"/>
  <c r="DU64" i="8"/>
  <c r="DV64" i="8"/>
  <c r="DW64" i="8"/>
  <c r="DX64" i="8"/>
  <c r="DY64" i="8"/>
  <c r="DZ64" i="8"/>
  <c r="EA64" i="8"/>
  <c r="EB64" i="8"/>
  <c r="EC64" i="8"/>
  <c r="ED64" i="8"/>
  <c r="EE64" i="8"/>
  <c r="EF64" i="8"/>
  <c r="EG64" i="8"/>
  <c r="EH64" i="8"/>
  <c r="EI64" i="8"/>
  <c r="EJ64" i="8"/>
  <c r="EK64" i="8"/>
  <c r="EL64" i="8"/>
  <c r="EM64" i="8"/>
  <c r="EN64" i="8"/>
  <c r="EO64" i="8"/>
  <c r="EP64" i="8"/>
  <c r="W54" i="8"/>
  <c r="W55" i="8"/>
  <c r="W56" i="8"/>
  <c r="W57" i="8"/>
  <c r="W58" i="8"/>
  <c r="W59" i="8"/>
  <c r="W60" i="8"/>
  <c r="W61" i="8"/>
  <c r="W62" i="8"/>
  <c r="W63" i="8"/>
  <c r="W64" i="8"/>
  <c r="W53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CH28" i="8"/>
  <c r="CI28" i="8"/>
  <c r="CJ28" i="8"/>
  <c r="CK28" i="8"/>
  <c r="CL28" i="8"/>
  <c r="CM28" i="8"/>
  <c r="CN28" i="8"/>
  <c r="CO28" i="8"/>
  <c r="CP28" i="8"/>
  <c r="CQ28" i="8"/>
  <c r="CR28" i="8"/>
  <c r="CS28" i="8"/>
  <c r="CT28" i="8"/>
  <c r="CU28" i="8"/>
  <c r="CV28" i="8"/>
  <c r="CW28" i="8"/>
  <c r="CX28" i="8"/>
  <c r="CY28" i="8"/>
  <c r="CZ28" i="8"/>
  <c r="DA28" i="8"/>
  <c r="DB28" i="8"/>
  <c r="DC28" i="8"/>
  <c r="DD28" i="8"/>
  <c r="DE28" i="8"/>
  <c r="DF28" i="8"/>
  <c r="DG28" i="8"/>
  <c r="DH28" i="8"/>
  <c r="DI28" i="8"/>
  <c r="DJ28" i="8"/>
  <c r="DK28" i="8"/>
  <c r="DL28" i="8"/>
  <c r="DM28" i="8"/>
  <c r="DN28" i="8"/>
  <c r="DO28" i="8"/>
  <c r="DP28" i="8"/>
  <c r="DQ28" i="8"/>
  <c r="DR28" i="8"/>
  <c r="DS28" i="8"/>
  <c r="DT28" i="8"/>
  <c r="DU28" i="8"/>
  <c r="DV28" i="8"/>
  <c r="DW28" i="8"/>
  <c r="DX28" i="8"/>
  <c r="DY28" i="8"/>
  <c r="DZ28" i="8"/>
  <c r="EA28" i="8"/>
  <c r="EB28" i="8"/>
  <c r="EC28" i="8"/>
  <c r="ED28" i="8"/>
  <c r="EE28" i="8"/>
  <c r="EF28" i="8"/>
  <c r="EG28" i="8"/>
  <c r="EH28" i="8"/>
  <c r="EI28" i="8"/>
  <c r="EJ28" i="8"/>
  <c r="EK28" i="8"/>
  <c r="EL28" i="8"/>
  <c r="EM28" i="8"/>
  <c r="EN28" i="8"/>
  <c r="EO28" i="8"/>
  <c r="EP28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CH29" i="8"/>
  <c r="CI29" i="8"/>
  <c r="CJ29" i="8"/>
  <c r="CK29" i="8"/>
  <c r="CL29" i="8"/>
  <c r="CM29" i="8"/>
  <c r="CN29" i="8"/>
  <c r="CO29" i="8"/>
  <c r="CP29" i="8"/>
  <c r="CQ29" i="8"/>
  <c r="CR29" i="8"/>
  <c r="CS29" i="8"/>
  <c r="CT29" i="8"/>
  <c r="CU29" i="8"/>
  <c r="CV29" i="8"/>
  <c r="CW29" i="8"/>
  <c r="CX29" i="8"/>
  <c r="CY29" i="8"/>
  <c r="CZ29" i="8"/>
  <c r="DA29" i="8"/>
  <c r="DB29" i="8"/>
  <c r="DC29" i="8"/>
  <c r="DD29" i="8"/>
  <c r="DE29" i="8"/>
  <c r="DF29" i="8"/>
  <c r="DG29" i="8"/>
  <c r="DH29" i="8"/>
  <c r="DI29" i="8"/>
  <c r="DJ29" i="8"/>
  <c r="DK29" i="8"/>
  <c r="DL29" i="8"/>
  <c r="DM29" i="8"/>
  <c r="DN29" i="8"/>
  <c r="DO29" i="8"/>
  <c r="DP29" i="8"/>
  <c r="DQ29" i="8"/>
  <c r="DR29" i="8"/>
  <c r="DS29" i="8"/>
  <c r="DT29" i="8"/>
  <c r="DU29" i="8"/>
  <c r="DV29" i="8"/>
  <c r="DW29" i="8"/>
  <c r="DX29" i="8"/>
  <c r="DY29" i="8"/>
  <c r="DZ29" i="8"/>
  <c r="EA29" i="8"/>
  <c r="EB29" i="8"/>
  <c r="EC29" i="8"/>
  <c r="ED29" i="8"/>
  <c r="EE29" i="8"/>
  <c r="EF29" i="8"/>
  <c r="EG29" i="8"/>
  <c r="EH29" i="8"/>
  <c r="EI29" i="8"/>
  <c r="EJ29" i="8"/>
  <c r="EK29" i="8"/>
  <c r="EL29" i="8"/>
  <c r="EM29" i="8"/>
  <c r="EN29" i="8"/>
  <c r="EO29" i="8"/>
  <c r="EP29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CH30" i="8"/>
  <c r="CI30" i="8"/>
  <c r="CJ30" i="8"/>
  <c r="CK30" i="8"/>
  <c r="CL30" i="8"/>
  <c r="CM30" i="8"/>
  <c r="CN30" i="8"/>
  <c r="CO30" i="8"/>
  <c r="CP30" i="8"/>
  <c r="CQ30" i="8"/>
  <c r="CR30" i="8"/>
  <c r="CS30" i="8"/>
  <c r="CT30" i="8"/>
  <c r="CU30" i="8"/>
  <c r="CV30" i="8"/>
  <c r="CW30" i="8"/>
  <c r="CX30" i="8"/>
  <c r="CY30" i="8"/>
  <c r="CZ30" i="8"/>
  <c r="DA30" i="8"/>
  <c r="DB30" i="8"/>
  <c r="DC30" i="8"/>
  <c r="DD30" i="8"/>
  <c r="DE30" i="8"/>
  <c r="DF30" i="8"/>
  <c r="DG30" i="8"/>
  <c r="DH30" i="8"/>
  <c r="DI30" i="8"/>
  <c r="DJ30" i="8"/>
  <c r="DK30" i="8"/>
  <c r="DL30" i="8"/>
  <c r="DM30" i="8"/>
  <c r="DN30" i="8"/>
  <c r="DO30" i="8"/>
  <c r="DP30" i="8"/>
  <c r="DQ30" i="8"/>
  <c r="DR30" i="8"/>
  <c r="DS30" i="8"/>
  <c r="DT30" i="8"/>
  <c r="DU30" i="8"/>
  <c r="DV30" i="8"/>
  <c r="DW30" i="8"/>
  <c r="DX30" i="8"/>
  <c r="DY30" i="8"/>
  <c r="DZ30" i="8"/>
  <c r="EA30" i="8"/>
  <c r="EB30" i="8"/>
  <c r="EC30" i="8"/>
  <c r="ED30" i="8"/>
  <c r="EE30" i="8"/>
  <c r="EF30" i="8"/>
  <c r="EG30" i="8"/>
  <c r="EH30" i="8"/>
  <c r="EI30" i="8"/>
  <c r="EJ30" i="8"/>
  <c r="EK30" i="8"/>
  <c r="EL30" i="8"/>
  <c r="EM30" i="8"/>
  <c r="EN30" i="8"/>
  <c r="EO30" i="8"/>
  <c r="EP30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CH31" i="8"/>
  <c r="CI31" i="8"/>
  <c r="CJ31" i="8"/>
  <c r="CK31" i="8"/>
  <c r="CL31" i="8"/>
  <c r="CM31" i="8"/>
  <c r="CN31" i="8"/>
  <c r="CO31" i="8"/>
  <c r="CP31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CH32" i="8"/>
  <c r="CI32" i="8"/>
  <c r="CJ32" i="8"/>
  <c r="CK32" i="8"/>
  <c r="CL32" i="8"/>
  <c r="CM32" i="8"/>
  <c r="CN32" i="8"/>
  <c r="CO32" i="8"/>
  <c r="CP32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CH33" i="8"/>
  <c r="CI33" i="8"/>
  <c r="CJ33" i="8"/>
  <c r="CK33" i="8"/>
  <c r="CL33" i="8"/>
  <c r="CM33" i="8"/>
  <c r="CN33" i="8"/>
  <c r="CO33" i="8"/>
  <c r="CP33" i="8"/>
  <c r="CQ33" i="8"/>
  <c r="CR33" i="8"/>
  <c r="CS33" i="8"/>
  <c r="CT33" i="8"/>
  <c r="CU33" i="8"/>
  <c r="CV33" i="8"/>
  <c r="CW33" i="8"/>
  <c r="CX33" i="8"/>
  <c r="CY33" i="8"/>
  <c r="CZ33" i="8"/>
  <c r="DA33" i="8"/>
  <c r="DB33" i="8"/>
  <c r="DC33" i="8"/>
  <c r="DD33" i="8"/>
  <c r="DE33" i="8"/>
  <c r="DF33" i="8"/>
  <c r="DG33" i="8"/>
  <c r="DH33" i="8"/>
  <c r="DI33" i="8"/>
  <c r="DJ33" i="8"/>
  <c r="DK33" i="8"/>
  <c r="DL33" i="8"/>
  <c r="DM33" i="8"/>
  <c r="DN33" i="8"/>
  <c r="DO33" i="8"/>
  <c r="DP33" i="8"/>
  <c r="DQ33" i="8"/>
  <c r="DR33" i="8"/>
  <c r="DS33" i="8"/>
  <c r="DT33" i="8"/>
  <c r="DU33" i="8"/>
  <c r="DV33" i="8"/>
  <c r="DW33" i="8"/>
  <c r="DX33" i="8"/>
  <c r="DY33" i="8"/>
  <c r="DZ33" i="8"/>
  <c r="EA33" i="8"/>
  <c r="EB33" i="8"/>
  <c r="EC33" i="8"/>
  <c r="ED33" i="8"/>
  <c r="EE33" i="8"/>
  <c r="EF33" i="8"/>
  <c r="EG33" i="8"/>
  <c r="EH33" i="8"/>
  <c r="EI33" i="8"/>
  <c r="EJ33" i="8"/>
  <c r="EK33" i="8"/>
  <c r="EL33" i="8"/>
  <c r="EM33" i="8"/>
  <c r="EN33" i="8"/>
  <c r="EO33" i="8"/>
  <c r="EP33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CQ34" i="8"/>
  <c r="CR34" i="8"/>
  <c r="CS34" i="8"/>
  <c r="CT34" i="8"/>
  <c r="CU34" i="8"/>
  <c r="CV34" i="8"/>
  <c r="CW34" i="8"/>
  <c r="CX34" i="8"/>
  <c r="CY34" i="8"/>
  <c r="CZ34" i="8"/>
  <c r="DA34" i="8"/>
  <c r="DB34" i="8"/>
  <c r="DC34" i="8"/>
  <c r="DD34" i="8"/>
  <c r="DE34" i="8"/>
  <c r="DF34" i="8"/>
  <c r="DG34" i="8"/>
  <c r="DH34" i="8"/>
  <c r="DI34" i="8"/>
  <c r="DJ34" i="8"/>
  <c r="DK34" i="8"/>
  <c r="DL34" i="8"/>
  <c r="DM34" i="8"/>
  <c r="DN34" i="8"/>
  <c r="DO34" i="8"/>
  <c r="DP34" i="8"/>
  <c r="DQ34" i="8"/>
  <c r="DR34" i="8"/>
  <c r="DS34" i="8"/>
  <c r="DT34" i="8"/>
  <c r="DU34" i="8"/>
  <c r="DV34" i="8"/>
  <c r="DW34" i="8"/>
  <c r="DX34" i="8"/>
  <c r="DY34" i="8"/>
  <c r="DZ34" i="8"/>
  <c r="EA34" i="8"/>
  <c r="EB34" i="8"/>
  <c r="EC34" i="8"/>
  <c r="ED34" i="8"/>
  <c r="EE34" i="8"/>
  <c r="EF34" i="8"/>
  <c r="EG34" i="8"/>
  <c r="EH34" i="8"/>
  <c r="EI34" i="8"/>
  <c r="EJ34" i="8"/>
  <c r="EK34" i="8"/>
  <c r="EL34" i="8"/>
  <c r="EM34" i="8"/>
  <c r="EN34" i="8"/>
  <c r="EO34" i="8"/>
  <c r="EP34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CH36" i="8"/>
  <c r="CI36" i="8"/>
  <c r="CJ36" i="8"/>
  <c r="CK36" i="8"/>
  <c r="CL36" i="8"/>
  <c r="CM36" i="8"/>
  <c r="CN36" i="8"/>
  <c r="CO36" i="8"/>
  <c r="CP36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CQ39" i="8"/>
  <c r="CR39" i="8"/>
  <c r="CS39" i="8"/>
  <c r="CT39" i="8"/>
  <c r="CU39" i="8"/>
  <c r="CV39" i="8"/>
  <c r="CW39" i="8"/>
  <c r="CX39" i="8"/>
  <c r="CY39" i="8"/>
  <c r="CZ39" i="8"/>
  <c r="DA39" i="8"/>
  <c r="DB39" i="8"/>
  <c r="DC39" i="8"/>
  <c r="DD39" i="8"/>
  <c r="DE39" i="8"/>
  <c r="DF39" i="8"/>
  <c r="DG39" i="8"/>
  <c r="DH39" i="8"/>
  <c r="DI39" i="8"/>
  <c r="DJ39" i="8"/>
  <c r="DK39" i="8"/>
  <c r="DL39" i="8"/>
  <c r="DM39" i="8"/>
  <c r="DN39" i="8"/>
  <c r="DO39" i="8"/>
  <c r="DP39" i="8"/>
  <c r="DQ39" i="8"/>
  <c r="DR39" i="8"/>
  <c r="DS39" i="8"/>
  <c r="DT39" i="8"/>
  <c r="DU39" i="8"/>
  <c r="DV39" i="8"/>
  <c r="DW39" i="8"/>
  <c r="DX39" i="8"/>
  <c r="DY39" i="8"/>
  <c r="DZ39" i="8"/>
  <c r="EA39" i="8"/>
  <c r="EB39" i="8"/>
  <c r="EC39" i="8"/>
  <c r="ED39" i="8"/>
  <c r="EE39" i="8"/>
  <c r="EF39" i="8"/>
  <c r="EG39" i="8"/>
  <c r="EH39" i="8"/>
  <c r="EI39" i="8"/>
  <c r="EJ39" i="8"/>
  <c r="EK39" i="8"/>
  <c r="EL39" i="8"/>
  <c r="EM39" i="8"/>
  <c r="EN39" i="8"/>
  <c r="EO39" i="8"/>
  <c r="EP39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AS42" i="8"/>
  <c r="AT42" i="8"/>
  <c r="AU42" i="8"/>
  <c r="AV42" i="8"/>
  <c r="AW42" i="8"/>
  <c r="AX42" i="8"/>
  <c r="AY42" i="8"/>
  <c r="AZ42" i="8"/>
  <c r="BA42" i="8"/>
  <c r="BB42" i="8"/>
  <c r="BC42" i="8"/>
  <c r="BD42" i="8"/>
  <c r="BE42" i="8"/>
  <c r="BF42" i="8"/>
  <c r="BG42" i="8"/>
  <c r="BH42" i="8"/>
  <c r="BI42" i="8"/>
  <c r="BJ42" i="8"/>
  <c r="BK42" i="8"/>
  <c r="BL42" i="8"/>
  <c r="BM42" i="8"/>
  <c r="BN42" i="8"/>
  <c r="BO42" i="8"/>
  <c r="BP42" i="8"/>
  <c r="BQ42" i="8"/>
  <c r="BR42" i="8"/>
  <c r="BS42" i="8"/>
  <c r="BT42" i="8"/>
  <c r="BU42" i="8"/>
  <c r="BV42" i="8"/>
  <c r="BW42" i="8"/>
  <c r="BX42" i="8"/>
  <c r="BY42" i="8"/>
  <c r="BZ42" i="8"/>
  <c r="CA42" i="8"/>
  <c r="CB42" i="8"/>
  <c r="CC42" i="8"/>
  <c r="CD42" i="8"/>
  <c r="CE42" i="8"/>
  <c r="CF42" i="8"/>
  <c r="CG42" i="8"/>
  <c r="CH42" i="8"/>
  <c r="CI42" i="8"/>
  <c r="CJ42" i="8"/>
  <c r="CK42" i="8"/>
  <c r="CL42" i="8"/>
  <c r="CM42" i="8"/>
  <c r="CN42" i="8"/>
  <c r="CO42" i="8"/>
  <c r="CP42" i="8"/>
  <c r="CQ42" i="8"/>
  <c r="CR42" i="8"/>
  <c r="CS42" i="8"/>
  <c r="CT42" i="8"/>
  <c r="CU42" i="8"/>
  <c r="CV42" i="8"/>
  <c r="CW42" i="8"/>
  <c r="CX42" i="8"/>
  <c r="CY42" i="8"/>
  <c r="CZ42" i="8"/>
  <c r="DA42" i="8"/>
  <c r="DB42" i="8"/>
  <c r="DC42" i="8"/>
  <c r="DD42" i="8"/>
  <c r="DE42" i="8"/>
  <c r="DF42" i="8"/>
  <c r="DG42" i="8"/>
  <c r="DH42" i="8"/>
  <c r="DI42" i="8"/>
  <c r="DJ42" i="8"/>
  <c r="DK42" i="8"/>
  <c r="DL42" i="8"/>
  <c r="DM42" i="8"/>
  <c r="DN42" i="8"/>
  <c r="DO42" i="8"/>
  <c r="DP42" i="8"/>
  <c r="DQ42" i="8"/>
  <c r="DR42" i="8"/>
  <c r="DS42" i="8"/>
  <c r="DT42" i="8"/>
  <c r="DU42" i="8"/>
  <c r="DV42" i="8"/>
  <c r="DW42" i="8"/>
  <c r="DX42" i="8"/>
  <c r="DY42" i="8"/>
  <c r="DZ42" i="8"/>
  <c r="EA42" i="8"/>
  <c r="EB42" i="8"/>
  <c r="EC42" i="8"/>
  <c r="ED42" i="8"/>
  <c r="EE42" i="8"/>
  <c r="EF42" i="8"/>
  <c r="EG42" i="8"/>
  <c r="EH42" i="8"/>
  <c r="EI42" i="8"/>
  <c r="EJ42" i="8"/>
  <c r="EK42" i="8"/>
  <c r="EL42" i="8"/>
  <c r="EM42" i="8"/>
  <c r="EN42" i="8"/>
  <c r="EO42" i="8"/>
  <c r="EP42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BD43" i="8"/>
  <c r="BE43" i="8"/>
  <c r="BF43" i="8"/>
  <c r="BG43" i="8"/>
  <c r="BH43" i="8"/>
  <c r="BI43" i="8"/>
  <c r="BJ43" i="8"/>
  <c r="BK43" i="8"/>
  <c r="BL43" i="8"/>
  <c r="BM43" i="8"/>
  <c r="BN43" i="8"/>
  <c r="BO43" i="8"/>
  <c r="BP43" i="8"/>
  <c r="BQ43" i="8"/>
  <c r="BR43" i="8"/>
  <c r="BS43" i="8"/>
  <c r="BT43" i="8"/>
  <c r="BU43" i="8"/>
  <c r="BV43" i="8"/>
  <c r="BW43" i="8"/>
  <c r="BX43" i="8"/>
  <c r="BY43" i="8"/>
  <c r="BZ43" i="8"/>
  <c r="CA43" i="8"/>
  <c r="CB43" i="8"/>
  <c r="CC43" i="8"/>
  <c r="CD43" i="8"/>
  <c r="CE43" i="8"/>
  <c r="CF43" i="8"/>
  <c r="CG43" i="8"/>
  <c r="CH43" i="8"/>
  <c r="CI43" i="8"/>
  <c r="CJ43" i="8"/>
  <c r="CK43" i="8"/>
  <c r="CL43" i="8"/>
  <c r="CM43" i="8"/>
  <c r="CN43" i="8"/>
  <c r="CO43" i="8"/>
  <c r="CP43" i="8"/>
  <c r="CQ43" i="8"/>
  <c r="CR43" i="8"/>
  <c r="CS43" i="8"/>
  <c r="CT43" i="8"/>
  <c r="CU43" i="8"/>
  <c r="CV43" i="8"/>
  <c r="CW43" i="8"/>
  <c r="CX43" i="8"/>
  <c r="CY43" i="8"/>
  <c r="CZ43" i="8"/>
  <c r="DA43" i="8"/>
  <c r="DB43" i="8"/>
  <c r="DC43" i="8"/>
  <c r="DD43" i="8"/>
  <c r="DE43" i="8"/>
  <c r="DF43" i="8"/>
  <c r="DG43" i="8"/>
  <c r="DH43" i="8"/>
  <c r="DI43" i="8"/>
  <c r="DJ43" i="8"/>
  <c r="DK43" i="8"/>
  <c r="DL43" i="8"/>
  <c r="DM43" i="8"/>
  <c r="DN43" i="8"/>
  <c r="DO43" i="8"/>
  <c r="DP43" i="8"/>
  <c r="DQ43" i="8"/>
  <c r="DR43" i="8"/>
  <c r="DS43" i="8"/>
  <c r="DT43" i="8"/>
  <c r="DU43" i="8"/>
  <c r="DV43" i="8"/>
  <c r="DW43" i="8"/>
  <c r="DX43" i="8"/>
  <c r="DY43" i="8"/>
  <c r="DZ43" i="8"/>
  <c r="EA43" i="8"/>
  <c r="EB43" i="8"/>
  <c r="EC43" i="8"/>
  <c r="ED43" i="8"/>
  <c r="EE43" i="8"/>
  <c r="EF43" i="8"/>
  <c r="EG43" i="8"/>
  <c r="EH43" i="8"/>
  <c r="EI43" i="8"/>
  <c r="EJ43" i="8"/>
  <c r="EK43" i="8"/>
  <c r="EL43" i="8"/>
  <c r="EM43" i="8"/>
  <c r="EN43" i="8"/>
  <c r="EO43" i="8"/>
  <c r="EP43" i="8"/>
  <c r="AG44" i="8"/>
  <c r="AH44" i="8"/>
  <c r="AI44" i="8"/>
  <c r="AJ44" i="8"/>
  <c r="AK44" i="8"/>
  <c r="AL44" i="8"/>
  <c r="AM44" i="8"/>
  <c r="AN44" i="8"/>
  <c r="AO44" i="8"/>
  <c r="AP44" i="8"/>
  <c r="AQ44" i="8"/>
  <c r="AR44" i="8"/>
  <c r="AS44" i="8"/>
  <c r="AT44" i="8"/>
  <c r="AU44" i="8"/>
  <c r="AV44" i="8"/>
  <c r="AW44" i="8"/>
  <c r="AX44" i="8"/>
  <c r="AY44" i="8"/>
  <c r="AZ44" i="8"/>
  <c r="BA44" i="8"/>
  <c r="BB44" i="8"/>
  <c r="BC44" i="8"/>
  <c r="BD44" i="8"/>
  <c r="BE44" i="8"/>
  <c r="BF44" i="8"/>
  <c r="BG44" i="8"/>
  <c r="BH44" i="8"/>
  <c r="BI44" i="8"/>
  <c r="BJ44" i="8"/>
  <c r="BK44" i="8"/>
  <c r="BL44" i="8"/>
  <c r="BM44" i="8"/>
  <c r="BN44" i="8"/>
  <c r="BO44" i="8"/>
  <c r="BP44" i="8"/>
  <c r="BQ44" i="8"/>
  <c r="BR44" i="8"/>
  <c r="BS44" i="8"/>
  <c r="BT44" i="8"/>
  <c r="BU44" i="8"/>
  <c r="BV44" i="8"/>
  <c r="BW44" i="8"/>
  <c r="BX44" i="8"/>
  <c r="BY44" i="8"/>
  <c r="BZ44" i="8"/>
  <c r="CA44" i="8"/>
  <c r="CB44" i="8"/>
  <c r="CC44" i="8"/>
  <c r="CD44" i="8"/>
  <c r="CE44" i="8"/>
  <c r="CF44" i="8"/>
  <c r="CG44" i="8"/>
  <c r="CH44" i="8"/>
  <c r="CI44" i="8"/>
  <c r="CJ44" i="8"/>
  <c r="CK44" i="8"/>
  <c r="CL44" i="8"/>
  <c r="CM44" i="8"/>
  <c r="CN44" i="8"/>
  <c r="CO44" i="8"/>
  <c r="CP44" i="8"/>
  <c r="CQ44" i="8"/>
  <c r="CR44" i="8"/>
  <c r="CS44" i="8"/>
  <c r="CT44" i="8"/>
  <c r="CU44" i="8"/>
  <c r="CV44" i="8"/>
  <c r="CW44" i="8"/>
  <c r="CX44" i="8"/>
  <c r="CY44" i="8"/>
  <c r="CZ44" i="8"/>
  <c r="DA44" i="8"/>
  <c r="DB44" i="8"/>
  <c r="DC44" i="8"/>
  <c r="DD44" i="8"/>
  <c r="DE44" i="8"/>
  <c r="DF44" i="8"/>
  <c r="DG44" i="8"/>
  <c r="DH44" i="8"/>
  <c r="DI44" i="8"/>
  <c r="DJ44" i="8"/>
  <c r="DK44" i="8"/>
  <c r="DL44" i="8"/>
  <c r="DM44" i="8"/>
  <c r="DN44" i="8"/>
  <c r="DO44" i="8"/>
  <c r="DP44" i="8"/>
  <c r="DQ44" i="8"/>
  <c r="DR44" i="8"/>
  <c r="DS44" i="8"/>
  <c r="DT44" i="8"/>
  <c r="DU44" i="8"/>
  <c r="DV44" i="8"/>
  <c r="DW44" i="8"/>
  <c r="DX44" i="8"/>
  <c r="DY44" i="8"/>
  <c r="DZ44" i="8"/>
  <c r="EA44" i="8"/>
  <c r="EB44" i="8"/>
  <c r="EC44" i="8"/>
  <c r="ED44" i="8"/>
  <c r="EE44" i="8"/>
  <c r="EF44" i="8"/>
  <c r="EG44" i="8"/>
  <c r="EH44" i="8"/>
  <c r="EI44" i="8"/>
  <c r="EJ44" i="8"/>
  <c r="EK44" i="8"/>
  <c r="EL44" i="8"/>
  <c r="EM44" i="8"/>
  <c r="EN44" i="8"/>
  <c r="EO44" i="8"/>
  <c r="EP44" i="8"/>
  <c r="AG45" i="8"/>
  <c r="AH45" i="8"/>
  <c r="AI45" i="8"/>
  <c r="AJ45" i="8"/>
  <c r="AK45" i="8"/>
  <c r="AL45" i="8"/>
  <c r="AM45" i="8"/>
  <c r="AN45" i="8"/>
  <c r="AO45" i="8"/>
  <c r="AP45" i="8"/>
  <c r="AQ45" i="8"/>
  <c r="AR45" i="8"/>
  <c r="AS45" i="8"/>
  <c r="AT45" i="8"/>
  <c r="AU45" i="8"/>
  <c r="AV45" i="8"/>
  <c r="AW45" i="8"/>
  <c r="AX45" i="8"/>
  <c r="AY45" i="8"/>
  <c r="AZ45" i="8"/>
  <c r="BA45" i="8"/>
  <c r="BB45" i="8"/>
  <c r="BC45" i="8"/>
  <c r="BD45" i="8"/>
  <c r="BE45" i="8"/>
  <c r="BF45" i="8"/>
  <c r="BG45" i="8"/>
  <c r="BH45" i="8"/>
  <c r="BI45" i="8"/>
  <c r="BJ45" i="8"/>
  <c r="BK45" i="8"/>
  <c r="BL45" i="8"/>
  <c r="BM45" i="8"/>
  <c r="BN45" i="8"/>
  <c r="BO45" i="8"/>
  <c r="BP45" i="8"/>
  <c r="BQ45" i="8"/>
  <c r="BR45" i="8"/>
  <c r="BS45" i="8"/>
  <c r="BT45" i="8"/>
  <c r="BU45" i="8"/>
  <c r="BV45" i="8"/>
  <c r="BW45" i="8"/>
  <c r="BX45" i="8"/>
  <c r="BY45" i="8"/>
  <c r="BZ45" i="8"/>
  <c r="CA45" i="8"/>
  <c r="CB45" i="8"/>
  <c r="CC45" i="8"/>
  <c r="CD45" i="8"/>
  <c r="CE45" i="8"/>
  <c r="CF45" i="8"/>
  <c r="CG45" i="8"/>
  <c r="CH45" i="8"/>
  <c r="CI45" i="8"/>
  <c r="CJ45" i="8"/>
  <c r="CK45" i="8"/>
  <c r="CL45" i="8"/>
  <c r="CM45" i="8"/>
  <c r="CN45" i="8"/>
  <c r="CO45" i="8"/>
  <c r="CP45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DG45" i="8"/>
  <c r="DH45" i="8"/>
  <c r="DI45" i="8"/>
  <c r="DJ45" i="8"/>
  <c r="DK45" i="8"/>
  <c r="DL45" i="8"/>
  <c r="DM45" i="8"/>
  <c r="DN45" i="8"/>
  <c r="DO45" i="8"/>
  <c r="DP45" i="8"/>
  <c r="DQ45" i="8"/>
  <c r="DR45" i="8"/>
  <c r="DS45" i="8"/>
  <c r="DT45" i="8"/>
  <c r="DU45" i="8"/>
  <c r="DV45" i="8"/>
  <c r="DW45" i="8"/>
  <c r="DX45" i="8"/>
  <c r="DY45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AG46" i="8"/>
  <c r="AH46" i="8"/>
  <c r="AI46" i="8"/>
  <c r="AJ46" i="8"/>
  <c r="AK46" i="8"/>
  <c r="AL46" i="8"/>
  <c r="AM46" i="8"/>
  <c r="AN46" i="8"/>
  <c r="AO46" i="8"/>
  <c r="AP46" i="8"/>
  <c r="AQ46" i="8"/>
  <c r="AR46" i="8"/>
  <c r="AS46" i="8"/>
  <c r="AT46" i="8"/>
  <c r="AU46" i="8"/>
  <c r="AV46" i="8"/>
  <c r="AW46" i="8"/>
  <c r="AX46" i="8"/>
  <c r="AY46" i="8"/>
  <c r="AZ46" i="8"/>
  <c r="BA46" i="8"/>
  <c r="BB46" i="8"/>
  <c r="BC46" i="8"/>
  <c r="BD46" i="8"/>
  <c r="BE46" i="8"/>
  <c r="BF46" i="8"/>
  <c r="BG46" i="8"/>
  <c r="BH46" i="8"/>
  <c r="BI46" i="8"/>
  <c r="BJ46" i="8"/>
  <c r="BK46" i="8"/>
  <c r="BL46" i="8"/>
  <c r="BM46" i="8"/>
  <c r="BN46" i="8"/>
  <c r="BO46" i="8"/>
  <c r="BP46" i="8"/>
  <c r="BQ46" i="8"/>
  <c r="BR46" i="8"/>
  <c r="BS46" i="8"/>
  <c r="BT46" i="8"/>
  <c r="BU46" i="8"/>
  <c r="BV46" i="8"/>
  <c r="BW46" i="8"/>
  <c r="BX46" i="8"/>
  <c r="BY46" i="8"/>
  <c r="BZ46" i="8"/>
  <c r="CA46" i="8"/>
  <c r="CB46" i="8"/>
  <c r="CC46" i="8"/>
  <c r="CD46" i="8"/>
  <c r="CE46" i="8"/>
  <c r="CF46" i="8"/>
  <c r="CG46" i="8"/>
  <c r="CH46" i="8"/>
  <c r="CI46" i="8"/>
  <c r="CJ46" i="8"/>
  <c r="CK46" i="8"/>
  <c r="CL46" i="8"/>
  <c r="CM46" i="8"/>
  <c r="CN46" i="8"/>
  <c r="CO46" i="8"/>
  <c r="CP46" i="8"/>
  <c r="CQ46" i="8"/>
  <c r="CR46" i="8"/>
  <c r="CS46" i="8"/>
  <c r="CT46" i="8"/>
  <c r="CU46" i="8"/>
  <c r="CV46" i="8"/>
  <c r="CW46" i="8"/>
  <c r="CX46" i="8"/>
  <c r="CY46" i="8"/>
  <c r="CZ46" i="8"/>
  <c r="DA46" i="8"/>
  <c r="DB46" i="8"/>
  <c r="DC46" i="8"/>
  <c r="DD46" i="8"/>
  <c r="DE46" i="8"/>
  <c r="DF46" i="8"/>
  <c r="DG46" i="8"/>
  <c r="DH46" i="8"/>
  <c r="DI46" i="8"/>
  <c r="DJ46" i="8"/>
  <c r="DK46" i="8"/>
  <c r="DL46" i="8"/>
  <c r="DM46" i="8"/>
  <c r="DN46" i="8"/>
  <c r="DO46" i="8"/>
  <c r="DP46" i="8"/>
  <c r="DQ46" i="8"/>
  <c r="DR46" i="8"/>
  <c r="DS46" i="8"/>
  <c r="DT46" i="8"/>
  <c r="DU46" i="8"/>
  <c r="DV46" i="8"/>
  <c r="DW46" i="8"/>
  <c r="DX46" i="8"/>
  <c r="DY46" i="8"/>
  <c r="DZ46" i="8"/>
  <c r="EA46" i="8"/>
  <c r="EB46" i="8"/>
  <c r="EC46" i="8"/>
  <c r="ED46" i="8"/>
  <c r="EE46" i="8"/>
  <c r="EF46" i="8"/>
  <c r="EG46" i="8"/>
  <c r="EH46" i="8"/>
  <c r="EI46" i="8"/>
  <c r="EJ46" i="8"/>
  <c r="EK46" i="8"/>
  <c r="EL46" i="8"/>
  <c r="EM46" i="8"/>
  <c r="EN46" i="8"/>
  <c r="EO46" i="8"/>
  <c r="EP46" i="8"/>
  <c r="AG47" i="8"/>
  <c r="AH47" i="8"/>
  <c r="AI47" i="8"/>
  <c r="AJ47" i="8"/>
  <c r="AK47" i="8"/>
  <c r="AL47" i="8"/>
  <c r="AM47" i="8"/>
  <c r="AN47" i="8"/>
  <c r="AO47" i="8"/>
  <c r="AP47" i="8"/>
  <c r="AQ47" i="8"/>
  <c r="AR47" i="8"/>
  <c r="AS47" i="8"/>
  <c r="AT47" i="8"/>
  <c r="AU47" i="8"/>
  <c r="AV47" i="8"/>
  <c r="AW47" i="8"/>
  <c r="AX47" i="8"/>
  <c r="AY47" i="8"/>
  <c r="AZ47" i="8"/>
  <c r="BA47" i="8"/>
  <c r="BB47" i="8"/>
  <c r="BC47" i="8"/>
  <c r="BD47" i="8"/>
  <c r="BE47" i="8"/>
  <c r="BF47" i="8"/>
  <c r="BG47" i="8"/>
  <c r="BH47" i="8"/>
  <c r="BI47" i="8"/>
  <c r="BJ47" i="8"/>
  <c r="BK47" i="8"/>
  <c r="BL47" i="8"/>
  <c r="BM47" i="8"/>
  <c r="BN47" i="8"/>
  <c r="BO47" i="8"/>
  <c r="BP47" i="8"/>
  <c r="BQ47" i="8"/>
  <c r="BR47" i="8"/>
  <c r="BS47" i="8"/>
  <c r="BT47" i="8"/>
  <c r="BU47" i="8"/>
  <c r="BV47" i="8"/>
  <c r="BW47" i="8"/>
  <c r="BX47" i="8"/>
  <c r="BY47" i="8"/>
  <c r="BZ47" i="8"/>
  <c r="CA47" i="8"/>
  <c r="CB47" i="8"/>
  <c r="CC47" i="8"/>
  <c r="CD47" i="8"/>
  <c r="CE47" i="8"/>
  <c r="CF47" i="8"/>
  <c r="CG47" i="8"/>
  <c r="CH47" i="8"/>
  <c r="CI47" i="8"/>
  <c r="CJ47" i="8"/>
  <c r="CK47" i="8"/>
  <c r="CL47" i="8"/>
  <c r="CM47" i="8"/>
  <c r="CN47" i="8"/>
  <c r="CO47" i="8"/>
  <c r="CP47" i="8"/>
  <c r="CQ47" i="8"/>
  <c r="CR47" i="8"/>
  <c r="CS47" i="8"/>
  <c r="CT47" i="8"/>
  <c r="CU47" i="8"/>
  <c r="CV47" i="8"/>
  <c r="CW47" i="8"/>
  <c r="CX47" i="8"/>
  <c r="CY47" i="8"/>
  <c r="CZ47" i="8"/>
  <c r="DA47" i="8"/>
  <c r="DB47" i="8"/>
  <c r="DC47" i="8"/>
  <c r="DD47" i="8"/>
  <c r="DE47" i="8"/>
  <c r="DF47" i="8"/>
  <c r="DG47" i="8"/>
  <c r="DH47" i="8"/>
  <c r="DI47" i="8"/>
  <c r="DJ47" i="8"/>
  <c r="DK47" i="8"/>
  <c r="DL47" i="8"/>
  <c r="DM47" i="8"/>
  <c r="DN47" i="8"/>
  <c r="DO47" i="8"/>
  <c r="DP47" i="8"/>
  <c r="DQ47" i="8"/>
  <c r="DR47" i="8"/>
  <c r="DS47" i="8"/>
  <c r="DT47" i="8"/>
  <c r="DU47" i="8"/>
  <c r="DV47" i="8"/>
  <c r="DW47" i="8"/>
  <c r="DX47" i="8"/>
  <c r="DY47" i="8"/>
  <c r="DZ47" i="8"/>
  <c r="EA47" i="8"/>
  <c r="EB47" i="8"/>
  <c r="EC47" i="8"/>
  <c r="ED47" i="8"/>
  <c r="EE47" i="8"/>
  <c r="EF47" i="8"/>
  <c r="EG47" i="8"/>
  <c r="EH47" i="8"/>
  <c r="EI47" i="8"/>
  <c r="EJ47" i="8"/>
  <c r="EK47" i="8"/>
  <c r="EL47" i="8"/>
  <c r="EM47" i="8"/>
  <c r="EN47" i="8"/>
  <c r="EO47" i="8"/>
  <c r="EP47" i="8"/>
  <c r="AG48" i="8"/>
  <c r="AH48" i="8"/>
  <c r="AI48" i="8"/>
  <c r="AJ48" i="8"/>
  <c r="AK48" i="8"/>
  <c r="AL48" i="8"/>
  <c r="AM48" i="8"/>
  <c r="AN48" i="8"/>
  <c r="AO48" i="8"/>
  <c r="AP48" i="8"/>
  <c r="AQ48" i="8"/>
  <c r="AR48" i="8"/>
  <c r="AS48" i="8"/>
  <c r="AT48" i="8"/>
  <c r="AU48" i="8"/>
  <c r="AV48" i="8"/>
  <c r="AW48" i="8"/>
  <c r="AX48" i="8"/>
  <c r="AY48" i="8"/>
  <c r="AZ48" i="8"/>
  <c r="BA48" i="8"/>
  <c r="BB48" i="8"/>
  <c r="BC48" i="8"/>
  <c r="BD48" i="8"/>
  <c r="BE48" i="8"/>
  <c r="BF48" i="8"/>
  <c r="BG48" i="8"/>
  <c r="BH48" i="8"/>
  <c r="BI48" i="8"/>
  <c r="BJ48" i="8"/>
  <c r="BK48" i="8"/>
  <c r="BL48" i="8"/>
  <c r="BM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CL48" i="8"/>
  <c r="CM48" i="8"/>
  <c r="CN48" i="8"/>
  <c r="CO48" i="8"/>
  <c r="CP48" i="8"/>
  <c r="CQ48" i="8"/>
  <c r="CR48" i="8"/>
  <c r="CS48" i="8"/>
  <c r="CT48" i="8"/>
  <c r="CU48" i="8"/>
  <c r="CV48" i="8"/>
  <c r="CW48" i="8"/>
  <c r="CX48" i="8"/>
  <c r="CY48" i="8"/>
  <c r="CZ48" i="8"/>
  <c r="DA48" i="8"/>
  <c r="DB48" i="8"/>
  <c r="DC48" i="8"/>
  <c r="DD48" i="8"/>
  <c r="DE48" i="8"/>
  <c r="DF48" i="8"/>
  <c r="DG48" i="8"/>
  <c r="DH48" i="8"/>
  <c r="DI48" i="8"/>
  <c r="DJ48" i="8"/>
  <c r="DK48" i="8"/>
  <c r="DL48" i="8"/>
  <c r="DM48" i="8"/>
  <c r="DN48" i="8"/>
  <c r="DO48" i="8"/>
  <c r="DP48" i="8"/>
  <c r="DQ48" i="8"/>
  <c r="DR48" i="8"/>
  <c r="DS48" i="8"/>
  <c r="DT48" i="8"/>
  <c r="DU48" i="8"/>
  <c r="DV48" i="8"/>
  <c r="DW48" i="8"/>
  <c r="DX48" i="8"/>
  <c r="DY48" i="8"/>
  <c r="DZ48" i="8"/>
  <c r="EA48" i="8"/>
  <c r="EB48" i="8"/>
  <c r="EC48" i="8"/>
  <c r="ED48" i="8"/>
  <c r="EE48" i="8"/>
  <c r="EF48" i="8"/>
  <c r="EG48" i="8"/>
  <c r="EH48" i="8"/>
  <c r="EI48" i="8"/>
  <c r="EJ48" i="8"/>
  <c r="EK48" i="8"/>
  <c r="EL48" i="8"/>
  <c r="EM48" i="8"/>
  <c r="EN48" i="8"/>
  <c r="EO48" i="8"/>
  <c r="EP48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BB49" i="8"/>
  <c r="BC49" i="8"/>
  <c r="BD49" i="8"/>
  <c r="BE49" i="8"/>
  <c r="BF49" i="8"/>
  <c r="BG49" i="8"/>
  <c r="BH49" i="8"/>
  <c r="BI49" i="8"/>
  <c r="BJ49" i="8"/>
  <c r="BK49" i="8"/>
  <c r="BL49" i="8"/>
  <c r="BM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CL49" i="8"/>
  <c r="CM49" i="8"/>
  <c r="CN49" i="8"/>
  <c r="CO49" i="8"/>
  <c r="CP49" i="8"/>
  <c r="CQ49" i="8"/>
  <c r="CR49" i="8"/>
  <c r="CS49" i="8"/>
  <c r="CT49" i="8"/>
  <c r="CU49" i="8"/>
  <c r="CV49" i="8"/>
  <c r="CW49" i="8"/>
  <c r="CX49" i="8"/>
  <c r="CY49" i="8"/>
  <c r="CZ49" i="8"/>
  <c r="DA49" i="8"/>
  <c r="DB49" i="8"/>
  <c r="DC49" i="8"/>
  <c r="DD49" i="8"/>
  <c r="DE49" i="8"/>
  <c r="DF49" i="8"/>
  <c r="DG49" i="8"/>
  <c r="DH49" i="8"/>
  <c r="DI49" i="8"/>
  <c r="DJ49" i="8"/>
  <c r="DK49" i="8"/>
  <c r="DL49" i="8"/>
  <c r="DM49" i="8"/>
  <c r="DN49" i="8"/>
  <c r="DO49" i="8"/>
  <c r="DP49" i="8"/>
  <c r="DQ49" i="8"/>
  <c r="DR49" i="8"/>
  <c r="DS49" i="8"/>
  <c r="DT49" i="8"/>
  <c r="DU49" i="8"/>
  <c r="DV49" i="8"/>
  <c r="DW49" i="8"/>
  <c r="DX49" i="8"/>
  <c r="DY49" i="8"/>
  <c r="DZ49" i="8"/>
  <c r="EA49" i="8"/>
  <c r="EB49" i="8"/>
  <c r="EC49" i="8"/>
  <c r="ED49" i="8"/>
  <c r="EE49" i="8"/>
  <c r="EF49" i="8"/>
  <c r="EG49" i="8"/>
  <c r="EH49" i="8"/>
  <c r="EI49" i="8"/>
  <c r="EJ49" i="8"/>
  <c r="EK49" i="8"/>
  <c r="EL49" i="8"/>
  <c r="EM49" i="8"/>
  <c r="EN49" i="8"/>
  <c r="EO49" i="8"/>
  <c r="EP49" i="8"/>
  <c r="AG50" i="8"/>
  <c r="AH50" i="8"/>
  <c r="AI50" i="8"/>
  <c r="AJ50" i="8"/>
  <c r="AK50" i="8"/>
  <c r="AL50" i="8"/>
  <c r="AM50" i="8"/>
  <c r="AN50" i="8"/>
  <c r="AO50" i="8"/>
  <c r="AP50" i="8"/>
  <c r="AQ50" i="8"/>
  <c r="AR50" i="8"/>
  <c r="AS50" i="8"/>
  <c r="AT50" i="8"/>
  <c r="AU50" i="8"/>
  <c r="AV50" i="8"/>
  <c r="AW50" i="8"/>
  <c r="AX50" i="8"/>
  <c r="AY50" i="8"/>
  <c r="AZ50" i="8"/>
  <c r="BA50" i="8"/>
  <c r="BB50" i="8"/>
  <c r="BC50" i="8"/>
  <c r="BD50" i="8"/>
  <c r="BE50" i="8"/>
  <c r="BF50" i="8"/>
  <c r="BG50" i="8"/>
  <c r="BH50" i="8"/>
  <c r="BI50" i="8"/>
  <c r="BJ50" i="8"/>
  <c r="BK50" i="8"/>
  <c r="BL50" i="8"/>
  <c r="BM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CL50" i="8"/>
  <c r="CM50" i="8"/>
  <c r="CN50" i="8"/>
  <c r="CO50" i="8"/>
  <c r="CP50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EB50" i="8"/>
  <c r="EC50" i="8"/>
  <c r="ED50" i="8"/>
  <c r="EE50" i="8"/>
  <c r="EF50" i="8"/>
  <c r="EG50" i="8"/>
  <c r="EH50" i="8"/>
  <c r="EI50" i="8"/>
  <c r="EJ50" i="8"/>
  <c r="EK50" i="8"/>
  <c r="EL50" i="8"/>
  <c r="EM50" i="8"/>
  <c r="EN50" i="8"/>
  <c r="EO50" i="8"/>
  <c r="EP50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AT79" i="8"/>
  <c r="AU79" i="8"/>
  <c r="AV79" i="8"/>
  <c r="AW79" i="8"/>
  <c r="AX79" i="8"/>
  <c r="AY79" i="8"/>
  <c r="AZ79" i="8"/>
  <c r="BA79" i="8"/>
  <c r="BB79" i="8"/>
  <c r="BC79" i="8"/>
  <c r="BD79" i="8"/>
  <c r="BE79" i="8"/>
  <c r="BF79" i="8"/>
  <c r="BG79" i="8"/>
  <c r="BH79" i="8"/>
  <c r="BI79" i="8"/>
  <c r="BJ79" i="8"/>
  <c r="BK79" i="8"/>
  <c r="BL79" i="8"/>
  <c r="BM79" i="8"/>
  <c r="BN79" i="8"/>
  <c r="BO79" i="8"/>
  <c r="BP79" i="8"/>
  <c r="BQ79" i="8"/>
  <c r="BR79" i="8"/>
  <c r="BS79" i="8"/>
  <c r="BT79" i="8"/>
  <c r="BU79" i="8"/>
  <c r="BV79" i="8"/>
  <c r="BW79" i="8"/>
  <c r="BX79" i="8"/>
  <c r="BY79" i="8"/>
  <c r="BZ79" i="8"/>
  <c r="CA79" i="8"/>
  <c r="CB79" i="8"/>
  <c r="CC79" i="8"/>
  <c r="CD79" i="8"/>
  <c r="CE79" i="8"/>
  <c r="CF79" i="8"/>
  <c r="CG79" i="8"/>
  <c r="CH79" i="8"/>
  <c r="CI79" i="8"/>
  <c r="CJ79" i="8"/>
  <c r="CK79" i="8"/>
  <c r="CL79" i="8"/>
  <c r="CM79" i="8"/>
  <c r="CN79" i="8"/>
  <c r="CO79" i="8"/>
  <c r="CP79" i="8"/>
  <c r="CQ79" i="8"/>
  <c r="CR79" i="8"/>
  <c r="CS79" i="8"/>
  <c r="CT79" i="8"/>
  <c r="CU79" i="8"/>
  <c r="CV79" i="8"/>
  <c r="CW79" i="8"/>
  <c r="CX79" i="8"/>
  <c r="CY79" i="8"/>
  <c r="CZ79" i="8"/>
  <c r="DA79" i="8"/>
  <c r="DB79" i="8"/>
  <c r="DC79" i="8"/>
  <c r="DD79" i="8"/>
  <c r="DE79" i="8"/>
  <c r="DF79" i="8"/>
  <c r="DG79" i="8"/>
  <c r="DH79" i="8"/>
  <c r="DI79" i="8"/>
  <c r="DJ79" i="8"/>
  <c r="DK79" i="8"/>
  <c r="DL79" i="8"/>
  <c r="DM79" i="8"/>
  <c r="DN79" i="8"/>
  <c r="DO79" i="8"/>
  <c r="DP79" i="8"/>
  <c r="DQ79" i="8"/>
  <c r="DR79" i="8"/>
  <c r="DS79" i="8"/>
  <c r="DT79" i="8"/>
  <c r="DU79" i="8"/>
  <c r="DV79" i="8"/>
  <c r="DW79" i="8"/>
  <c r="DX79" i="8"/>
  <c r="DY79" i="8"/>
  <c r="DZ79" i="8"/>
  <c r="EA79" i="8"/>
  <c r="EB79" i="8"/>
  <c r="EC79" i="8"/>
  <c r="ED79" i="8"/>
  <c r="EE79" i="8"/>
  <c r="EF79" i="8"/>
  <c r="EG79" i="8"/>
  <c r="EH79" i="8"/>
  <c r="EI79" i="8"/>
  <c r="EJ79" i="8"/>
  <c r="EK79" i="8"/>
  <c r="EL79" i="8"/>
  <c r="EM79" i="8"/>
  <c r="EN79" i="8"/>
  <c r="EO79" i="8"/>
  <c r="EP79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AT93" i="8"/>
  <c r="AU93" i="8"/>
  <c r="AV93" i="8"/>
  <c r="AW93" i="8"/>
  <c r="AX93" i="8"/>
  <c r="AY93" i="8"/>
  <c r="AZ93" i="8"/>
  <c r="BA93" i="8"/>
  <c r="BB93" i="8"/>
  <c r="BC93" i="8"/>
  <c r="BD93" i="8"/>
  <c r="BE93" i="8"/>
  <c r="BF93" i="8"/>
  <c r="BG93" i="8"/>
  <c r="BH93" i="8"/>
  <c r="BI93" i="8"/>
  <c r="BJ93" i="8"/>
  <c r="BK93" i="8"/>
  <c r="BL93" i="8"/>
  <c r="BM93" i="8"/>
  <c r="BN93" i="8"/>
  <c r="BO93" i="8"/>
  <c r="BP93" i="8"/>
  <c r="BQ93" i="8"/>
  <c r="BR93" i="8"/>
  <c r="BS93" i="8"/>
  <c r="BT93" i="8"/>
  <c r="BU93" i="8"/>
  <c r="BV93" i="8"/>
  <c r="BW93" i="8"/>
  <c r="BX93" i="8"/>
  <c r="BY93" i="8"/>
  <c r="BZ93" i="8"/>
  <c r="CA93" i="8"/>
  <c r="CB93" i="8"/>
  <c r="CC93" i="8"/>
  <c r="CD93" i="8"/>
  <c r="CE93" i="8"/>
  <c r="CF93" i="8"/>
  <c r="CG93" i="8"/>
  <c r="CH93" i="8"/>
  <c r="CI93" i="8"/>
  <c r="CJ93" i="8"/>
  <c r="CK93" i="8"/>
  <c r="CL93" i="8"/>
  <c r="CM93" i="8"/>
  <c r="CN93" i="8"/>
  <c r="CO93" i="8"/>
  <c r="CP93" i="8"/>
  <c r="CQ93" i="8"/>
  <c r="CR93" i="8"/>
  <c r="CS93" i="8"/>
  <c r="CT93" i="8"/>
  <c r="CU93" i="8"/>
  <c r="CV93" i="8"/>
  <c r="CW93" i="8"/>
  <c r="CX93" i="8"/>
  <c r="CY93" i="8"/>
  <c r="CZ93" i="8"/>
  <c r="DA93" i="8"/>
  <c r="DB93" i="8"/>
  <c r="DC93" i="8"/>
  <c r="DD93" i="8"/>
  <c r="DE93" i="8"/>
  <c r="DF93" i="8"/>
  <c r="DG93" i="8"/>
  <c r="DH93" i="8"/>
  <c r="DI93" i="8"/>
  <c r="DJ93" i="8"/>
  <c r="DK93" i="8"/>
  <c r="DL93" i="8"/>
  <c r="DM93" i="8"/>
  <c r="DN93" i="8"/>
  <c r="DO93" i="8"/>
  <c r="DP93" i="8"/>
  <c r="DQ93" i="8"/>
  <c r="DR93" i="8"/>
  <c r="DS93" i="8"/>
  <c r="DT93" i="8"/>
  <c r="DU93" i="8"/>
  <c r="DV93" i="8"/>
  <c r="DW93" i="8"/>
  <c r="DX93" i="8"/>
  <c r="DY93" i="8"/>
  <c r="DZ93" i="8"/>
  <c r="EA93" i="8"/>
  <c r="EB93" i="8"/>
  <c r="EC93" i="8"/>
  <c r="ED93" i="8"/>
  <c r="EE93" i="8"/>
  <c r="EF93" i="8"/>
  <c r="EG93" i="8"/>
  <c r="EH93" i="8"/>
  <c r="EI93" i="8"/>
  <c r="EJ93" i="8"/>
  <c r="EK93" i="8"/>
  <c r="EL93" i="8"/>
  <c r="EM93" i="8"/>
  <c r="EN93" i="8"/>
  <c r="EO93" i="8"/>
  <c r="EP93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AT94" i="8"/>
  <c r="AU94" i="8"/>
  <c r="AV94" i="8"/>
  <c r="AW94" i="8"/>
  <c r="AX94" i="8"/>
  <c r="AY94" i="8"/>
  <c r="AZ94" i="8"/>
  <c r="BA94" i="8"/>
  <c r="BB94" i="8"/>
  <c r="BC94" i="8"/>
  <c r="BD94" i="8"/>
  <c r="BE94" i="8"/>
  <c r="BF94" i="8"/>
  <c r="BG94" i="8"/>
  <c r="BH94" i="8"/>
  <c r="BI94" i="8"/>
  <c r="BJ94" i="8"/>
  <c r="BK94" i="8"/>
  <c r="BL94" i="8"/>
  <c r="BM94" i="8"/>
  <c r="BN94" i="8"/>
  <c r="BO94" i="8"/>
  <c r="BP94" i="8"/>
  <c r="BQ94" i="8"/>
  <c r="BR94" i="8"/>
  <c r="BS94" i="8"/>
  <c r="BT94" i="8"/>
  <c r="BU94" i="8"/>
  <c r="BV94" i="8"/>
  <c r="BW94" i="8"/>
  <c r="BX94" i="8"/>
  <c r="BY94" i="8"/>
  <c r="BZ94" i="8"/>
  <c r="CA94" i="8"/>
  <c r="CB94" i="8"/>
  <c r="CC94" i="8"/>
  <c r="CD94" i="8"/>
  <c r="CE94" i="8"/>
  <c r="CF94" i="8"/>
  <c r="CG94" i="8"/>
  <c r="CH94" i="8"/>
  <c r="CI94" i="8"/>
  <c r="CJ94" i="8"/>
  <c r="CK94" i="8"/>
  <c r="CL94" i="8"/>
  <c r="CM94" i="8"/>
  <c r="CN94" i="8"/>
  <c r="CO94" i="8"/>
  <c r="CP94" i="8"/>
  <c r="CQ94" i="8"/>
  <c r="CR94" i="8"/>
  <c r="CS94" i="8"/>
  <c r="CT94" i="8"/>
  <c r="CU94" i="8"/>
  <c r="CV94" i="8"/>
  <c r="CW94" i="8"/>
  <c r="CX94" i="8"/>
  <c r="CY94" i="8"/>
  <c r="CZ94" i="8"/>
  <c r="DA94" i="8"/>
  <c r="DB94" i="8"/>
  <c r="DC94" i="8"/>
  <c r="DD94" i="8"/>
  <c r="DE94" i="8"/>
  <c r="DF94" i="8"/>
  <c r="DG94" i="8"/>
  <c r="DH94" i="8"/>
  <c r="DI94" i="8"/>
  <c r="DJ94" i="8"/>
  <c r="DK94" i="8"/>
  <c r="DL94" i="8"/>
  <c r="DM94" i="8"/>
  <c r="DN94" i="8"/>
  <c r="DO94" i="8"/>
  <c r="DP94" i="8"/>
  <c r="DQ94" i="8"/>
  <c r="DR94" i="8"/>
  <c r="DS94" i="8"/>
  <c r="DT94" i="8"/>
  <c r="DU94" i="8"/>
  <c r="DV94" i="8"/>
  <c r="DW94" i="8"/>
  <c r="DX94" i="8"/>
  <c r="DY94" i="8"/>
  <c r="DZ94" i="8"/>
  <c r="EA94" i="8"/>
  <c r="EB94" i="8"/>
  <c r="EC94" i="8"/>
  <c r="ED94" i="8"/>
  <c r="EE94" i="8"/>
  <c r="EF94" i="8"/>
  <c r="EG94" i="8"/>
  <c r="EH94" i="8"/>
  <c r="EI94" i="8"/>
  <c r="EJ94" i="8"/>
  <c r="EK94" i="8"/>
  <c r="EL94" i="8"/>
  <c r="EM94" i="8"/>
  <c r="EN94" i="8"/>
  <c r="EO94" i="8"/>
  <c r="EP94" i="8"/>
  <c r="AG135" i="8"/>
  <c r="AH135" i="8"/>
  <c r="AI135" i="8"/>
  <c r="AJ135" i="8"/>
  <c r="AK135" i="8"/>
  <c r="AL135" i="8"/>
  <c r="AM135" i="8"/>
  <c r="AN135" i="8"/>
  <c r="AO135" i="8"/>
  <c r="AP135" i="8"/>
  <c r="AQ135" i="8"/>
  <c r="AR135" i="8"/>
  <c r="AS135" i="8"/>
  <c r="AT135" i="8"/>
  <c r="AU135" i="8"/>
  <c r="AV135" i="8"/>
  <c r="AW135" i="8"/>
  <c r="AX135" i="8"/>
  <c r="AY135" i="8"/>
  <c r="AZ135" i="8"/>
  <c r="BA135" i="8"/>
  <c r="BB135" i="8"/>
  <c r="BC135" i="8"/>
  <c r="BD135" i="8"/>
  <c r="BE135" i="8"/>
  <c r="BF135" i="8"/>
  <c r="BG135" i="8"/>
  <c r="BH135" i="8"/>
  <c r="BI135" i="8"/>
  <c r="BJ135" i="8"/>
  <c r="BK135" i="8"/>
  <c r="BL135" i="8"/>
  <c r="BM135" i="8"/>
  <c r="BN135" i="8"/>
  <c r="BO135" i="8"/>
  <c r="BP135" i="8"/>
  <c r="BQ135" i="8"/>
  <c r="BR135" i="8"/>
  <c r="BS135" i="8"/>
  <c r="BT135" i="8"/>
  <c r="BU135" i="8"/>
  <c r="BV135" i="8"/>
  <c r="BW135" i="8"/>
  <c r="BX135" i="8"/>
  <c r="BY135" i="8"/>
  <c r="BZ135" i="8"/>
  <c r="CA135" i="8"/>
  <c r="CB135" i="8"/>
  <c r="CC135" i="8"/>
  <c r="CD135" i="8"/>
  <c r="CE135" i="8"/>
  <c r="CF135" i="8"/>
  <c r="CG135" i="8"/>
  <c r="CH135" i="8"/>
  <c r="CI135" i="8"/>
  <c r="CJ135" i="8"/>
  <c r="CK135" i="8"/>
  <c r="CL135" i="8"/>
  <c r="CM135" i="8"/>
  <c r="CN135" i="8"/>
  <c r="CO135" i="8"/>
  <c r="CP135" i="8"/>
  <c r="CQ135" i="8"/>
  <c r="CR135" i="8"/>
  <c r="CS135" i="8"/>
  <c r="CT135" i="8"/>
  <c r="CU135" i="8"/>
  <c r="CV135" i="8"/>
  <c r="CW135" i="8"/>
  <c r="CX135" i="8"/>
  <c r="CY135" i="8"/>
  <c r="CZ135" i="8"/>
  <c r="DA135" i="8"/>
  <c r="DB135" i="8"/>
  <c r="DC135" i="8"/>
  <c r="DD135" i="8"/>
  <c r="DE135" i="8"/>
  <c r="DF135" i="8"/>
  <c r="DG135" i="8"/>
  <c r="DH135" i="8"/>
  <c r="DI135" i="8"/>
  <c r="DJ135" i="8"/>
  <c r="DK135" i="8"/>
  <c r="DL135" i="8"/>
  <c r="DM135" i="8"/>
  <c r="DN135" i="8"/>
  <c r="DO135" i="8"/>
  <c r="DP135" i="8"/>
  <c r="DQ135" i="8"/>
  <c r="DR135" i="8"/>
  <c r="DS135" i="8"/>
  <c r="DT135" i="8"/>
  <c r="DU135" i="8"/>
  <c r="DV135" i="8"/>
  <c r="DW135" i="8"/>
  <c r="DX135" i="8"/>
  <c r="DY135" i="8"/>
  <c r="DZ135" i="8"/>
  <c r="EA135" i="8"/>
  <c r="EB135" i="8"/>
  <c r="EC135" i="8"/>
  <c r="ED135" i="8"/>
  <c r="EE135" i="8"/>
  <c r="EF135" i="8"/>
  <c r="EG135" i="8"/>
  <c r="EH135" i="8"/>
  <c r="EI135" i="8"/>
  <c r="EJ135" i="8"/>
  <c r="EK135" i="8"/>
  <c r="EL135" i="8"/>
  <c r="EM135" i="8"/>
  <c r="EN135" i="8"/>
  <c r="EO135" i="8"/>
  <c r="EP135" i="8"/>
  <c r="X28" i="8"/>
  <c r="Y28" i="8"/>
  <c r="Z28" i="8"/>
  <c r="AA28" i="8"/>
  <c r="AB28" i="8"/>
  <c r="AC28" i="8"/>
  <c r="AD28" i="8"/>
  <c r="AE28" i="8"/>
  <c r="AF28" i="8"/>
  <c r="X29" i="8"/>
  <c r="Y29" i="8"/>
  <c r="Z29" i="8"/>
  <c r="AA29" i="8"/>
  <c r="AB29" i="8"/>
  <c r="AC29" i="8"/>
  <c r="AD29" i="8"/>
  <c r="AE29" i="8"/>
  <c r="AF29" i="8"/>
  <c r="X30" i="8"/>
  <c r="Y30" i="8"/>
  <c r="Z30" i="8"/>
  <c r="AA30" i="8"/>
  <c r="AB30" i="8"/>
  <c r="AC30" i="8"/>
  <c r="AD30" i="8"/>
  <c r="AE30" i="8"/>
  <c r="AF30" i="8"/>
  <c r="X31" i="8"/>
  <c r="Y31" i="8"/>
  <c r="Z31" i="8"/>
  <c r="AA31" i="8"/>
  <c r="AB31" i="8"/>
  <c r="AC31" i="8"/>
  <c r="AD31" i="8"/>
  <c r="AE31" i="8"/>
  <c r="AF31" i="8"/>
  <c r="X32" i="8"/>
  <c r="Y32" i="8"/>
  <c r="Z32" i="8"/>
  <c r="AA32" i="8"/>
  <c r="AB32" i="8"/>
  <c r="AC32" i="8"/>
  <c r="AD32" i="8"/>
  <c r="AE32" i="8"/>
  <c r="AF32" i="8"/>
  <c r="X33" i="8"/>
  <c r="Y33" i="8"/>
  <c r="Z33" i="8"/>
  <c r="AA33" i="8"/>
  <c r="AB33" i="8"/>
  <c r="AC33" i="8"/>
  <c r="AD33" i="8"/>
  <c r="AE33" i="8"/>
  <c r="AF33" i="8"/>
  <c r="X34" i="8"/>
  <c r="Y34" i="8"/>
  <c r="Z34" i="8"/>
  <c r="AA34" i="8"/>
  <c r="AB34" i="8"/>
  <c r="AC34" i="8"/>
  <c r="AD34" i="8"/>
  <c r="AE34" i="8"/>
  <c r="AF34" i="8"/>
  <c r="X35" i="8"/>
  <c r="Y35" i="8"/>
  <c r="Z35" i="8"/>
  <c r="AA35" i="8"/>
  <c r="AB35" i="8"/>
  <c r="AC35" i="8"/>
  <c r="AD35" i="8"/>
  <c r="AE35" i="8"/>
  <c r="AF35" i="8"/>
  <c r="X36" i="8"/>
  <c r="Y36" i="8"/>
  <c r="Z36" i="8"/>
  <c r="AA36" i="8"/>
  <c r="AB36" i="8"/>
  <c r="AC36" i="8"/>
  <c r="AD36" i="8"/>
  <c r="AE36" i="8"/>
  <c r="AF36" i="8"/>
  <c r="X39" i="8"/>
  <c r="Y39" i="8"/>
  <c r="Z39" i="8"/>
  <c r="AA39" i="8"/>
  <c r="AB39" i="8"/>
  <c r="AC39" i="8"/>
  <c r="AD39" i="8"/>
  <c r="AE39" i="8"/>
  <c r="AF39" i="8"/>
  <c r="X42" i="8"/>
  <c r="Y42" i="8"/>
  <c r="Z42" i="8"/>
  <c r="AA42" i="8"/>
  <c r="AB42" i="8"/>
  <c r="AC42" i="8"/>
  <c r="AD42" i="8"/>
  <c r="AE42" i="8"/>
  <c r="AF42" i="8"/>
  <c r="X43" i="8"/>
  <c r="Y43" i="8"/>
  <c r="Z43" i="8"/>
  <c r="AA43" i="8"/>
  <c r="AB43" i="8"/>
  <c r="AC43" i="8"/>
  <c r="AD43" i="8"/>
  <c r="AE43" i="8"/>
  <c r="AF43" i="8"/>
  <c r="X44" i="8"/>
  <c r="Y44" i="8"/>
  <c r="Z44" i="8"/>
  <c r="AA44" i="8"/>
  <c r="AB44" i="8"/>
  <c r="AC44" i="8"/>
  <c r="AD44" i="8"/>
  <c r="AE44" i="8"/>
  <c r="AF44" i="8"/>
  <c r="X45" i="8"/>
  <c r="Y45" i="8"/>
  <c r="Z45" i="8"/>
  <c r="AA45" i="8"/>
  <c r="AB45" i="8"/>
  <c r="AC45" i="8"/>
  <c r="AD45" i="8"/>
  <c r="AE45" i="8"/>
  <c r="AF45" i="8"/>
  <c r="X46" i="8"/>
  <c r="Y46" i="8"/>
  <c r="Z46" i="8"/>
  <c r="AA46" i="8"/>
  <c r="AB46" i="8"/>
  <c r="AC46" i="8"/>
  <c r="AD46" i="8"/>
  <c r="AE46" i="8"/>
  <c r="AF46" i="8"/>
  <c r="X47" i="8"/>
  <c r="Y47" i="8"/>
  <c r="Z47" i="8"/>
  <c r="AA47" i="8"/>
  <c r="AB47" i="8"/>
  <c r="AC47" i="8"/>
  <c r="AD47" i="8"/>
  <c r="AE47" i="8"/>
  <c r="AF47" i="8"/>
  <c r="X48" i="8"/>
  <c r="Y48" i="8"/>
  <c r="Z48" i="8"/>
  <c r="AA48" i="8"/>
  <c r="AB48" i="8"/>
  <c r="AC48" i="8"/>
  <c r="AD48" i="8"/>
  <c r="AE48" i="8"/>
  <c r="AF48" i="8"/>
  <c r="X49" i="8"/>
  <c r="Y49" i="8"/>
  <c r="Z49" i="8"/>
  <c r="AA49" i="8"/>
  <c r="AB49" i="8"/>
  <c r="AC49" i="8"/>
  <c r="AD49" i="8"/>
  <c r="AE49" i="8"/>
  <c r="AF49" i="8"/>
  <c r="X50" i="8"/>
  <c r="Y50" i="8"/>
  <c r="Z50" i="8"/>
  <c r="AA50" i="8"/>
  <c r="AB50" i="8"/>
  <c r="AC50" i="8"/>
  <c r="AD50" i="8"/>
  <c r="AE50" i="8"/>
  <c r="AF50" i="8"/>
  <c r="X79" i="8"/>
  <c r="Y79" i="8"/>
  <c r="Z79" i="8"/>
  <c r="AA79" i="8"/>
  <c r="AB79" i="8"/>
  <c r="AC79" i="8"/>
  <c r="AD79" i="8"/>
  <c r="AE79" i="8"/>
  <c r="AF79" i="8"/>
  <c r="X93" i="8"/>
  <c r="Y93" i="8"/>
  <c r="Z93" i="8"/>
  <c r="AA93" i="8"/>
  <c r="AB93" i="8"/>
  <c r="AC93" i="8"/>
  <c r="AD93" i="8"/>
  <c r="AE93" i="8"/>
  <c r="AF93" i="8"/>
  <c r="X94" i="8"/>
  <c r="Y94" i="8"/>
  <c r="Z94" i="8"/>
  <c r="AA94" i="8"/>
  <c r="AB94" i="8"/>
  <c r="AC94" i="8"/>
  <c r="AD94" i="8"/>
  <c r="AE94" i="8"/>
  <c r="AF94" i="8"/>
  <c r="X135" i="8"/>
  <c r="Y135" i="8"/>
  <c r="Z135" i="8"/>
  <c r="AA135" i="8"/>
  <c r="AB135" i="8"/>
  <c r="AC135" i="8"/>
  <c r="AD135" i="8"/>
  <c r="AE135" i="8"/>
  <c r="AF135" i="8"/>
  <c r="W135" i="8"/>
  <c r="W94" i="8"/>
  <c r="W93" i="8"/>
  <c r="W43" i="8"/>
  <c r="W44" i="8"/>
  <c r="W45" i="8"/>
  <c r="W46" i="8"/>
  <c r="W47" i="8"/>
  <c r="W48" i="8"/>
  <c r="W49" i="8"/>
  <c r="W50" i="8"/>
  <c r="W42" i="8"/>
  <c r="W36" i="8"/>
  <c r="W35" i="8"/>
  <c r="W34" i="8"/>
  <c r="W33" i="8"/>
  <c r="W32" i="8"/>
  <c r="W31" i="8"/>
  <c r="W30" i="8"/>
  <c r="W29" i="8"/>
  <c r="W28" i="8"/>
  <c r="W39" i="8"/>
  <c r="F5" i="3"/>
  <c r="I30" i="3"/>
  <c r="L4" i="11" s="1"/>
  <c r="AS298" i="8" l="1"/>
  <c r="EH298" i="8"/>
  <c r="AB298" i="8"/>
  <c r="BR298" i="8"/>
  <c r="DP298" i="8"/>
  <c r="AL298" i="8"/>
  <c r="BZ298" i="8"/>
  <c r="EL298" i="8"/>
  <c r="CJ298" i="8"/>
  <c r="AV298" i="8"/>
  <c r="AX298" i="8"/>
  <c r="BH298" i="8"/>
  <c r="BC298" i="8"/>
  <c r="AR298" i="8"/>
  <c r="BD298" i="8"/>
  <c r="CX298" i="8"/>
  <c r="DE298" i="8"/>
  <c r="DU298" i="8"/>
  <c r="DT298" i="8"/>
  <c r="AD298" i="8"/>
  <c r="DI298" i="8"/>
  <c r="CY298" i="8"/>
  <c r="EP298" i="8"/>
  <c r="EO298" i="8"/>
  <c r="AT298" i="8"/>
  <c r="EK298" i="8"/>
  <c r="CP298" i="8"/>
  <c r="DO298" i="8"/>
  <c r="DZ298" i="8"/>
  <c r="EA298" i="8"/>
  <c r="ED298" i="8"/>
  <c r="EJ298" i="8"/>
  <c r="BF298" i="8"/>
  <c r="AP298" i="8"/>
  <c r="CS298" i="8"/>
  <c r="CE298" i="8"/>
  <c r="BA298" i="8"/>
  <c r="CL298" i="8"/>
  <c r="Z298" i="8"/>
  <c r="DJ298" i="8"/>
  <c r="AG298" i="8"/>
  <c r="DB298" i="8"/>
  <c r="EF298" i="8"/>
  <c r="CC298" i="8"/>
  <c r="BE298" i="8"/>
  <c r="DA298" i="8"/>
  <c r="CH298" i="8"/>
  <c r="CU298" i="8"/>
  <c r="BS298" i="8"/>
  <c r="CO298" i="8"/>
  <c r="DV298" i="8"/>
  <c r="BN298" i="8"/>
  <c r="BJ298" i="8"/>
  <c r="DN298" i="8"/>
  <c r="AH298" i="8"/>
  <c r="BV298" i="8"/>
  <c r="X298" i="8"/>
  <c r="DD298" i="8"/>
  <c r="EE298" i="8"/>
  <c r="CI298" i="8"/>
  <c r="BM298" i="8"/>
  <c r="AN298" i="8"/>
  <c r="CD298" i="8"/>
  <c r="BY298" i="8"/>
  <c r="DF298" i="8"/>
  <c r="BX298" i="8"/>
  <c r="CN298" i="8"/>
  <c r="AJ298" i="8"/>
  <c r="DR298" i="8"/>
  <c r="CM298" i="8"/>
  <c r="BB298" i="8"/>
  <c r="AI298" i="8"/>
  <c r="AC298" i="8"/>
  <c r="AM298" i="8"/>
  <c r="DS298" i="8"/>
  <c r="DY298" i="8"/>
  <c r="AW298" i="8"/>
  <c r="BT298" i="8"/>
  <c r="CT298" i="8"/>
  <c r="BI298" i="8"/>
  <c r="CZ298" i="8"/>
  <c r="CG298" i="8"/>
  <c r="BO298" i="8"/>
  <c r="DK298" i="8"/>
  <c r="AU298" i="8"/>
  <c r="CA298" i="8"/>
  <c r="CR298" i="8"/>
  <c r="DH298" i="8"/>
  <c r="AA298" i="8"/>
  <c r="EI298" i="8"/>
  <c r="BG298" i="8"/>
  <c r="DM298" i="8"/>
  <c r="AF298" i="8"/>
  <c r="DX298" i="8"/>
  <c r="EB298" i="8"/>
  <c r="DL298" i="8"/>
  <c r="DC298" i="8"/>
  <c r="EG298" i="8"/>
  <c r="AY298" i="8"/>
  <c r="BW298" i="8"/>
  <c r="AE298" i="8"/>
  <c r="DW298" i="8"/>
  <c r="AO298" i="8"/>
  <c r="CQ298" i="8"/>
  <c r="DQ298" i="8"/>
  <c r="BL298" i="8"/>
  <c r="BP298" i="8"/>
  <c r="AZ298" i="8"/>
  <c r="CW298" i="8"/>
  <c r="EC298" i="8"/>
  <c r="CB298" i="8"/>
  <c r="CV298" i="8"/>
  <c r="BU298" i="8"/>
  <c r="AQ298" i="8"/>
  <c r="EM298" i="8"/>
  <c r="BK298" i="8"/>
  <c r="DG298" i="8"/>
  <c r="CK298" i="8"/>
  <c r="Y298" i="8"/>
  <c r="EN298" i="8"/>
  <c r="CF298" i="8"/>
  <c r="AK298" i="8"/>
  <c r="BQ298" i="8"/>
  <c r="W280" i="8"/>
  <c r="W298" i="8"/>
  <c r="W125" i="8"/>
  <c r="W183" i="8"/>
  <c r="H38" i="3"/>
  <c r="D51" i="3"/>
  <c r="D63" i="3" s="1"/>
  <c r="D52" i="3"/>
  <c r="D53" i="3"/>
  <c r="D65" i="3" s="1"/>
  <c r="D77" i="3" s="1"/>
  <c r="D89" i="3" s="1"/>
  <c r="D101" i="3" s="1"/>
  <c r="D113" i="3" s="1"/>
  <c r="D125" i="3" s="1"/>
  <c r="D137" i="3" s="1"/>
  <c r="D149" i="3" s="1"/>
  <c r="D161" i="3" s="1"/>
  <c r="D54" i="3"/>
  <c r="D66" i="3" s="1"/>
  <c r="D55" i="3"/>
  <c r="D67" i="3" s="1"/>
  <c r="D56" i="3"/>
  <c r="D57" i="3"/>
  <c r="D69" i="3" s="1"/>
  <c r="D81" i="3" s="1"/>
  <c r="D93" i="3" s="1"/>
  <c r="D105" i="3" s="1"/>
  <c r="D117" i="3" s="1"/>
  <c r="D129" i="3" s="1"/>
  <c r="D141" i="3" s="1"/>
  <c r="D153" i="3" s="1"/>
  <c r="D165" i="3" s="1"/>
  <c r="D177" i="3" s="1"/>
  <c r="D50" i="3"/>
  <c r="F5" i="4"/>
  <c r="H9" i="4" s="1"/>
  <c r="I9" i="4" s="1"/>
  <c r="W22" i="8" s="1"/>
  <c r="E50" i="3"/>
  <c r="E62" i="3" s="1"/>
  <c r="H50" i="3" l="1"/>
  <c r="W281" i="8"/>
  <c r="W126" i="8"/>
  <c r="D78" i="3"/>
  <c r="D173" i="3"/>
  <c r="D75" i="3"/>
  <c r="D62" i="3"/>
  <c r="D79" i="3"/>
  <c r="D64" i="3"/>
  <c r="D68" i="3"/>
  <c r="J9" i="4"/>
  <c r="W22" i="5"/>
  <c r="I23" i="4"/>
  <c r="I10" i="4"/>
  <c r="I11" i="4"/>
  <c r="W3" i="8" s="1"/>
  <c r="W350" i="8" s="1"/>
  <c r="E63" i="3"/>
  <c r="E64" i="3" s="1"/>
  <c r="E65" i="3" s="1"/>
  <c r="E66" i="3" s="1"/>
  <c r="E67" i="3" s="1"/>
  <c r="E68" i="3" s="1"/>
  <c r="E69" i="3" s="1"/>
  <c r="E70" i="3" s="1"/>
  <c r="E74" i="3"/>
  <c r="E51" i="3"/>
  <c r="E52" i="3" s="1"/>
  <c r="E53" i="3" s="1"/>
  <c r="W282" i="8" l="1"/>
  <c r="W127" i="8"/>
  <c r="W9" i="8"/>
  <c r="W455" i="8" s="1"/>
  <c r="W65" i="8"/>
  <c r="X22" i="8"/>
  <c r="W2" i="8"/>
  <c r="I31" i="4"/>
  <c r="W18" i="8" s="1"/>
  <c r="W75" i="8" s="1"/>
  <c r="D91" i="3"/>
  <c r="H68" i="3"/>
  <c r="D80" i="3"/>
  <c r="H67" i="3"/>
  <c r="H62" i="3"/>
  <c r="D74" i="3"/>
  <c r="D87" i="3"/>
  <c r="H64" i="3"/>
  <c r="D76" i="3"/>
  <c r="H51" i="3"/>
  <c r="H65" i="3"/>
  <c r="H63" i="3"/>
  <c r="D90" i="3"/>
  <c r="E54" i="3"/>
  <c r="H53" i="3"/>
  <c r="H69" i="3"/>
  <c r="H52" i="3"/>
  <c r="H66" i="3"/>
  <c r="J23" i="4"/>
  <c r="J11" i="4"/>
  <c r="X3" i="8" s="1"/>
  <c r="X350" i="8" s="1"/>
  <c r="W3" i="5"/>
  <c r="W9" i="5" s="1"/>
  <c r="J10" i="4"/>
  <c r="I12" i="4"/>
  <c r="W2" i="5"/>
  <c r="K9" i="4"/>
  <c r="Y22" i="8" s="1"/>
  <c r="X22" i="5"/>
  <c r="E75" i="3"/>
  <c r="E76" i="3" s="1"/>
  <c r="E77" i="3" s="1"/>
  <c r="E86" i="3"/>
  <c r="K2" i="5" l="1"/>
  <c r="L2" i="5" s="1"/>
  <c r="W283" i="8"/>
  <c r="I122" i="8"/>
  <c r="W134" i="8" s="1"/>
  <c r="W136" i="8" s="1"/>
  <c r="I278" i="8"/>
  <c r="I279" i="8" s="1"/>
  <c r="I280" i="8" s="1"/>
  <c r="I281" i="8" s="1"/>
  <c r="I282" i="8" s="1"/>
  <c r="I283" i="8" s="1"/>
  <c r="I284" i="8" s="1"/>
  <c r="I285" i="8" s="1"/>
  <c r="I286" i="8" s="1"/>
  <c r="I287" i="8" s="1"/>
  <c r="I288" i="8" s="1"/>
  <c r="W128" i="8"/>
  <c r="K2" i="8"/>
  <c r="K5" i="8" s="1"/>
  <c r="I214" i="8"/>
  <c r="W240" i="8" s="1"/>
  <c r="W335" i="8" s="1"/>
  <c r="X9" i="8"/>
  <c r="X455" i="8" s="1"/>
  <c r="X65" i="8"/>
  <c r="X2" i="8"/>
  <c r="W4" i="8"/>
  <c r="W103" i="8"/>
  <c r="W89" i="8"/>
  <c r="W18" i="5"/>
  <c r="J31" i="4"/>
  <c r="X18" i="8" s="1"/>
  <c r="X75" i="8" s="1"/>
  <c r="H75" i="3"/>
  <c r="D92" i="3"/>
  <c r="E55" i="3"/>
  <c r="H54" i="3"/>
  <c r="H76" i="3"/>
  <c r="D88" i="3"/>
  <c r="H74" i="3"/>
  <c r="D86" i="3"/>
  <c r="E78" i="3"/>
  <c r="H77" i="3"/>
  <c r="D103" i="3"/>
  <c r="D102" i="3"/>
  <c r="D99" i="3"/>
  <c r="I13" i="4"/>
  <c r="W4" i="5"/>
  <c r="K4" i="5" s="1"/>
  <c r="J12" i="4"/>
  <c r="X2" i="5"/>
  <c r="X3" i="5"/>
  <c r="X9" i="5" s="1"/>
  <c r="L9" i="4"/>
  <c r="Z22" i="8" s="1"/>
  <c r="Y22" i="5"/>
  <c r="K10" i="4"/>
  <c r="K23" i="4"/>
  <c r="K11" i="4"/>
  <c r="Y3" i="8" s="1"/>
  <c r="Y350" i="8" s="1"/>
  <c r="E87" i="3"/>
  <c r="E88" i="3" s="1"/>
  <c r="E89" i="3" s="1"/>
  <c r="E98" i="3"/>
  <c r="L4" i="8" l="1"/>
  <c r="K4" i="8"/>
  <c r="K5" i="5"/>
  <c r="L4" i="5" s="1"/>
  <c r="K22" i="5"/>
  <c r="I123" i="8"/>
  <c r="I124" i="8" s="1"/>
  <c r="X134" i="8"/>
  <c r="X136" i="8" s="1"/>
  <c r="W284" i="8"/>
  <c r="W129" i="8"/>
  <c r="L2" i="8"/>
  <c r="L22" i="8" s="1"/>
  <c r="K22" i="8"/>
  <c r="X240" i="8"/>
  <c r="X335" i="8" s="1"/>
  <c r="I226" i="8"/>
  <c r="W241" i="8" s="1"/>
  <c r="I215" i="8"/>
  <c r="Y9" i="8"/>
  <c r="Y455" i="8" s="1"/>
  <c r="Y65" i="8"/>
  <c r="X4" i="8"/>
  <c r="X103" i="8"/>
  <c r="X89" i="8"/>
  <c r="Y2" i="8"/>
  <c r="Y134" i="8" s="1"/>
  <c r="Y136" i="8" s="1"/>
  <c r="W5" i="8"/>
  <c r="W114" i="8"/>
  <c r="W148" i="8" s="1"/>
  <c r="K31" i="4"/>
  <c r="Y18" i="8" s="1"/>
  <c r="Y75" i="8" s="1"/>
  <c r="X18" i="5"/>
  <c r="L22" i="5"/>
  <c r="L5" i="5"/>
  <c r="M4" i="5" s="1"/>
  <c r="M2" i="5"/>
  <c r="D111" i="3"/>
  <c r="D115" i="3"/>
  <c r="E56" i="3"/>
  <c r="H55" i="3"/>
  <c r="D100" i="3"/>
  <c r="H88" i="3"/>
  <c r="D104" i="3"/>
  <c r="E90" i="3"/>
  <c r="H89" i="3"/>
  <c r="D114" i="3"/>
  <c r="E79" i="3"/>
  <c r="H78" i="3"/>
  <c r="H87" i="3"/>
  <c r="D98" i="3"/>
  <c r="H86" i="3"/>
  <c r="Y3" i="5"/>
  <c r="Y9" i="5" s="1"/>
  <c r="J13" i="4"/>
  <c r="X4" i="5"/>
  <c r="K12" i="4"/>
  <c r="Y2" i="5"/>
  <c r="W5" i="5"/>
  <c r="M9" i="4"/>
  <c r="AA22" i="8" s="1"/>
  <c r="Z22" i="5"/>
  <c r="L11" i="4"/>
  <c r="Z3" i="8" s="1"/>
  <c r="Z350" i="8" s="1"/>
  <c r="L10" i="4"/>
  <c r="L23" i="4"/>
  <c r="E99" i="3"/>
  <c r="E100" i="3" s="1"/>
  <c r="E101" i="3" s="1"/>
  <c r="E110" i="3"/>
  <c r="W189" i="8" l="1"/>
  <c r="W492" i="8" s="1"/>
  <c r="W491" i="8" s="1"/>
  <c r="W484" i="8" s="1"/>
  <c r="W242" i="8"/>
  <c r="W343" i="8"/>
  <c r="W285" i="8"/>
  <c r="L5" i="8"/>
  <c r="M2" i="8"/>
  <c r="M22" i="8" s="1"/>
  <c r="I125" i="8"/>
  <c r="W130" i="8"/>
  <c r="X241" i="8"/>
  <c r="X343" i="8" s="1"/>
  <c r="Y240" i="8"/>
  <c r="Y335" i="8" s="1"/>
  <c r="Y241" i="8"/>
  <c r="Y343" i="8" s="1"/>
  <c r="I216" i="8"/>
  <c r="I227" i="8"/>
  <c r="W184" i="8"/>
  <c r="W185" i="8" s="1"/>
  <c r="W178" i="8"/>
  <c r="W179" i="8" s="1"/>
  <c r="W196" i="8" s="1"/>
  <c r="W172" i="8"/>
  <c r="W173" i="8" s="1"/>
  <c r="Z9" i="8"/>
  <c r="Z455" i="8" s="1"/>
  <c r="Z65" i="8"/>
  <c r="X114" i="8"/>
  <c r="X148" i="8" s="1"/>
  <c r="Y4" i="8"/>
  <c r="Y89" i="8"/>
  <c r="Y103" i="8"/>
  <c r="Z2" i="8"/>
  <c r="Z134" i="8" s="1"/>
  <c r="Z136" i="8" s="1"/>
  <c r="X5" i="8"/>
  <c r="L31" i="4"/>
  <c r="N2" i="5"/>
  <c r="M5" i="5"/>
  <c r="N4" i="5" s="1"/>
  <c r="M22" i="5"/>
  <c r="Y18" i="5"/>
  <c r="E102" i="3"/>
  <c r="H101" i="3"/>
  <c r="E80" i="3"/>
  <c r="H79" i="3"/>
  <c r="E91" i="3"/>
  <c r="H90" i="3"/>
  <c r="D112" i="3"/>
  <c r="H100" i="3"/>
  <c r="D127" i="3"/>
  <c r="D110" i="3"/>
  <c r="H98" i="3"/>
  <c r="H99" i="3"/>
  <c r="D126" i="3"/>
  <c r="D116" i="3"/>
  <c r="E57" i="3"/>
  <c r="H56" i="3"/>
  <c r="D123" i="3"/>
  <c r="L12" i="4"/>
  <c r="Z2" i="5"/>
  <c r="Z3" i="5"/>
  <c r="Z9" i="5" s="1"/>
  <c r="X5" i="5"/>
  <c r="K13" i="4"/>
  <c r="Y4" i="5"/>
  <c r="N9" i="4"/>
  <c r="AB22" i="8" s="1"/>
  <c r="AA22" i="5"/>
  <c r="M23" i="4"/>
  <c r="M11" i="4"/>
  <c r="AA3" i="8" s="1"/>
  <c r="AA350" i="8" s="1"/>
  <c r="M10" i="4"/>
  <c r="E111" i="3"/>
  <c r="E112" i="3" s="1"/>
  <c r="E113" i="3" s="1"/>
  <c r="E122" i="3"/>
  <c r="M4" i="8" l="1"/>
  <c r="W342" i="8"/>
  <c r="W440" i="8"/>
  <c r="W191" i="8"/>
  <c r="X189" i="8"/>
  <c r="X417" i="8"/>
  <c r="X422" i="8" s="1"/>
  <c r="X391" i="8"/>
  <c r="X429" i="8" s="1"/>
  <c r="X242" i="8"/>
  <c r="W286" i="8"/>
  <c r="M5" i="8"/>
  <c r="N2" i="8"/>
  <c r="N22" i="8" s="1"/>
  <c r="I126" i="8"/>
  <c r="W131" i="8"/>
  <c r="Y242" i="8"/>
  <c r="Z240" i="8"/>
  <c r="Z335" i="8" s="1"/>
  <c r="Z241" i="8"/>
  <c r="Z343" i="8" s="1"/>
  <c r="I217" i="8"/>
  <c r="I228" i="8"/>
  <c r="W195" i="8"/>
  <c r="W438" i="8" s="1"/>
  <c r="X178" i="8"/>
  <c r="X179" i="8" s="1"/>
  <c r="X196" i="8" s="1"/>
  <c r="X342" i="8" s="1"/>
  <c r="X172" i="8"/>
  <c r="X173" i="8" s="1"/>
  <c r="X184" i="8"/>
  <c r="X185" i="8" s="1"/>
  <c r="AA9" i="8"/>
  <c r="AA455" i="8" s="1"/>
  <c r="AA65" i="8"/>
  <c r="Y114" i="8"/>
  <c r="Y148" i="8" s="1"/>
  <c r="AA2" i="8"/>
  <c r="Y5" i="8"/>
  <c r="Z4" i="8"/>
  <c r="Z18" i="8"/>
  <c r="Z75" i="8" s="1"/>
  <c r="M31" i="4"/>
  <c r="AA18" i="8" s="1"/>
  <c r="AA75" i="8" s="1"/>
  <c r="O2" i="5"/>
  <c r="N5" i="5"/>
  <c r="O4" i="5" s="1"/>
  <c r="N22" i="5"/>
  <c r="Z18" i="5"/>
  <c r="H111" i="3"/>
  <c r="D128" i="3"/>
  <c r="D138" i="3"/>
  <c r="H110" i="3"/>
  <c r="D122" i="3"/>
  <c r="H112" i="3"/>
  <c r="D124" i="3"/>
  <c r="E81" i="3"/>
  <c r="H80" i="3"/>
  <c r="E58" i="3"/>
  <c r="H57" i="3"/>
  <c r="D139" i="3"/>
  <c r="E114" i="3"/>
  <c r="H113" i="3"/>
  <c r="D135" i="3"/>
  <c r="E92" i="3"/>
  <c r="H91" i="3"/>
  <c r="E103" i="3"/>
  <c r="H102" i="3"/>
  <c r="M12" i="4"/>
  <c r="AA2" i="5"/>
  <c r="AA3" i="5"/>
  <c r="AA9" i="5" s="1"/>
  <c r="Y5" i="5"/>
  <c r="L13" i="4"/>
  <c r="Z4" i="5"/>
  <c r="O9" i="4"/>
  <c r="AC22" i="8" s="1"/>
  <c r="AB22" i="5"/>
  <c r="N23" i="4"/>
  <c r="N10" i="4"/>
  <c r="N11" i="4"/>
  <c r="AB3" i="8" s="1"/>
  <c r="AB350" i="8" s="1"/>
  <c r="E123" i="3"/>
  <c r="E124" i="3" s="1"/>
  <c r="E125" i="3" s="1"/>
  <c r="E134" i="3"/>
  <c r="AC410" i="8" l="1"/>
  <c r="AC408" i="8" s="1"/>
  <c r="K17" i="11"/>
  <c r="BA410" i="8"/>
  <c r="BA408" i="8" s="1"/>
  <c r="DH384" i="8"/>
  <c r="DH382" i="8" s="1"/>
  <c r="AV384" i="8"/>
  <c r="AV382" i="8" s="1"/>
  <c r="AI384" i="8"/>
  <c r="AI382" i="8" s="1"/>
  <c r="W437" i="8"/>
  <c r="AA134" i="8"/>
  <c r="AA136" i="8" s="1"/>
  <c r="BF384" i="8"/>
  <c r="BF382" i="8" s="1"/>
  <c r="AA410" i="8"/>
  <c r="AA421" i="8" s="1"/>
  <c r="CR410" i="8"/>
  <c r="CR421" i="8" s="1"/>
  <c r="CS384" i="8"/>
  <c r="CS382" i="8" s="1"/>
  <c r="N4" i="8"/>
  <c r="AG384" i="8"/>
  <c r="AG382" i="8" s="1"/>
  <c r="CU384" i="8"/>
  <c r="CU382" i="8" s="1"/>
  <c r="CM410" i="8"/>
  <c r="CM408" i="8" s="1"/>
  <c r="BB384" i="8"/>
  <c r="BB382" i="8" s="1"/>
  <c r="BP410" i="8"/>
  <c r="BP421" i="8" s="1"/>
  <c r="X191" i="8"/>
  <c r="X492" i="8"/>
  <c r="EO410" i="8"/>
  <c r="EO408" i="8" s="1"/>
  <c r="CH410" i="8"/>
  <c r="CH421" i="8" s="1"/>
  <c r="EO384" i="8"/>
  <c r="EO382" i="8" s="1"/>
  <c r="CC384" i="8"/>
  <c r="CC382" i="8" s="1"/>
  <c r="DV384" i="8"/>
  <c r="DV382" i="8" s="1"/>
  <c r="CR384" i="8"/>
  <c r="CR382" i="8" s="1"/>
  <c r="AF384" i="8"/>
  <c r="AF382" i="8" s="1"/>
  <c r="W384" i="8"/>
  <c r="W382" i="8" s="1"/>
  <c r="W392" i="8" s="1"/>
  <c r="W430" i="8" s="1"/>
  <c r="CE384" i="8"/>
  <c r="CE382" i="8" s="1"/>
  <c r="DH410" i="8"/>
  <c r="DH421" i="8" s="1"/>
  <c r="EF410" i="8"/>
  <c r="EF408" i="8" s="1"/>
  <c r="EI410" i="8"/>
  <c r="EI421" i="8" s="1"/>
  <c r="BW410" i="8"/>
  <c r="BW421" i="8" s="1"/>
  <c r="ED410" i="8"/>
  <c r="ED421" i="8" s="1"/>
  <c r="BR410" i="8"/>
  <c r="BR421" i="8" s="1"/>
  <c r="DY410" i="8"/>
  <c r="DY421" i="8" s="1"/>
  <c r="DZ384" i="8"/>
  <c r="DZ382" i="8" s="1"/>
  <c r="DY384" i="8"/>
  <c r="DY382" i="8" s="1"/>
  <c r="BM384" i="8"/>
  <c r="BM382" i="8" s="1"/>
  <c r="EN384" i="8"/>
  <c r="EN382" i="8" s="1"/>
  <c r="CB384" i="8"/>
  <c r="CB382" i="8" s="1"/>
  <c r="ED384" i="8"/>
  <c r="ED382" i="8" s="1"/>
  <c r="EA384" i="8"/>
  <c r="EA382" i="8" s="1"/>
  <c r="BO384" i="8"/>
  <c r="BO382" i="8" s="1"/>
  <c r="DT410" i="8"/>
  <c r="DT421" i="8" s="1"/>
  <c r="BT410" i="8"/>
  <c r="BT408" i="8" s="1"/>
  <c r="DS410" i="8"/>
  <c r="DS408" i="8" s="1"/>
  <c r="BG410" i="8"/>
  <c r="BG408" i="8" s="1"/>
  <c r="DN410" i="8"/>
  <c r="DN421" i="8" s="1"/>
  <c r="BB410" i="8"/>
  <c r="BB421" i="8" s="1"/>
  <c r="DI410" i="8"/>
  <c r="DI421" i="8" s="1"/>
  <c r="CP384" i="8"/>
  <c r="CP382" i="8" s="1"/>
  <c r="DI384" i="8"/>
  <c r="DI382" i="8" s="1"/>
  <c r="AW384" i="8"/>
  <c r="AW382" i="8" s="1"/>
  <c r="DX384" i="8"/>
  <c r="DX382" i="8" s="1"/>
  <c r="BL384" i="8"/>
  <c r="BL382" i="8" s="1"/>
  <c r="CL384" i="8"/>
  <c r="CL382" i="8" s="1"/>
  <c r="DK384" i="8"/>
  <c r="DK382" i="8" s="1"/>
  <c r="AY384" i="8"/>
  <c r="AY382" i="8" s="1"/>
  <c r="BH410" i="8"/>
  <c r="BH408" i="8" s="1"/>
  <c r="EB410" i="8"/>
  <c r="EB421" i="8" s="1"/>
  <c r="DC410" i="8"/>
  <c r="DC421" i="8" s="1"/>
  <c r="AQ410" i="8"/>
  <c r="AQ421" i="8" s="1"/>
  <c r="CX410" i="8"/>
  <c r="CX421" i="8" s="1"/>
  <c r="AL410" i="8"/>
  <c r="AL421" i="8" s="1"/>
  <c r="CS410" i="8"/>
  <c r="CS421" i="8" s="1"/>
  <c r="BU410" i="8"/>
  <c r="BU421" i="8" s="1"/>
  <c r="DR384" i="8"/>
  <c r="DR382" i="8" s="1"/>
  <c r="CH384" i="8"/>
  <c r="CH382" i="8" s="1"/>
  <c r="AX384" i="8"/>
  <c r="AX382" i="8" s="1"/>
  <c r="EK384" i="8"/>
  <c r="EK382" i="8" s="1"/>
  <c r="DU384" i="8"/>
  <c r="DU382" i="8" s="1"/>
  <c r="DE384" i="8"/>
  <c r="DE382" i="8" s="1"/>
  <c r="CO384" i="8"/>
  <c r="CO382" i="8" s="1"/>
  <c r="BY384" i="8"/>
  <c r="BY382" i="8" s="1"/>
  <c r="BI384" i="8"/>
  <c r="BI382" i="8" s="1"/>
  <c r="AS384" i="8"/>
  <c r="AS382" i="8" s="1"/>
  <c r="AC384" i="8"/>
  <c r="AC382" i="8" s="1"/>
  <c r="DB384" i="8"/>
  <c r="DB382" i="8" s="1"/>
  <c r="EJ384" i="8"/>
  <c r="EJ382" i="8" s="1"/>
  <c r="DT384" i="8"/>
  <c r="DT382" i="8" s="1"/>
  <c r="DD384" i="8"/>
  <c r="DD382" i="8" s="1"/>
  <c r="CN384" i="8"/>
  <c r="CN382" i="8" s="1"/>
  <c r="BX384" i="8"/>
  <c r="BX382" i="8" s="1"/>
  <c r="BH384" i="8"/>
  <c r="BH382" i="8" s="1"/>
  <c r="AR384" i="8"/>
  <c r="AR382" i="8" s="1"/>
  <c r="AB384" i="8"/>
  <c r="AB382" i="8" s="1"/>
  <c r="DN384" i="8"/>
  <c r="DN382" i="8" s="1"/>
  <c r="CD384" i="8"/>
  <c r="CD382" i="8" s="1"/>
  <c r="AT384" i="8"/>
  <c r="AT382" i="8" s="1"/>
  <c r="EM384" i="8"/>
  <c r="EM382" i="8" s="1"/>
  <c r="DW384" i="8"/>
  <c r="DW382" i="8" s="1"/>
  <c r="DG384" i="8"/>
  <c r="DG382" i="8" s="1"/>
  <c r="CQ384" i="8"/>
  <c r="CQ382" i="8" s="1"/>
  <c r="CA384" i="8"/>
  <c r="CA382" i="8" s="1"/>
  <c r="BK384" i="8"/>
  <c r="BK382" i="8" s="1"/>
  <c r="AU384" i="8"/>
  <c r="AU382" i="8" s="1"/>
  <c r="AE384" i="8"/>
  <c r="AE382" i="8" s="1"/>
  <c r="CB410" i="8"/>
  <c r="CB408" i="8" s="1"/>
  <c r="DD410" i="8"/>
  <c r="DD408" i="8" s="1"/>
  <c r="AR410" i="8"/>
  <c r="AR421" i="8" s="1"/>
  <c r="BL410" i="8"/>
  <c r="BL408" i="8" s="1"/>
  <c r="DP410" i="8"/>
  <c r="DP421" i="8" s="1"/>
  <c r="BD410" i="8"/>
  <c r="BD408" i="8" s="1"/>
  <c r="DL410" i="8"/>
  <c r="DL408" i="8" s="1"/>
  <c r="AZ410" i="8"/>
  <c r="AZ421" i="8" s="1"/>
  <c r="EE410" i="8"/>
  <c r="EE408" i="8" s="1"/>
  <c r="DO410" i="8"/>
  <c r="DO408" i="8" s="1"/>
  <c r="CY410" i="8"/>
  <c r="CY408" i="8" s="1"/>
  <c r="CI410" i="8"/>
  <c r="CI408" i="8" s="1"/>
  <c r="BS410" i="8"/>
  <c r="BS408" i="8" s="1"/>
  <c r="BC410" i="8"/>
  <c r="BC421" i="8" s="1"/>
  <c r="AM410" i="8"/>
  <c r="AM408" i="8" s="1"/>
  <c r="EP410" i="8"/>
  <c r="EP421" i="8" s="1"/>
  <c r="DZ410" i="8"/>
  <c r="DZ421" i="8" s="1"/>
  <c r="DJ410" i="8"/>
  <c r="DJ421" i="8" s="1"/>
  <c r="CT410" i="8"/>
  <c r="CT408" i="8" s="1"/>
  <c r="CD410" i="8"/>
  <c r="CD421" i="8" s="1"/>
  <c r="BN410" i="8"/>
  <c r="BN421" i="8" s="1"/>
  <c r="AX410" i="8"/>
  <c r="AX408" i="8" s="1"/>
  <c r="AH410" i="8"/>
  <c r="AH408" i="8" s="1"/>
  <c r="EK410" i="8"/>
  <c r="EK421" i="8" s="1"/>
  <c r="DU410" i="8"/>
  <c r="DU408" i="8" s="1"/>
  <c r="DE410" i="8"/>
  <c r="DE421" i="8" s="1"/>
  <c r="CK410" i="8"/>
  <c r="CK408" i="8" s="1"/>
  <c r="BQ410" i="8"/>
  <c r="BQ408" i="8" s="1"/>
  <c r="AW410" i="8"/>
  <c r="AW408" i="8" s="1"/>
  <c r="DJ384" i="8"/>
  <c r="DJ382" i="8" s="1"/>
  <c r="BV384" i="8"/>
  <c r="BV382" i="8" s="1"/>
  <c r="AP384" i="8"/>
  <c r="AP382" i="8" s="1"/>
  <c r="EG384" i="8"/>
  <c r="EG382" i="8" s="1"/>
  <c r="DQ384" i="8"/>
  <c r="DQ382" i="8" s="1"/>
  <c r="DA384" i="8"/>
  <c r="DA382" i="8" s="1"/>
  <c r="CK384" i="8"/>
  <c r="CK382" i="8" s="1"/>
  <c r="BU384" i="8"/>
  <c r="BU382" i="8" s="1"/>
  <c r="BE384" i="8"/>
  <c r="BE382" i="8" s="1"/>
  <c r="AO384" i="8"/>
  <c r="AO382" i="8" s="1"/>
  <c r="Y384" i="8"/>
  <c r="Y382" i="8" s="1"/>
  <c r="Y392" i="8" s="1"/>
  <c r="Y430" i="8" s="1"/>
  <c r="BZ384" i="8"/>
  <c r="BZ382" i="8" s="1"/>
  <c r="EF384" i="8"/>
  <c r="EF382" i="8" s="1"/>
  <c r="DP384" i="8"/>
  <c r="DP382" i="8" s="1"/>
  <c r="CZ384" i="8"/>
  <c r="CZ382" i="8" s="1"/>
  <c r="CJ384" i="8"/>
  <c r="CJ382" i="8" s="1"/>
  <c r="BT384" i="8"/>
  <c r="BT382" i="8" s="1"/>
  <c r="BD384" i="8"/>
  <c r="BD382" i="8" s="1"/>
  <c r="AN384" i="8"/>
  <c r="AN382" i="8" s="1"/>
  <c r="X384" i="8"/>
  <c r="X382" i="8" s="1"/>
  <c r="X392" i="8" s="1"/>
  <c r="X430" i="8" s="1"/>
  <c r="DF384" i="8"/>
  <c r="DF382" i="8" s="1"/>
  <c r="BR384" i="8"/>
  <c r="BR382" i="8" s="1"/>
  <c r="AL384" i="8"/>
  <c r="AL382" i="8" s="1"/>
  <c r="EI384" i="8"/>
  <c r="EI382" i="8" s="1"/>
  <c r="DS384" i="8"/>
  <c r="DS382" i="8" s="1"/>
  <c r="DC384" i="8"/>
  <c r="DC382" i="8" s="1"/>
  <c r="CM384" i="8"/>
  <c r="CM382" i="8" s="1"/>
  <c r="BW384" i="8"/>
  <c r="BW382" i="8" s="1"/>
  <c r="BG384" i="8"/>
  <c r="BG382" i="8" s="1"/>
  <c r="AQ384" i="8"/>
  <c r="AQ382" i="8" s="1"/>
  <c r="AA384" i="8"/>
  <c r="AA382" i="8" s="1"/>
  <c r="AV410" i="8"/>
  <c r="AV408" i="8" s="1"/>
  <c r="CN410" i="8"/>
  <c r="CN408" i="8" s="1"/>
  <c r="AB410" i="8"/>
  <c r="AB421" i="8" s="1"/>
  <c r="AF410" i="8"/>
  <c r="AF408" i="8" s="1"/>
  <c r="CZ410" i="8"/>
  <c r="CZ421" i="8" s="1"/>
  <c r="AN410" i="8"/>
  <c r="AN408" i="8" s="1"/>
  <c r="CV410" i="8"/>
  <c r="CV408" i="8" s="1"/>
  <c r="AJ410" i="8"/>
  <c r="AJ421" i="8" s="1"/>
  <c r="EA410" i="8"/>
  <c r="EA408" i="8" s="1"/>
  <c r="DK410" i="8"/>
  <c r="DK421" i="8" s="1"/>
  <c r="CU410" i="8"/>
  <c r="CU421" i="8" s="1"/>
  <c r="CE410" i="8"/>
  <c r="CE421" i="8" s="1"/>
  <c r="BO410" i="8"/>
  <c r="BO408" i="8" s="1"/>
  <c r="AY410" i="8"/>
  <c r="AY421" i="8" s="1"/>
  <c r="AI410" i="8"/>
  <c r="AI421" i="8" s="1"/>
  <c r="EL410" i="8"/>
  <c r="EL421" i="8" s="1"/>
  <c r="DV410" i="8"/>
  <c r="DV408" i="8" s="1"/>
  <c r="DF410" i="8"/>
  <c r="DF421" i="8" s="1"/>
  <c r="CP410" i="8"/>
  <c r="CP421" i="8" s="1"/>
  <c r="BZ410" i="8"/>
  <c r="BZ421" i="8" s="1"/>
  <c r="BJ410" i="8"/>
  <c r="BJ408" i="8" s="1"/>
  <c r="AT410" i="8"/>
  <c r="AT408" i="8" s="1"/>
  <c r="AD410" i="8"/>
  <c r="AD408" i="8" s="1"/>
  <c r="EG410" i="8"/>
  <c r="EG421" i="8" s="1"/>
  <c r="DQ410" i="8"/>
  <c r="DQ421" i="8" s="1"/>
  <c r="DA410" i="8"/>
  <c r="DA421" i="8" s="1"/>
  <c r="CG410" i="8"/>
  <c r="CG421" i="8" s="1"/>
  <c r="BM410" i="8"/>
  <c r="BM408" i="8" s="1"/>
  <c r="AO410" i="8"/>
  <c r="AO421" i="8" s="1"/>
  <c r="Y410" i="8"/>
  <c r="Y421" i="8" s="1"/>
  <c r="EH384" i="8"/>
  <c r="EH382" i="8" s="1"/>
  <c r="CX384" i="8"/>
  <c r="CX382" i="8" s="1"/>
  <c r="BN384" i="8"/>
  <c r="BN382" i="8" s="1"/>
  <c r="AH384" i="8"/>
  <c r="AH382" i="8" s="1"/>
  <c r="EC384" i="8"/>
  <c r="EC382" i="8" s="1"/>
  <c r="DM384" i="8"/>
  <c r="DM382" i="8" s="1"/>
  <c r="CW384" i="8"/>
  <c r="CW382" i="8" s="1"/>
  <c r="CG384" i="8"/>
  <c r="CG382" i="8" s="1"/>
  <c r="BQ384" i="8"/>
  <c r="BQ382" i="8" s="1"/>
  <c r="BA384" i="8"/>
  <c r="BA382" i="8" s="1"/>
  <c r="AK384" i="8"/>
  <c r="AK382" i="8" s="1"/>
  <c r="EP384" i="8"/>
  <c r="EP382" i="8" s="1"/>
  <c r="Z384" i="8"/>
  <c r="Z382" i="8" s="1"/>
  <c r="EB384" i="8"/>
  <c r="EB382" i="8" s="1"/>
  <c r="DL384" i="8"/>
  <c r="DL382" i="8" s="1"/>
  <c r="CV384" i="8"/>
  <c r="CV382" i="8" s="1"/>
  <c r="CF384" i="8"/>
  <c r="CF382" i="8" s="1"/>
  <c r="BP384" i="8"/>
  <c r="BP382" i="8" s="1"/>
  <c r="AZ384" i="8"/>
  <c r="AZ382" i="8" s="1"/>
  <c r="AJ384" i="8"/>
  <c r="AJ382" i="8" s="1"/>
  <c r="EL384" i="8"/>
  <c r="EL382" i="8" s="1"/>
  <c r="CT384" i="8"/>
  <c r="CT382" i="8" s="1"/>
  <c r="BJ384" i="8"/>
  <c r="BJ382" i="8" s="1"/>
  <c r="AD384" i="8"/>
  <c r="AD382" i="8" s="1"/>
  <c r="EE384" i="8"/>
  <c r="EE382" i="8" s="1"/>
  <c r="DO384" i="8"/>
  <c r="DO382" i="8" s="1"/>
  <c r="CY384" i="8"/>
  <c r="CY382" i="8" s="1"/>
  <c r="CI384" i="8"/>
  <c r="CI382" i="8" s="1"/>
  <c r="BS384" i="8"/>
  <c r="BS382" i="8" s="1"/>
  <c r="BC384" i="8"/>
  <c r="BC382" i="8" s="1"/>
  <c r="AM384" i="8"/>
  <c r="AM382" i="8" s="1"/>
  <c r="EN410" i="8"/>
  <c r="EN408" i="8" s="1"/>
  <c r="EJ410" i="8"/>
  <c r="EJ408" i="8" s="1"/>
  <c r="BX410" i="8"/>
  <c r="BX421" i="8" s="1"/>
  <c r="DX410" i="8"/>
  <c r="DX421" i="8" s="1"/>
  <c r="W410" i="8"/>
  <c r="W408" i="8" s="1"/>
  <c r="W418" i="8" s="1"/>
  <c r="CJ410" i="8"/>
  <c r="CJ421" i="8" s="1"/>
  <c r="X410" i="8"/>
  <c r="X421" i="8" s="1"/>
  <c r="CF410" i="8"/>
  <c r="CF421" i="8" s="1"/>
  <c r="EM410" i="8"/>
  <c r="EM408" i="8" s="1"/>
  <c r="DW410" i="8"/>
  <c r="DW408" i="8" s="1"/>
  <c r="DG410" i="8"/>
  <c r="DG408" i="8" s="1"/>
  <c r="CQ410" i="8"/>
  <c r="CQ408" i="8" s="1"/>
  <c r="CA410" i="8"/>
  <c r="CA408" i="8" s="1"/>
  <c r="BK410" i="8"/>
  <c r="BK408" i="8" s="1"/>
  <c r="AU410" i="8"/>
  <c r="AU408" i="8" s="1"/>
  <c r="AE410" i="8"/>
  <c r="AE408" i="8" s="1"/>
  <c r="EH410" i="8"/>
  <c r="EH408" i="8" s="1"/>
  <c r="DR410" i="8"/>
  <c r="DR421" i="8" s="1"/>
  <c r="DB410" i="8"/>
  <c r="DB408" i="8" s="1"/>
  <c r="CL410" i="8"/>
  <c r="CL408" i="8" s="1"/>
  <c r="BV410" i="8"/>
  <c r="BV408" i="8" s="1"/>
  <c r="BF410" i="8"/>
  <c r="BF408" i="8" s="1"/>
  <c r="AP410" i="8"/>
  <c r="AP408" i="8" s="1"/>
  <c r="Z410" i="8"/>
  <c r="Z408" i="8" s="1"/>
  <c r="EC410" i="8"/>
  <c r="EC421" i="8" s="1"/>
  <c r="DM410" i="8"/>
  <c r="DM421" i="8" s="1"/>
  <c r="CW410" i="8"/>
  <c r="CW421" i="8" s="1"/>
  <c r="CC410" i="8"/>
  <c r="CC421" i="8" s="1"/>
  <c r="BE410" i="8"/>
  <c r="BE408" i="8" s="1"/>
  <c r="AK410" i="8"/>
  <c r="AK421" i="8" s="1"/>
  <c r="AG410" i="8"/>
  <c r="AG421" i="8" s="1"/>
  <c r="CO410" i="8"/>
  <c r="CO421" i="8" s="1"/>
  <c r="BY410" i="8"/>
  <c r="BY421" i="8" s="1"/>
  <c r="BI410" i="8"/>
  <c r="BI408" i="8" s="1"/>
  <c r="AS410" i="8"/>
  <c r="AS408" i="8" s="1"/>
  <c r="X440" i="8"/>
  <c r="X396" i="8"/>
  <c r="X433" i="8" s="1"/>
  <c r="X510" i="8"/>
  <c r="CM421" i="8"/>
  <c r="Y189" i="8"/>
  <c r="Y417" i="8"/>
  <c r="Y422" i="8" s="1"/>
  <c r="Y391" i="8"/>
  <c r="Y429" i="8" s="1"/>
  <c r="AC421" i="8"/>
  <c r="BA421" i="8"/>
  <c r="W197" i="8"/>
  <c r="W474" i="8" s="1"/>
  <c r="W334" i="8"/>
  <c r="W287" i="8"/>
  <c r="O2" i="8"/>
  <c r="O22" i="8" s="1"/>
  <c r="N5" i="8"/>
  <c r="I127" i="8"/>
  <c r="W132" i="8"/>
  <c r="Z242" i="8"/>
  <c r="AA240" i="8"/>
  <c r="AA335" i="8" s="1"/>
  <c r="AA241" i="8"/>
  <c r="AA343" i="8" s="1"/>
  <c r="I218" i="8"/>
  <c r="I229" i="8"/>
  <c r="X195" i="8"/>
  <c r="X438" i="8" s="1"/>
  <c r="Y172" i="8"/>
  <c r="Y173" i="8" s="1"/>
  <c r="Y184" i="8"/>
  <c r="Y185" i="8" s="1"/>
  <c r="Y178" i="8"/>
  <c r="Y179" i="8" s="1"/>
  <c r="Y196" i="8" s="1"/>
  <c r="Y342" i="8" s="1"/>
  <c r="AB9" i="8"/>
  <c r="AB455" i="8" s="1"/>
  <c r="AB65" i="8"/>
  <c r="AA89" i="8"/>
  <c r="AA103" i="8"/>
  <c r="Z5" i="8"/>
  <c r="AA4" i="8"/>
  <c r="AB2" i="8"/>
  <c r="Z103" i="8"/>
  <c r="Z89" i="8"/>
  <c r="P2" i="5"/>
  <c r="O22" i="5"/>
  <c r="O5" i="5"/>
  <c r="P4" i="5" s="1"/>
  <c r="AA18" i="5"/>
  <c r="N31" i="4"/>
  <c r="AB18" i="8" s="1"/>
  <c r="AB75" i="8" s="1"/>
  <c r="D136" i="3"/>
  <c r="H124" i="3"/>
  <c r="D150" i="3"/>
  <c r="E93" i="3"/>
  <c r="H92" i="3"/>
  <c r="E115" i="3"/>
  <c r="H114" i="3"/>
  <c r="H123" i="3"/>
  <c r="D134" i="3"/>
  <c r="H122" i="3"/>
  <c r="D140" i="3"/>
  <c r="E126" i="3"/>
  <c r="H125" i="3"/>
  <c r="E104" i="3"/>
  <c r="H103" i="3"/>
  <c r="D147" i="3"/>
  <c r="D151" i="3"/>
  <c r="E82" i="3"/>
  <c r="H81" i="3"/>
  <c r="Z5" i="5"/>
  <c r="AB3" i="5"/>
  <c r="AB9" i="5" s="1"/>
  <c r="AB2" i="5"/>
  <c r="M13" i="4"/>
  <c r="AA4" i="5"/>
  <c r="N12" i="4"/>
  <c r="P9" i="4"/>
  <c r="AD22" i="8" s="1"/>
  <c r="AC22" i="5"/>
  <c r="O10" i="4"/>
  <c r="O23" i="4"/>
  <c r="O11" i="4"/>
  <c r="AC3" i="8" s="1"/>
  <c r="E135" i="3"/>
  <c r="E136" i="3" s="1"/>
  <c r="E137" i="3" s="1"/>
  <c r="E146" i="3"/>
  <c r="DY408" i="8" l="1"/>
  <c r="CX408" i="8"/>
  <c r="EI408" i="8"/>
  <c r="W391" i="8"/>
  <c r="W429" i="8" s="1"/>
  <c r="DL421" i="8"/>
  <c r="BG421" i="8"/>
  <c r="DM408" i="8"/>
  <c r="DW421" i="8"/>
  <c r="AD421" i="8"/>
  <c r="BC408" i="8"/>
  <c r="BD421" i="8"/>
  <c r="DR408" i="8"/>
  <c r="BI421" i="8"/>
  <c r="EB408" i="8"/>
  <c r="CK421" i="8"/>
  <c r="CP408" i="8"/>
  <c r="EJ421" i="8"/>
  <c r="EO421" i="8"/>
  <c r="AL408" i="8"/>
  <c r="DT408" i="8"/>
  <c r="K18" i="11"/>
  <c r="K21" i="11"/>
  <c r="CU408" i="8"/>
  <c r="AM421" i="8"/>
  <c r="DN408" i="8"/>
  <c r="AB408" i="8"/>
  <c r="AT421" i="8"/>
  <c r="BH421" i="8"/>
  <c r="AA408" i="8"/>
  <c r="CH408" i="8"/>
  <c r="AK408" i="8"/>
  <c r="CG408" i="8"/>
  <c r="BF421" i="8"/>
  <c r="BK421" i="8"/>
  <c r="CJ408" i="8"/>
  <c r="AH421" i="8"/>
  <c r="CY421" i="8"/>
  <c r="BW408" i="8"/>
  <c r="AI408" i="8"/>
  <c r="CV421" i="8"/>
  <c r="CT421" i="8"/>
  <c r="AR408" i="8"/>
  <c r="EN421" i="8"/>
  <c r="DE408" i="8"/>
  <c r="W421" i="8"/>
  <c r="CR408" i="8"/>
  <c r="AV421" i="8"/>
  <c r="DF408" i="8"/>
  <c r="AN421" i="8"/>
  <c r="AJ408" i="8"/>
  <c r="AW421" i="8"/>
  <c r="EA421" i="8"/>
  <c r="Z421" i="8"/>
  <c r="CF408" i="8"/>
  <c r="DS421" i="8"/>
  <c r="BR408" i="8"/>
  <c r="CQ421" i="8"/>
  <c r="DI408" i="8"/>
  <c r="AQ408" i="8"/>
  <c r="BO421" i="8"/>
  <c r="CZ408" i="8"/>
  <c r="EF421" i="8"/>
  <c r="AE421" i="8"/>
  <c r="BU408" i="8"/>
  <c r="DQ408" i="8"/>
  <c r="BJ421" i="8"/>
  <c r="DV421" i="8"/>
  <c r="DU421" i="8"/>
  <c r="CL421" i="8"/>
  <c r="CB421" i="8"/>
  <c r="BE421" i="8"/>
  <c r="EH421" i="8"/>
  <c r="CA421" i="8"/>
  <c r="AX421" i="8"/>
  <c r="X437" i="8"/>
  <c r="CC408" i="8"/>
  <c r="EC408" i="8"/>
  <c r="EM421" i="8"/>
  <c r="BY408" i="8"/>
  <c r="DJ408" i="8"/>
  <c r="DD421" i="8"/>
  <c r="AY408" i="8"/>
  <c r="CN421" i="8"/>
  <c r="DO421" i="8"/>
  <c r="AB134" i="8"/>
  <c r="AB136" i="8" s="1"/>
  <c r="BV421" i="8"/>
  <c r="Y408" i="8"/>
  <c r="Y418" i="8" s="1"/>
  <c r="Y424" i="8" s="1"/>
  <c r="DK408" i="8"/>
  <c r="W417" i="8"/>
  <c r="DA408" i="8"/>
  <c r="DB421" i="8"/>
  <c r="X408" i="8"/>
  <c r="X418" i="8" s="1"/>
  <c r="X424" i="8" s="1"/>
  <c r="BP408" i="8"/>
  <c r="AZ408" i="8"/>
  <c r="BM421" i="8"/>
  <c r="O4" i="8"/>
  <c r="X491" i="8"/>
  <c r="X484" i="8" s="1"/>
  <c r="DC408" i="8"/>
  <c r="CD408" i="8"/>
  <c r="Y191" i="8"/>
  <c r="Y492" i="8"/>
  <c r="Y491" i="8" s="1"/>
  <c r="Y484" i="8" s="1"/>
  <c r="AP421" i="8"/>
  <c r="BX408" i="8"/>
  <c r="ED408" i="8"/>
  <c r="EK408" i="8"/>
  <c r="BB408" i="8"/>
  <c r="BL421" i="8"/>
  <c r="EG408" i="8"/>
  <c r="AS421" i="8"/>
  <c r="CE408" i="8"/>
  <c r="AG408" i="8"/>
  <c r="BQ421" i="8"/>
  <c r="CW408" i="8"/>
  <c r="DG421" i="8"/>
  <c r="EP408" i="8"/>
  <c r="CI421" i="8"/>
  <c r="EL408" i="8"/>
  <c r="AU421" i="8"/>
  <c r="CS408" i="8"/>
  <c r="BT421" i="8"/>
  <c r="DH408" i="8"/>
  <c r="BZ408" i="8"/>
  <c r="AF421" i="8"/>
  <c r="DX408" i="8"/>
  <c r="CO408" i="8"/>
  <c r="BN408" i="8"/>
  <c r="EE421" i="8"/>
  <c r="DP408" i="8"/>
  <c r="AO408" i="8"/>
  <c r="DZ408" i="8"/>
  <c r="BS421" i="8"/>
  <c r="Y440" i="8"/>
  <c r="Y396" i="8"/>
  <c r="Y433" i="8" s="1"/>
  <c r="Y510" i="8"/>
  <c r="Z189" i="8"/>
  <c r="Z418" i="8"/>
  <c r="Z417" i="8"/>
  <c r="Z422" i="8" s="1"/>
  <c r="Z392" i="8"/>
  <c r="Z430" i="8" s="1"/>
  <c r="Z391" i="8"/>
  <c r="Z429" i="8" s="1"/>
  <c r="W424" i="8"/>
  <c r="X197" i="8"/>
  <c r="X474" i="8" s="1"/>
  <c r="X334" i="8"/>
  <c r="W288" i="8"/>
  <c r="P2" i="8"/>
  <c r="Q2" i="8" s="1"/>
  <c r="O5" i="8"/>
  <c r="I128" i="8"/>
  <c r="AA242" i="8"/>
  <c r="AB241" i="8"/>
  <c r="AB343" i="8" s="1"/>
  <c r="AB240" i="8"/>
  <c r="AB335" i="8" s="1"/>
  <c r="I219" i="8"/>
  <c r="I230" i="8"/>
  <c r="Y195" i="8"/>
  <c r="Y438" i="8" s="1"/>
  <c r="Z172" i="8"/>
  <c r="Z173" i="8" s="1"/>
  <c r="Z184" i="8"/>
  <c r="Z185" i="8" s="1"/>
  <c r="Z178" i="8"/>
  <c r="Z179" i="8" s="1"/>
  <c r="Z196" i="8" s="1"/>
  <c r="Z342" i="8" s="1"/>
  <c r="AC9" i="8"/>
  <c r="AC455" i="8" s="1"/>
  <c r="AC65" i="8"/>
  <c r="Z114" i="8"/>
  <c r="Z148" i="8" s="1"/>
  <c r="AB89" i="8"/>
  <c r="AB103" i="8"/>
  <c r="AA5" i="8"/>
  <c r="AA114" i="8"/>
  <c r="AA148" i="8" s="1"/>
  <c r="AC2" i="8"/>
  <c r="AB4" i="8"/>
  <c r="Q2" i="5"/>
  <c r="P22" i="5"/>
  <c r="P5" i="5"/>
  <c r="Q4" i="5" s="1"/>
  <c r="AB18" i="5"/>
  <c r="O31" i="4"/>
  <c r="AC18" i="8" s="1"/>
  <c r="AC75" i="8" s="1"/>
  <c r="E105" i="3"/>
  <c r="H104" i="3"/>
  <c r="D152" i="3"/>
  <c r="E138" i="3"/>
  <c r="H137" i="3"/>
  <c r="H135" i="3"/>
  <c r="E116" i="3"/>
  <c r="H115" i="3"/>
  <c r="D162" i="3"/>
  <c r="D163" i="3"/>
  <c r="D159" i="3"/>
  <c r="E127" i="3"/>
  <c r="H126" i="3"/>
  <c r="D146" i="3"/>
  <c r="H134" i="3"/>
  <c r="E94" i="3"/>
  <c r="H93" i="3"/>
  <c r="D148" i="3"/>
  <c r="H136" i="3"/>
  <c r="N13" i="4"/>
  <c r="AB4" i="5"/>
  <c r="AA5" i="5"/>
  <c r="O12" i="4"/>
  <c r="AC2" i="5"/>
  <c r="AC3" i="5"/>
  <c r="AC9" i="5" s="1"/>
  <c r="Q9" i="4"/>
  <c r="AE22" i="8" s="1"/>
  <c r="AD22" i="5"/>
  <c r="P11" i="4"/>
  <c r="AD3" i="8" s="1"/>
  <c r="AD350" i="8" s="1"/>
  <c r="P23" i="4"/>
  <c r="P10" i="4"/>
  <c r="E147" i="3"/>
  <c r="E148" i="3" s="1"/>
  <c r="E149" i="3" s="1"/>
  <c r="E158" i="3"/>
  <c r="W396" i="8" l="1"/>
  <c r="W433" i="8" s="1"/>
  <c r="W393" i="8"/>
  <c r="W431" i="8" s="1"/>
  <c r="K26" i="11"/>
  <c r="K28" i="11" s="1"/>
  <c r="K24" i="11"/>
  <c r="Z424" i="8"/>
  <c r="W419" i="8"/>
  <c r="X416" i="8" s="1"/>
  <c r="X419" i="8" s="1"/>
  <c r="Y416" i="8" s="1"/>
  <c r="Y419" i="8" s="1"/>
  <c r="Z416" i="8" s="1"/>
  <c r="Z419" i="8" s="1"/>
  <c r="AA416" i="8" s="1"/>
  <c r="W422" i="8"/>
  <c r="W510" i="8" s="1"/>
  <c r="Y437" i="8"/>
  <c r="P4" i="8"/>
  <c r="Z191" i="8"/>
  <c r="Z492" i="8"/>
  <c r="Z440" i="8"/>
  <c r="P5" i="8"/>
  <c r="Z510" i="8"/>
  <c r="Z396" i="8"/>
  <c r="Z433" i="8" s="1"/>
  <c r="AA189" i="8"/>
  <c r="AA417" i="8"/>
  <c r="AA422" i="8" s="1"/>
  <c r="AA418" i="8"/>
  <c r="AA424" i="8" s="1"/>
  <c r="AA391" i="8"/>
  <c r="AA429" i="8" s="1"/>
  <c r="AA392" i="8"/>
  <c r="AA430" i="8" s="1"/>
  <c r="AC134" i="8"/>
  <c r="AC136" i="8" s="1"/>
  <c r="Y197" i="8"/>
  <c r="Y474" i="8" s="1"/>
  <c r="Y334" i="8"/>
  <c r="P22" i="8"/>
  <c r="I129" i="8"/>
  <c r="AB242" i="8"/>
  <c r="AC240" i="8"/>
  <c r="AC335" i="8" s="1"/>
  <c r="AC241" i="8"/>
  <c r="AC343" i="8" s="1"/>
  <c r="I220" i="8"/>
  <c r="I231" i="8"/>
  <c r="Z195" i="8"/>
  <c r="Z438" i="8" s="1"/>
  <c r="AA184" i="8"/>
  <c r="AA185" i="8" s="1"/>
  <c r="AA178" i="8"/>
  <c r="AA179" i="8" s="1"/>
  <c r="AA196" i="8" s="1"/>
  <c r="AA342" i="8" s="1"/>
  <c r="AA172" i="8"/>
  <c r="AA173" i="8" s="1"/>
  <c r="AD9" i="8"/>
  <c r="AD65" i="8"/>
  <c r="AB5" i="8"/>
  <c r="AD2" i="8"/>
  <c r="AC89" i="8"/>
  <c r="AC103" i="8"/>
  <c r="AC4" i="8"/>
  <c r="R2" i="8"/>
  <c r="Q5" i="8"/>
  <c r="Q22" i="8"/>
  <c r="AB114" i="8"/>
  <c r="AB148" i="8" s="1"/>
  <c r="AC18" i="5"/>
  <c r="P31" i="4"/>
  <c r="AD18" i="8" s="1"/>
  <c r="AD75" i="8" s="1"/>
  <c r="R2" i="5"/>
  <c r="Q5" i="5"/>
  <c r="R4" i="5" s="1"/>
  <c r="Q22" i="5"/>
  <c r="E128" i="3"/>
  <c r="H127" i="3"/>
  <c r="D174" i="3"/>
  <c r="D164" i="3"/>
  <c r="H148" i="3"/>
  <c r="D160" i="3"/>
  <c r="H146" i="3"/>
  <c r="D158" i="3"/>
  <c r="H147" i="3"/>
  <c r="E117" i="3"/>
  <c r="H116" i="3"/>
  <c r="E150" i="3"/>
  <c r="H149" i="3"/>
  <c r="D171" i="3"/>
  <c r="D175" i="3"/>
  <c r="E139" i="3"/>
  <c r="H138" i="3"/>
  <c r="E106" i="3"/>
  <c r="H105" i="3"/>
  <c r="AD3" i="5"/>
  <c r="AD9" i="5" s="1"/>
  <c r="O13" i="4"/>
  <c r="AC4" i="5"/>
  <c r="P12" i="4"/>
  <c r="AD2" i="5"/>
  <c r="AB5" i="5"/>
  <c r="R9" i="4"/>
  <c r="AF22" i="8" s="1"/>
  <c r="AE22" i="5"/>
  <c r="Q11" i="4"/>
  <c r="AE3" i="8" s="1"/>
  <c r="AE350" i="8" s="1"/>
  <c r="Q10" i="4"/>
  <c r="Q23" i="4"/>
  <c r="E159" i="3"/>
  <c r="E160" i="3" s="1"/>
  <c r="E161" i="3" s="1"/>
  <c r="E170" i="3"/>
  <c r="E171" i="3" s="1"/>
  <c r="E172" i="3" s="1"/>
  <c r="E173" i="3" s="1"/>
  <c r="X390" i="8" l="1"/>
  <c r="X428" i="8" s="1"/>
  <c r="W395" i="8"/>
  <c r="W475" i="8" s="1"/>
  <c r="W473" i="8" s="1"/>
  <c r="K32" i="11"/>
  <c r="K20" i="11" s="1"/>
  <c r="K34" i="11" s="1"/>
  <c r="Z437" i="8"/>
  <c r="AD134" i="8"/>
  <c r="AD136" i="8" s="1"/>
  <c r="R4" i="8"/>
  <c r="Z491" i="8"/>
  <c r="Z484" i="8" s="1"/>
  <c r="Q4" i="8"/>
  <c r="AA191" i="8"/>
  <c r="AA492" i="8"/>
  <c r="AA491" i="8" s="1"/>
  <c r="AA484" i="8" s="1"/>
  <c r="W398" i="8"/>
  <c r="AA440" i="8"/>
  <c r="AA510" i="8"/>
  <c r="AA396" i="8"/>
  <c r="AA433" i="8" s="1"/>
  <c r="AB189" i="8"/>
  <c r="AB417" i="8"/>
  <c r="AB422" i="8" s="1"/>
  <c r="AB418" i="8"/>
  <c r="AB424" i="8" s="1"/>
  <c r="AB391" i="8"/>
  <c r="AB429" i="8" s="1"/>
  <c r="AB392" i="8"/>
  <c r="AB430" i="8" s="1"/>
  <c r="AA419" i="8"/>
  <c r="AB416" i="8" s="1"/>
  <c r="Z197" i="8"/>
  <c r="Z474" i="8" s="1"/>
  <c r="Z334" i="8"/>
  <c r="I130" i="8"/>
  <c r="AC242" i="8"/>
  <c r="AD240" i="8"/>
  <c r="AD335" i="8" s="1"/>
  <c r="AD241" i="8"/>
  <c r="AD343" i="8" s="1"/>
  <c r="I221" i="8"/>
  <c r="I232" i="8"/>
  <c r="AA195" i="8"/>
  <c r="AA438" i="8" s="1"/>
  <c r="AB178" i="8"/>
  <c r="AB179" i="8" s="1"/>
  <c r="AB196" i="8" s="1"/>
  <c r="AB342" i="8" s="1"/>
  <c r="AB172" i="8"/>
  <c r="AB173" i="8" s="1"/>
  <c r="AB184" i="8"/>
  <c r="AB185" i="8" s="1"/>
  <c r="AE9" i="8"/>
  <c r="AE65" i="8"/>
  <c r="R22" i="8"/>
  <c r="S2" i="8"/>
  <c r="R5" i="8"/>
  <c r="AD4" i="8"/>
  <c r="AE2" i="8"/>
  <c r="AC5" i="8"/>
  <c r="K452" i="8" s="1"/>
  <c r="AD103" i="8"/>
  <c r="AD89" i="8"/>
  <c r="AC114" i="8"/>
  <c r="AC148" i="8" s="1"/>
  <c r="S2" i="5"/>
  <c r="R5" i="5"/>
  <c r="S4" i="5" s="1"/>
  <c r="R22" i="5"/>
  <c r="Q31" i="4"/>
  <c r="AE18" i="8" s="1"/>
  <c r="AE75" i="8" s="1"/>
  <c r="AD18" i="5"/>
  <c r="H159" i="3"/>
  <c r="E151" i="3"/>
  <c r="H150" i="3"/>
  <c r="D170" i="3"/>
  <c r="H158" i="3"/>
  <c r="D176" i="3"/>
  <c r="E174" i="3"/>
  <c r="E175" i="3" s="1"/>
  <c r="E176" i="3" s="1"/>
  <c r="E177" i="3" s="1"/>
  <c r="H173" i="3"/>
  <c r="E140" i="3"/>
  <c r="H139" i="3"/>
  <c r="H171" i="3"/>
  <c r="E118" i="3"/>
  <c r="H117" i="3"/>
  <c r="D172" i="3"/>
  <c r="H160" i="3"/>
  <c r="E162" i="3"/>
  <c r="H161" i="3"/>
  <c r="E129" i="3"/>
  <c r="H128" i="3"/>
  <c r="AE2" i="5"/>
  <c r="AE3" i="5"/>
  <c r="AE9" i="5" s="1"/>
  <c r="P13" i="4"/>
  <c r="AD4" i="5"/>
  <c r="AC5" i="5"/>
  <c r="Q12" i="4"/>
  <c r="S9" i="4"/>
  <c r="AG22" i="8" s="1"/>
  <c r="AF22" i="5"/>
  <c r="R11" i="4"/>
  <c r="AF3" i="8" s="1"/>
  <c r="AF350" i="8" s="1"/>
  <c r="R23" i="4"/>
  <c r="R10" i="4"/>
  <c r="W432" i="8" l="1"/>
  <c r="W347" i="8" s="1"/>
  <c r="X393" i="8"/>
  <c r="X431" i="8" s="1"/>
  <c r="AA437" i="8"/>
  <c r="K453" i="8"/>
  <c r="K441" i="8"/>
  <c r="K458" i="8"/>
  <c r="AE134" i="8"/>
  <c r="AE136" i="8" s="1"/>
  <c r="K455" i="8"/>
  <c r="S4" i="8"/>
  <c r="AB191" i="8"/>
  <c r="AB492" i="8"/>
  <c r="AB491" i="8" s="1"/>
  <c r="AB484" i="8" s="1"/>
  <c r="AB440" i="8"/>
  <c r="AB396" i="8"/>
  <c r="AB433" i="8" s="1"/>
  <c r="AB510" i="8"/>
  <c r="AB419" i="8"/>
  <c r="AC416" i="8" s="1"/>
  <c r="AC189" i="8"/>
  <c r="AC417" i="8"/>
  <c r="AC422" i="8" s="1"/>
  <c r="AC418" i="8"/>
  <c r="AC424" i="8" s="1"/>
  <c r="AC392" i="8"/>
  <c r="AC430" i="8" s="1"/>
  <c r="AC391" i="8"/>
  <c r="AC429" i="8" s="1"/>
  <c r="AA197" i="8"/>
  <c r="AA474" i="8" s="1"/>
  <c r="AA334" i="8"/>
  <c r="I131" i="8"/>
  <c r="AD242" i="8"/>
  <c r="AE240" i="8"/>
  <c r="AE335" i="8" s="1"/>
  <c r="AE241" i="8"/>
  <c r="AE343" i="8" s="1"/>
  <c r="I222" i="8"/>
  <c r="I233" i="8"/>
  <c r="AB195" i="8"/>
  <c r="AB438" i="8" s="1"/>
  <c r="AC172" i="8"/>
  <c r="AC173" i="8" s="1"/>
  <c r="AC184" i="8"/>
  <c r="AC185" i="8" s="1"/>
  <c r="AC178" i="8"/>
  <c r="AC179" i="8" s="1"/>
  <c r="AC196" i="8" s="1"/>
  <c r="AC342" i="8" s="1"/>
  <c r="AF9" i="8"/>
  <c r="AF65" i="8"/>
  <c r="AD114" i="8"/>
  <c r="AD148" i="8" s="1"/>
  <c r="AE4" i="8"/>
  <c r="AF2" i="8"/>
  <c r="AD5" i="8"/>
  <c r="AE89" i="8"/>
  <c r="AE103" i="8"/>
  <c r="S5" i="8"/>
  <c r="S22" i="8"/>
  <c r="T2" i="8"/>
  <c r="T2" i="5"/>
  <c r="S22" i="5"/>
  <c r="S5" i="5"/>
  <c r="T4" i="5" s="1"/>
  <c r="R31" i="4"/>
  <c r="AF18" i="8" s="1"/>
  <c r="AF75" i="8" s="1"/>
  <c r="AE18" i="5"/>
  <c r="H174" i="3"/>
  <c r="E130" i="3"/>
  <c r="H129" i="3"/>
  <c r="E163" i="3"/>
  <c r="H162" i="3"/>
  <c r="E141" i="3"/>
  <c r="H140" i="3"/>
  <c r="H176" i="3"/>
  <c r="E152" i="3"/>
  <c r="H151" i="3"/>
  <c r="H175" i="3"/>
  <c r="H172" i="3"/>
  <c r="E178" i="3"/>
  <c r="H177" i="3"/>
  <c r="H170" i="3"/>
  <c r="AF3" i="5"/>
  <c r="AF9" i="5" s="1"/>
  <c r="Q13" i="4"/>
  <c r="AE4" i="5"/>
  <c r="AF2" i="5"/>
  <c r="AD5" i="5"/>
  <c r="R12" i="4"/>
  <c r="T9" i="4"/>
  <c r="AH22" i="8" s="1"/>
  <c r="AG22" i="5"/>
  <c r="S23" i="4"/>
  <c r="S11" i="4"/>
  <c r="AG3" i="8" s="1"/>
  <c r="AG350" i="8" s="1"/>
  <c r="S10" i="4"/>
  <c r="W511" i="8" l="1"/>
  <c r="X395" i="8"/>
  <c r="X475" i="8" s="1"/>
  <c r="X473" i="8" s="1"/>
  <c r="Y390" i="8"/>
  <c r="Y428" i="8" s="1"/>
  <c r="T4" i="8"/>
  <c r="AC191" i="8"/>
  <c r="AC492" i="8"/>
  <c r="AC491" i="8" s="1"/>
  <c r="AC484" i="8" s="1"/>
  <c r="AB437" i="8"/>
  <c r="AC440" i="8"/>
  <c r="K440" i="8" s="1"/>
  <c r="AC419" i="8"/>
  <c r="AD416" i="8" s="1"/>
  <c r="AC396" i="8"/>
  <c r="AC433" i="8" s="1"/>
  <c r="AC510" i="8"/>
  <c r="AD189" i="8"/>
  <c r="AD418" i="8"/>
  <c r="AD424" i="8" s="1"/>
  <c r="AD392" i="8"/>
  <c r="AD430" i="8" s="1"/>
  <c r="AD417" i="8"/>
  <c r="AD422" i="8" s="1"/>
  <c r="AD391" i="8"/>
  <c r="AD429" i="8" s="1"/>
  <c r="AF134" i="8"/>
  <c r="AF136" i="8" s="1"/>
  <c r="AB197" i="8"/>
  <c r="AB474" i="8" s="1"/>
  <c r="AB334" i="8"/>
  <c r="I132" i="8"/>
  <c r="AE242" i="8"/>
  <c r="AF241" i="8"/>
  <c r="AF343" i="8" s="1"/>
  <c r="AF240" i="8"/>
  <c r="AF335" i="8" s="1"/>
  <c r="I223" i="8"/>
  <c r="I234" i="8"/>
  <c r="AC195" i="8"/>
  <c r="AC438" i="8" s="1"/>
  <c r="K438" i="8" s="1"/>
  <c r="AD172" i="8"/>
  <c r="AD173" i="8" s="1"/>
  <c r="AD184" i="8"/>
  <c r="AD185" i="8" s="1"/>
  <c r="AD178" i="8"/>
  <c r="AD179" i="8" s="1"/>
  <c r="AD196" i="8" s="1"/>
  <c r="AD342" i="8" s="1"/>
  <c r="AG9" i="8"/>
  <c r="AG65" i="8"/>
  <c r="AG2" i="8"/>
  <c r="AE5" i="8"/>
  <c r="T5" i="8"/>
  <c r="T22" i="8"/>
  <c r="AE114" i="8"/>
  <c r="AE148" i="8" s="1"/>
  <c r="AF4" i="8"/>
  <c r="AF103" i="8"/>
  <c r="AF89" i="8"/>
  <c r="S31" i="4"/>
  <c r="AG18" i="8" s="1"/>
  <c r="AG75" i="8" s="1"/>
  <c r="AF18" i="5"/>
  <c r="T22" i="5"/>
  <c r="T5" i="5"/>
  <c r="E164" i="3"/>
  <c r="H163" i="3"/>
  <c r="E153" i="3"/>
  <c r="H152" i="3"/>
  <c r="E142" i="3"/>
  <c r="H141" i="3"/>
  <c r="AG2" i="5"/>
  <c r="AG3" i="5"/>
  <c r="AG9" i="5" s="1"/>
  <c r="R13" i="4"/>
  <c r="AF4" i="5"/>
  <c r="AE5" i="5"/>
  <c r="S12" i="4"/>
  <c r="U9" i="4"/>
  <c r="AI22" i="8" s="1"/>
  <c r="AH22" i="5"/>
  <c r="T23" i="4"/>
  <c r="T10" i="4"/>
  <c r="T11" i="4"/>
  <c r="AH3" i="8" s="1"/>
  <c r="AH350" i="8" s="1"/>
  <c r="X432" i="8" l="1"/>
  <c r="X347" i="8" s="1"/>
  <c r="X398" i="8"/>
  <c r="Y393" i="8"/>
  <c r="Y431" i="8" s="1"/>
  <c r="AC437" i="8"/>
  <c r="AD191" i="8"/>
  <c r="AD492" i="8"/>
  <c r="AD440" i="8"/>
  <c r="AD396" i="8"/>
  <c r="AD433" i="8" s="1"/>
  <c r="AD510" i="8"/>
  <c r="AD419" i="8"/>
  <c r="AE416" i="8" s="1"/>
  <c r="AE189" i="8"/>
  <c r="AE417" i="8"/>
  <c r="AE422" i="8" s="1"/>
  <c r="AE418" i="8"/>
  <c r="AE424" i="8" s="1"/>
  <c r="AE391" i="8"/>
  <c r="AE429" i="8" s="1"/>
  <c r="AE392" i="8"/>
  <c r="AE430" i="8" s="1"/>
  <c r="AG134" i="8"/>
  <c r="AG136" i="8" s="1"/>
  <c r="AC197" i="8"/>
  <c r="AC474" i="8" s="1"/>
  <c r="AC334" i="8"/>
  <c r="AF242" i="8"/>
  <c r="AG240" i="8"/>
  <c r="AG335" i="8" s="1"/>
  <c r="AG241" i="8"/>
  <c r="AG343" i="8" s="1"/>
  <c r="I235" i="8"/>
  <c r="I224" i="8"/>
  <c r="I236" i="8" s="1"/>
  <c r="AD195" i="8"/>
  <c r="AD438" i="8" s="1"/>
  <c r="AE184" i="8"/>
  <c r="AE185" i="8" s="1"/>
  <c r="AE178" i="8"/>
  <c r="AE179" i="8" s="1"/>
  <c r="AE196" i="8" s="1"/>
  <c r="AE342" i="8" s="1"/>
  <c r="AE172" i="8"/>
  <c r="AE173" i="8" s="1"/>
  <c r="AH9" i="8"/>
  <c r="AH65" i="8"/>
  <c r="AF114" i="8"/>
  <c r="AF148" i="8" s="1"/>
  <c r="AG89" i="8"/>
  <c r="AG103" i="8"/>
  <c r="AF5" i="8"/>
  <c r="AH2" i="8"/>
  <c r="AG4" i="8"/>
  <c r="AG18" i="5"/>
  <c r="T31" i="4"/>
  <c r="AH18" i="8" s="1"/>
  <c r="AH75" i="8" s="1"/>
  <c r="E154" i="3"/>
  <c r="H153" i="3"/>
  <c r="E165" i="3"/>
  <c r="H164" i="3"/>
  <c r="AH3" i="5"/>
  <c r="AH9" i="5" s="1"/>
  <c r="AH2" i="5"/>
  <c r="S13" i="4"/>
  <c r="AG4" i="5"/>
  <c r="AF5" i="5"/>
  <c r="T12" i="4"/>
  <c r="V9" i="4"/>
  <c r="AJ22" i="8" s="1"/>
  <c r="AI22" i="5"/>
  <c r="U23" i="4"/>
  <c r="U10" i="4"/>
  <c r="U11" i="4"/>
  <c r="AI3" i="8" s="1"/>
  <c r="AI350" i="8" s="1"/>
  <c r="X511" i="8" l="1"/>
  <c r="Y395" i="8"/>
  <c r="Y475" i="8" s="1"/>
  <c r="Y473" i="8" s="1"/>
  <c r="Z390" i="8"/>
  <c r="Z428" i="8" s="1"/>
  <c r="Y398" i="8"/>
  <c r="AD491" i="8"/>
  <c r="AD484" i="8" s="1"/>
  <c r="AE191" i="8"/>
  <c r="AE492" i="8"/>
  <c r="AE491" i="8" s="1"/>
  <c r="AE484" i="8" s="1"/>
  <c r="AD437" i="8"/>
  <c r="AE440" i="8"/>
  <c r="AE419" i="8"/>
  <c r="AF416" i="8" s="1"/>
  <c r="AE510" i="8"/>
  <c r="AE396" i="8"/>
  <c r="AE433" i="8" s="1"/>
  <c r="AF189" i="8"/>
  <c r="AF417" i="8"/>
  <c r="AF422" i="8" s="1"/>
  <c r="AF392" i="8"/>
  <c r="AF430" i="8" s="1"/>
  <c r="AF391" i="8"/>
  <c r="AF429" i="8" s="1"/>
  <c r="AF418" i="8"/>
  <c r="AF424" i="8" s="1"/>
  <c r="AH134" i="8"/>
  <c r="AH136" i="8" s="1"/>
  <c r="AD197" i="8"/>
  <c r="AD474" i="8" s="1"/>
  <c r="AD334" i="8"/>
  <c r="AG242" i="8"/>
  <c r="AH240" i="8"/>
  <c r="AH335" i="8" s="1"/>
  <c r="AH241" i="8"/>
  <c r="AH343" i="8" s="1"/>
  <c r="AE195" i="8"/>
  <c r="AE438" i="8" s="1"/>
  <c r="AF178" i="8"/>
  <c r="AF179" i="8" s="1"/>
  <c r="AF196" i="8" s="1"/>
  <c r="AF342" i="8" s="1"/>
  <c r="AF172" i="8"/>
  <c r="AF173" i="8" s="1"/>
  <c r="AF184" i="8"/>
  <c r="AF185" i="8" s="1"/>
  <c r="AI9" i="8"/>
  <c r="AI65" i="8"/>
  <c r="AG114" i="8"/>
  <c r="AG148" i="8" s="1"/>
  <c r="AH89" i="8"/>
  <c r="AH103" i="8"/>
  <c r="AG5" i="8"/>
  <c r="AI2" i="8"/>
  <c r="AH4" i="8"/>
  <c r="U31" i="4"/>
  <c r="AI18" i="8" s="1"/>
  <c r="AI75" i="8" s="1"/>
  <c r="AH18" i="5"/>
  <c r="E166" i="3"/>
  <c r="H165" i="3"/>
  <c r="AI2" i="5"/>
  <c r="T13" i="4"/>
  <c r="AH4" i="5"/>
  <c r="AI3" i="5"/>
  <c r="AI9" i="5" s="1"/>
  <c r="AG5" i="5"/>
  <c r="U12" i="4"/>
  <c r="W9" i="4"/>
  <c r="AK22" i="8" s="1"/>
  <c r="AJ22" i="5"/>
  <c r="V11" i="4"/>
  <c r="AJ3" i="8" s="1"/>
  <c r="AJ350" i="8" s="1"/>
  <c r="V23" i="4"/>
  <c r="V10" i="4"/>
  <c r="Z393" i="8" l="1"/>
  <c r="Z431" i="8" s="1"/>
  <c r="Y432" i="8"/>
  <c r="Y347" i="8" s="1"/>
  <c r="AE437" i="8"/>
  <c r="AF191" i="8"/>
  <c r="AF492" i="8"/>
  <c r="AF491" i="8" s="1"/>
  <c r="AF484" i="8" s="1"/>
  <c r="AF440" i="8"/>
  <c r="AF396" i="8"/>
  <c r="AF433" i="8" s="1"/>
  <c r="AF510" i="8"/>
  <c r="AF419" i="8"/>
  <c r="AG416" i="8" s="1"/>
  <c r="AG189" i="8"/>
  <c r="AG417" i="8"/>
  <c r="AG422" i="8" s="1"/>
  <c r="AG418" i="8"/>
  <c r="AG424" i="8" s="1"/>
  <c r="AG392" i="8"/>
  <c r="AG430" i="8" s="1"/>
  <c r="AG391" i="8"/>
  <c r="AG429" i="8" s="1"/>
  <c r="AI134" i="8"/>
  <c r="AI136" i="8" s="1"/>
  <c r="AE197" i="8"/>
  <c r="AE474" i="8" s="1"/>
  <c r="AE334" i="8"/>
  <c r="AH242" i="8"/>
  <c r="AI240" i="8"/>
  <c r="AI335" i="8" s="1"/>
  <c r="AI241" i="8"/>
  <c r="AI343" i="8" s="1"/>
  <c r="AF195" i="8"/>
  <c r="AF438" i="8" s="1"/>
  <c r="AG172" i="8"/>
  <c r="AG173" i="8" s="1"/>
  <c r="AG184" i="8"/>
  <c r="AG185" i="8" s="1"/>
  <c r="AG178" i="8"/>
  <c r="AG179" i="8" s="1"/>
  <c r="AG196" i="8" s="1"/>
  <c r="AG342" i="8" s="1"/>
  <c r="AJ9" i="8"/>
  <c r="AJ65" i="8"/>
  <c r="AH114" i="8"/>
  <c r="AH148" i="8" s="1"/>
  <c r="AI89" i="8"/>
  <c r="AI103" i="8"/>
  <c r="AI4" i="8"/>
  <c r="AH5" i="8"/>
  <c r="AJ2" i="8"/>
  <c r="V31" i="4"/>
  <c r="AJ18" i="8" s="1"/>
  <c r="AJ75" i="8" s="1"/>
  <c r="AI18" i="5"/>
  <c r="AH5" i="5"/>
  <c r="AJ3" i="5"/>
  <c r="AJ9" i="5" s="1"/>
  <c r="U13" i="4"/>
  <c r="AI4" i="5"/>
  <c r="V12" i="4"/>
  <c r="AJ2" i="5"/>
  <c r="X9" i="4"/>
  <c r="AL22" i="8" s="1"/>
  <c r="AK22" i="5"/>
  <c r="W23" i="4"/>
  <c r="W11" i="4"/>
  <c r="AK3" i="8" s="1"/>
  <c r="AK350" i="8" s="1"/>
  <c r="W10" i="4"/>
  <c r="Y511" i="8" l="1"/>
  <c r="AA390" i="8"/>
  <c r="AA428" i="8" s="1"/>
  <c r="Z395" i="8"/>
  <c r="Z475" i="8" s="1"/>
  <c r="Z473" i="8" s="1"/>
  <c r="AF437" i="8"/>
  <c r="AG191" i="8"/>
  <c r="AG492" i="8"/>
  <c r="AG491" i="8" s="1"/>
  <c r="AG484" i="8" s="1"/>
  <c r="AG440" i="8"/>
  <c r="AG419" i="8"/>
  <c r="AH416" i="8" s="1"/>
  <c r="AG396" i="8"/>
  <c r="AG433" i="8" s="1"/>
  <c r="AG510" i="8"/>
  <c r="AH189" i="8"/>
  <c r="AH417" i="8"/>
  <c r="AH422" i="8" s="1"/>
  <c r="AH418" i="8"/>
  <c r="AH424" i="8" s="1"/>
  <c r="AH392" i="8"/>
  <c r="AH430" i="8" s="1"/>
  <c r="AH391" i="8"/>
  <c r="AH429" i="8" s="1"/>
  <c r="AJ134" i="8"/>
  <c r="AJ136" i="8" s="1"/>
  <c r="AF197" i="8"/>
  <c r="AF474" i="8" s="1"/>
  <c r="AF334" i="8"/>
  <c r="AI242" i="8"/>
  <c r="AJ241" i="8"/>
  <c r="AJ343" i="8" s="1"/>
  <c r="AJ240" i="8"/>
  <c r="AJ335" i="8" s="1"/>
  <c r="AG195" i="8"/>
  <c r="AG438" i="8" s="1"/>
  <c r="AH172" i="8"/>
  <c r="AH173" i="8" s="1"/>
  <c r="AH184" i="8"/>
  <c r="AH185" i="8" s="1"/>
  <c r="AH178" i="8"/>
  <c r="AH179" i="8" s="1"/>
  <c r="AH196" i="8" s="1"/>
  <c r="AH342" i="8" s="1"/>
  <c r="AK9" i="8"/>
  <c r="AK65" i="8"/>
  <c r="AK2" i="8"/>
  <c r="AI5" i="8"/>
  <c r="AJ89" i="8"/>
  <c r="AJ103" i="8"/>
  <c r="AJ4" i="8"/>
  <c r="AI114" i="8"/>
  <c r="AI148" i="8" s="1"/>
  <c r="W31" i="4"/>
  <c r="AK18" i="8" s="1"/>
  <c r="AK75" i="8" s="1"/>
  <c r="AJ18" i="5"/>
  <c r="AK3" i="5"/>
  <c r="AK9" i="5" s="1"/>
  <c r="V13" i="4"/>
  <c r="AJ4" i="5"/>
  <c r="W12" i="4"/>
  <c r="AK2" i="5"/>
  <c r="AI5" i="5"/>
  <c r="Y9" i="4"/>
  <c r="AM22" i="8" s="1"/>
  <c r="AL22" i="5"/>
  <c r="X10" i="4"/>
  <c r="X11" i="4"/>
  <c r="AL3" i="8" s="1"/>
  <c r="AL350" i="8" s="1"/>
  <c r="X23" i="4"/>
  <c r="Z398" i="8" l="1"/>
  <c r="AA393" i="8"/>
  <c r="AA431" i="8" s="1"/>
  <c r="Z432" i="8"/>
  <c r="AK134" i="8"/>
  <c r="AK136" i="8" s="1"/>
  <c r="AG437" i="8"/>
  <c r="AH191" i="8"/>
  <c r="AH492" i="8"/>
  <c r="AH491" i="8" s="1"/>
  <c r="AH484" i="8" s="1"/>
  <c r="AH440" i="8"/>
  <c r="AH419" i="8"/>
  <c r="AI416" i="8" s="1"/>
  <c r="AH510" i="8"/>
  <c r="AH396" i="8"/>
  <c r="AH433" i="8" s="1"/>
  <c r="AI189" i="8"/>
  <c r="AI417" i="8"/>
  <c r="AI422" i="8" s="1"/>
  <c r="AI418" i="8"/>
  <c r="AI424" i="8" s="1"/>
  <c r="AI391" i="8"/>
  <c r="AI429" i="8" s="1"/>
  <c r="AI392" i="8"/>
  <c r="AI430" i="8" s="1"/>
  <c r="AG197" i="8"/>
  <c r="AG474" i="8" s="1"/>
  <c r="AG334" i="8"/>
  <c r="AJ242" i="8"/>
  <c r="AK240" i="8"/>
  <c r="AK335" i="8" s="1"/>
  <c r="AK241" i="8"/>
  <c r="AK343" i="8" s="1"/>
  <c r="AH195" i="8"/>
  <c r="AH438" i="8" s="1"/>
  <c r="AI184" i="8"/>
  <c r="AI185" i="8" s="1"/>
  <c r="AI178" i="8"/>
  <c r="AI179" i="8" s="1"/>
  <c r="AI196" i="8" s="1"/>
  <c r="AI342" i="8" s="1"/>
  <c r="AI172" i="8"/>
  <c r="AI173" i="8" s="1"/>
  <c r="AL9" i="8"/>
  <c r="AL65" i="8"/>
  <c r="AJ114" i="8"/>
  <c r="AJ148" i="8" s="1"/>
  <c r="AL2" i="8"/>
  <c r="AJ5" i="8"/>
  <c r="AK89" i="8"/>
  <c r="AK103" i="8"/>
  <c r="AK4" i="8"/>
  <c r="AK18" i="5"/>
  <c r="X31" i="4"/>
  <c r="AL18" i="8" s="1"/>
  <c r="AL75" i="8" s="1"/>
  <c r="AL2" i="5"/>
  <c r="AJ5" i="5"/>
  <c r="AL3" i="5"/>
  <c r="AL9" i="5" s="1"/>
  <c r="W13" i="4"/>
  <c r="AK4" i="5"/>
  <c r="X12" i="4"/>
  <c r="Z9" i="4"/>
  <c r="AN22" i="8" s="1"/>
  <c r="AM22" i="5"/>
  <c r="Y23" i="4"/>
  <c r="Y11" i="4"/>
  <c r="AM3" i="8" s="1"/>
  <c r="AM350" i="8" s="1"/>
  <c r="Y10" i="4"/>
  <c r="AB390" i="8" l="1"/>
  <c r="AB428" i="8" s="1"/>
  <c r="Z511" i="8"/>
  <c r="Z347" i="8"/>
  <c r="AA395" i="8"/>
  <c r="AA475" i="8" s="1"/>
  <c r="AA473" i="8" s="1"/>
  <c r="AI191" i="8"/>
  <c r="AI492" i="8"/>
  <c r="AI491" i="8" s="1"/>
  <c r="AI484" i="8" s="1"/>
  <c r="AH437" i="8"/>
  <c r="AI440" i="8"/>
  <c r="AI419" i="8"/>
  <c r="AJ416" i="8" s="1"/>
  <c r="AI396" i="8"/>
  <c r="AI433" i="8" s="1"/>
  <c r="AI510" i="8"/>
  <c r="AJ189" i="8"/>
  <c r="AJ417" i="8"/>
  <c r="AJ422" i="8" s="1"/>
  <c r="AJ418" i="8"/>
  <c r="AJ424" i="8" s="1"/>
  <c r="AJ392" i="8"/>
  <c r="AJ430" i="8" s="1"/>
  <c r="AJ391" i="8"/>
  <c r="AJ429" i="8" s="1"/>
  <c r="AL134" i="8"/>
  <c r="AL136" i="8" s="1"/>
  <c r="AH197" i="8"/>
  <c r="AH474" i="8" s="1"/>
  <c r="AH334" i="8"/>
  <c r="AK242" i="8"/>
  <c r="AL240" i="8"/>
  <c r="AL335" i="8" s="1"/>
  <c r="AL241" i="8"/>
  <c r="AL343" i="8" s="1"/>
  <c r="AI195" i="8"/>
  <c r="AI438" i="8" s="1"/>
  <c r="AJ178" i="8"/>
  <c r="AJ179" i="8" s="1"/>
  <c r="AJ196" i="8" s="1"/>
  <c r="AJ342" i="8" s="1"/>
  <c r="AJ172" i="8"/>
  <c r="AJ173" i="8" s="1"/>
  <c r="AJ184" i="8"/>
  <c r="AJ185" i="8" s="1"/>
  <c r="AM9" i="8"/>
  <c r="AM65" i="8"/>
  <c r="AL4" i="8"/>
  <c r="AK114" i="8"/>
  <c r="AK148" i="8" s="1"/>
  <c r="AM2" i="8"/>
  <c r="AL89" i="8"/>
  <c r="AL103" i="8"/>
  <c r="AK5" i="8"/>
  <c r="Y31" i="4"/>
  <c r="AM18" i="8" s="1"/>
  <c r="AM75" i="8" s="1"/>
  <c r="AL18" i="5"/>
  <c r="Y12" i="4"/>
  <c r="AM2" i="5"/>
  <c r="AM3" i="5"/>
  <c r="AM9" i="5" s="1"/>
  <c r="AK5" i="5"/>
  <c r="X13" i="4"/>
  <c r="AL4" i="5"/>
  <c r="AA9" i="4"/>
  <c r="AO22" i="8" s="1"/>
  <c r="AN22" i="5"/>
  <c r="Z23" i="4"/>
  <c r="Z10" i="4"/>
  <c r="Z11" i="4"/>
  <c r="AN3" i="8" s="1"/>
  <c r="AN350" i="8" s="1"/>
  <c r="AB393" i="8" l="1"/>
  <c r="AA398" i="8"/>
  <c r="AA432" i="8"/>
  <c r="AA511" i="8" s="1"/>
  <c r="AB431" i="8"/>
  <c r="AC390" i="8"/>
  <c r="AB395" i="8"/>
  <c r="AM134" i="8"/>
  <c r="AM136" i="8" s="1"/>
  <c r="AI437" i="8"/>
  <c r="AJ191" i="8"/>
  <c r="AJ492" i="8"/>
  <c r="AJ491" i="8" s="1"/>
  <c r="AJ484" i="8" s="1"/>
  <c r="AJ440" i="8"/>
  <c r="AJ419" i="8"/>
  <c r="AK416" i="8" s="1"/>
  <c r="AJ396" i="8"/>
  <c r="AJ433" i="8" s="1"/>
  <c r="AJ510" i="8"/>
  <c r="AK189" i="8"/>
  <c r="AK417" i="8"/>
  <c r="AK422" i="8" s="1"/>
  <c r="AK418" i="8"/>
  <c r="AK424" i="8" s="1"/>
  <c r="AK392" i="8"/>
  <c r="AK430" i="8" s="1"/>
  <c r="AK391" i="8"/>
  <c r="AK429" i="8" s="1"/>
  <c r="AI197" i="8"/>
  <c r="AI474" i="8" s="1"/>
  <c r="AI334" i="8"/>
  <c r="AL242" i="8"/>
  <c r="AM240" i="8"/>
  <c r="AM335" i="8" s="1"/>
  <c r="AM241" i="8"/>
  <c r="AM343" i="8" s="1"/>
  <c r="AJ195" i="8"/>
  <c r="AJ438" i="8" s="1"/>
  <c r="AK172" i="8"/>
  <c r="AK173" i="8" s="1"/>
  <c r="AK184" i="8"/>
  <c r="AK185" i="8" s="1"/>
  <c r="AK178" i="8"/>
  <c r="AK179" i="8" s="1"/>
  <c r="AK196" i="8" s="1"/>
  <c r="AK342" i="8" s="1"/>
  <c r="AN9" i="8"/>
  <c r="AN65" i="8"/>
  <c r="AL114" i="8"/>
  <c r="AL148" i="8" s="1"/>
  <c r="AN2" i="8"/>
  <c r="AL5" i="8"/>
  <c r="AM4" i="8"/>
  <c r="AM89" i="8"/>
  <c r="AM103" i="8"/>
  <c r="AM18" i="5"/>
  <c r="Z31" i="4"/>
  <c r="AN18" i="8" s="1"/>
  <c r="AN75" i="8" s="1"/>
  <c r="AN3" i="5"/>
  <c r="AN9" i="5" s="1"/>
  <c r="AN2" i="5"/>
  <c r="AL5" i="5"/>
  <c r="Y13" i="4"/>
  <c r="AM4" i="5"/>
  <c r="Z12" i="4"/>
  <c r="AB9" i="4"/>
  <c r="AP22" i="8" s="1"/>
  <c r="AO22" i="5"/>
  <c r="AA10" i="4"/>
  <c r="AA11" i="4"/>
  <c r="AO3" i="8" s="1"/>
  <c r="AA23" i="4"/>
  <c r="AA347" i="8" l="1"/>
  <c r="AB475" i="8"/>
  <c r="AB473" i="8" s="1"/>
  <c r="AB398" i="8"/>
  <c r="AB432" i="8"/>
  <c r="AC393" i="8"/>
  <c r="AC428" i="8"/>
  <c r="AJ437" i="8"/>
  <c r="AN134" i="8"/>
  <c r="AN136" i="8" s="1"/>
  <c r="AK191" i="8"/>
  <c r="AK492" i="8"/>
  <c r="AK491" i="8" s="1"/>
  <c r="AK484" i="8" s="1"/>
  <c r="AK440" i="8"/>
  <c r="AK419" i="8"/>
  <c r="AL416" i="8" s="1"/>
  <c r="AK396" i="8"/>
  <c r="AK433" i="8" s="1"/>
  <c r="AK510" i="8"/>
  <c r="AL189" i="8"/>
  <c r="AL417" i="8"/>
  <c r="AL422" i="8" s="1"/>
  <c r="AL418" i="8"/>
  <c r="AL424" i="8" s="1"/>
  <c r="AL392" i="8"/>
  <c r="AL430" i="8" s="1"/>
  <c r="AL391" i="8"/>
  <c r="AL429" i="8" s="1"/>
  <c r="AJ197" i="8"/>
  <c r="AJ474" i="8" s="1"/>
  <c r="AJ334" i="8"/>
  <c r="AM242" i="8"/>
  <c r="AN241" i="8"/>
  <c r="AN343" i="8" s="1"/>
  <c r="AN240" i="8"/>
  <c r="AN335" i="8" s="1"/>
  <c r="AK195" i="8"/>
  <c r="AK438" i="8" s="1"/>
  <c r="AL172" i="8"/>
  <c r="AL173" i="8" s="1"/>
  <c r="AL184" i="8"/>
  <c r="AL185" i="8" s="1"/>
  <c r="AL178" i="8"/>
  <c r="AL179" i="8" s="1"/>
  <c r="AL196" i="8" s="1"/>
  <c r="AL342" i="8" s="1"/>
  <c r="AO9" i="8"/>
  <c r="AO65" i="8"/>
  <c r="AM114" i="8"/>
  <c r="AM148" i="8" s="1"/>
  <c r="AN4" i="8"/>
  <c r="AO2" i="8"/>
  <c r="AM5" i="8"/>
  <c r="AN89" i="8"/>
  <c r="AN103" i="8"/>
  <c r="AN18" i="5"/>
  <c r="AA31" i="4"/>
  <c r="AO18" i="8" s="1"/>
  <c r="AO75" i="8" s="1"/>
  <c r="AM5" i="5"/>
  <c r="AO2" i="5"/>
  <c r="AO3" i="5"/>
  <c r="AO9" i="5" s="1"/>
  <c r="Z13" i="4"/>
  <c r="AN4" i="5"/>
  <c r="AA12" i="4"/>
  <c r="AC9" i="4"/>
  <c r="AQ22" i="8" s="1"/>
  <c r="AP22" i="5"/>
  <c r="AB11" i="4"/>
  <c r="AP3" i="8" s="1"/>
  <c r="AP350" i="8" s="1"/>
  <c r="AB23" i="4"/>
  <c r="AB10" i="4"/>
  <c r="AD390" i="8" l="1"/>
  <c r="AC431" i="8"/>
  <c r="AC395" i="8"/>
  <c r="AB511" i="8"/>
  <c r="AB347" i="8"/>
  <c r="AO134" i="8"/>
  <c r="AO136" i="8" s="1"/>
  <c r="AL191" i="8"/>
  <c r="AL492" i="8"/>
  <c r="AL491" i="8" s="1"/>
  <c r="AL484" i="8" s="1"/>
  <c r="AK437" i="8"/>
  <c r="AL440" i="8"/>
  <c r="AL419" i="8"/>
  <c r="AM416" i="8" s="1"/>
  <c r="AL396" i="8"/>
  <c r="AL433" i="8" s="1"/>
  <c r="AL510" i="8"/>
  <c r="AM189" i="8"/>
  <c r="AM417" i="8"/>
  <c r="AM422" i="8" s="1"/>
  <c r="AM418" i="8"/>
  <c r="AM424" i="8" s="1"/>
  <c r="AM391" i="8"/>
  <c r="AM429" i="8" s="1"/>
  <c r="AM392" i="8"/>
  <c r="AM430" i="8" s="1"/>
  <c r="AK197" i="8"/>
  <c r="AK474" i="8" s="1"/>
  <c r="AK334" i="8"/>
  <c r="AO240" i="8"/>
  <c r="AO335" i="8" s="1"/>
  <c r="AO241" i="8"/>
  <c r="AO343" i="8" s="1"/>
  <c r="AN242" i="8"/>
  <c r="AL195" i="8"/>
  <c r="AL438" i="8" s="1"/>
  <c r="AM184" i="8"/>
  <c r="AM185" i="8" s="1"/>
  <c r="AM178" i="8"/>
  <c r="AM179" i="8" s="1"/>
  <c r="AM196" i="8" s="1"/>
  <c r="AM342" i="8" s="1"/>
  <c r="AM172" i="8"/>
  <c r="AM173" i="8" s="1"/>
  <c r="AP9" i="8"/>
  <c r="AP65" i="8"/>
  <c r="AN114" i="8"/>
  <c r="AN148" i="8" s="1"/>
  <c r="AN5" i="8"/>
  <c r="AO4" i="8"/>
  <c r="AP2" i="8"/>
  <c r="AP134" i="8" s="1"/>
  <c r="AP136" i="8" s="1"/>
  <c r="AO89" i="8"/>
  <c r="AO103" i="8"/>
  <c r="AB31" i="4"/>
  <c r="AP18" i="8" s="1"/>
  <c r="AP75" i="8" s="1"/>
  <c r="AO18" i="5"/>
  <c r="AB12" i="4"/>
  <c r="AP2" i="5"/>
  <c r="AN5" i="5"/>
  <c r="AP3" i="5"/>
  <c r="AP9" i="5" s="1"/>
  <c r="AA13" i="4"/>
  <c r="AO4" i="5"/>
  <c r="AD9" i="4"/>
  <c r="AR22" i="8" s="1"/>
  <c r="AQ22" i="5"/>
  <c r="AC11" i="4"/>
  <c r="AQ3" i="8" s="1"/>
  <c r="AQ350" i="8" s="1"/>
  <c r="AC23" i="4"/>
  <c r="AC10" i="4"/>
  <c r="AD428" i="8" l="1"/>
  <c r="AD393" i="8"/>
  <c r="AC475" i="8"/>
  <c r="AC473" i="8" s="1"/>
  <c r="AC398" i="8"/>
  <c r="AC432" i="8"/>
  <c r="AM191" i="8"/>
  <c r="AM492" i="8"/>
  <c r="AM491" i="8" s="1"/>
  <c r="AM484" i="8" s="1"/>
  <c r="AL437" i="8"/>
  <c r="AM440" i="8"/>
  <c r="AM396" i="8"/>
  <c r="AM433" i="8" s="1"/>
  <c r="AM510" i="8"/>
  <c r="AM419" i="8"/>
  <c r="AN416" i="8" s="1"/>
  <c r="AN189" i="8"/>
  <c r="AN417" i="8"/>
  <c r="AN422" i="8" s="1"/>
  <c r="AN392" i="8"/>
  <c r="AN430" i="8" s="1"/>
  <c r="AN418" i="8"/>
  <c r="AN424" i="8" s="1"/>
  <c r="AN391" i="8"/>
  <c r="AN429" i="8" s="1"/>
  <c r="AL197" i="8"/>
  <c r="AL474" i="8" s="1"/>
  <c r="AL334" i="8"/>
  <c r="AO242" i="8"/>
  <c r="AP240" i="8"/>
  <c r="AP335" i="8" s="1"/>
  <c r="AP241" i="8"/>
  <c r="AP343" i="8" s="1"/>
  <c r="AM195" i="8"/>
  <c r="AM438" i="8" s="1"/>
  <c r="AN178" i="8"/>
  <c r="AN179" i="8" s="1"/>
  <c r="AN196" i="8" s="1"/>
  <c r="AN342" i="8" s="1"/>
  <c r="AN172" i="8"/>
  <c r="AN173" i="8" s="1"/>
  <c r="AN184" i="8"/>
  <c r="AN185" i="8" s="1"/>
  <c r="AQ9" i="8"/>
  <c r="AQ65" i="8"/>
  <c r="AO114" i="8"/>
  <c r="AO148" i="8" s="1"/>
  <c r="AP4" i="8"/>
  <c r="AP89" i="8"/>
  <c r="AP103" i="8"/>
  <c r="AO5" i="8"/>
  <c r="AQ2" i="8"/>
  <c r="AQ134" i="8" s="1"/>
  <c r="AQ136" i="8" s="1"/>
  <c r="AC31" i="4"/>
  <c r="AQ18" i="8" s="1"/>
  <c r="AQ75" i="8" s="1"/>
  <c r="AP18" i="5"/>
  <c r="AQ2" i="5"/>
  <c r="AQ3" i="5"/>
  <c r="AQ9" i="5" s="1"/>
  <c r="AO5" i="5"/>
  <c r="AB13" i="4"/>
  <c r="AP4" i="5"/>
  <c r="AC12" i="4"/>
  <c r="AE9" i="4"/>
  <c r="AS22" i="8" s="1"/>
  <c r="AR22" i="5"/>
  <c r="AD11" i="4"/>
  <c r="AR3" i="8" s="1"/>
  <c r="AR350" i="8" s="1"/>
  <c r="AD23" i="4"/>
  <c r="AD10" i="4"/>
  <c r="AE390" i="8" l="1"/>
  <c r="AD395" i="8"/>
  <c r="AD431" i="8"/>
  <c r="AC511" i="8"/>
  <c r="AC347" i="8"/>
  <c r="AN191" i="8"/>
  <c r="AN492" i="8"/>
  <c r="AN491" i="8" s="1"/>
  <c r="AN484" i="8" s="1"/>
  <c r="AM437" i="8"/>
  <c r="AN440" i="8"/>
  <c r="AN419" i="8"/>
  <c r="AO416" i="8" s="1"/>
  <c r="AN396" i="8"/>
  <c r="AN433" i="8" s="1"/>
  <c r="AN510" i="8"/>
  <c r="AO189" i="8"/>
  <c r="AO417" i="8"/>
  <c r="AO422" i="8" s="1"/>
  <c r="AO418" i="8"/>
  <c r="AO424" i="8" s="1"/>
  <c r="AO392" i="8"/>
  <c r="AO430" i="8" s="1"/>
  <c r="AO391" i="8"/>
  <c r="AO429" i="8" s="1"/>
  <c r="AM197" i="8"/>
  <c r="AM474" i="8" s="1"/>
  <c r="AM334" i="8"/>
  <c r="AP242" i="8"/>
  <c r="AQ240" i="8"/>
  <c r="AQ335" i="8" s="1"/>
  <c r="AQ241" i="8"/>
  <c r="AQ343" i="8" s="1"/>
  <c r="AN195" i="8"/>
  <c r="AN438" i="8" s="1"/>
  <c r="AO172" i="8"/>
  <c r="AO173" i="8" s="1"/>
  <c r="AO184" i="8"/>
  <c r="AO185" i="8" s="1"/>
  <c r="AO178" i="8"/>
  <c r="AO179" i="8" s="1"/>
  <c r="AO196" i="8" s="1"/>
  <c r="AO342" i="8" s="1"/>
  <c r="AR9" i="8"/>
  <c r="AR65" i="8"/>
  <c r="AQ4" i="8"/>
  <c r="AQ89" i="8"/>
  <c r="AQ103" i="8"/>
  <c r="AP114" i="8"/>
  <c r="AP148" i="8" s="1"/>
  <c r="AP5" i="8"/>
  <c r="AR2" i="8"/>
  <c r="AR134" i="8" s="1"/>
  <c r="AR136" i="8" s="1"/>
  <c r="AQ18" i="5"/>
  <c r="AD31" i="4"/>
  <c r="AR18" i="8" s="1"/>
  <c r="AR75" i="8" s="1"/>
  <c r="AP5" i="5"/>
  <c r="AD12" i="4"/>
  <c r="AR2" i="5"/>
  <c r="AR3" i="5"/>
  <c r="AR9" i="5" s="1"/>
  <c r="AC13" i="4"/>
  <c r="AQ4" i="5"/>
  <c r="AF9" i="4"/>
  <c r="AT22" i="8" s="1"/>
  <c r="AS22" i="5"/>
  <c r="AE10" i="4"/>
  <c r="AE11" i="4"/>
  <c r="AS3" i="8" s="1"/>
  <c r="AS350" i="8" s="1"/>
  <c r="AE23" i="4"/>
  <c r="AE393" i="8" l="1"/>
  <c r="AE428" i="8"/>
  <c r="AD475" i="8"/>
  <c r="AD473" i="8" s="1"/>
  <c r="AD432" i="8"/>
  <c r="AD398" i="8"/>
  <c r="AO191" i="8"/>
  <c r="AO492" i="8"/>
  <c r="AO491" i="8" s="1"/>
  <c r="AO484" i="8" s="1"/>
  <c r="AN437" i="8"/>
  <c r="AO440" i="8"/>
  <c r="L440" i="8" s="1"/>
  <c r="AO419" i="8"/>
  <c r="AP416" i="8" s="1"/>
  <c r="AO396" i="8"/>
  <c r="AO433" i="8" s="1"/>
  <c r="AO510" i="8"/>
  <c r="AP189" i="8"/>
  <c r="AP418" i="8"/>
  <c r="AP424" i="8" s="1"/>
  <c r="AP417" i="8"/>
  <c r="AP422" i="8" s="1"/>
  <c r="AP392" i="8"/>
  <c r="AP430" i="8" s="1"/>
  <c r="AP391" i="8"/>
  <c r="AP429" i="8" s="1"/>
  <c r="AN197" i="8"/>
  <c r="AN474" i="8" s="1"/>
  <c r="AN334" i="8"/>
  <c r="AQ242" i="8"/>
  <c r="AR241" i="8"/>
  <c r="AR343" i="8" s="1"/>
  <c r="AR240" i="8"/>
  <c r="AR335" i="8" s="1"/>
  <c r="AO195" i="8"/>
  <c r="AO438" i="8" s="1"/>
  <c r="L438" i="8" s="1"/>
  <c r="AP172" i="8"/>
  <c r="AP173" i="8" s="1"/>
  <c r="AP184" i="8"/>
  <c r="AP185" i="8" s="1"/>
  <c r="AP178" i="8"/>
  <c r="AP179" i="8" s="1"/>
  <c r="AP196" i="8" s="1"/>
  <c r="AP342" i="8" s="1"/>
  <c r="AS9" i="8"/>
  <c r="AS65" i="8"/>
  <c r="AR4" i="8"/>
  <c r="AS2" i="8"/>
  <c r="AS134" i="8" s="1"/>
  <c r="AS136" i="8" s="1"/>
  <c r="AQ5" i="8"/>
  <c r="AR89" i="8"/>
  <c r="AR103" i="8"/>
  <c r="AQ114" i="8"/>
  <c r="AQ148" i="8" s="1"/>
  <c r="AE31" i="4"/>
  <c r="AS18" i="8" s="1"/>
  <c r="AS75" i="8" s="1"/>
  <c r="AR18" i="5"/>
  <c r="AD13" i="4"/>
  <c r="AR4" i="5"/>
  <c r="AS3" i="5"/>
  <c r="AS9" i="5" s="1"/>
  <c r="AQ5" i="5"/>
  <c r="AS2" i="5"/>
  <c r="AE12" i="4"/>
  <c r="AG9" i="4"/>
  <c r="AU22" i="8" s="1"/>
  <c r="AT22" i="5"/>
  <c r="AF11" i="4"/>
  <c r="AT3" i="8" s="1"/>
  <c r="AT350" i="8" s="1"/>
  <c r="AF23" i="4"/>
  <c r="AF10" i="4"/>
  <c r="AD347" i="8" l="1"/>
  <c r="AD511" i="8"/>
  <c r="AE431" i="8"/>
  <c r="AF390" i="8"/>
  <c r="AE395" i="8"/>
  <c r="AP191" i="8"/>
  <c r="AP492" i="8"/>
  <c r="AO437" i="8"/>
  <c r="AP440" i="8"/>
  <c r="AP510" i="8"/>
  <c r="AP396" i="8"/>
  <c r="AP433" i="8" s="1"/>
  <c r="AP419" i="8"/>
  <c r="AQ416" i="8" s="1"/>
  <c r="AQ189" i="8"/>
  <c r="AQ417" i="8"/>
  <c r="AQ422" i="8" s="1"/>
  <c r="AQ418" i="8"/>
  <c r="AQ424" i="8" s="1"/>
  <c r="AQ391" i="8"/>
  <c r="AQ429" i="8" s="1"/>
  <c r="AQ392" i="8"/>
  <c r="AQ430" i="8" s="1"/>
  <c r="AO197" i="8"/>
  <c r="AO474" i="8" s="1"/>
  <c r="AO334" i="8"/>
  <c r="AR242" i="8"/>
  <c r="AS240" i="8"/>
  <c r="AS335" i="8" s="1"/>
  <c r="AS241" i="8"/>
  <c r="AS343" i="8" s="1"/>
  <c r="AP195" i="8"/>
  <c r="AP438" i="8" s="1"/>
  <c r="AQ184" i="8"/>
  <c r="AQ185" i="8" s="1"/>
  <c r="AQ178" i="8"/>
  <c r="AQ179" i="8" s="1"/>
  <c r="AQ196" i="8" s="1"/>
  <c r="AQ342" i="8" s="1"/>
  <c r="AQ172" i="8"/>
  <c r="AQ173" i="8" s="1"/>
  <c r="AT9" i="8"/>
  <c r="AT65" i="8"/>
  <c r="AR114" i="8"/>
  <c r="AR148" i="8" s="1"/>
  <c r="AS4" i="8"/>
  <c r="AS89" i="8"/>
  <c r="AS103" i="8"/>
  <c r="AR5" i="8"/>
  <c r="AT2" i="8"/>
  <c r="AT134" i="8" s="1"/>
  <c r="AT136" i="8" s="1"/>
  <c r="AS18" i="5"/>
  <c r="AF31" i="4"/>
  <c r="AT18" i="8" s="1"/>
  <c r="AT75" i="8" s="1"/>
  <c r="AT2" i="5"/>
  <c r="AE13" i="4"/>
  <c r="AS4" i="5"/>
  <c r="AT3" i="5"/>
  <c r="AT9" i="5" s="1"/>
  <c r="AR5" i="5"/>
  <c r="AF12" i="4"/>
  <c r="AH9" i="4"/>
  <c r="AV22" i="8" s="1"/>
  <c r="AU22" i="5"/>
  <c r="AG11" i="4"/>
  <c r="AU3" i="8" s="1"/>
  <c r="AU350" i="8" s="1"/>
  <c r="AG23" i="4"/>
  <c r="AG10" i="4"/>
  <c r="AE475" i="8" l="1"/>
  <c r="AE473" i="8" s="1"/>
  <c r="AE398" i="8"/>
  <c r="AE432" i="8"/>
  <c r="AF428" i="8"/>
  <c r="AF393" i="8"/>
  <c r="AP437" i="8"/>
  <c r="AP491" i="8"/>
  <c r="AP484" i="8" s="1"/>
  <c r="AQ191" i="8"/>
  <c r="AQ492" i="8"/>
  <c r="AQ491" i="8" s="1"/>
  <c r="AQ484" i="8" s="1"/>
  <c r="AQ440" i="8"/>
  <c r="AQ419" i="8"/>
  <c r="AR416" i="8" s="1"/>
  <c r="AQ510" i="8"/>
  <c r="AQ396" i="8"/>
  <c r="AQ433" i="8" s="1"/>
  <c r="AR189" i="8"/>
  <c r="AR417" i="8"/>
  <c r="AR422" i="8" s="1"/>
  <c r="AR418" i="8"/>
  <c r="AR424" i="8" s="1"/>
  <c r="AR392" i="8"/>
  <c r="AR430" i="8" s="1"/>
  <c r="AR391" i="8"/>
  <c r="AR429" i="8" s="1"/>
  <c r="AP197" i="8"/>
  <c r="AP474" i="8" s="1"/>
  <c r="AP334" i="8"/>
  <c r="AS242" i="8"/>
  <c r="AT240" i="8"/>
  <c r="AT335" i="8" s="1"/>
  <c r="AT241" i="8"/>
  <c r="AT343" i="8" s="1"/>
  <c r="AQ195" i="8"/>
  <c r="AQ438" i="8" s="1"/>
  <c r="AR178" i="8"/>
  <c r="AR179" i="8" s="1"/>
  <c r="AR196" i="8" s="1"/>
  <c r="AR342" i="8" s="1"/>
  <c r="AR172" i="8"/>
  <c r="AR173" i="8" s="1"/>
  <c r="AR184" i="8"/>
  <c r="AR185" i="8" s="1"/>
  <c r="AU9" i="8"/>
  <c r="AU65" i="8"/>
  <c r="AS114" i="8"/>
  <c r="AS148" i="8" s="1"/>
  <c r="AT103" i="8"/>
  <c r="AT89" i="8"/>
  <c r="AU2" i="8"/>
  <c r="AU134" i="8" s="1"/>
  <c r="AU136" i="8" s="1"/>
  <c r="AT4" i="8"/>
  <c r="AS5" i="8"/>
  <c r="AG31" i="4"/>
  <c r="AU18" i="8" s="1"/>
  <c r="AU75" i="8" s="1"/>
  <c r="AT18" i="5"/>
  <c r="AU2" i="5"/>
  <c r="AS5" i="5"/>
  <c r="AF13" i="4"/>
  <c r="AT4" i="5"/>
  <c r="AU3" i="5"/>
  <c r="AU9" i="5" s="1"/>
  <c r="AG12" i="4"/>
  <c r="AI9" i="4"/>
  <c r="AW22" i="8" s="1"/>
  <c r="AV22" i="5"/>
  <c r="AH11" i="4"/>
  <c r="AV3" i="8" s="1"/>
  <c r="AV350" i="8" s="1"/>
  <c r="AH23" i="4"/>
  <c r="AH10" i="4"/>
  <c r="AF431" i="8" l="1"/>
  <c r="AG390" i="8"/>
  <c r="AF395" i="8"/>
  <c r="AE347" i="8"/>
  <c r="AE511" i="8"/>
  <c r="AQ437" i="8"/>
  <c r="AR191" i="8"/>
  <c r="AR492" i="8"/>
  <c r="AR491" i="8" s="1"/>
  <c r="AR484" i="8" s="1"/>
  <c r="AR440" i="8"/>
  <c r="AR419" i="8"/>
  <c r="AS416" i="8" s="1"/>
  <c r="AR396" i="8"/>
  <c r="AR433" i="8" s="1"/>
  <c r="AR510" i="8"/>
  <c r="AS189" i="8"/>
  <c r="AS417" i="8"/>
  <c r="AS422" i="8" s="1"/>
  <c r="AS418" i="8"/>
  <c r="AS424" i="8" s="1"/>
  <c r="AS392" i="8"/>
  <c r="AS430" i="8" s="1"/>
  <c r="AS391" i="8"/>
  <c r="AS429" i="8" s="1"/>
  <c r="AQ197" i="8"/>
  <c r="AQ474" i="8" s="1"/>
  <c r="AQ334" i="8"/>
  <c r="AT242" i="8"/>
  <c r="AU240" i="8"/>
  <c r="AU335" i="8" s="1"/>
  <c r="AU241" i="8"/>
  <c r="AU343" i="8" s="1"/>
  <c r="AR195" i="8"/>
  <c r="AR438" i="8" s="1"/>
  <c r="AS172" i="8"/>
  <c r="AS173" i="8" s="1"/>
  <c r="AS184" i="8"/>
  <c r="AS185" i="8" s="1"/>
  <c r="AS178" i="8"/>
  <c r="AS179" i="8" s="1"/>
  <c r="AS196" i="8" s="1"/>
  <c r="AS342" i="8" s="1"/>
  <c r="AV9" i="8"/>
  <c r="AV65" i="8"/>
  <c r="AT114" i="8"/>
  <c r="AT148" i="8" s="1"/>
  <c r="AV2" i="8"/>
  <c r="AV134" i="8" s="1"/>
  <c r="AV136" i="8" s="1"/>
  <c r="AT5" i="8"/>
  <c r="AU4" i="8"/>
  <c r="AU89" i="8"/>
  <c r="AU103" i="8"/>
  <c r="AH31" i="4"/>
  <c r="AV18" i="8" s="1"/>
  <c r="AV75" i="8" s="1"/>
  <c r="AU18" i="5"/>
  <c r="AV3" i="5"/>
  <c r="AV9" i="5" s="1"/>
  <c r="AV2" i="5"/>
  <c r="AG13" i="4"/>
  <c r="AU4" i="5"/>
  <c r="AT5" i="5"/>
  <c r="AH12" i="4"/>
  <c r="AJ9" i="4"/>
  <c r="AX22" i="8" s="1"/>
  <c r="AW22" i="5"/>
  <c r="AI23" i="4"/>
  <c r="AI11" i="4"/>
  <c r="AW3" i="8" s="1"/>
  <c r="AW350" i="8" s="1"/>
  <c r="AI10" i="4"/>
  <c r="AF475" i="8" l="1"/>
  <c r="AF473" i="8" s="1"/>
  <c r="AF432" i="8"/>
  <c r="AF398" i="8"/>
  <c r="AG428" i="8"/>
  <c r="AG393" i="8"/>
  <c r="AR437" i="8"/>
  <c r="AS191" i="8"/>
  <c r="AS492" i="8"/>
  <c r="AS491" i="8" s="1"/>
  <c r="AS484" i="8" s="1"/>
  <c r="AS440" i="8"/>
  <c r="AS419" i="8"/>
  <c r="AT416" i="8" s="1"/>
  <c r="AS396" i="8"/>
  <c r="AS433" i="8" s="1"/>
  <c r="AS510" i="8"/>
  <c r="AT189" i="8"/>
  <c r="AT418" i="8"/>
  <c r="AT424" i="8" s="1"/>
  <c r="AT417" i="8"/>
  <c r="AT422" i="8" s="1"/>
  <c r="AT392" i="8"/>
  <c r="AT430" i="8" s="1"/>
  <c r="AT391" i="8"/>
  <c r="AT429" i="8" s="1"/>
  <c r="AR197" i="8"/>
  <c r="AR474" i="8" s="1"/>
  <c r="AR334" i="8"/>
  <c r="AU242" i="8"/>
  <c r="AV241" i="8"/>
  <c r="AV343" i="8" s="1"/>
  <c r="AV240" i="8"/>
  <c r="AV335" i="8" s="1"/>
  <c r="AS195" i="8"/>
  <c r="AS438" i="8" s="1"/>
  <c r="AT172" i="8"/>
  <c r="AT173" i="8" s="1"/>
  <c r="AT184" i="8"/>
  <c r="AT185" i="8" s="1"/>
  <c r="AT178" i="8"/>
  <c r="AT179" i="8" s="1"/>
  <c r="AT196" i="8" s="1"/>
  <c r="AT342" i="8" s="1"/>
  <c r="AW9" i="8"/>
  <c r="AW65" i="8"/>
  <c r="AU114" i="8"/>
  <c r="AU148" i="8" s="1"/>
  <c r="AV4" i="8"/>
  <c r="AV89" i="8"/>
  <c r="AV103" i="8"/>
  <c r="AW2" i="8"/>
  <c r="AW134" i="8" s="1"/>
  <c r="AW136" i="8" s="1"/>
  <c r="AU5" i="8"/>
  <c r="AI31" i="4"/>
  <c r="AW18" i="8" s="1"/>
  <c r="AW75" i="8" s="1"/>
  <c r="AV18" i="5"/>
  <c r="AU5" i="5"/>
  <c r="AW3" i="5"/>
  <c r="AW9" i="5" s="1"/>
  <c r="AI12" i="4"/>
  <c r="AW2" i="5"/>
  <c r="AH13" i="4"/>
  <c r="AV4" i="5"/>
  <c r="AK9" i="4"/>
  <c r="AY22" i="8" s="1"/>
  <c r="AX22" i="5"/>
  <c r="AJ23" i="4"/>
  <c r="AJ10" i="4"/>
  <c r="AJ11" i="4"/>
  <c r="AX3" i="8" s="1"/>
  <c r="AX350" i="8" s="1"/>
  <c r="AG395" i="8" l="1"/>
  <c r="AG431" i="8"/>
  <c r="AH390" i="8"/>
  <c r="AF347" i="8"/>
  <c r="AF511" i="8"/>
  <c r="AS437" i="8"/>
  <c r="AT191" i="8"/>
  <c r="AT492" i="8"/>
  <c r="AT440" i="8"/>
  <c r="AT419" i="8"/>
  <c r="AU416" i="8" s="1"/>
  <c r="AT396" i="8"/>
  <c r="AT433" i="8" s="1"/>
  <c r="AT510" i="8"/>
  <c r="AU189" i="8"/>
  <c r="AU417" i="8"/>
  <c r="AU422" i="8" s="1"/>
  <c r="AU418" i="8"/>
  <c r="AU424" i="8" s="1"/>
  <c r="AU391" i="8"/>
  <c r="AU429" i="8" s="1"/>
  <c r="AU392" i="8"/>
  <c r="AU430" i="8" s="1"/>
  <c r="AS197" i="8"/>
  <c r="AS474" i="8" s="1"/>
  <c r="AS334" i="8"/>
  <c r="AV242" i="8"/>
  <c r="AW240" i="8"/>
  <c r="AW335" i="8" s="1"/>
  <c r="AW241" i="8"/>
  <c r="AW343" i="8" s="1"/>
  <c r="AT195" i="8"/>
  <c r="AT438" i="8" s="1"/>
  <c r="AU184" i="8"/>
  <c r="AU185" i="8" s="1"/>
  <c r="AU178" i="8"/>
  <c r="AU179" i="8" s="1"/>
  <c r="AU196" i="8" s="1"/>
  <c r="AU342" i="8" s="1"/>
  <c r="AU172" i="8"/>
  <c r="AU173" i="8" s="1"/>
  <c r="AV114" i="8"/>
  <c r="AV148" i="8" s="1"/>
  <c r="AX9" i="8"/>
  <c r="AX65" i="8"/>
  <c r="AV5" i="8"/>
  <c r="AW4" i="8"/>
  <c r="AW89" i="8"/>
  <c r="AW103" i="8"/>
  <c r="AX2" i="8"/>
  <c r="AX134" i="8" s="1"/>
  <c r="AX136" i="8" s="1"/>
  <c r="AJ31" i="4"/>
  <c r="AX18" i="8" s="1"/>
  <c r="AX75" i="8" s="1"/>
  <c r="AW18" i="5"/>
  <c r="AX2" i="5"/>
  <c r="AX3" i="5"/>
  <c r="AX9" i="5" s="1"/>
  <c r="AV5" i="5"/>
  <c r="AI13" i="4"/>
  <c r="AW4" i="5"/>
  <c r="AJ12" i="4"/>
  <c r="AL9" i="4"/>
  <c r="AZ22" i="8" s="1"/>
  <c r="AY22" i="5"/>
  <c r="AK10" i="4"/>
  <c r="AK11" i="4"/>
  <c r="AY3" i="8" s="1"/>
  <c r="AY350" i="8" s="1"/>
  <c r="AK23" i="4"/>
  <c r="AG475" i="8" l="1"/>
  <c r="AG473" i="8" s="1"/>
  <c r="AG432" i="8"/>
  <c r="AG398" i="8"/>
  <c r="AH428" i="8"/>
  <c r="AH393" i="8"/>
  <c r="AT437" i="8"/>
  <c r="AT491" i="8"/>
  <c r="AT484" i="8" s="1"/>
  <c r="AU191" i="8"/>
  <c r="AU492" i="8"/>
  <c r="AU491" i="8" s="1"/>
  <c r="AU484" i="8" s="1"/>
  <c r="AU440" i="8"/>
  <c r="AU419" i="8"/>
  <c r="AV416" i="8" s="1"/>
  <c r="AU396" i="8"/>
  <c r="AU433" i="8" s="1"/>
  <c r="AU510" i="8"/>
  <c r="AV189" i="8"/>
  <c r="AV417" i="8"/>
  <c r="AV422" i="8" s="1"/>
  <c r="AV392" i="8"/>
  <c r="AV430" i="8" s="1"/>
  <c r="AV418" i="8"/>
  <c r="AV424" i="8" s="1"/>
  <c r="AV391" i="8"/>
  <c r="AV429" i="8" s="1"/>
  <c r="AT197" i="8"/>
  <c r="AT474" i="8" s="1"/>
  <c r="AT334" i="8"/>
  <c r="AW242" i="8"/>
  <c r="AX240" i="8"/>
  <c r="AX335" i="8" s="1"/>
  <c r="AX241" i="8"/>
  <c r="AX343" i="8" s="1"/>
  <c r="AU195" i="8"/>
  <c r="AU438" i="8" s="1"/>
  <c r="AU437" i="8" s="1"/>
  <c r="AV178" i="8"/>
  <c r="AV179" i="8" s="1"/>
  <c r="AV196" i="8" s="1"/>
  <c r="AV342" i="8" s="1"/>
  <c r="AV172" i="8"/>
  <c r="AV173" i="8" s="1"/>
  <c r="AV184" i="8"/>
  <c r="AV185" i="8" s="1"/>
  <c r="AY9" i="8"/>
  <c r="AY65" i="8"/>
  <c r="AW114" i="8"/>
  <c r="AW148" i="8" s="1"/>
  <c r="AY2" i="8"/>
  <c r="AY134" i="8" s="1"/>
  <c r="AY136" i="8" s="1"/>
  <c r="AW5" i="8"/>
  <c r="AX4" i="8"/>
  <c r="AX89" i="8"/>
  <c r="AX103" i="8"/>
  <c r="AK31" i="4"/>
  <c r="AY18" i="8" s="1"/>
  <c r="AY75" i="8" s="1"/>
  <c r="AX18" i="5"/>
  <c r="AW5" i="5"/>
  <c r="AY3" i="5"/>
  <c r="AY9" i="5" s="1"/>
  <c r="AJ13" i="4"/>
  <c r="AX4" i="5"/>
  <c r="AY2" i="5"/>
  <c r="AK12" i="4"/>
  <c r="AM9" i="4"/>
  <c r="BA22" i="8" s="1"/>
  <c r="AZ22" i="5"/>
  <c r="AL11" i="4"/>
  <c r="AZ3" i="8" s="1"/>
  <c r="AZ350" i="8" s="1"/>
  <c r="AL23" i="4"/>
  <c r="AL10" i="4"/>
  <c r="AI390" i="8" l="1"/>
  <c r="AH395" i="8"/>
  <c r="AH431" i="8"/>
  <c r="AG511" i="8"/>
  <c r="AG347" i="8"/>
  <c r="AV191" i="8"/>
  <c r="AV492" i="8"/>
  <c r="AV491" i="8" s="1"/>
  <c r="AV484" i="8" s="1"/>
  <c r="AV440" i="8"/>
  <c r="AV419" i="8"/>
  <c r="AW416" i="8" s="1"/>
  <c r="AV396" i="8"/>
  <c r="AV433" i="8" s="1"/>
  <c r="AV510" i="8"/>
  <c r="AW189" i="8"/>
  <c r="AW417" i="8"/>
  <c r="AW422" i="8" s="1"/>
  <c r="AW418" i="8"/>
  <c r="AW424" i="8" s="1"/>
  <c r="AW392" i="8"/>
  <c r="AW430" i="8" s="1"/>
  <c r="AW391" i="8"/>
  <c r="AW429" i="8" s="1"/>
  <c r="AU197" i="8"/>
  <c r="AU474" i="8" s="1"/>
  <c r="AU334" i="8"/>
  <c r="AX242" i="8"/>
  <c r="AY240" i="8"/>
  <c r="AY335" i="8" s="1"/>
  <c r="AY241" i="8"/>
  <c r="AY343" i="8" s="1"/>
  <c r="AV195" i="8"/>
  <c r="AV438" i="8" s="1"/>
  <c r="AW172" i="8"/>
  <c r="AW173" i="8" s="1"/>
  <c r="AW184" i="8"/>
  <c r="AW185" i="8" s="1"/>
  <c r="AW178" i="8"/>
  <c r="AW179" i="8" s="1"/>
  <c r="AW196" i="8" s="1"/>
  <c r="AW342" i="8" s="1"/>
  <c r="AZ9" i="8"/>
  <c r="AZ65" i="8"/>
  <c r="AX114" i="8"/>
  <c r="AX148" i="8" s="1"/>
  <c r="AY4" i="8"/>
  <c r="AY89" i="8"/>
  <c r="AY103" i="8"/>
  <c r="AZ2" i="8"/>
  <c r="AZ134" i="8" s="1"/>
  <c r="AZ136" i="8" s="1"/>
  <c r="AX5" i="8"/>
  <c r="AY18" i="5"/>
  <c r="AL31" i="4"/>
  <c r="AZ18" i="8" s="1"/>
  <c r="AZ75" i="8" s="1"/>
  <c r="AZ2" i="5"/>
  <c r="AK13" i="4"/>
  <c r="AY4" i="5"/>
  <c r="AZ3" i="5"/>
  <c r="AZ9" i="5" s="1"/>
  <c r="AX5" i="5"/>
  <c r="AL12" i="4"/>
  <c r="AN9" i="4"/>
  <c r="BB22" i="8" s="1"/>
  <c r="BA22" i="5"/>
  <c r="AM23" i="4"/>
  <c r="AM11" i="4"/>
  <c r="BA3" i="8" s="1"/>
  <c r="AM10" i="4"/>
  <c r="AI393" i="8" l="1"/>
  <c r="AI428" i="8"/>
  <c r="AH475" i="8"/>
  <c r="AH473" i="8" s="1"/>
  <c r="AH398" i="8"/>
  <c r="AH432" i="8"/>
  <c r="AV437" i="8"/>
  <c r="AW191" i="8"/>
  <c r="AW492" i="8"/>
  <c r="AW491" i="8" s="1"/>
  <c r="AW484" i="8" s="1"/>
  <c r="AW440" i="8"/>
  <c r="AW419" i="8"/>
  <c r="AX416" i="8" s="1"/>
  <c r="AW396" i="8"/>
  <c r="AW433" i="8" s="1"/>
  <c r="AW510" i="8"/>
  <c r="AX189" i="8"/>
  <c r="AX417" i="8"/>
  <c r="AX422" i="8" s="1"/>
  <c r="AX418" i="8"/>
  <c r="AX424" i="8" s="1"/>
  <c r="AX392" i="8"/>
  <c r="AX430" i="8" s="1"/>
  <c r="AX391" i="8"/>
  <c r="AX429" i="8" s="1"/>
  <c r="AV197" i="8"/>
  <c r="AV474" i="8" s="1"/>
  <c r="AV334" i="8"/>
  <c r="AY242" i="8"/>
  <c r="AZ241" i="8"/>
  <c r="AZ343" i="8" s="1"/>
  <c r="AZ240" i="8"/>
  <c r="AZ335" i="8" s="1"/>
  <c r="AW195" i="8"/>
  <c r="AW438" i="8" s="1"/>
  <c r="AX172" i="8"/>
  <c r="AX173" i="8" s="1"/>
  <c r="AX184" i="8"/>
  <c r="AX185" i="8" s="1"/>
  <c r="AX178" i="8"/>
  <c r="AX179" i="8" s="1"/>
  <c r="AX196" i="8" s="1"/>
  <c r="AX342" i="8" s="1"/>
  <c r="BA9" i="8"/>
  <c r="BA65" i="8"/>
  <c r="BA2" i="8"/>
  <c r="BA134" i="8" s="1"/>
  <c r="BA136" i="8" s="1"/>
  <c r="AY114" i="8"/>
  <c r="AY148" i="8" s="1"/>
  <c r="AZ89" i="8"/>
  <c r="AZ103" i="8"/>
  <c r="AZ4" i="8"/>
  <c r="AY5" i="8"/>
  <c r="AZ18" i="5"/>
  <c r="AM31" i="4"/>
  <c r="BA18" i="8" s="1"/>
  <c r="BA75" i="8" s="1"/>
  <c r="AY5" i="5"/>
  <c r="AL13" i="4"/>
  <c r="AZ4" i="5"/>
  <c r="BA2" i="5"/>
  <c r="BA3" i="5"/>
  <c r="BA9" i="5" s="1"/>
  <c r="AM12" i="4"/>
  <c r="AO9" i="4"/>
  <c r="BC22" i="8" s="1"/>
  <c r="BB22" i="5"/>
  <c r="AN10" i="4"/>
  <c r="AN23" i="4"/>
  <c r="AN11" i="4"/>
  <c r="BB3" i="8" s="1"/>
  <c r="BB350" i="8" s="1"/>
  <c r="AI431" i="8" l="1"/>
  <c r="AJ390" i="8"/>
  <c r="AI395" i="8"/>
  <c r="AH347" i="8"/>
  <c r="AH511" i="8"/>
  <c r="AW437" i="8"/>
  <c r="AX191" i="8"/>
  <c r="AX492" i="8"/>
  <c r="AX491" i="8" s="1"/>
  <c r="AX484" i="8" s="1"/>
  <c r="AX440" i="8"/>
  <c r="AX510" i="8"/>
  <c r="AX396" i="8"/>
  <c r="AX433" i="8" s="1"/>
  <c r="AX419" i="8"/>
  <c r="AY416" i="8" s="1"/>
  <c r="AY189" i="8"/>
  <c r="AY417" i="8"/>
  <c r="AY422" i="8" s="1"/>
  <c r="AY418" i="8"/>
  <c r="AY424" i="8" s="1"/>
  <c r="AY391" i="8"/>
  <c r="AY429" i="8" s="1"/>
  <c r="AY392" i="8"/>
  <c r="AY430" i="8" s="1"/>
  <c r="AW197" i="8"/>
  <c r="AW474" i="8" s="1"/>
  <c r="AW334" i="8"/>
  <c r="AZ242" i="8"/>
  <c r="BA240" i="8"/>
  <c r="BA335" i="8" s="1"/>
  <c r="BA241" i="8"/>
  <c r="BA343" i="8" s="1"/>
  <c r="AX195" i="8"/>
  <c r="AX438" i="8" s="1"/>
  <c r="AY184" i="8"/>
  <c r="AY185" i="8" s="1"/>
  <c r="AY178" i="8"/>
  <c r="AY179" i="8" s="1"/>
  <c r="AY196" i="8" s="1"/>
  <c r="AY342" i="8" s="1"/>
  <c r="AY172" i="8"/>
  <c r="AY173" i="8" s="1"/>
  <c r="BB9" i="8"/>
  <c r="BB65" i="8"/>
  <c r="AZ114" i="8"/>
  <c r="AZ148" i="8" s="1"/>
  <c r="BB2" i="8"/>
  <c r="BB134" i="8" s="1"/>
  <c r="BB136" i="8" s="1"/>
  <c r="BA4" i="8"/>
  <c r="AZ5" i="8"/>
  <c r="BA89" i="8"/>
  <c r="BA103" i="8"/>
  <c r="AN31" i="4"/>
  <c r="BB18" i="8" s="1"/>
  <c r="BB75" i="8" s="1"/>
  <c r="BA18" i="5"/>
  <c r="AM13" i="4"/>
  <c r="BA4" i="5"/>
  <c r="AZ5" i="5"/>
  <c r="BB3" i="5"/>
  <c r="BB9" i="5" s="1"/>
  <c r="BB2" i="5"/>
  <c r="AN12" i="4"/>
  <c r="AP9" i="4"/>
  <c r="BD22" i="8" s="1"/>
  <c r="BC22" i="5"/>
  <c r="AO23" i="4"/>
  <c r="AO10" i="4"/>
  <c r="AO11" i="4"/>
  <c r="BC3" i="8" s="1"/>
  <c r="BC350" i="8" s="1"/>
  <c r="AI475" i="8" l="1"/>
  <c r="AI473" i="8" s="1"/>
  <c r="AI398" i="8"/>
  <c r="AI432" i="8"/>
  <c r="AJ393" i="8"/>
  <c r="AJ428" i="8"/>
  <c r="AX437" i="8"/>
  <c r="AY191" i="8"/>
  <c r="AY492" i="8"/>
  <c r="AY491" i="8" s="1"/>
  <c r="AY484" i="8" s="1"/>
  <c r="AY440" i="8"/>
  <c r="AY419" i="8"/>
  <c r="AZ416" i="8" s="1"/>
  <c r="AY396" i="8"/>
  <c r="AY433" i="8" s="1"/>
  <c r="AY510" i="8"/>
  <c r="AZ189" i="8"/>
  <c r="AZ417" i="8"/>
  <c r="AZ422" i="8" s="1"/>
  <c r="AZ418" i="8"/>
  <c r="AZ424" i="8" s="1"/>
  <c r="AZ392" i="8"/>
  <c r="AZ430" i="8" s="1"/>
  <c r="AZ391" i="8"/>
  <c r="AZ429" i="8" s="1"/>
  <c r="AX197" i="8"/>
  <c r="AX474" i="8" s="1"/>
  <c r="AX334" i="8"/>
  <c r="BA242" i="8"/>
  <c r="BB240" i="8"/>
  <c r="BB335" i="8" s="1"/>
  <c r="BB241" i="8"/>
  <c r="BB343" i="8" s="1"/>
  <c r="AY195" i="8"/>
  <c r="AY438" i="8" s="1"/>
  <c r="AZ178" i="8"/>
  <c r="AZ179" i="8" s="1"/>
  <c r="AZ196" i="8" s="1"/>
  <c r="AZ342" i="8" s="1"/>
  <c r="AZ172" i="8"/>
  <c r="AZ173" i="8" s="1"/>
  <c r="AZ184" i="8"/>
  <c r="AZ185" i="8" s="1"/>
  <c r="BC9" i="8"/>
  <c r="BC65" i="8"/>
  <c r="BA114" i="8"/>
  <c r="BA148" i="8" s="1"/>
  <c r="BA5" i="8"/>
  <c r="BC2" i="8"/>
  <c r="BC134" i="8" s="1"/>
  <c r="BC136" i="8" s="1"/>
  <c r="BB4" i="8"/>
  <c r="BB103" i="8"/>
  <c r="BB89" i="8"/>
  <c r="BB18" i="5"/>
  <c r="AO31" i="4"/>
  <c r="BC18" i="8" s="1"/>
  <c r="BC75" i="8" s="1"/>
  <c r="BC2" i="5"/>
  <c r="AN13" i="4"/>
  <c r="BB4" i="5"/>
  <c r="BC3" i="5"/>
  <c r="BC9" i="5" s="1"/>
  <c r="BA5" i="5"/>
  <c r="AO12" i="4"/>
  <c r="AQ9" i="4"/>
  <c r="BE22" i="8" s="1"/>
  <c r="BD22" i="5"/>
  <c r="AP23" i="4"/>
  <c r="AP10" i="4"/>
  <c r="AP11" i="4"/>
  <c r="BD3" i="8" s="1"/>
  <c r="BD350" i="8" s="1"/>
  <c r="AJ431" i="8" l="1"/>
  <c r="AJ395" i="8"/>
  <c r="AK390" i="8"/>
  <c r="AI511" i="8"/>
  <c r="AI347" i="8"/>
  <c r="AY437" i="8"/>
  <c r="AZ191" i="8"/>
  <c r="AZ492" i="8"/>
  <c r="AZ491" i="8" s="1"/>
  <c r="AZ484" i="8" s="1"/>
  <c r="AZ440" i="8"/>
  <c r="AZ419" i="8"/>
  <c r="BA416" i="8" s="1"/>
  <c r="AZ396" i="8"/>
  <c r="AZ433" i="8" s="1"/>
  <c r="AZ510" i="8"/>
  <c r="BA189" i="8"/>
  <c r="BA417" i="8"/>
  <c r="BA422" i="8" s="1"/>
  <c r="BA418" i="8"/>
  <c r="BA424" i="8" s="1"/>
  <c r="BA392" i="8"/>
  <c r="BA430" i="8" s="1"/>
  <c r="BA391" i="8"/>
  <c r="BA429" i="8" s="1"/>
  <c r="AY197" i="8"/>
  <c r="AY474" i="8" s="1"/>
  <c r="AY334" i="8"/>
  <c r="BB242" i="8"/>
  <c r="BC240" i="8"/>
  <c r="BC335" i="8" s="1"/>
  <c r="BC241" i="8"/>
  <c r="BC343" i="8" s="1"/>
  <c r="AZ195" i="8"/>
  <c r="AZ438" i="8" s="1"/>
  <c r="BA172" i="8"/>
  <c r="BA173" i="8" s="1"/>
  <c r="BA184" i="8"/>
  <c r="BA185" i="8" s="1"/>
  <c r="BA178" i="8"/>
  <c r="BA179" i="8" s="1"/>
  <c r="BA196" i="8" s="1"/>
  <c r="BA342" i="8" s="1"/>
  <c r="BD9" i="8"/>
  <c r="BD65" i="8"/>
  <c r="BC89" i="8"/>
  <c r="BC103" i="8"/>
  <c r="BB114" i="8"/>
  <c r="BB148" i="8" s="1"/>
  <c r="BC4" i="8"/>
  <c r="BD2" i="8"/>
  <c r="BD134" i="8" s="1"/>
  <c r="BD136" i="8" s="1"/>
  <c r="BB5" i="8"/>
  <c r="AP31" i="4"/>
  <c r="BD18" i="8" s="1"/>
  <c r="BD75" i="8" s="1"/>
  <c r="BC18" i="5"/>
  <c r="BB5" i="5"/>
  <c r="BD3" i="5"/>
  <c r="BD9" i="5" s="1"/>
  <c r="BD2" i="5"/>
  <c r="AO13" i="4"/>
  <c r="BC4" i="5"/>
  <c r="AP12" i="4"/>
  <c r="AR9" i="4"/>
  <c r="BF22" i="8" s="1"/>
  <c r="BE22" i="5"/>
  <c r="AQ10" i="4"/>
  <c r="AQ11" i="4"/>
  <c r="BE3" i="8" s="1"/>
  <c r="BE350" i="8" s="1"/>
  <c r="AQ23" i="4"/>
  <c r="AK428" i="8" l="1"/>
  <c r="AK393" i="8"/>
  <c r="AJ475" i="8"/>
  <c r="AJ473" i="8" s="1"/>
  <c r="AJ432" i="8"/>
  <c r="AJ398" i="8"/>
  <c r="AZ437" i="8"/>
  <c r="BA191" i="8"/>
  <c r="BA492" i="8"/>
  <c r="BA491" i="8" s="1"/>
  <c r="BA484" i="8" s="1"/>
  <c r="BA440" i="8"/>
  <c r="M440" i="8" s="1"/>
  <c r="BA419" i="8"/>
  <c r="BB416" i="8" s="1"/>
  <c r="BA396" i="8"/>
  <c r="BA433" i="8" s="1"/>
  <c r="BA510" i="8"/>
  <c r="BB189" i="8"/>
  <c r="BB417" i="8"/>
  <c r="BB422" i="8" s="1"/>
  <c r="BB418" i="8"/>
  <c r="BB424" i="8" s="1"/>
  <c r="BB392" i="8"/>
  <c r="BB430" i="8" s="1"/>
  <c r="BB391" i="8"/>
  <c r="BB429" i="8" s="1"/>
  <c r="AZ197" i="8"/>
  <c r="AZ474" i="8" s="1"/>
  <c r="AZ334" i="8"/>
  <c r="BC242" i="8"/>
  <c r="BD241" i="8"/>
  <c r="BD343" i="8" s="1"/>
  <c r="BD240" i="8"/>
  <c r="BD335" i="8" s="1"/>
  <c r="BA195" i="8"/>
  <c r="BA438" i="8" s="1"/>
  <c r="M438" i="8" s="1"/>
  <c r="BB172" i="8"/>
  <c r="BB173" i="8" s="1"/>
  <c r="BB184" i="8"/>
  <c r="BB185" i="8" s="1"/>
  <c r="BB178" i="8"/>
  <c r="BB179" i="8" s="1"/>
  <c r="BB196" i="8" s="1"/>
  <c r="BB342" i="8" s="1"/>
  <c r="BE9" i="8"/>
  <c r="BE65" i="8"/>
  <c r="BD89" i="8"/>
  <c r="BD103" i="8"/>
  <c r="BC5" i="8"/>
  <c r="BD4" i="8"/>
  <c r="BE2" i="8"/>
  <c r="BE134" i="8" s="1"/>
  <c r="BE136" i="8" s="1"/>
  <c r="BC114" i="8"/>
  <c r="BC148" i="8" s="1"/>
  <c r="BD18" i="5"/>
  <c r="AQ31" i="4"/>
  <c r="BE18" i="8" s="1"/>
  <c r="BE75" i="8" s="1"/>
  <c r="BC5" i="5"/>
  <c r="AP13" i="4"/>
  <c r="BD4" i="5"/>
  <c r="BE3" i="5"/>
  <c r="BE9" i="5" s="1"/>
  <c r="BE2" i="5"/>
  <c r="AQ12" i="4"/>
  <c r="AS9" i="4"/>
  <c r="BG22" i="8" s="1"/>
  <c r="BF22" i="5"/>
  <c r="AR11" i="4"/>
  <c r="BF3" i="8" s="1"/>
  <c r="BF350" i="8" s="1"/>
  <c r="AR10" i="4"/>
  <c r="AR23" i="4"/>
  <c r="AK431" i="8" l="1"/>
  <c r="AL390" i="8"/>
  <c r="AK395" i="8"/>
  <c r="AJ347" i="8"/>
  <c r="AJ511" i="8"/>
  <c r="BB191" i="8"/>
  <c r="BB492" i="8"/>
  <c r="BA437" i="8"/>
  <c r="BB440" i="8"/>
  <c r="BB419" i="8"/>
  <c r="BC416" i="8" s="1"/>
  <c r="BB396" i="8"/>
  <c r="BB433" i="8" s="1"/>
  <c r="BB510" i="8"/>
  <c r="BC189" i="8"/>
  <c r="BC417" i="8"/>
  <c r="BC422" i="8" s="1"/>
  <c r="BC418" i="8"/>
  <c r="BC424" i="8" s="1"/>
  <c r="BC391" i="8"/>
  <c r="BC429" i="8" s="1"/>
  <c r="BC392" i="8"/>
  <c r="BC430" i="8" s="1"/>
  <c r="BA197" i="8"/>
  <c r="BA474" i="8" s="1"/>
  <c r="BA334" i="8"/>
  <c r="BD242" i="8"/>
  <c r="BE240" i="8"/>
  <c r="BE335" i="8" s="1"/>
  <c r="BE241" i="8"/>
  <c r="BE343" i="8" s="1"/>
  <c r="BB195" i="8"/>
  <c r="BB438" i="8" s="1"/>
  <c r="BC184" i="8"/>
  <c r="BC185" i="8" s="1"/>
  <c r="BC178" i="8"/>
  <c r="BC179" i="8" s="1"/>
  <c r="BC196" i="8" s="1"/>
  <c r="BC342" i="8" s="1"/>
  <c r="BC172" i="8"/>
  <c r="BC173" i="8" s="1"/>
  <c r="BF9" i="8"/>
  <c r="BF65" i="8"/>
  <c r="BD114" i="8"/>
  <c r="BD148" i="8" s="1"/>
  <c r="BE103" i="8"/>
  <c r="BE89" i="8"/>
  <c r="BE4" i="8"/>
  <c r="BF2" i="8"/>
  <c r="BF134" i="8" s="1"/>
  <c r="BF136" i="8" s="1"/>
  <c r="BD5" i="8"/>
  <c r="AR31" i="4"/>
  <c r="BF18" i="8" s="1"/>
  <c r="BF75" i="8" s="1"/>
  <c r="BE18" i="5"/>
  <c r="BD5" i="5"/>
  <c r="AR12" i="4"/>
  <c r="BF2" i="5"/>
  <c r="BF3" i="5"/>
  <c r="BF9" i="5" s="1"/>
  <c r="AQ13" i="4"/>
  <c r="BE4" i="5"/>
  <c r="AT9" i="4"/>
  <c r="BH22" i="8" s="1"/>
  <c r="BG22" i="5"/>
  <c r="AS23" i="4"/>
  <c r="AS11" i="4"/>
  <c r="BG3" i="8" s="1"/>
  <c r="BG350" i="8" s="1"/>
  <c r="AS10" i="4"/>
  <c r="AK475" i="8" l="1"/>
  <c r="AK473" i="8" s="1"/>
  <c r="AK398" i="8"/>
  <c r="AK432" i="8"/>
  <c r="AL428" i="8"/>
  <c r="AL393" i="8"/>
  <c r="BB437" i="8"/>
  <c r="BB491" i="8"/>
  <c r="BB484" i="8" s="1"/>
  <c r="BC191" i="8"/>
  <c r="BC492" i="8"/>
  <c r="BC491" i="8" s="1"/>
  <c r="BC484" i="8" s="1"/>
  <c r="BC440" i="8"/>
  <c r="BC419" i="8"/>
  <c r="BD416" i="8" s="1"/>
  <c r="BC510" i="8"/>
  <c r="BC396" i="8"/>
  <c r="BC433" i="8" s="1"/>
  <c r="BD189" i="8"/>
  <c r="BD417" i="8"/>
  <c r="BD422" i="8" s="1"/>
  <c r="BD392" i="8"/>
  <c r="BD430" i="8" s="1"/>
  <c r="BD418" i="8"/>
  <c r="BD424" i="8" s="1"/>
  <c r="BD391" i="8"/>
  <c r="BD429" i="8" s="1"/>
  <c r="BB197" i="8"/>
  <c r="BB474" i="8" s="1"/>
  <c r="BB334" i="8"/>
  <c r="BE242" i="8"/>
  <c r="BF240" i="8"/>
  <c r="BF335" i="8" s="1"/>
  <c r="BF241" i="8"/>
  <c r="BF343" i="8" s="1"/>
  <c r="BC195" i="8"/>
  <c r="BC438" i="8" s="1"/>
  <c r="BD178" i="8"/>
  <c r="BD179" i="8" s="1"/>
  <c r="BD196" i="8" s="1"/>
  <c r="BD342" i="8" s="1"/>
  <c r="BD172" i="8"/>
  <c r="BD173" i="8" s="1"/>
  <c r="BD184" i="8"/>
  <c r="BD185" i="8" s="1"/>
  <c r="BG9" i="8"/>
  <c r="BG65" i="8"/>
  <c r="BE114" i="8"/>
  <c r="BE148" i="8" s="1"/>
  <c r="BG2" i="8"/>
  <c r="BG134" i="8" s="1"/>
  <c r="BG136" i="8" s="1"/>
  <c r="BF4" i="8"/>
  <c r="BE5" i="8"/>
  <c r="BF89" i="8"/>
  <c r="BF103" i="8"/>
  <c r="AS31" i="4"/>
  <c r="BG18" i="8" s="1"/>
  <c r="BG75" i="8" s="1"/>
  <c r="BF18" i="5"/>
  <c r="BE5" i="5"/>
  <c r="AR13" i="4"/>
  <c r="BF4" i="5"/>
  <c r="BG2" i="5"/>
  <c r="BG3" i="5"/>
  <c r="BG9" i="5" s="1"/>
  <c r="AS12" i="4"/>
  <c r="AU9" i="4"/>
  <c r="BI22" i="8" s="1"/>
  <c r="BH22" i="5"/>
  <c r="AT23" i="4"/>
  <c r="AT10" i="4"/>
  <c r="AT11" i="4"/>
  <c r="BH3" i="8" s="1"/>
  <c r="BH350" i="8" s="1"/>
  <c r="AL431" i="8" l="1"/>
  <c r="AM390" i="8"/>
  <c r="AL395" i="8"/>
  <c r="AK347" i="8"/>
  <c r="AK511" i="8"/>
  <c r="BC437" i="8"/>
  <c r="BD191" i="8"/>
  <c r="BD492" i="8"/>
  <c r="BD419" i="8"/>
  <c r="BE416" i="8" s="1"/>
  <c r="BD440" i="8"/>
  <c r="BD396" i="8"/>
  <c r="BD433" i="8" s="1"/>
  <c r="BD510" i="8"/>
  <c r="BE189" i="8"/>
  <c r="BE417" i="8"/>
  <c r="BE422" i="8" s="1"/>
  <c r="BE418" i="8"/>
  <c r="BE424" i="8" s="1"/>
  <c r="BE392" i="8"/>
  <c r="BE430" i="8" s="1"/>
  <c r="BE391" i="8"/>
  <c r="BE429" i="8" s="1"/>
  <c r="BC197" i="8"/>
  <c r="BC474" i="8" s="1"/>
  <c r="BC334" i="8"/>
  <c r="BF242" i="8"/>
  <c r="BG240" i="8"/>
  <c r="BG335" i="8" s="1"/>
  <c r="BG241" i="8"/>
  <c r="BG343" i="8" s="1"/>
  <c r="BD195" i="8"/>
  <c r="BD438" i="8" s="1"/>
  <c r="BE172" i="8"/>
  <c r="BE173" i="8" s="1"/>
  <c r="BE184" i="8"/>
  <c r="BE185" i="8" s="1"/>
  <c r="BE178" i="8"/>
  <c r="BE179" i="8" s="1"/>
  <c r="BE196" i="8" s="1"/>
  <c r="BE342" i="8" s="1"/>
  <c r="BH9" i="8"/>
  <c r="BH65" i="8"/>
  <c r="BF114" i="8"/>
  <c r="BF148" i="8" s="1"/>
  <c r="BH2" i="8"/>
  <c r="BH134" i="8" s="1"/>
  <c r="BH136" i="8" s="1"/>
  <c r="BG4" i="8"/>
  <c r="BF5" i="8"/>
  <c r="BG89" i="8"/>
  <c r="BG103" i="8"/>
  <c r="AT31" i="4"/>
  <c r="BH18" i="8" s="1"/>
  <c r="BH75" i="8" s="1"/>
  <c r="BG18" i="5"/>
  <c r="BH3" i="5"/>
  <c r="BH9" i="5" s="1"/>
  <c r="BF5" i="5"/>
  <c r="AT12" i="4"/>
  <c r="BH2" i="5"/>
  <c r="AS13" i="4"/>
  <c r="BG4" i="5"/>
  <c r="AV9" i="4"/>
  <c r="BJ22" i="8" s="1"/>
  <c r="BI22" i="5"/>
  <c r="AU10" i="4"/>
  <c r="AU11" i="4"/>
  <c r="BI3" i="8" s="1"/>
  <c r="BI350" i="8" s="1"/>
  <c r="AU23" i="4"/>
  <c r="AL475" i="8" l="1"/>
  <c r="AL473" i="8" s="1"/>
  <c r="AL432" i="8"/>
  <c r="AL398" i="8"/>
  <c r="AM393" i="8"/>
  <c r="AM428" i="8"/>
  <c r="BD491" i="8"/>
  <c r="BD484" i="8" s="1"/>
  <c r="BE191" i="8"/>
  <c r="BE492" i="8"/>
  <c r="BE491" i="8" s="1"/>
  <c r="BE484" i="8" s="1"/>
  <c r="BD437" i="8"/>
  <c r="BE440" i="8"/>
  <c r="BE419" i="8"/>
  <c r="BF416" i="8" s="1"/>
  <c r="BE396" i="8"/>
  <c r="BE433" i="8" s="1"/>
  <c r="BE510" i="8"/>
  <c r="BF189" i="8"/>
  <c r="BF418" i="8"/>
  <c r="BF424" i="8" s="1"/>
  <c r="BF417" i="8"/>
  <c r="BF422" i="8" s="1"/>
  <c r="BF392" i="8"/>
  <c r="BF430" i="8" s="1"/>
  <c r="BF391" i="8"/>
  <c r="BF429" i="8" s="1"/>
  <c r="BD197" i="8"/>
  <c r="BD474" i="8" s="1"/>
  <c r="BD334" i="8"/>
  <c r="BG242" i="8"/>
  <c r="BH241" i="8"/>
  <c r="BH343" i="8" s="1"/>
  <c r="BH240" i="8"/>
  <c r="BH335" i="8" s="1"/>
  <c r="BE195" i="8"/>
  <c r="BE438" i="8" s="1"/>
  <c r="BF172" i="8"/>
  <c r="BF173" i="8" s="1"/>
  <c r="BF184" i="8"/>
  <c r="BF185" i="8" s="1"/>
  <c r="BF178" i="8"/>
  <c r="BF179" i="8" s="1"/>
  <c r="BF196" i="8" s="1"/>
  <c r="BF342" i="8" s="1"/>
  <c r="BI9" i="8"/>
  <c r="BI65" i="8"/>
  <c r="BG114" i="8"/>
  <c r="BG148" i="8" s="1"/>
  <c r="BG5" i="8"/>
  <c r="BI2" i="8"/>
  <c r="BI134" i="8" s="1"/>
  <c r="BI136" i="8" s="1"/>
  <c r="BH89" i="8"/>
  <c r="BH103" i="8"/>
  <c r="BH4" i="8"/>
  <c r="AU31" i="4"/>
  <c r="BI18" i="8" s="1"/>
  <c r="BI75" i="8" s="1"/>
  <c r="BH18" i="5"/>
  <c r="BI3" i="5"/>
  <c r="BI9" i="5" s="1"/>
  <c r="AU12" i="4"/>
  <c r="BI2" i="5"/>
  <c r="BG5" i="5"/>
  <c r="AT13" i="4"/>
  <c r="BH4" i="5"/>
  <c r="AW9" i="4"/>
  <c r="BK22" i="8" s="1"/>
  <c r="BJ22" i="5"/>
  <c r="AV11" i="4"/>
  <c r="BJ3" i="8" s="1"/>
  <c r="BJ350" i="8" s="1"/>
  <c r="AV23" i="4"/>
  <c r="AV10" i="4"/>
  <c r="AM431" i="8" l="1"/>
  <c r="AN390" i="8"/>
  <c r="AM395" i="8"/>
  <c r="AL347" i="8"/>
  <c r="AL511" i="8"/>
  <c r="BE437" i="8"/>
  <c r="BF191" i="8"/>
  <c r="BF492" i="8"/>
  <c r="BF491" i="8" s="1"/>
  <c r="BF484" i="8" s="1"/>
  <c r="BF440" i="8"/>
  <c r="BF510" i="8"/>
  <c r="BF396" i="8"/>
  <c r="BF433" i="8" s="1"/>
  <c r="BF419" i="8"/>
  <c r="BG416" i="8" s="1"/>
  <c r="BG189" i="8"/>
  <c r="BG417" i="8"/>
  <c r="BG422" i="8" s="1"/>
  <c r="BG418" i="8"/>
  <c r="BG424" i="8" s="1"/>
  <c r="BG391" i="8"/>
  <c r="BG429" i="8" s="1"/>
  <c r="BG392" i="8"/>
  <c r="BG430" i="8" s="1"/>
  <c r="BE197" i="8"/>
  <c r="BE474" i="8" s="1"/>
  <c r="BE334" i="8"/>
  <c r="BH242" i="8"/>
  <c r="BI240" i="8"/>
  <c r="BI335" i="8" s="1"/>
  <c r="BI241" i="8"/>
  <c r="BI343" i="8" s="1"/>
  <c r="BF195" i="8"/>
  <c r="BF438" i="8" s="1"/>
  <c r="BG184" i="8"/>
  <c r="BG185" i="8" s="1"/>
  <c r="BG178" i="8"/>
  <c r="BG179" i="8" s="1"/>
  <c r="BG196" i="8" s="1"/>
  <c r="BG342" i="8" s="1"/>
  <c r="BG172" i="8"/>
  <c r="BG173" i="8" s="1"/>
  <c r="BJ9" i="8"/>
  <c r="BJ65" i="8"/>
  <c r="BH114" i="8"/>
  <c r="BH148" i="8" s="1"/>
  <c r="BI4" i="8"/>
  <c r="BJ2" i="8"/>
  <c r="BJ134" i="8" s="1"/>
  <c r="BJ136" i="8" s="1"/>
  <c r="BH5" i="8"/>
  <c r="BI103" i="8"/>
  <c r="BI89" i="8"/>
  <c r="BI18" i="5"/>
  <c r="AV31" i="4"/>
  <c r="BJ18" i="8" s="1"/>
  <c r="BJ75" i="8" s="1"/>
  <c r="AV12" i="4"/>
  <c r="BJ2" i="5"/>
  <c r="AU13" i="4"/>
  <c r="BI4" i="5"/>
  <c r="BH5" i="5"/>
  <c r="BJ3" i="5"/>
  <c r="BJ9" i="5" s="1"/>
  <c r="AX9" i="4"/>
  <c r="BL22" i="8" s="1"/>
  <c r="BK22" i="5"/>
  <c r="AW11" i="4"/>
  <c r="BK3" i="8" s="1"/>
  <c r="BK350" i="8" s="1"/>
  <c r="AW10" i="4"/>
  <c r="AW23" i="4"/>
  <c r="AM475" i="8" l="1"/>
  <c r="AM473" i="8" s="1"/>
  <c r="AM398" i="8"/>
  <c r="AM432" i="8"/>
  <c r="AN428" i="8"/>
  <c r="AN393" i="8"/>
  <c r="BF437" i="8"/>
  <c r="BG191" i="8"/>
  <c r="BG492" i="8"/>
  <c r="BG491" i="8" s="1"/>
  <c r="BG484" i="8" s="1"/>
  <c r="BG440" i="8"/>
  <c r="BG510" i="8"/>
  <c r="BG396" i="8"/>
  <c r="BG433" i="8" s="1"/>
  <c r="BG419" i="8"/>
  <c r="BH416" i="8" s="1"/>
  <c r="BH189" i="8"/>
  <c r="BH417" i="8"/>
  <c r="BH422" i="8" s="1"/>
  <c r="BH418" i="8"/>
  <c r="BH424" i="8" s="1"/>
  <c r="BH392" i="8"/>
  <c r="BH430" i="8" s="1"/>
  <c r="BH391" i="8"/>
  <c r="BH429" i="8" s="1"/>
  <c r="BF197" i="8"/>
  <c r="BF474" i="8" s="1"/>
  <c r="BF334" i="8"/>
  <c r="BI242" i="8"/>
  <c r="BJ240" i="8"/>
  <c r="BJ335" i="8" s="1"/>
  <c r="BJ241" i="8"/>
  <c r="BJ343" i="8" s="1"/>
  <c r="BG195" i="8"/>
  <c r="BG438" i="8" s="1"/>
  <c r="BH178" i="8"/>
  <c r="BH179" i="8" s="1"/>
  <c r="BH196" i="8" s="1"/>
  <c r="BH342" i="8" s="1"/>
  <c r="BH172" i="8"/>
  <c r="BH173" i="8" s="1"/>
  <c r="BH184" i="8"/>
  <c r="BH185" i="8" s="1"/>
  <c r="BK9" i="8"/>
  <c r="BK65" i="8"/>
  <c r="BI114" i="8"/>
  <c r="BI148" i="8" s="1"/>
  <c r="BJ4" i="8"/>
  <c r="BJ89" i="8"/>
  <c r="BJ103" i="8"/>
  <c r="BI5" i="8"/>
  <c r="BK2" i="8"/>
  <c r="BK134" i="8" s="1"/>
  <c r="BK136" i="8" s="1"/>
  <c r="AW31" i="4"/>
  <c r="BK18" i="8" s="1"/>
  <c r="BK75" i="8" s="1"/>
  <c r="BJ18" i="5"/>
  <c r="BI5" i="5"/>
  <c r="BK2" i="5"/>
  <c r="BK3" i="5"/>
  <c r="BK9" i="5" s="1"/>
  <c r="AV13" i="4"/>
  <c r="BJ4" i="5"/>
  <c r="AW12" i="4"/>
  <c r="AY9" i="4"/>
  <c r="BM22" i="8" s="1"/>
  <c r="BL22" i="5"/>
  <c r="AX11" i="4"/>
  <c r="BL3" i="8" s="1"/>
  <c r="BL350" i="8" s="1"/>
  <c r="AX23" i="4"/>
  <c r="AX10" i="4"/>
  <c r="AN395" i="8" l="1"/>
  <c r="AO390" i="8"/>
  <c r="AN431" i="8"/>
  <c r="AM347" i="8"/>
  <c r="AM511" i="8"/>
  <c r="BH191" i="8"/>
  <c r="BH492" i="8"/>
  <c r="BH491" i="8" s="1"/>
  <c r="BH484" i="8" s="1"/>
  <c r="BG437" i="8"/>
  <c r="BH440" i="8"/>
  <c r="BH419" i="8"/>
  <c r="BI416" i="8" s="1"/>
  <c r="BH396" i="8"/>
  <c r="BH433" i="8" s="1"/>
  <c r="BH510" i="8"/>
  <c r="BI189" i="8"/>
  <c r="BI417" i="8"/>
  <c r="BI422" i="8" s="1"/>
  <c r="BI418" i="8"/>
  <c r="BI424" i="8" s="1"/>
  <c r="BI392" i="8"/>
  <c r="BI430" i="8" s="1"/>
  <c r="BI391" i="8"/>
  <c r="BI429" i="8" s="1"/>
  <c r="BG197" i="8"/>
  <c r="BG474" i="8" s="1"/>
  <c r="BG334" i="8"/>
  <c r="BJ242" i="8"/>
  <c r="BK240" i="8"/>
  <c r="BK335" i="8" s="1"/>
  <c r="BK241" i="8"/>
  <c r="BK343" i="8" s="1"/>
  <c r="BH195" i="8"/>
  <c r="BH438" i="8" s="1"/>
  <c r="BI172" i="8"/>
  <c r="BI173" i="8" s="1"/>
  <c r="BI184" i="8"/>
  <c r="BI185" i="8" s="1"/>
  <c r="BI178" i="8"/>
  <c r="BI179" i="8" s="1"/>
  <c r="BI196" i="8" s="1"/>
  <c r="BI342" i="8" s="1"/>
  <c r="BL9" i="8"/>
  <c r="BL65" i="8"/>
  <c r="BJ114" i="8"/>
  <c r="BJ148" i="8" s="1"/>
  <c r="BJ5" i="8"/>
  <c r="BK89" i="8"/>
  <c r="BK103" i="8"/>
  <c r="BL2" i="8"/>
  <c r="BL134" i="8" s="1"/>
  <c r="BL136" i="8" s="1"/>
  <c r="BK4" i="8"/>
  <c r="BK18" i="5"/>
  <c r="AX31" i="4"/>
  <c r="BL18" i="8" s="1"/>
  <c r="BL75" i="8" s="1"/>
  <c r="AX12" i="4"/>
  <c r="BL2" i="5"/>
  <c r="BJ5" i="5"/>
  <c r="BL3" i="5"/>
  <c r="BL9" i="5" s="1"/>
  <c r="AW13" i="4"/>
  <c r="BK4" i="5"/>
  <c r="AZ9" i="4"/>
  <c r="BN22" i="8" s="1"/>
  <c r="BM22" i="5"/>
  <c r="AY11" i="4"/>
  <c r="BM3" i="8" s="1"/>
  <c r="AY23" i="4"/>
  <c r="AY10" i="4"/>
  <c r="AO393" i="8" l="1"/>
  <c r="AO428" i="8"/>
  <c r="AN475" i="8"/>
  <c r="AN473" i="8" s="1"/>
  <c r="AN432" i="8"/>
  <c r="AN398" i="8"/>
  <c r="BI191" i="8"/>
  <c r="BI492" i="8"/>
  <c r="BI491" i="8" s="1"/>
  <c r="BI484" i="8" s="1"/>
  <c r="BH437" i="8"/>
  <c r="BI440" i="8"/>
  <c r="BI419" i="8"/>
  <c r="BJ416" i="8" s="1"/>
  <c r="BI396" i="8"/>
  <c r="BI433" i="8" s="1"/>
  <c r="BI510" i="8"/>
  <c r="BJ189" i="8"/>
  <c r="BJ418" i="8"/>
  <c r="BJ424" i="8" s="1"/>
  <c r="BJ417" i="8"/>
  <c r="BJ422" i="8" s="1"/>
  <c r="BJ392" i="8"/>
  <c r="BJ430" i="8" s="1"/>
  <c r="BJ391" i="8"/>
  <c r="BJ429" i="8" s="1"/>
  <c r="BH197" i="8"/>
  <c r="BH474" i="8" s="1"/>
  <c r="BH334" i="8"/>
  <c r="BK242" i="8"/>
  <c r="BL241" i="8"/>
  <c r="BL343" i="8" s="1"/>
  <c r="BL240" i="8"/>
  <c r="BL335" i="8" s="1"/>
  <c r="BI195" i="8"/>
  <c r="BI438" i="8" s="1"/>
  <c r="BJ172" i="8"/>
  <c r="BJ173" i="8" s="1"/>
  <c r="BJ184" i="8"/>
  <c r="BJ185" i="8" s="1"/>
  <c r="BJ178" i="8"/>
  <c r="BJ179" i="8" s="1"/>
  <c r="BJ196" i="8" s="1"/>
  <c r="BJ342" i="8" s="1"/>
  <c r="BM9" i="8"/>
  <c r="BM65" i="8"/>
  <c r="BK114" i="8"/>
  <c r="BK148" i="8" s="1"/>
  <c r="BL4" i="8"/>
  <c r="BK5" i="8"/>
  <c r="BM2" i="8"/>
  <c r="BM134" i="8" s="1"/>
  <c r="BM136" i="8" s="1"/>
  <c r="BL89" i="8"/>
  <c r="BL103" i="8"/>
  <c r="BL18" i="5"/>
  <c r="AY31" i="4"/>
  <c r="BM18" i="8" s="1"/>
  <c r="BM75" i="8" s="1"/>
  <c r="BM2" i="5"/>
  <c r="BK5" i="5"/>
  <c r="BM3" i="5"/>
  <c r="BM9" i="5" s="1"/>
  <c r="AX13" i="4"/>
  <c r="BL4" i="5"/>
  <c r="AY12" i="4"/>
  <c r="BA9" i="4"/>
  <c r="BO22" i="8" s="1"/>
  <c r="BN22" i="5"/>
  <c r="AZ23" i="4"/>
  <c r="AZ10" i="4"/>
  <c r="AZ11" i="4"/>
  <c r="BN3" i="8" s="1"/>
  <c r="BN350" i="8" s="1"/>
  <c r="AN347" i="8" l="1"/>
  <c r="AN511" i="8"/>
  <c r="AO431" i="8"/>
  <c r="AP390" i="8"/>
  <c r="AO395" i="8"/>
  <c r="BI437" i="8"/>
  <c r="BJ191" i="8"/>
  <c r="BJ492" i="8"/>
  <c r="BJ491" i="8" s="1"/>
  <c r="BJ484" i="8" s="1"/>
  <c r="BJ440" i="8"/>
  <c r="BJ396" i="8"/>
  <c r="BJ433" i="8" s="1"/>
  <c r="BJ510" i="8"/>
  <c r="BJ419" i="8"/>
  <c r="BK416" i="8" s="1"/>
  <c r="BK189" i="8"/>
  <c r="BK417" i="8"/>
  <c r="BK422" i="8" s="1"/>
  <c r="BK418" i="8"/>
  <c r="BK424" i="8" s="1"/>
  <c r="BK391" i="8"/>
  <c r="BK429" i="8" s="1"/>
  <c r="BK392" i="8"/>
  <c r="BK430" i="8" s="1"/>
  <c r="BI197" i="8"/>
  <c r="BI474" i="8" s="1"/>
  <c r="BI334" i="8"/>
  <c r="BL242" i="8"/>
  <c r="BM240" i="8"/>
  <c r="BM335" i="8" s="1"/>
  <c r="BM241" i="8"/>
  <c r="BM343" i="8" s="1"/>
  <c r="BJ195" i="8"/>
  <c r="BJ438" i="8" s="1"/>
  <c r="BK184" i="8"/>
  <c r="BK185" i="8" s="1"/>
  <c r="BK178" i="8"/>
  <c r="BK179" i="8" s="1"/>
  <c r="BK196" i="8" s="1"/>
  <c r="BK342" i="8" s="1"/>
  <c r="BK172" i="8"/>
  <c r="BK173" i="8" s="1"/>
  <c r="BN9" i="8"/>
  <c r="BN65" i="8"/>
  <c r="BL114" i="8"/>
  <c r="BL148" i="8" s="1"/>
  <c r="BM89" i="8"/>
  <c r="BM103" i="8"/>
  <c r="BL5" i="8"/>
  <c r="BN2" i="8"/>
  <c r="BN134" i="8" s="1"/>
  <c r="BN136" i="8" s="1"/>
  <c r="BM4" i="8"/>
  <c r="BM18" i="5"/>
  <c r="AZ31" i="4"/>
  <c r="BN18" i="8" s="1"/>
  <c r="BN75" i="8" s="1"/>
  <c r="BN3" i="5"/>
  <c r="BN9" i="5" s="1"/>
  <c r="BN2" i="5"/>
  <c r="BL5" i="5"/>
  <c r="AY13" i="4"/>
  <c r="BM4" i="5"/>
  <c r="AZ12" i="4"/>
  <c r="BB9" i="4"/>
  <c r="BP22" i="8" s="1"/>
  <c r="BO22" i="5"/>
  <c r="BA23" i="4"/>
  <c r="BA10" i="4"/>
  <c r="BA11" i="4"/>
  <c r="BO3" i="8" s="1"/>
  <c r="BO350" i="8" s="1"/>
  <c r="AO475" i="8" l="1"/>
  <c r="AO473" i="8" s="1"/>
  <c r="AO432" i="8"/>
  <c r="AO398" i="8"/>
  <c r="AP393" i="8"/>
  <c r="AP428" i="8"/>
  <c r="BJ437" i="8"/>
  <c r="BK191" i="8"/>
  <c r="BK492" i="8"/>
  <c r="BK491" i="8" s="1"/>
  <c r="BK484" i="8" s="1"/>
  <c r="BK440" i="8"/>
  <c r="BK419" i="8"/>
  <c r="BL416" i="8" s="1"/>
  <c r="BK396" i="8"/>
  <c r="BK433" i="8" s="1"/>
  <c r="BK510" i="8"/>
  <c r="BL189" i="8"/>
  <c r="BL417" i="8"/>
  <c r="BL422" i="8" s="1"/>
  <c r="BL392" i="8"/>
  <c r="BL430" i="8" s="1"/>
  <c r="BL418" i="8"/>
  <c r="BL424" i="8" s="1"/>
  <c r="BL391" i="8"/>
  <c r="BL429" i="8" s="1"/>
  <c r="BJ197" i="8"/>
  <c r="BJ474" i="8" s="1"/>
  <c r="BJ334" i="8"/>
  <c r="BM242" i="8"/>
  <c r="BN240" i="8"/>
  <c r="BN335" i="8" s="1"/>
  <c r="BN241" i="8"/>
  <c r="BN343" i="8" s="1"/>
  <c r="BK195" i="8"/>
  <c r="BK438" i="8" s="1"/>
  <c r="BL178" i="8"/>
  <c r="BL179" i="8" s="1"/>
  <c r="BL196" i="8" s="1"/>
  <c r="BL342" i="8" s="1"/>
  <c r="BL172" i="8"/>
  <c r="BL173" i="8" s="1"/>
  <c r="BL184" i="8"/>
  <c r="BL185" i="8" s="1"/>
  <c r="BO9" i="8"/>
  <c r="BO65" i="8"/>
  <c r="BM114" i="8"/>
  <c r="BM148" i="8" s="1"/>
  <c r="BN89" i="8"/>
  <c r="BN103" i="8"/>
  <c r="BO2" i="8"/>
  <c r="BO134" i="8" s="1"/>
  <c r="BO136" i="8" s="1"/>
  <c r="BN4" i="8"/>
  <c r="BM5" i="8"/>
  <c r="BA31" i="4"/>
  <c r="BO18" i="8" s="1"/>
  <c r="BO75" i="8" s="1"/>
  <c r="BN18" i="5"/>
  <c r="BO2" i="5"/>
  <c r="BM5" i="5"/>
  <c r="AZ13" i="4"/>
  <c r="BN4" i="5"/>
  <c r="BO3" i="5"/>
  <c r="BO9" i="5" s="1"/>
  <c r="BA12" i="4"/>
  <c r="BC9" i="4"/>
  <c r="BQ22" i="8" s="1"/>
  <c r="BP22" i="5"/>
  <c r="BB11" i="4"/>
  <c r="BP3" i="8" s="1"/>
  <c r="BP350" i="8" s="1"/>
  <c r="BB23" i="4"/>
  <c r="BB10" i="4"/>
  <c r="AO347" i="8" l="1"/>
  <c r="AO511" i="8"/>
  <c r="AQ390" i="8"/>
  <c r="AP395" i="8"/>
  <c r="AP431" i="8"/>
  <c r="BK437" i="8"/>
  <c r="BL191" i="8"/>
  <c r="BL492" i="8"/>
  <c r="BL491" i="8" s="1"/>
  <c r="BL484" i="8" s="1"/>
  <c r="BL440" i="8"/>
  <c r="BL419" i="8"/>
  <c r="BM416" i="8" s="1"/>
  <c r="BL396" i="8"/>
  <c r="BL433" i="8" s="1"/>
  <c r="BL510" i="8"/>
  <c r="BM189" i="8"/>
  <c r="BM417" i="8"/>
  <c r="BM422" i="8" s="1"/>
  <c r="BM418" i="8"/>
  <c r="BM424" i="8" s="1"/>
  <c r="BM392" i="8"/>
  <c r="BM430" i="8" s="1"/>
  <c r="BM391" i="8"/>
  <c r="BM429" i="8" s="1"/>
  <c r="BK197" i="8"/>
  <c r="BK474" i="8" s="1"/>
  <c r="BK334" i="8"/>
  <c r="BN242" i="8"/>
  <c r="BO240" i="8"/>
  <c r="BO335" i="8" s="1"/>
  <c r="BO241" i="8"/>
  <c r="BO343" i="8" s="1"/>
  <c r="BL195" i="8"/>
  <c r="BL438" i="8" s="1"/>
  <c r="BM172" i="8"/>
  <c r="BM173" i="8" s="1"/>
  <c r="BM184" i="8"/>
  <c r="BM185" i="8" s="1"/>
  <c r="BM178" i="8"/>
  <c r="BM179" i="8" s="1"/>
  <c r="BM196" i="8" s="1"/>
  <c r="BM342" i="8" s="1"/>
  <c r="BP9" i="8"/>
  <c r="BP65" i="8"/>
  <c r="BN114" i="8"/>
  <c r="BN148" i="8" s="1"/>
  <c r="BN5" i="8"/>
  <c r="BO4" i="8"/>
  <c r="BO89" i="8"/>
  <c r="BO103" i="8"/>
  <c r="BP2" i="8"/>
  <c r="BP134" i="8" s="1"/>
  <c r="BP136" i="8" s="1"/>
  <c r="BB31" i="4"/>
  <c r="BP18" i="8" s="1"/>
  <c r="BP75" i="8" s="1"/>
  <c r="BO18" i="5"/>
  <c r="BP2" i="5"/>
  <c r="BA13" i="4"/>
  <c r="BO4" i="5"/>
  <c r="BP3" i="5"/>
  <c r="BP9" i="5" s="1"/>
  <c r="BN5" i="5"/>
  <c r="BB12" i="4"/>
  <c r="BD9" i="4"/>
  <c r="BR22" i="8" s="1"/>
  <c r="BQ22" i="5"/>
  <c r="BC23" i="4"/>
  <c r="BC10" i="4"/>
  <c r="BC11" i="4"/>
  <c r="BQ3" i="8" s="1"/>
  <c r="BQ350" i="8" s="1"/>
  <c r="AP475" i="8" l="1"/>
  <c r="AP473" i="8" s="1"/>
  <c r="AP432" i="8"/>
  <c r="AP398" i="8"/>
  <c r="AQ393" i="8"/>
  <c r="AQ428" i="8"/>
  <c r="BL437" i="8"/>
  <c r="BM191" i="8"/>
  <c r="BM492" i="8"/>
  <c r="BM491" i="8" s="1"/>
  <c r="BM484" i="8" s="1"/>
  <c r="BM440" i="8"/>
  <c r="N440" i="8" s="1"/>
  <c r="BM419" i="8"/>
  <c r="BN416" i="8" s="1"/>
  <c r="BM396" i="8"/>
  <c r="BM433" i="8" s="1"/>
  <c r="BM510" i="8"/>
  <c r="BN189" i="8"/>
  <c r="BN417" i="8"/>
  <c r="BN422" i="8" s="1"/>
  <c r="BN418" i="8"/>
  <c r="BN424" i="8" s="1"/>
  <c r="BN392" i="8"/>
  <c r="BN430" i="8" s="1"/>
  <c r="BN391" i="8"/>
  <c r="BN429" i="8" s="1"/>
  <c r="BL197" i="8"/>
  <c r="BL474" i="8" s="1"/>
  <c r="BL334" i="8"/>
  <c r="BO242" i="8"/>
  <c r="BP241" i="8"/>
  <c r="BP343" i="8" s="1"/>
  <c r="BP240" i="8"/>
  <c r="BP335" i="8" s="1"/>
  <c r="BM195" i="8"/>
  <c r="BM438" i="8" s="1"/>
  <c r="BN172" i="8"/>
  <c r="BN173" i="8" s="1"/>
  <c r="BN184" i="8"/>
  <c r="BN185" i="8" s="1"/>
  <c r="BN178" i="8"/>
  <c r="BN179" i="8" s="1"/>
  <c r="BN196" i="8" s="1"/>
  <c r="BN342" i="8" s="1"/>
  <c r="BQ9" i="8"/>
  <c r="BQ65" i="8"/>
  <c r="BO114" i="8"/>
  <c r="BO148" i="8" s="1"/>
  <c r="BQ2" i="8"/>
  <c r="BQ134" i="8" s="1"/>
  <c r="BQ136" i="8" s="1"/>
  <c r="BO5" i="8"/>
  <c r="BP89" i="8"/>
  <c r="BP103" i="8"/>
  <c r="BP4" i="8"/>
  <c r="BC31" i="4"/>
  <c r="BQ18" i="8" s="1"/>
  <c r="BQ75" i="8" s="1"/>
  <c r="BP18" i="5"/>
  <c r="BQ3" i="5"/>
  <c r="BQ9" i="5" s="1"/>
  <c r="BO5" i="5"/>
  <c r="BB13" i="4"/>
  <c r="BP4" i="5"/>
  <c r="BQ2" i="5"/>
  <c r="BC12" i="4"/>
  <c r="BE9" i="4"/>
  <c r="BS22" i="8" s="1"/>
  <c r="BR22" i="5"/>
  <c r="BD10" i="4"/>
  <c r="BD23" i="4"/>
  <c r="BD11" i="4"/>
  <c r="BR3" i="8" s="1"/>
  <c r="BR350" i="8" s="1"/>
  <c r="AR390" i="8" l="1"/>
  <c r="AQ395" i="8"/>
  <c r="AQ431" i="8"/>
  <c r="AP347" i="8"/>
  <c r="AP511" i="8"/>
  <c r="BM437" i="8"/>
  <c r="N438" i="8"/>
  <c r="BN191" i="8"/>
  <c r="BN492" i="8"/>
  <c r="BN440" i="8"/>
  <c r="BN419" i="8"/>
  <c r="BO416" i="8" s="1"/>
  <c r="BN510" i="8"/>
  <c r="BN396" i="8"/>
  <c r="BN433" i="8" s="1"/>
  <c r="BO189" i="8"/>
  <c r="BO417" i="8"/>
  <c r="BO422" i="8" s="1"/>
  <c r="BO418" i="8"/>
  <c r="BO424" i="8" s="1"/>
  <c r="BO391" i="8"/>
  <c r="BO429" i="8" s="1"/>
  <c r="BO392" i="8"/>
  <c r="BO430" i="8" s="1"/>
  <c r="BM197" i="8"/>
  <c r="BM474" i="8" s="1"/>
  <c r="BM334" i="8"/>
  <c r="BP242" i="8"/>
  <c r="BQ240" i="8"/>
  <c r="BQ335" i="8" s="1"/>
  <c r="BQ241" i="8"/>
  <c r="BQ343" i="8" s="1"/>
  <c r="BN195" i="8"/>
  <c r="BN438" i="8" s="1"/>
  <c r="BO184" i="8"/>
  <c r="BO185" i="8" s="1"/>
  <c r="BO178" i="8"/>
  <c r="BO179" i="8" s="1"/>
  <c r="BO196" i="8" s="1"/>
  <c r="BO342" i="8" s="1"/>
  <c r="BO172" i="8"/>
  <c r="BO173" i="8" s="1"/>
  <c r="BR9" i="8"/>
  <c r="BR65" i="8"/>
  <c r="BR2" i="8"/>
  <c r="BR134" i="8" s="1"/>
  <c r="BR136" i="8" s="1"/>
  <c r="BQ89" i="8"/>
  <c r="BQ103" i="8"/>
  <c r="BP114" i="8"/>
  <c r="BP148" i="8" s="1"/>
  <c r="BP5" i="8"/>
  <c r="BQ4" i="8"/>
  <c r="BQ18" i="5"/>
  <c r="BD31" i="4"/>
  <c r="BR18" i="8" s="1"/>
  <c r="BR75" i="8" s="1"/>
  <c r="BD12" i="4"/>
  <c r="BR2" i="5"/>
  <c r="BR3" i="5"/>
  <c r="BR9" i="5" s="1"/>
  <c r="BC13" i="4"/>
  <c r="BQ4" i="5"/>
  <c r="BP5" i="5"/>
  <c r="BF9" i="4"/>
  <c r="BT22" i="8" s="1"/>
  <c r="BS22" i="5"/>
  <c r="BE10" i="4"/>
  <c r="BE23" i="4"/>
  <c r="BE11" i="4"/>
  <c r="BS3" i="8" s="1"/>
  <c r="BS350" i="8" s="1"/>
  <c r="AQ475" i="8" l="1"/>
  <c r="AQ473" i="8" s="1"/>
  <c r="AQ398" i="8"/>
  <c r="AQ432" i="8"/>
  <c r="AR393" i="8"/>
  <c r="AR428" i="8"/>
  <c r="BN491" i="8"/>
  <c r="BN484" i="8" s="1"/>
  <c r="BO191" i="8"/>
  <c r="BO492" i="8"/>
  <c r="BO491" i="8" s="1"/>
  <c r="BO484" i="8" s="1"/>
  <c r="BN437" i="8"/>
  <c r="BO440" i="8"/>
  <c r="BO419" i="8"/>
  <c r="BP416" i="8" s="1"/>
  <c r="BO396" i="8"/>
  <c r="BO433" i="8" s="1"/>
  <c r="BO510" i="8"/>
  <c r="BP189" i="8"/>
  <c r="BP417" i="8"/>
  <c r="BP422" i="8" s="1"/>
  <c r="BP418" i="8"/>
  <c r="BP424" i="8" s="1"/>
  <c r="BP392" i="8"/>
  <c r="BP430" i="8" s="1"/>
  <c r="BP391" i="8"/>
  <c r="BP429" i="8" s="1"/>
  <c r="BN197" i="8"/>
  <c r="BN474" i="8" s="1"/>
  <c r="BN334" i="8"/>
  <c r="BQ242" i="8"/>
  <c r="BR240" i="8"/>
  <c r="BR335" i="8" s="1"/>
  <c r="BR241" i="8"/>
  <c r="BR343" i="8" s="1"/>
  <c r="BO195" i="8"/>
  <c r="BO438" i="8" s="1"/>
  <c r="BP178" i="8"/>
  <c r="BP179" i="8" s="1"/>
  <c r="BP196" i="8" s="1"/>
  <c r="BP342" i="8" s="1"/>
  <c r="BP172" i="8"/>
  <c r="BP173" i="8" s="1"/>
  <c r="BP184" i="8"/>
  <c r="BP185" i="8" s="1"/>
  <c r="BS9" i="8"/>
  <c r="BS65" i="8"/>
  <c r="BR103" i="8"/>
  <c r="BR89" i="8"/>
  <c r="BS2" i="8"/>
  <c r="BS134" i="8" s="1"/>
  <c r="BS136" i="8" s="1"/>
  <c r="BR4" i="8"/>
  <c r="BQ5" i="8"/>
  <c r="BQ114" i="8"/>
  <c r="BQ148" i="8" s="1"/>
  <c r="BE31" i="4"/>
  <c r="BS18" i="8" s="1"/>
  <c r="BS75" i="8" s="1"/>
  <c r="BR18" i="5"/>
  <c r="BS3" i="5"/>
  <c r="BS9" i="5" s="1"/>
  <c r="BQ5" i="5"/>
  <c r="BS2" i="5"/>
  <c r="BD13" i="4"/>
  <c r="BR4" i="5"/>
  <c r="BE12" i="4"/>
  <c r="BG9" i="4"/>
  <c r="BU22" i="8" s="1"/>
  <c r="BT22" i="5"/>
  <c r="BF23" i="4"/>
  <c r="BF10" i="4"/>
  <c r="BF11" i="4"/>
  <c r="BT3" i="8" s="1"/>
  <c r="BT350" i="8" s="1"/>
  <c r="AQ347" i="8" l="1"/>
  <c r="AQ511" i="8"/>
  <c r="AR431" i="8"/>
  <c r="AS390" i="8"/>
  <c r="AR395" i="8"/>
  <c r="BO437" i="8"/>
  <c r="BP191" i="8"/>
  <c r="BP492" i="8"/>
  <c r="BP440" i="8"/>
  <c r="BP419" i="8"/>
  <c r="BQ416" i="8" s="1"/>
  <c r="BP396" i="8"/>
  <c r="BP433" i="8" s="1"/>
  <c r="BP510" i="8"/>
  <c r="BQ189" i="8"/>
  <c r="BQ417" i="8"/>
  <c r="BQ422" i="8" s="1"/>
  <c r="BQ418" i="8"/>
  <c r="BQ424" i="8" s="1"/>
  <c r="BQ392" i="8"/>
  <c r="BQ430" i="8" s="1"/>
  <c r="BQ391" i="8"/>
  <c r="BQ429" i="8" s="1"/>
  <c r="BO197" i="8"/>
  <c r="BO474" i="8" s="1"/>
  <c r="BO334" i="8"/>
  <c r="BR242" i="8"/>
  <c r="BS240" i="8"/>
  <c r="BS335" i="8" s="1"/>
  <c r="BS241" i="8"/>
  <c r="BS343" i="8" s="1"/>
  <c r="BP195" i="8"/>
  <c r="BP438" i="8" s="1"/>
  <c r="BQ172" i="8"/>
  <c r="BQ173" i="8" s="1"/>
  <c r="BQ184" i="8"/>
  <c r="BQ185" i="8" s="1"/>
  <c r="BQ178" i="8"/>
  <c r="BQ179" i="8" s="1"/>
  <c r="BQ196" i="8" s="1"/>
  <c r="BQ342" i="8" s="1"/>
  <c r="BT9" i="8"/>
  <c r="BT65" i="8"/>
  <c r="BR114" i="8"/>
  <c r="BR148" i="8" s="1"/>
  <c r="BT2" i="8"/>
  <c r="BT134" i="8" s="1"/>
  <c r="BT136" i="8" s="1"/>
  <c r="BR5" i="8"/>
  <c r="BS89" i="8"/>
  <c r="BS103" i="8"/>
  <c r="BS4" i="8"/>
  <c r="BF31" i="4"/>
  <c r="BT18" i="8" s="1"/>
  <c r="BT75" i="8" s="1"/>
  <c r="BS18" i="5"/>
  <c r="BT3" i="5"/>
  <c r="BT9" i="5" s="1"/>
  <c r="BT2" i="5"/>
  <c r="BR5" i="5"/>
  <c r="BE13" i="4"/>
  <c r="BS4" i="5"/>
  <c r="BF12" i="4"/>
  <c r="BH9" i="4"/>
  <c r="BV22" i="8" s="1"/>
  <c r="BU22" i="5"/>
  <c r="BG10" i="4"/>
  <c r="BG23" i="4"/>
  <c r="BG11" i="4"/>
  <c r="BU3" i="8" s="1"/>
  <c r="BU350" i="8" s="1"/>
  <c r="AR475" i="8" l="1"/>
  <c r="AR473" i="8" s="1"/>
  <c r="AR398" i="8"/>
  <c r="AR432" i="8"/>
  <c r="AS428" i="8"/>
  <c r="AS393" i="8"/>
  <c r="BP491" i="8"/>
  <c r="BP484" i="8" s="1"/>
  <c r="BP437" i="8"/>
  <c r="BQ191" i="8"/>
  <c r="BQ492" i="8"/>
  <c r="BQ491" i="8" s="1"/>
  <c r="BQ484" i="8" s="1"/>
  <c r="BQ440" i="8"/>
  <c r="BQ419" i="8"/>
  <c r="BR416" i="8" s="1"/>
  <c r="BQ396" i="8"/>
  <c r="BQ433" i="8" s="1"/>
  <c r="BQ510" i="8"/>
  <c r="BR189" i="8"/>
  <c r="BR417" i="8"/>
  <c r="BR422" i="8" s="1"/>
  <c r="BR418" i="8"/>
  <c r="BR424" i="8" s="1"/>
  <c r="BR392" i="8"/>
  <c r="BR430" i="8" s="1"/>
  <c r="BR391" i="8"/>
  <c r="BR429" i="8" s="1"/>
  <c r="BP197" i="8"/>
  <c r="BP474" i="8" s="1"/>
  <c r="BP334" i="8"/>
  <c r="BS242" i="8"/>
  <c r="BT241" i="8"/>
  <c r="BT343" i="8" s="1"/>
  <c r="BT240" i="8"/>
  <c r="BT335" i="8" s="1"/>
  <c r="BQ195" i="8"/>
  <c r="BQ438" i="8" s="1"/>
  <c r="BR172" i="8"/>
  <c r="BR173" i="8" s="1"/>
  <c r="BR184" i="8"/>
  <c r="BR185" i="8" s="1"/>
  <c r="BR178" i="8"/>
  <c r="BR179" i="8" s="1"/>
  <c r="BR196" i="8" s="1"/>
  <c r="BR342" i="8" s="1"/>
  <c r="BU9" i="8"/>
  <c r="BU65" i="8"/>
  <c r="BS114" i="8"/>
  <c r="BS148" i="8" s="1"/>
  <c r="BT4" i="8"/>
  <c r="BU2" i="8"/>
  <c r="BU134" i="8" s="1"/>
  <c r="BU136" i="8" s="1"/>
  <c r="BT89" i="8"/>
  <c r="BT103" i="8"/>
  <c r="BS5" i="8"/>
  <c r="BG31" i="4"/>
  <c r="BU18" i="8" s="1"/>
  <c r="BU75" i="8" s="1"/>
  <c r="BT18" i="5"/>
  <c r="BU3" i="5"/>
  <c r="BU9" i="5" s="1"/>
  <c r="BS5" i="5"/>
  <c r="BF13" i="4"/>
  <c r="BT4" i="5"/>
  <c r="BG12" i="4"/>
  <c r="BU2" i="5"/>
  <c r="BI9" i="4"/>
  <c r="BW22" i="8" s="1"/>
  <c r="BV22" i="5"/>
  <c r="BH11" i="4"/>
  <c r="BV3" i="8" s="1"/>
  <c r="BV350" i="8" s="1"/>
  <c r="BH23" i="4"/>
  <c r="BH10" i="4"/>
  <c r="AR511" i="8" l="1"/>
  <c r="AR347" i="8"/>
  <c r="AS431" i="8"/>
  <c r="AT390" i="8"/>
  <c r="AS395" i="8"/>
  <c r="BR191" i="8"/>
  <c r="BR492" i="8"/>
  <c r="BQ437" i="8"/>
  <c r="BR440" i="8"/>
  <c r="BR419" i="8"/>
  <c r="BS416" i="8" s="1"/>
  <c r="BR396" i="8"/>
  <c r="BR433" i="8" s="1"/>
  <c r="BR510" i="8"/>
  <c r="BS189" i="8"/>
  <c r="BS417" i="8"/>
  <c r="BS422" i="8" s="1"/>
  <c r="BS418" i="8"/>
  <c r="BS424" i="8" s="1"/>
  <c r="BS391" i="8"/>
  <c r="BS429" i="8" s="1"/>
  <c r="BS392" i="8"/>
  <c r="BS430" i="8" s="1"/>
  <c r="BQ197" i="8"/>
  <c r="BQ474" i="8" s="1"/>
  <c r="BQ334" i="8"/>
  <c r="BU240" i="8"/>
  <c r="BU335" i="8" s="1"/>
  <c r="BU241" i="8"/>
  <c r="BU343" i="8" s="1"/>
  <c r="BT242" i="8"/>
  <c r="BR195" i="8"/>
  <c r="BR438" i="8" s="1"/>
  <c r="BS184" i="8"/>
  <c r="BS185" i="8" s="1"/>
  <c r="BS178" i="8"/>
  <c r="BS179" i="8" s="1"/>
  <c r="BS196" i="8" s="1"/>
  <c r="BS342" i="8" s="1"/>
  <c r="BS172" i="8"/>
  <c r="BS173" i="8" s="1"/>
  <c r="BV9" i="8"/>
  <c r="BV65" i="8"/>
  <c r="BT114" i="8"/>
  <c r="BT148" i="8" s="1"/>
  <c r="BT5" i="8"/>
  <c r="BU103" i="8"/>
  <c r="BU89" i="8"/>
  <c r="BV2" i="8"/>
  <c r="BV134" i="8" s="1"/>
  <c r="BV136" i="8" s="1"/>
  <c r="BU4" i="8"/>
  <c r="BU18" i="5"/>
  <c r="BH31" i="4"/>
  <c r="BV18" i="8" s="1"/>
  <c r="BV75" i="8" s="1"/>
  <c r="BG13" i="4"/>
  <c r="BU4" i="5"/>
  <c r="BV3" i="5"/>
  <c r="BV9" i="5" s="1"/>
  <c r="BV2" i="5"/>
  <c r="BT5" i="5"/>
  <c r="BH12" i="4"/>
  <c r="BJ9" i="4"/>
  <c r="BX22" i="8" s="1"/>
  <c r="BW22" i="5"/>
  <c r="BI11" i="4"/>
  <c r="BW3" i="8" s="1"/>
  <c r="BW350" i="8" s="1"/>
  <c r="BI23" i="4"/>
  <c r="BI10" i="4"/>
  <c r="AS475" i="8" l="1"/>
  <c r="AS473" i="8" s="1"/>
  <c r="AS398" i="8"/>
  <c r="AS432" i="8"/>
  <c r="AT428" i="8"/>
  <c r="AT393" i="8"/>
  <c r="BR437" i="8"/>
  <c r="BR491" i="8"/>
  <c r="BR484" i="8" s="1"/>
  <c r="BS191" i="8"/>
  <c r="BS492" i="8"/>
  <c r="BS491" i="8" s="1"/>
  <c r="BS484" i="8" s="1"/>
  <c r="BS440" i="8"/>
  <c r="BS419" i="8"/>
  <c r="BT416" i="8" s="1"/>
  <c r="BS510" i="8"/>
  <c r="BS396" i="8"/>
  <c r="BS433" i="8" s="1"/>
  <c r="BT189" i="8"/>
  <c r="BT417" i="8"/>
  <c r="BT422" i="8" s="1"/>
  <c r="BT392" i="8"/>
  <c r="BT430" i="8" s="1"/>
  <c r="BT418" i="8"/>
  <c r="BT424" i="8" s="1"/>
  <c r="BT391" i="8"/>
  <c r="BT429" i="8" s="1"/>
  <c r="BR197" i="8"/>
  <c r="BR474" i="8" s="1"/>
  <c r="BR334" i="8"/>
  <c r="BU242" i="8"/>
  <c r="BV240" i="8"/>
  <c r="BV335" i="8" s="1"/>
  <c r="BV241" i="8"/>
  <c r="BV343" i="8" s="1"/>
  <c r="BS195" i="8"/>
  <c r="BS438" i="8" s="1"/>
  <c r="BT178" i="8"/>
  <c r="BT179" i="8" s="1"/>
  <c r="BT196" i="8" s="1"/>
  <c r="BT342" i="8" s="1"/>
  <c r="BT172" i="8"/>
  <c r="BT173" i="8" s="1"/>
  <c r="BT184" i="8"/>
  <c r="BT185" i="8" s="1"/>
  <c r="BW9" i="8"/>
  <c r="BW65" i="8"/>
  <c r="BW2" i="8"/>
  <c r="BW134" i="8" s="1"/>
  <c r="BW136" i="8" s="1"/>
  <c r="BV4" i="8"/>
  <c r="BV89" i="8"/>
  <c r="BV103" i="8"/>
  <c r="BU114" i="8"/>
  <c r="BU148" i="8" s="1"/>
  <c r="BU5" i="8"/>
  <c r="BV18" i="5"/>
  <c r="BI31" i="4"/>
  <c r="BW18" i="8" s="1"/>
  <c r="BW75" i="8" s="1"/>
  <c r="BI12" i="4"/>
  <c r="BW2" i="5"/>
  <c r="BW3" i="5"/>
  <c r="BW9" i="5" s="1"/>
  <c r="BH13" i="4"/>
  <c r="BV4" i="5"/>
  <c r="BU5" i="5"/>
  <c r="BK9" i="4"/>
  <c r="BY22" i="8" s="1"/>
  <c r="BX22" i="5"/>
  <c r="BJ11" i="4"/>
  <c r="BX3" i="8" s="1"/>
  <c r="BX350" i="8" s="1"/>
  <c r="BJ23" i="4"/>
  <c r="BJ10" i="4"/>
  <c r="AT431" i="8" l="1"/>
  <c r="AT395" i="8"/>
  <c r="AU390" i="8"/>
  <c r="AS511" i="8"/>
  <c r="AS347" i="8"/>
  <c r="BS437" i="8"/>
  <c r="BT191" i="8"/>
  <c r="BT492" i="8"/>
  <c r="BT440" i="8"/>
  <c r="BT419" i="8"/>
  <c r="BU416" i="8" s="1"/>
  <c r="BT396" i="8"/>
  <c r="BT433" i="8" s="1"/>
  <c r="BT510" i="8"/>
  <c r="BU189" i="8"/>
  <c r="BU417" i="8"/>
  <c r="BU422" i="8" s="1"/>
  <c r="BU418" i="8"/>
  <c r="BU424" i="8" s="1"/>
  <c r="BU392" i="8"/>
  <c r="BU430" i="8" s="1"/>
  <c r="BU391" i="8"/>
  <c r="BU429" i="8" s="1"/>
  <c r="BS197" i="8"/>
  <c r="BS474" i="8" s="1"/>
  <c r="BS334" i="8"/>
  <c r="BV242" i="8"/>
  <c r="BW240" i="8"/>
  <c r="BW335" i="8" s="1"/>
  <c r="BW241" i="8"/>
  <c r="BW343" i="8" s="1"/>
  <c r="BT195" i="8"/>
  <c r="BT438" i="8" s="1"/>
  <c r="BU172" i="8"/>
  <c r="BU173" i="8" s="1"/>
  <c r="BU184" i="8"/>
  <c r="BU185" i="8" s="1"/>
  <c r="BU178" i="8"/>
  <c r="BU179" i="8" s="1"/>
  <c r="BU196" i="8" s="1"/>
  <c r="BU342" i="8" s="1"/>
  <c r="BX9" i="8"/>
  <c r="BX65" i="8"/>
  <c r="BW4" i="8"/>
  <c r="BX2" i="8"/>
  <c r="BX134" i="8" s="1"/>
  <c r="BX136" i="8" s="1"/>
  <c r="BV5" i="8"/>
  <c r="BW89" i="8"/>
  <c r="BW103" i="8"/>
  <c r="BV114" i="8"/>
  <c r="BV148" i="8" s="1"/>
  <c r="BW18" i="5"/>
  <c r="BJ31" i="4"/>
  <c r="BX18" i="8" s="1"/>
  <c r="BX75" i="8" s="1"/>
  <c r="BV5" i="5"/>
  <c r="BJ12" i="4"/>
  <c r="BX2" i="5"/>
  <c r="BX3" i="5"/>
  <c r="BX9" i="5" s="1"/>
  <c r="BI13" i="4"/>
  <c r="BW4" i="5"/>
  <c r="BL9" i="4"/>
  <c r="BZ22" i="8" s="1"/>
  <c r="BY22" i="5"/>
  <c r="BK10" i="4"/>
  <c r="BK23" i="4"/>
  <c r="BK11" i="4"/>
  <c r="BY3" i="8" s="1"/>
  <c r="BT437" i="8" l="1"/>
  <c r="AU428" i="8"/>
  <c r="AU393" i="8"/>
  <c r="AT475" i="8"/>
  <c r="AT473" i="8" s="1"/>
  <c r="AT398" i="8"/>
  <c r="AT432" i="8"/>
  <c r="BT491" i="8"/>
  <c r="BT484" i="8" s="1"/>
  <c r="BU191" i="8"/>
  <c r="BU492" i="8"/>
  <c r="BU491" i="8" s="1"/>
  <c r="BU484" i="8" s="1"/>
  <c r="BU440" i="8"/>
  <c r="BU419" i="8"/>
  <c r="BV416" i="8" s="1"/>
  <c r="BU396" i="8"/>
  <c r="BU433" i="8" s="1"/>
  <c r="BU510" i="8"/>
  <c r="BV189" i="8"/>
  <c r="BV418" i="8"/>
  <c r="BV424" i="8" s="1"/>
  <c r="BV417" i="8"/>
  <c r="BV422" i="8" s="1"/>
  <c r="BV392" i="8"/>
  <c r="BV430" i="8" s="1"/>
  <c r="BV391" i="8"/>
  <c r="BV429" i="8" s="1"/>
  <c r="BT197" i="8"/>
  <c r="BT474" i="8" s="1"/>
  <c r="BT334" i="8"/>
  <c r="BW242" i="8"/>
  <c r="BX241" i="8"/>
  <c r="BX343" i="8" s="1"/>
  <c r="BX240" i="8"/>
  <c r="BX335" i="8" s="1"/>
  <c r="BU195" i="8"/>
  <c r="BU438" i="8" s="1"/>
  <c r="BV172" i="8"/>
  <c r="BV173" i="8" s="1"/>
  <c r="BV184" i="8"/>
  <c r="BV185" i="8" s="1"/>
  <c r="BV178" i="8"/>
  <c r="BV179" i="8" s="1"/>
  <c r="BV196" i="8" s="1"/>
  <c r="BV342" i="8" s="1"/>
  <c r="BY9" i="8"/>
  <c r="BY65" i="8"/>
  <c r="BW114" i="8"/>
  <c r="BW148" i="8" s="1"/>
  <c r="BX4" i="8"/>
  <c r="BY2" i="8"/>
  <c r="BY134" i="8" s="1"/>
  <c r="BY136" i="8" s="1"/>
  <c r="BW5" i="8"/>
  <c r="BX89" i="8"/>
  <c r="BX103" i="8"/>
  <c r="BK31" i="4"/>
  <c r="BY18" i="8" s="1"/>
  <c r="BY75" i="8" s="1"/>
  <c r="BX18" i="5"/>
  <c r="BW5" i="5"/>
  <c r="BJ13" i="4"/>
  <c r="BX4" i="5"/>
  <c r="BY3" i="5"/>
  <c r="BY9" i="5" s="1"/>
  <c r="BY2" i="5"/>
  <c r="BK12" i="4"/>
  <c r="BM9" i="4"/>
  <c r="CA22" i="8" s="1"/>
  <c r="BZ22" i="5"/>
  <c r="BL11" i="4"/>
  <c r="BZ3" i="8" s="1"/>
  <c r="BZ350" i="8" s="1"/>
  <c r="BL23" i="4"/>
  <c r="BL10" i="4"/>
  <c r="AT511" i="8" l="1"/>
  <c r="AT347" i="8"/>
  <c r="AU431" i="8"/>
  <c r="AU395" i="8"/>
  <c r="AV390" i="8"/>
  <c r="BU437" i="8"/>
  <c r="BV191" i="8"/>
  <c r="BV492" i="8"/>
  <c r="BV491" i="8" s="1"/>
  <c r="BV484" i="8" s="1"/>
  <c r="BV440" i="8"/>
  <c r="BV510" i="8"/>
  <c r="BV396" i="8"/>
  <c r="BV433" i="8" s="1"/>
  <c r="BV419" i="8"/>
  <c r="BW416" i="8" s="1"/>
  <c r="BW189" i="8"/>
  <c r="BW417" i="8"/>
  <c r="BW422" i="8" s="1"/>
  <c r="BW418" i="8"/>
  <c r="BW424" i="8" s="1"/>
  <c r="BW391" i="8"/>
  <c r="BW429" i="8" s="1"/>
  <c r="BW392" i="8"/>
  <c r="BW430" i="8" s="1"/>
  <c r="BU197" i="8"/>
  <c r="BU474" i="8" s="1"/>
  <c r="BU334" i="8"/>
  <c r="BX242" i="8"/>
  <c r="BY240" i="8"/>
  <c r="BY335" i="8" s="1"/>
  <c r="BY241" i="8"/>
  <c r="BY343" i="8" s="1"/>
  <c r="BV195" i="8"/>
  <c r="BV438" i="8" s="1"/>
  <c r="BW184" i="8"/>
  <c r="BW185" i="8" s="1"/>
  <c r="BW178" i="8"/>
  <c r="BW179" i="8" s="1"/>
  <c r="BW196" i="8" s="1"/>
  <c r="BW342" i="8" s="1"/>
  <c r="BW172" i="8"/>
  <c r="BW173" i="8" s="1"/>
  <c r="BZ9" i="8"/>
  <c r="BZ65" i="8"/>
  <c r="BY89" i="8"/>
  <c r="BY103" i="8"/>
  <c r="BX114" i="8"/>
  <c r="BX148" i="8" s="1"/>
  <c r="BZ2" i="8"/>
  <c r="BZ134" i="8" s="1"/>
  <c r="BZ136" i="8" s="1"/>
  <c r="BY4" i="8"/>
  <c r="BX5" i="8"/>
  <c r="BL31" i="4"/>
  <c r="BZ18" i="8" s="1"/>
  <c r="BZ75" i="8" s="1"/>
  <c r="BY18" i="5"/>
  <c r="BX5" i="5"/>
  <c r="BZ3" i="5"/>
  <c r="BZ9" i="5" s="1"/>
  <c r="BZ2" i="5"/>
  <c r="BK13" i="4"/>
  <c r="BY4" i="5"/>
  <c r="BL12" i="4"/>
  <c r="BN9" i="4"/>
  <c r="CB22" i="8" s="1"/>
  <c r="CA22" i="5"/>
  <c r="BM11" i="4"/>
  <c r="CA3" i="8" s="1"/>
  <c r="CA350" i="8" s="1"/>
  <c r="BM23" i="4"/>
  <c r="BM10" i="4"/>
  <c r="AV428" i="8" l="1"/>
  <c r="AV393" i="8"/>
  <c r="AU475" i="8"/>
  <c r="AU473" i="8" s="1"/>
  <c r="AU398" i="8"/>
  <c r="AU432" i="8"/>
  <c r="BV437" i="8"/>
  <c r="BW191" i="8"/>
  <c r="BW492" i="8"/>
  <c r="BW491" i="8" s="1"/>
  <c r="BW484" i="8" s="1"/>
  <c r="BW440" i="8"/>
  <c r="BW419" i="8"/>
  <c r="BX416" i="8" s="1"/>
  <c r="BW510" i="8"/>
  <c r="BW396" i="8"/>
  <c r="BW433" i="8" s="1"/>
  <c r="BX189" i="8"/>
  <c r="BX417" i="8"/>
  <c r="BX422" i="8" s="1"/>
  <c r="BX418" i="8"/>
  <c r="BX424" i="8" s="1"/>
  <c r="BX391" i="8"/>
  <c r="BX429" i="8" s="1"/>
  <c r="BX392" i="8"/>
  <c r="BX430" i="8" s="1"/>
  <c r="BV197" i="8"/>
  <c r="BV474" i="8" s="1"/>
  <c r="BV334" i="8"/>
  <c r="BY242" i="8"/>
  <c r="BZ240" i="8"/>
  <c r="BZ335" i="8" s="1"/>
  <c r="BZ241" i="8"/>
  <c r="BZ343" i="8" s="1"/>
  <c r="BW195" i="8"/>
  <c r="BW438" i="8" s="1"/>
  <c r="BX178" i="8"/>
  <c r="BX179" i="8" s="1"/>
  <c r="BX196" i="8" s="1"/>
  <c r="BX342" i="8" s="1"/>
  <c r="BX172" i="8"/>
  <c r="BX173" i="8" s="1"/>
  <c r="BX184" i="8"/>
  <c r="BX185" i="8" s="1"/>
  <c r="CA9" i="8"/>
  <c r="CA65" i="8"/>
  <c r="BY114" i="8"/>
  <c r="BY148" i="8" s="1"/>
  <c r="BY5" i="8"/>
  <c r="CA2" i="8"/>
  <c r="CA134" i="8" s="1"/>
  <c r="CA136" i="8" s="1"/>
  <c r="BZ103" i="8"/>
  <c r="BZ89" i="8"/>
  <c r="BZ4" i="8"/>
  <c r="BM31" i="4"/>
  <c r="CA18" i="8" s="1"/>
  <c r="CA75" i="8" s="1"/>
  <c r="BZ18" i="5"/>
  <c r="BM12" i="4"/>
  <c r="CA2" i="5"/>
  <c r="BY5" i="5"/>
  <c r="CA3" i="5"/>
  <c r="CA9" i="5" s="1"/>
  <c r="BL13" i="4"/>
  <c r="BZ4" i="5"/>
  <c r="BO9" i="4"/>
  <c r="CC22" i="8" s="1"/>
  <c r="CB22" i="5"/>
  <c r="BN11" i="4"/>
  <c r="CB3" i="8" s="1"/>
  <c r="CB350" i="8" s="1"/>
  <c r="BN23" i="4"/>
  <c r="BN10" i="4"/>
  <c r="AW390" i="8" l="1"/>
  <c r="AV395" i="8"/>
  <c r="AV431" i="8"/>
  <c r="AU347" i="8"/>
  <c r="AU511" i="8"/>
  <c r="BW437" i="8"/>
  <c r="BX191" i="8"/>
  <c r="BX492" i="8"/>
  <c r="BX491" i="8" s="1"/>
  <c r="BX484" i="8" s="1"/>
  <c r="BX440" i="8"/>
  <c r="BX419" i="8"/>
  <c r="BY416" i="8" s="1"/>
  <c r="BX396" i="8"/>
  <c r="BX433" i="8" s="1"/>
  <c r="BX510" i="8"/>
  <c r="BY189" i="8"/>
  <c r="BY417" i="8"/>
  <c r="BY422" i="8" s="1"/>
  <c r="BY418" i="8"/>
  <c r="BY424" i="8" s="1"/>
  <c r="BY392" i="8"/>
  <c r="BY430" i="8" s="1"/>
  <c r="BY391" i="8"/>
  <c r="BY429" i="8" s="1"/>
  <c r="BW197" i="8"/>
  <c r="BW474" i="8" s="1"/>
  <c r="BW334" i="8"/>
  <c r="BZ242" i="8"/>
  <c r="CA240" i="8"/>
  <c r="CA335" i="8" s="1"/>
  <c r="CA241" i="8"/>
  <c r="CA343" i="8" s="1"/>
  <c r="BX195" i="8"/>
  <c r="BX438" i="8" s="1"/>
  <c r="BY172" i="8"/>
  <c r="BY173" i="8" s="1"/>
  <c r="BY184" i="8"/>
  <c r="BY185" i="8" s="1"/>
  <c r="BY178" i="8"/>
  <c r="BY179" i="8" s="1"/>
  <c r="BY196" i="8" s="1"/>
  <c r="BY342" i="8" s="1"/>
  <c r="CB9" i="8"/>
  <c r="CB65" i="8"/>
  <c r="BZ5" i="8"/>
  <c r="CA4" i="8"/>
  <c r="CB2" i="8"/>
  <c r="CB134" i="8" s="1"/>
  <c r="CB136" i="8" s="1"/>
  <c r="BZ114" i="8"/>
  <c r="BZ148" i="8" s="1"/>
  <c r="CA89" i="8"/>
  <c r="CA103" i="8"/>
  <c r="BN31" i="4"/>
  <c r="CB18" i="8" s="1"/>
  <c r="CB75" i="8" s="1"/>
  <c r="CA18" i="5"/>
  <c r="CB2" i="5"/>
  <c r="CB3" i="5"/>
  <c r="CB9" i="5" s="1"/>
  <c r="BZ5" i="5"/>
  <c r="BM13" i="4"/>
  <c r="CA4" i="5"/>
  <c r="BN12" i="4"/>
  <c r="BP9" i="4"/>
  <c r="CD22" i="8" s="1"/>
  <c r="CC22" i="5"/>
  <c r="BO23" i="4"/>
  <c r="BO10" i="4"/>
  <c r="BO11" i="4"/>
  <c r="CC3" i="8" s="1"/>
  <c r="CC350" i="8" s="1"/>
  <c r="AV475" i="8" l="1"/>
  <c r="AV473" i="8" s="1"/>
  <c r="AV398" i="8"/>
  <c r="AV432" i="8"/>
  <c r="AW428" i="8"/>
  <c r="AW393" i="8"/>
  <c r="BY191" i="8"/>
  <c r="BY492" i="8"/>
  <c r="BY491" i="8" s="1"/>
  <c r="BY484" i="8" s="1"/>
  <c r="BX437" i="8"/>
  <c r="BY440" i="8"/>
  <c r="O440" i="8" s="1"/>
  <c r="BY419" i="8"/>
  <c r="BZ416" i="8" s="1"/>
  <c r="BY396" i="8"/>
  <c r="BY433" i="8" s="1"/>
  <c r="BY510" i="8"/>
  <c r="BZ189" i="8"/>
  <c r="BZ418" i="8"/>
  <c r="BZ424" i="8" s="1"/>
  <c r="BZ392" i="8"/>
  <c r="BZ430" i="8" s="1"/>
  <c r="BZ417" i="8"/>
  <c r="BZ422" i="8" s="1"/>
  <c r="BZ391" i="8"/>
  <c r="BZ429" i="8" s="1"/>
  <c r="BX197" i="8"/>
  <c r="BX474" i="8" s="1"/>
  <c r="BX334" i="8"/>
  <c r="CA242" i="8"/>
  <c r="CB241" i="8"/>
  <c r="CB343" i="8" s="1"/>
  <c r="CB240" i="8"/>
  <c r="CB335" i="8" s="1"/>
  <c r="BY195" i="8"/>
  <c r="BY438" i="8" s="1"/>
  <c r="BZ172" i="8"/>
  <c r="BZ173" i="8" s="1"/>
  <c r="BZ184" i="8"/>
  <c r="BZ185" i="8" s="1"/>
  <c r="BZ178" i="8"/>
  <c r="BZ179" i="8" s="1"/>
  <c r="BZ196" i="8" s="1"/>
  <c r="BZ342" i="8" s="1"/>
  <c r="CC9" i="8"/>
  <c r="CC65" i="8"/>
  <c r="CC2" i="8"/>
  <c r="CC134" i="8" s="1"/>
  <c r="CC136" i="8" s="1"/>
  <c r="CB89" i="8"/>
  <c r="CB103" i="8"/>
  <c r="CB4" i="8"/>
  <c r="CA114" i="8"/>
  <c r="CA148" i="8" s="1"/>
  <c r="CA5" i="8"/>
  <c r="BO31" i="4"/>
  <c r="CC18" i="8" s="1"/>
  <c r="CC75" i="8" s="1"/>
  <c r="CB18" i="5"/>
  <c r="CC3" i="5"/>
  <c r="CC9" i="5" s="1"/>
  <c r="BO12" i="4"/>
  <c r="CC2" i="5"/>
  <c r="CA5" i="5"/>
  <c r="BN13" i="4"/>
  <c r="CB4" i="5"/>
  <c r="BQ9" i="4"/>
  <c r="CE22" i="8" s="1"/>
  <c r="CD22" i="5"/>
  <c r="BP23" i="4"/>
  <c r="BP10" i="4"/>
  <c r="BP11" i="4"/>
  <c r="CD3" i="8" s="1"/>
  <c r="CD350" i="8" s="1"/>
  <c r="AX390" i="8" l="1"/>
  <c r="AW395" i="8"/>
  <c r="AW431" i="8"/>
  <c r="AV347" i="8"/>
  <c r="AV511" i="8"/>
  <c r="BY437" i="8"/>
  <c r="O438" i="8"/>
  <c r="BZ191" i="8"/>
  <c r="BZ492" i="8"/>
  <c r="BZ440" i="8"/>
  <c r="BZ419" i="8"/>
  <c r="CA416" i="8" s="1"/>
  <c r="BZ396" i="8"/>
  <c r="BZ433" i="8" s="1"/>
  <c r="BZ510" i="8"/>
  <c r="CA189" i="8"/>
  <c r="CA417" i="8"/>
  <c r="CA422" i="8" s="1"/>
  <c r="CA418" i="8"/>
  <c r="CA424" i="8" s="1"/>
  <c r="CA391" i="8"/>
  <c r="CA429" i="8" s="1"/>
  <c r="CA392" i="8"/>
  <c r="CA430" i="8" s="1"/>
  <c r="BY197" i="8"/>
  <c r="BY474" i="8" s="1"/>
  <c r="BY334" i="8"/>
  <c r="CB242" i="8"/>
  <c r="CC240" i="8"/>
  <c r="CC335" i="8" s="1"/>
  <c r="CC241" i="8"/>
  <c r="CC343" i="8" s="1"/>
  <c r="BZ195" i="8"/>
  <c r="BZ438" i="8" s="1"/>
  <c r="CA184" i="8"/>
  <c r="CA185" i="8" s="1"/>
  <c r="CA178" i="8"/>
  <c r="CA179" i="8" s="1"/>
  <c r="CA196" i="8" s="1"/>
  <c r="CA342" i="8" s="1"/>
  <c r="CA172" i="8"/>
  <c r="CA173" i="8" s="1"/>
  <c r="CD9" i="8"/>
  <c r="CD65" i="8"/>
  <c r="CB114" i="8"/>
  <c r="CB148" i="8" s="1"/>
  <c r="CC4" i="8"/>
  <c r="CB5" i="8"/>
  <c r="CC103" i="8"/>
  <c r="CC89" i="8"/>
  <c r="CD2" i="8"/>
  <c r="CD134" i="8" s="1"/>
  <c r="CD136" i="8" s="1"/>
  <c r="CC18" i="5"/>
  <c r="BP31" i="4"/>
  <c r="CD18" i="8" s="1"/>
  <c r="CD75" i="8" s="1"/>
  <c r="CD2" i="5"/>
  <c r="BO13" i="4"/>
  <c r="CC4" i="5"/>
  <c r="CD3" i="5"/>
  <c r="CD9" i="5" s="1"/>
  <c r="CB5" i="5"/>
  <c r="BP12" i="4"/>
  <c r="BR9" i="4"/>
  <c r="CF22" i="8" s="1"/>
  <c r="CE22" i="5"/>
  <c r="BQ10" i="4"/>
  <c r="BQ11" i="4"/>
  <c r="CE3" i="8" s="1"/>
  <c r="CE350" i="8" s="1"/>
  <c r="BQ23" i="4"/>
  <c r="AW475" i="8" l="1"/>
  <c r="AW473" i="8" s="1"/>
  <c r="AW398" i="8"/>
  <c r="AW432" i="8"/>
  <c r="AX393" i="8"/>
  <c r="AX428" i="8"/>
  <c r="BZ437" i="8"/>
  <c r="BZ491" i="8"/>
  <c r="BZ484" i="8" s="1"/>
  <c r="CA191" i="8"/>
  <c r="CA492" i="8"/>
  <c r="CA491" i="8" s="1"/>
  <c r="CA484" i="8" s="1"/>
  <c r="CA440" i="8"/>
  <c r="CA419" i="8"/>
  <c r="CB416" i="8" s="1"/>
  <c r="CA396" i="8"/>
  <c r="CA433" i="8" s="1"/>
  <c r="CA510" i="8"/>
  <c r="CB189" i="8"/>
  <c r="CB417" i="8"/>
  <c r="CB422" i="8" s="1"/>
  <c r="CB392" i="8"/>
  <c r="CB430" i="8" s="1"/>
  <c r="CB391" i="8"/>
  <c r="CB429" i="8" s="1"/>
  <c r="CB418" i="8"/>
  <c r="CB424" i="8" s="1"/>
  <c r="BZ197" i="8"/>
  <c r="BZ474" i="8" s="1"/>
  <c r="BZ334" i="8"/>
  <c r="CC242" i="8"/>
  <c r="CD240" i="8"/>
  <c r="CD335" i="8" s="1"/>
  <c r="CD241" i="8"/>
  <c r="CD343" i="8" s="1"/>
  <c r="CA195" i="8"/>
  <c r="CA438" i="8" s="1"/>
  <c r="CB178" i="8"/>
  <c r="CB179" i="8" s="1"/>
  <c r="CB196" i="8" s="1"/>
  <c r="CB342" i="8" s="1"/>
  <c r="CB172" i="8"/>
  <c r="CB173" i="8" s="1"/>
  <c r="CB184" i="8"/>
  <c r="CB185" i="8" s="1"/>
  <c r="CE9" i="8"/>
  <c r="CE65" i="8"/>
  <c r="CC5" i="8"/>
  <c r="CE2" i="8"/>
  <c r="CE134" i="8" s="1"/>
  <c r="CE136" i="8" s="1"/>
  <c r="CD89" i="8"/>
  <c r="CD103" i="8"/>
  <c r="CD4" i="8"/>
  <c r="CC114" i="8"/>
  <c r="CC148" i="8" s="1"/>
  <c r="CD18" i="5"/>
  <c r="BQ31" i="4"/>
  <c r="CE18" i="8" s="1"/>
  <c r="CE75" i="8" s="1"/>
  <c r="CC5" i="5"/>
  <c r="CE2" i="5"/>
  <c r="CE3" i="5"/>
  <c r="CE9" i="5" s="1"/>
  <c r="BP13" i="4"/>
  <c r="CD4" i="5"/>
  <c r="BQ12" i="4"/>
  <c r="BS9" i="4"/>
  <c r="CG22" i="8" s="1"/>
  <c r="CF22" i="5"/>
  <c r="BR11" i="4"/>
  <c r="CF3" i="8" s="1"/>
  <c r="CF350" i="8" s="1"/>
  <c r="BR23" i="4"/>
  <c r="BR10" i="4"/>
  <c r="AX431" i="8" l="1"/>
  <c r="AY390" i="8"/>
  <c r="AX395" i="8"/>
  <c r="AW347" i="8"/>
  <c r="AW511" i="8"/>
  <c r="CB191" i="8"/>
  <c r="CB492" i="8"/>
  <c r="CB491" i="8" s="1"/>
  <c r="CB484" i="8" s="1"/>
  <c r="CA437" i="8"/>
  <c r="CB440" i="8"/>
  <c r="CB419" i="8"/>
  <c r="CC416" i="8" s="1"/>
  <c r="CB396" i="8"/>
  <c r="CB433" i="8" s="1"/>
  <c r="CB510" i="8"/>
  <c r="CC189" i="8"/>
  <c r="CC417" i="8"/>
  <c r="CC422" i="8" s="1"/>
  <c r="CC418" i="8"/>
  <c r="CC424" i="8" s="1"/>
  <c r="CC392" i="8"/>
  <c r="CC430" i="8" s="1"/>
  <c r="CC391" i="8"/>
  <c r="CC429" i="8" s="1"/>
  <c r="CA197" i="8"/>
  <c r="CA474" i="8" s="1"/>
  <c r="CA334" i="8"/>
  <c r="CD242" i="8"/>
  <c r="CE240" i="8"/>
  <c r="CE335" i="8" s="1"/>
  <c r="CE241" i="8"/>
  <c r="CE343" i="8" s="1"/>
  <c r="CB195" i="8"/>
  <c r="CB438" i="8" s="1"/>
  <c r="CC172" i="8"/>
  <c r="CC173" i="8" s="1"/>
  <c r="CC184" i="8"/>
  <c r="CC185" i="8" s="1"/>
  <c r="CC178" i="8"/>
  <c r="CC179" i="8" s="1"/>
  <c r="CC196" i="8" s="1"/>
  <c r="CC342" i="8" s="1"/>
  <c r="CF9" i="8"/>
  <c r="CF65" i="8"/>
  <c r="CE4" i="8"/>
  <c r="CD114" i="8"/>
  <c r="CD148" i="8" s="1"/>
  <c r="CD5" i="8"/>
  <c r="CE89" i="8"/>
  <c r="CE103" i="8"/>
  <c r="CF2" i="8"/>
  <c r="CF134" i="8" s="1"/>
  <c r="CF136" i="8" s="1"/>
  <c r="CE18" i="5"/>
  <c r="BR31" i="4"/>
  <c r="CF18" i="8" s="1"/>
  <c r="CF75" i="8" s="1"/>
  <c r="BQ13" i="4"/>
  <c r="CE4" i="5"/>
  <c r="BR12" i="4"/>
  <c r="CF2" i="5"/>
  <c r="CD5" i="5"/>
  <c r="CF3" i="5"/>
  <c r="CF9" i="5" s="1"/>
  <c r="BT9" i="4"/>
  <c r="CH22" i="8" s="1"/>
  <c r="CG22" i="5"/>
  <c r="BS23" i="4"/>
  <c r="BS11" i="4"/>
  <c r="CG3" i="8" s="1"/>
  <c r="CG350" i="8" s="1"/>
  <c r="BS10" i="4"/>
  <c r="AX475" i="8" l="1"/>
  <c r="AX473" i="8" s="1"/>
  <c r="AX398" i="8"/>
  <c r="AX432" i="8"/>
  <c r="AY393" i="8"/>
  <c r="AY428" i="8"/>
  <c r="CC191" i="8"/>
  <c r="CC492" i="8"/>
  <c r="CC491" i="8" s="1"/>
  <c r="CC484" i="8" s="1"/>
  <c r="CB437" i="8"/>
  <c r="CC440" i="8"/>
  <c r="CC419" i="8"/>
  <c r="CD416" i="8" s="1"/>
  <c r="CC396" i="8"/>
  <c r="CC433" i="8" s="1"/>
  <c r="CC510" i="8"/>
  <c r="CD189" i="8"/>
  <c r="CD417" i="8"/>
  <c r="CD422" i="8" s="1"/>
  <c r="CD418" i="8"/>
  <c r="CD424" i="8" s="1"/>
  <c r="CD392" i="8"/>
  <c r="CD430" i="8" s="1"/>
  <c r="CD391" i="8"/>
  <c r="CD429" i="8" s="1"/>
  <c r="CB197" i="8"/>
  <c r="CB474" i="8" s="1"/>
  <c r="CB334" i="8"/>
  <c r="CE242" i="8"/>
  <c r="CF241" i="8"/>
  <c r="CF343" i="8" s="1"/>
  <c r="CF240" i="8"/>
  <c r="CF335" i="8" s="1"/>
  <c r="CC195" i="8"/>
  <c r="CC438" i="8" s="1"/>
  <c r="CD172" i="8"/>
  <c r="CD173" i="8" s="1"/>
  <c r="CD184" i="8"/>
  <c r="CD185" i="8" s="1"/>
  <c r="CD178" i="8"/>
  <c r="CD179" i="8" s="1"/>
  <c r="CD196" i="8" s="1"/>
  <c r="CD342" i="8" s="1"/>
  <c r="CG9" i="8"/>
  <c r="CG65" i="8"/>
  <c r="CF4" i="8"/>
  <c r="CE5" i="8"/>
  <c r="CG2" i="8"/>
  <c r="CG134" i="8" s="1"/>
  <c r="CG136" i="8" s="1"/>
  <c r="CE114" i="8"/>
  <c r="CE148" i="8" s="1"/>
  <c r="CF89" i="8"/>
  <c r="CF103" i="8"/>
  <c r="BS31" i="4"/>
  <c r="CG18" i="8" s="1"/>
  <c r="CG75" i="8" s="1"/>
  <c r="CF18" i="5"/>
  <c r="BS12" i="4"/>
  <c r="CG2" i="5"/>
  <c r="BR13" i="4"/>
  <c r="CF4" i="5"/>
  <c r="CG3" i="5"/>
  <c r="CG9" i="5" s="1"/>
  <c r="CE5" i="5"/>
  <c r="BU9" i="4"/>
  <c r="CI22" i="8" s="1"/>
  <c r="CH22" i="5"/>
  <c r="BT10" i="4"/>
  <c r="BT23" i="4"/>
  <c r="BT11" i="4"/>
  <c r="CH3" i="8" s="1"/>
  <c r="CH350" i="8" s="1"/>
  <c r="AX347" i="8" l="1"/>
  <c r="AX511" i="8"/>
  <c r="AY431" i="8"/>
  <c r="AZ390" i="8"/>
  <c r="AY395" i="8"/>
  <c r="CC437" i="8"/>
  <c r="CD191" i="8"/>
  <c r="CD492" i="8"/>
  <c r="CD440" i="8"/>
  <c r="CD419" i="8"/>
  <c r="CE416" i="8" s="1"/>
  <c r="CD510" i="8"/>
  <c r="CD396" i="8"/>
  <c r="CD433" i="8" s="1"/>
  <c r="CE189" i="8"/>
  <c r="CE417" i="8"/>
  <c r="CE422" i="8" s="1"/>
  <c r="CE418" i="8"/>
  <c r="CE424" i="8" s="1"/>
  <c r="CE392" i="8"/>
  <c r="CE430" i="8" s="1"/>
  <c r="CE391" i="8"/>
  <c r="CE429" i="8" s="1"/>
  <c r="CC197" i="8"/>
  <c r="CC474" i="8" s="1"/>
  <c r="CC334" i="8"/>
  <c r="CF242" i="8"/>
  <c r="CG240" i="8"/>
  <c r="CG335" i="8" s="1"/>
  <c r="CG241" i="8"/>
  <c r="CG343" i="8" s="1"/>
  <c r="CD195" i="8"/>
  <c r="CD438" i="8" s="1"/>
  <c r="CE184" i="8"/>
  <c r="CE185" i="8" s="1"/>
  <c r="CE178" i="8"/>
  <c r="CE179" i="8" s="1"/>
  <c r="CE196" i="8" s="1"/>
  <c r="CE342" i="8" s="1"/>
  <c r="CE172" i="8"/>
  <c r="CE173" i="8" s="1"/>
  <c r="CH9" i="8"/>
  <c r="CH65" i="8"/>
  <c r="CF114" i="8"/>
  <c r="CF148" i="8" s="1"/>
  <c r="CF5" i="8"/>
  <c r="CH2" i="8"/>
  <c r="CH134" i="8" s="1"/>
  <c r="CH136" i="8" s="1"/>
  <c r="CG4" i="8"/>
  <c r="CG89" i="8"/>
  <c r="CG103" i="8"/>
  <c r="BT31" i="4"/>
  <c r="CH18" i="8" s="1"/>
  <c r="CH75" i="8" s="1"/>
  <c r="CG18" i="5"/>
  <c r="CH3" i="5"/>
  <c r="CH9" i="5" s="1"/>
  <c r="CF5" i="5"/>
  <c r="BT12" i="4"/>
  <c r="CH2" i="5"/>
  <c r="BS13" i="4"/>
  <c r="CG4" i="5"/>
  <c r="BV9" i="4"/>
  <c r="CJ22" i="8" s="1"/>
  <c r="CI22" i="5"/>
  <c r="BU23" i="4"/>
  <c r="BU11" i="4"/>
  <c r="CI3" i="8" s="1"/>
  <c r="CI350" i="8" s="1"/>
  <c r="BU10" i="4"/>
  <c r="AY475" i="8" l="1"/>
  <c r="AY473" i="8" s="1"/>
  <c r="AY432" i="8"/>
  <c r="AY398" i="8"/>
  <c r="AZ393" i="8"/>
  <c r="AZ428" i="8"/>
  <c r="CD491" i="8"/>
  <c r="CD484" i="8" s="1"/>
  <c r="CE191" i="8"/>
  <c r="CE492" i="8"/>
  <c r="CE491" i="8" s="1"/>
  <c r="CE484" i="8" s="1"/>
  <c r="CD437" i="8"/>
  <c r="CE440" i="8"/>
  <c r="CE419" i="8"/>
  <c r="CF416" i="8" s="1"/>
  <c r="CE396" i="8"/>
  <c r="CE433" i="8" s="1"/>
  <c r="CE510" i="8"/>
  <c r="CF189" i="8"/>
  <c r="CF417" i="8"/>
  <c r="CF422" i="8" s="1"/>
  <c r="CF418" i="8"/>
  <c r="CF424" i="8" s="1"/>
  <c r="CF392" i="8"/>
  <c r="CF430" i="8" s="1"/>
  <c r="CF391" i="8"/>
  <c r="CF429" i="8" s="1"/>
  <c r="CD197" i="8"/>
  <c r="CD474" i="8" s="1"/>
  <c r="CD334" i="8"/>
  <c r="CG242" i="8"/>
  <c r="CH240" i="8"/>
  <c r="CH335" i="8" s="1"/>
  <c r="CH241" i="8"/>
  <c r="CH343" i="8" s="1"/>
  <c r="CE195" i="8"/>
  <c r="CE438" i="8" s="1"/>
  <c r="CF178" i="8"/>
  <c r="CF179" i="8" s="1"/>
  <c r="CF196" i="8" s="1"/>
  <c r="CF342" i="8" s="1"/>
  <c r="CF172" i="8"/>
  <c r="CF173" i="8" s="1"/>
  <c r="CF184" i="8"/>
  <c r="CF185" i="8" s="1"/>
  <c r="CI9" i="8"/>
  <c r="CI65" i="8"/>
  <c r="CH4" i="8"/>
  <c r="CG114" i="8"/>
  <c r="CG148" i="8" s="1"/>
  <c r="CI2" i="8"/>
  <c r="CI134" i="8" s="1"/>
  <c r="CI136" i="8" s="1"/>
  <c r="CG5" i="8"/>
  <c r="CH89" i="8"/>
  <c r="CH103" i="8"/>
  <c r="BU31" i="4"/>
  <c r="CI18" i="8" s="1"/>
  <c r="CI75" i="8" s="1"/>
  <c r="CH18" i="5"/>
  <c r="BU12" i="4"/>
  <c r="CI2" i="5"/>
  <c r="CG5" i="5"/>
  <c r="CI3" i="5"/>
  <c r="CI9" i="5" s="1"/>
  <c r="BT13" i="4"/>
  <c r="CH4" i="5"/>
  <c r="BW9" i="4"/>
  <c r="CK22" i="8" s="1"/>
  <c r="CJ22" i="5"/>
  <c r="BV23" i="4"/>
  <c r="BV10" i="4"/>
  <c r="BV11" i="4"/>
  <c r="CJ3" i="8" s="1"/>
  <c r="CJ350" i="8" s="1"/>
  <c r="AZ431" i="8" l="1"/>
  <c r="AZ395" i="8"/>
  <c r="BA390" i="8"/>
  <c r="AY347" i="8"/>
  <c r="AY511" i="8"/>
  <c r="CE437" i="8"/>
  <c r="CF191" i="8"/>
  <c r="CF492" i="8"/>
  <c r="CF491" i="8" s="1"/>
  <c r="CF484" i="8" s="1"/>
  <c r="CF440" i="8"/>
  <c r="CF419" i="8"/>
  <c r="CG416" i="8" s="1"/>
  <c r="CF396" i="8"/>
  <c r="CF433" i="8" s="1"/>
  <c r="CF510" i="8"/>
  <c r="CG189" i="8"/>
  <c r="CG417" i="8"/>
  <c r="CG422" i="8" s="1"/>
  <c r="CG418" i="8"/>
  <c r="CG424" i="8" s="1"/>
  <c r="CG392" i="8"/>
  <c r="CG430" i="8" s="1"/>
  <c r="CG391" i="8"/>
  <c r="CG429" i="8" s="1"/>
  <c r="CE197" i="8"/>
  <c r="CE474" i="8" s="1"/>
  <c r="CE334" i="8"/>
  <c r="CH242" i="8"/>
  <c r="CI240" i="8"/>
  <c r="CI335" i="8" s="1"/>
  <c r="CI241" i="8"/>
  <c r="CI343" i="8" s="1"/>
  <c r="CF195" i="8"/>
  <c r="CF438" i="8" s="1"/>
  <c r="CG172" i="8"/>
  <c r="CG173" i="8" s="1"/>
  <c r="CG184" i="8"/>
  <c r="CG185" i="8" s="1"/>
  <c r="CG178" i="8"/>
  <c r="CG179" i="8" s="1"/>
  <c r="CG196" i="8" s="1"/>
  <c r="CG342" i="8" s="1"/>
  <c r="CJ9" i="8"/>
  <c r="CJ65" i="8"/>
  <c r="CH5" i="8"/>
  <c r="CI4" i="8"/>
  <c r="CJ2" i="8"/>
  <c r="CJ134" i="8" s="1"/>
  <c r="CJ136" i="8" s="1"/>
  <c r="CI89" i="8"/>
  <c r="CI103" i="8"/>
  <c r="CH114" i="8"/>
  <c r="CH148" i="8" s="1"/>
  <c r="BV31" i="4"/>
  <c r="CJ18" i="8" s="1"/>
  <c r="CJ75" i="8" s="1"/>
  <c r="CI18" i="5"/>
  <c r="CH5" i="5"/>
  <c r="BV12" i="4"/>
  <c r="CJ2" i="5"/>
  <c r="CJ3" i="5"/>
  <c r="CJ9" i="5" s="1"/>
  <c r="BU13" i="4"/>
  <c r="CI4" i="5"/>
  <c r="BX9" i="4"/>
  <c r="CL22" i="8" s="1"/>
  <c r="CK22" i="5"/>
  <c r="BW10" i="4"/>
  <c r="BW11" i="4"/>
  <c r="CK3" i="8" s="1"/>
  <c r="BW23" i="4"/>
  <c r="AZ475" i="8" l="1"/>
  <c r="AZ473" i="8" s="1"/>
  <c r="AZ432" i="8"/>
  <c r="AZ398" i="8"/>
  <c r="BA428" i="8"/>
  <c r="BA393" i="8"/>
  <c r="CG191" i="8"/>
  <c r="CG492" i="8"/>
  <c r="CG491" i="8" s="1"/>
  <c r="CG484" i="8" s="1"/>
  <c r="CF437" i="8"/>
  <c r="CG440" i="8"/>
  <c r="CG419" i="8"/>
  <c r="CH416" i="8" s="1"/>
  <c r="CG396" i="8"/>
  <c r="CG433" i="8" s="1"/>
  <c r="CG510" i="8"/>
  <c r="CH189" i="8"/>
  <c r="CH417" i="8"/>
  <c r="CH422" i="8" s="1"/>
  <c r="CH418" i="8"/>
  <c r="CH424" i="8" s="1"/>
  <c r="CH392" i="8"/>
  <c r="CH430" i="8" s="1"/>
  <c r="CH391" i="8"/>
  <c r="CH429" i="8" s="1"/>
  <c r="CF197" i="8"/>
  <c r="CF474" i="8" s="1"/>
  <c r="CF334" i="8"/>
  <c r="CI242" i="8"/>
  <c r="CJ241" i="8"/>
  <c r="CJ343" i="8" s="1"/>
  <c r="CJ240" i="8"/>
  <c r="CJ335" i="8" s="1"/>
  <c r="CG195" i="8"/>
  <c r="CG438" i="8" s="1"/>
  <c r="CH172" i="8"/>
  <c r="CH173" i="8" s="1"/>
  <c r="CH184" i="8"/>
  <c r="CH185" i="8" s="1"/>
  <c r="CH178" i="8"/>
  <c r="CH179" i="8" s="1"/>
  <c r="CH196" i="8" s="1"/>
  <c r="CH342" i="8" s="1"/>
  <c r="CK9" i="8"/>
  <c r="CK65" i="8"/>
  <c r="CK2" i="8"/>
  <c r="CK134" i="8" s="1"/>
  <c r="CK136" i="8" s="1"/>
  <c r="CI5" i="8"/>
  <c r="CJ89" i="8"/>
  <c r="CJ103" i="8"/>
  <c r="CI114" i="8"/>
  <c r="CI148" i="8" s="1"/>
  <c r="CJ4" i="8"/>
  <c r="BW31" i="4"/>
  <c r="CK18" i="8" s="1"/>
  <c r="CK75" i="8" s="1"/>
  <c r="CJ18" i="5"/>
  <c r="CK3" i="5"/>
  <c r="CK9" i="5" s="1"/>
  <c r="BV13" i="4"/>
  <c r="CJ4" i="5"/>
  <c r="CI5" i="5"/>
  <c r="BW12" i="4"/>
  <c r="CK2" i="5"/>
  <c r="BY9" i="4"/>
  <c r="CM22" i="8" s="1"/>
  <c r="CL22" i="5"/>
  <c r="BX11" i="4"/>
  <c r="CL3" i="8" s="1"/>
  <c r="CL350" i="8" s="1"/>
  <c r="BX10" i="4"/>
  <c r="BX23" i="4"/>
  <c r="AZ347" i="8" l="1"/>
  <c r="AZ511" i="8"/>
  <c r="BA395" i="8"/>
  <c r="BB390" i="8"/>
  <c r="BA431" i="8"/>
  <c r="CH191" i="8"/>
  <c r="CH492" i="8"/>
  <c r="CH491" i="8" s="1"/>
  <c r="CH484" i="8" s="1"/>
  <c r="CG437" i="8"/>
  <c r="CH440" i="8"/>
  <c r="CH419" i="8"/>
  <c r="CI416" i="8" s="1"/>
  <c r="CH396" i="8"/>
  <c r="CH433" i="8" s="1"/>
  <c r="CH510" i="8"/>
  <c r="CI189" i="8"/>
  <c r="CI417" i="8"/>
  <c r="CI422" i="8" s="1"/>
  <c r="CI418" i="8"/>
  <c r="CI424" i="8" s="1"/>
  <c r="CI392" i="8"/>
  <c r="CI430" i="8" s="1"/>
  <c r="CI391" i="8"/>
  <c r="CI429" i="8" s="1"/>
  <c r="CG197" i="8"/>
  <c r="CG474" i="8" s="1"/>
  <c r="CG334" i="8"/>
  <c r="CJ242" i="8"/>
  <c r="CK240" i="8"/>
  <c r="CK335" i="8" s="1"/>
  <c r="CK241" i="8"/>
  <c r="CK343" i="8" s="1"/>
  <c r="CH195" i="8"/>
  <c r="CH438" i="8" s="1"/>
  <c r="CI184" i="8"/>
  <c r="CI185" i="8" s="1"/>
  <c r="CI178" i="8"/>
  <c r="CI179" i="8" s="1"/>
  <c r="CI196" i="8" s="1"/>
  <c r="CI342" i="8" s="1"/>
  <c r="CI172" i="8"/>
  <c r="CI173" i="8" s="1"/>
  <c r="CL9" i="8"/>
  <c r="CL65" i="8"/>
  <c r="CJ114" i="8"/>
  <c r="CJ148" i="8" s="1"/>
  <c r="CK4" i="8"/>
  <c r="CK103" i="8"/>
  <c r="CK89" i="8"/>
  <c r="CL2" i="8"/>
  <c r="CL134" i="8" s="1"/>
  <c r="CL136" i="8" s="1"/>
  <c r="CJ5" i="8"/>
  <c r="BX31" i="4"/>
  <c r="CL18" i="8" s="1"/>
  <c r="CL75" i="8" s="1"/>
  <c r="CK18" i="5"/>
  <c r="BW13" i="4"/>
  <c r="CK4" i="5"/>
  <c r="CJ5" i="5"/>
  <c r="CL2" i="5"/>
  <c r="CL3" i="5"/>
  <c r="CL9" i="5" s="1"/>
  <c r="BX12" i="4"/>
  <c r="BZ9" i="4"/>
  <c r="CN22" i="8" s="1"/>
  <c r="CM22" i="5"/>
  <c r="BY23" i="4"/>
  <c r="BY11" i="4"/>
  <c r="CM3" i="8" s="1"/>
  <c r="CM350" i="8" s="1"/>
  <c r="BY10" i="4"/>
  <c r="BB393" i="8" l="1"/>
  <c r="BB428" i="8"/>
  <c r="BA475" i="8"/>
  <c r="BA473" i="8" s="1"/>
  <c r="BA432" i="8"/>
  <c r="BA398" i="8"/>
  <c r="CI191" i="8"/>
  <c r="CI492" i="8"/>
  <c r="CI491" i="8" s="1"/>
  <c r="CI484" i="8" s="1"/>
  <c r="CH437" i="8"/>
  <c r="CI440" i="8"/>
  <c r="CI419" i="8"/>
  <c r="CJ416" i="8" s="1"/>
  <c r="CI510" i="8"/>
  <c r="CI396" i="8"/>
  <c r="CI433" i="8" s="1"/>
  <c r="CJ189" i="8"/>
  <c r="CJ417" i="8"/>
  <c r="CJ422" i="8" s="1"/>
  <c r="CJ418" i="8"/>
  <c r="CJ424" i="8" s="1"/>
  <c r="CJ392" i="8"/>
  <c r="CJ430" i="8" s="1"/>
  <c r="CJ391" i="8"/>
  <c r="CJ429" i="8" s="1"/>
  <c r="CH197" i="8"/>
  <c r="CH474" i="8" s="1"/>
  <c r="CH334" i="8"/>
  <c r="CL240" i="8"/>
  <c r="CL335" i="8" s="1"/>
  <c r="CL241" i="8"/>
  <c r="CL343" i="8" s="1"/>
  <c r="CK242" i="8"/>
  <c r="CI195" i="8"/>
  <c r="CI438" i="8" s="1"/>
  <c r="CJ178" i="8"/>
  <c r="CJ179" i="8" s="1"/>
  <c r="CJ196" i="8" s="1"/>
  <c r="CJ342" i="8" s="1"/>
  <c r="CJ172" i="8"/>
  <c r="CJ173" i="8" s="1"/>
  <c r="CJ184" i="8"/>
  <c r="CJ185" i="8" s="1"/>
  <c r="CM9" i="8"/>
  <c r="CM65" i="8"/>
  <c r="CM2" i="8"/>
  <c r="CM134" i="8" s="1"/>
  <c r="CM136" i="8" s="1"/>
  <c r="CK114" i="8"/>
  <c r="CK148" i="8" s="1"/>
  <c r="CL89" i="8"/>
  <c r="CL103" i="8"/>
  <c r="CL4" i="8"/>
  <c r="CK5" i="8"/>
  <c r="BY31" i="4"/>
  <c r="CM18" i="8" s="1"/>
  <c r="CM75" i="8" s="1"/>
  <c r="CL18" i="5"/>
  <c r="CM3" i="5"/>
  <c r="CM9" i="5" s="1"/>
  <c r="BY12" i="4"/>
  <c r="CM2" i="5"/>
  <c r="BX13" i="4"/>
  <c r="CL4" i="5"/>
  <c r="CK5" i="5"/>
  <c r="CA9" i="4"/>
  <c r="CO22" i="8" s="1"/>
  <c r="CN22" i="5"/>
  <c r="BZ23" i="4"/>
  <c r="BZ10" i="4"/>
  <c r="BZ11" i="4"/>
  <c r="CN3" i="8" s="1"/>
  <c r="CN350" i="8" s="1"/>
  <c r="BA347" i="8" l="1"/>
  <c r="BA511" i="8"/>
  <c r="BB431" i="8"/>
  <c r="BC390" i="8"/>
  <c r="BB395" i="8"/>
  <c r="CJ191" i="8"/>
  <c r="CJ492" i="8"/>
  <c r="CJ491" i="8" s="1"/>
  <c r="CJ484" i="8" s="1"/>
  <c r="CI437" i="8"/>
  <c r="CJ440" i="8"/>
  <c r="CJ419" i="8"/>
  <c r="CK416" i="8" s="1"/>
  <c r="CJ396" i="8"/>
  <c r="CJ433" i="8" s="1"/>
  <c r="CJ510" i="8"/>
  <c r="CK189" i="8"/>
  <c r="CK417" i="8"/>
  <c r="CK422" i="8" s="1"/>
  <c r="CK418" i="8"/>
  <c r="CK424" i="8" s="1"/>
  <c r="CK392" i="8"/>
  <c r="CK430" i="8" s="1"/>
  <c r="CK391" i="8"/>
  <c r="CK429" i="8" s="1"/>
  <c r="CI197" i="8"/>
  <c r="CI474" i="8" s="1"/>
  <c r="CI334" i="8"/>
  <c r="CL242" i="8"/>
  <c r="CM240" i="8"/>
  <c r="CM335" i="8" s="1"/>
  <c r="CM241" i="8"/>
  <c r="CM343" i="8" s="1"/>
  <c r="CJ195" i="8"/>
  <c r="CJ438" i="8" s="1"/>
  <c r="CK172" i="8"/>
  <c r="CK173" i="8" s="1"/>
  <c r="CK184" i="8"/>
  <c r="CK185" i="8" s="1"/>
  <c r="CK178" i="8"/>
  <c r="CK179" i="8" s="1"/>
  <c r="CK196" i="8" s="1"/>
  <c r="CK342" i="8" s="1"/>
  <c r="CN9" i="8"/>
  <c r="CN65" i="8"/>
  <c r="CM89" i="8"/>
  <c r="CM103" i="8"/>
  <c r="CL114" i="8"/>
  <c r="CL148" i="8" s="1"/>
  <c r="CN2" i="8"/>
  <c r="CN134" i="8" s="1"/>
  <c r="CN136" i="8" s="1"/>
  <c r="CM4" i="8"/>
  <c r="CL5" i="8"/>
  <c r="BZ31" i="4"/>
  <c r="CN18" i="8" s="1"/>
  <c r="CN75" i="8" s="1"/>
  <c r="CM18" i="5"/>
  <c r="CN3" i="5"/>
  <c r="CN9" i="5" s="1"/>
  <c r="BY13" i="4"/>
  <c r="CM4" i="5"/>
  <c r="BZ12" i="4"/>
  <c r="CN2" i="5"/>
  <c r="CL5" i="5"/>
  <c r="CB9" i="4"/>
  <c r="CP22" i="8" s="1"/>
  <c r="CO22" i="5"/>
  <c r="CA10" i="4"/>
  <c r="CA11" i="4"/>
  <c r="CO3" i="8" s="1"/>
  <c r="CO350" i="8" s="1"/>
  <c r="CA23" i="4"/>
  <c r="BB475" i="8" l="1"/>
  <c r="BB473" i="8" s="1"/>
  <c r="BB432" i="8"/>
  <c r="BB398" i="8"/>
  <c r="BC393" i="8"/>
  <c r="BC428" i="8"/>
  <c r="CK191" i="8"/>
  <c r="CK492" i="8"/>
  <c r="CK491" i="8" s="1"/>
  <c r="CK484" i="8" s="1"/>
  <c r="CJ437" i="8"/>
  <c r="CK440" i="8"/>
  <c r="P440" i="8" s="1"/>
  <c r="CK419" i="8"/>
  <c r="CL416" i="8" s="1"/>
  <c r="CK396" i="8"/>
  <c r="CK433" i="8" s="1"/>
  <c r="CK510" i="8"/>
  <c r="CL189" i="8"/>
  <c r="CL418" i="8"/>
  <c r="CL424" i="8" s="1"/>
  <c r="CL417" i="8"/>
  <c r="CL422" i="8" s="1"/>
  <c r="CL392" i="8"/>
  <c r="CL430" i="8" s="1"/>
  <c r="CL391" i="8"/>
  <c r="CL429" i="8" s="1"/>
  <c r="CJ197" i="8"/>
  <c r="CJ474" i="8" s="1"/>
  <c r="CJ334" i="8"/>
  <c r="CM242" i="8"/>
  <c r="CN241" i="8"/>
  <c r="CN343" i="8" s="1"/>
  <c r="CN240" i="8"/>
  <c r="CN335" i="8" s="1"/>
  <c r="CK195" i="8"/>
  <c r="CK438" i="8" s="1"/>
  <c r="P438" i="8" s="1"/>
  <c r="CL172" i="8"/>
  <c r="CL173" i="8" s="1"/>
  <c r="CL184" i="8"/>
  <c r="CL185" i="8" s="1"/>
  <c r="CL178" i="8"/>
  <c r="CL179" i="8" s="1"/>
  <c r="CL196" i="8" s="1"/>
  <c r="CL342" i="8" s="1"/>
  <c r="CO9" i="8"/>
  <c r="CO65" i="8"/>
  <c r="CM114" i="8"/>
  <c r="CM148" i="8" s="1"/>
  <c r="CN4" i="8"/>
  <c r="CM5" i="8"/>
  <c r="CN89" i="8"/>
  <c r="CN103" i="8"/>
  <c r="CO2" i="8"/>
  <c r="CO134" i="8" s="1"/>
  <c r="CO136" i="8" s="1"/>
  <c r="CA31" i="4"/>
  <c r="CO18" i="8" s="1"/>
  <c r="CO75" i="8" s="1"/>
  <c r="CN18" i="5"/>
  <c r="CO3" i="5"/>
  <c r="CO9" i="5" s="1"/>
  <c r="CM5" i="5"/>
  <c r="CA12" i="4"/>
  <c r="CO2" i="5"/>
  <c r="BZ13" i="4"/>
  <c r="CN4" i="5"/>
  <c r="CC9" i="4"/>
  <c r="CQ22" i="8" s="1"/>
  <c r="CP22" i="5"/>
  <c r="CB11" i="4"/>
  <c r="CP3" i="8" s="1"/>
  <c r="CP350" i="8" s="1"/>
  <c r="CB23" i="4"/>
  <c r="CB10" i="4"/>
  <c r="BC431" i="8" l="1"/>
  <c r="BD390" i="8"/>
  <c r="BC395" i="8"/>
  <c r="BB511" i="8"/>
  <c r="BB347" i="8"/>
  <c r="CL191" i="8"/>
  <c r="CL492" i="8"/>
  <c r="CK437" i="8"/>
  <c r="CL440" i="8"/>
  <c r="CL510" i="8"/>
  <c r="CL396" i="8"/>
  <c r="CL433" i="8" s="1"/>
  <c r="CL419" i="8"/>
  <c r="CM416" i="8" s="1"/>
  <c r="CM189" i="8"/>
  <c r="CM417" i="8"/>
  <c r="CM422" i="8" s="1"/>
  <c r="CM418" i="8"/>
  <c r="CM424" i="8" s="1"/>
  <c r="CM392" i="8"/>
  <c r="CM430" i="8" s="1"/>
  <c r="CM391" i="8"/>
  <c r="CM429" i="8" s="1"/>
  <c r="CK197" i="8"/>
  <c r="CK474" i="8" s="1"/>
  <c r="CK334" i="8"/>
  <c r="CN242" i="8"/>
  <c r="CO240" i="8"/>
  <c r="CO335" i="8" s="1"/>
  <c r="CO241" i="8"/>
  <c r="CO343" i="8" s="1"/>
  <c r="CL195" i="8"/>
  <c r="CL438" i="8" s="1"/>
  <c r="CM184" i="8"/>
  <c r="CM185" i="8" s="1"/>
  <c r="CM178" i="8"/>
  <c r="CM179" i="8" s="1"/>
  <c r="CM196" i="8" s="1"/>
  <c r="CM342" i="8" s="1"/>
  <c r="CM172" i="8"/>
  <c r="CM173" i="8" s="1"/>
  <c r="CP9" i="8"/>
  <c r="CP65" i="8"/>
  <c r="CN114" i="8"/>
  <c r="CN148" i="8" s="1"/>
  <c r="CO4" i="8"/>
  <c r="CN5" i="8"/>
  <c r="CO89" i="8"/>
  <c r="CO103" i="8"/>
  <c r="CP2" i="8"/>
  <c r="CP134" i="8" s="1"/>
  <c r="CP136" i="8" s="1"/>
  <c r="CB31" i="4"/>
  <c r="CP18" i="8" s="1"/>
  <c r="CP75" i="8" s="1"/>
  <c r="CO18" i="5"/>
  <c r="CP2" i="5"/>
  <c r="CN5" i="5"/>
  <c r="CP3" i="5"/>
  <c r="CP9" i="5" s="1"/>
  <c r="CA13" i="4"/>
  <c r="CO4" i="5"/>
  <c r="CB12" i="4"/>
  <c r="CD9" i="4"/>
  <c r="CR22" i="8" s="1"/>
  <c r="CQ22" i="5"/>
  <c r="CC11" i="4"/>
  <c r="CQ3" i="8" s="1"/>
  <c r="CQ350" i="8" s="1"/>
  <c r="CC10" i="4"/>
  <c r="CC23" i="4"/>
  <c r="BC475" i="8" l="1"/>
  <c r="BC473" i="8" s="1"/>
  <c r="BC432" i="8"/>
  <c r="BC398" i="8"/>
  <c r="BD428" i="8"/>
  <c r="BD393" i="8"/>
  <c r="CL491" i="8"/>
  <c r="CL484" i="8" s="1"/>
  <c r="CM191" i="8"/>
  <c r="CM492" i="8"/>
  <c r="CM491" i="8" s="1"/>
  <c r="CM484" i="8" s="1"/>
  <c r="CL437" i="8"/>
  <c r="CM440" i="8"/>
  <c r="CM419" i="8"/>
  <c r="CN416" i="8" s="1"/>
  <c r="CM510" i="8"/>
  <c r="CM396" i="8"/>
  <c r="CM433" i="8" s="1"/>
  <c r="CN189" i="8"/>
  <c r="CN417" i="8"/>
  <c r="CN422" i="8" s="1"/>
  <c r="CN418" i="8"/>
  <c r="CN424" i="8" s="1"/>
  <c r="CN392" i="8"/>
  <c r="CN430" i="8" s="1"/>
  <c r="CN391" i="8"/>
  <c r="CN429" i="8" s="1"/>
  <c r="CL197" i="8"/>
  <c r="CL474" i="8" s="1"/>
  <c r="CL334" i="8"/>
  <c r="CO242" i="8"/>
  <c r="CP240" i="8"/>
  <c r="CP335" i="8" s="1"/>
  <c r="CP241" i="8"/>
  <c r="CP343" i="8" s="1"/>
  <c r="CM195" i="8"/>
  <c r="CM438" i="8" s="1"/>
  <c r="CN178" i="8"/>
  <c r="CN179" i="8" s="1"/>
  <c r="CN196" i="8" s="1"/>
  <c r="CN342" i="8" s="1"/>
  <c r="CN172" i="8"/>
  <c r="CN173" i="8" s="1"/>
  <c r="CN184" i="8"/>
  <c r="CN185" i="8" s="1"/>
  <c r="CQ9" i="8"/>
  <c r="CQ65" i="8"/>
  <c r="CO5" i="8"/>
  <c r="CQ2" i="8"/>
  <c r="CQ134" i="8" s="1"/>
  <c r="CQ136" i="8" s="1"/>
  <c r="CP4" i="8"/>
  <c r="CP103" i="8"/>
  <c r="CP89" i="8"/>
  <c r="CO114" i="8"/>
  <c r="CO148" i="8" s="1"/>
  <c r="CP18" i="5"/>
  <c r="CC31" i="4"/>
  <c r="CQ18" i="8" s="1"/>
  <c r="CQ75" i="8" s="1"/>
  <c r="CQ2" i="5"/>
  <c r="CO5" i="5"/>
  <c r="CQ3" i="5"/>
  <c r="CQ9" i="5" s="1"/>
  <c r="CB13" i="4"/>
  <c r="CP4" i="5"/>
  <c r="CC12" i="4"/>
  <c r="CE9" i="4"/>
  <c r="CS22" i="8" s="1"/>
  <c r="CR22" i="5"/>
  <c r="CD11" i="4"/>
  <c r="CR3" i="8" s="1"/>
  <c r="CR350" i="8" s="1"/>
  <c r="CD23" i="4"/>
  <c r="CD10" i="4"/>
  <c r="BD431" i="8" l="1"/>
  <c r="BE390" i="8"/>
  <c r="BD395" i="8"/>
  <c r="BC347" i="8"/>
  <c r="BC511" i="8"/>
  <c r="CN191" i="8"/>
  <c r="CN492" i="8"/>
  <c r="CN491" i="8" s="1"/>
  <c r="CN484" i="8" s="1"/>
  <c r="CM437" i="8"/>
  <c r="CN440" i="8"/>
  <c r="CN419" i="8"/>
  <c r="CO416" i="8" s="1"/>
  <c r="CN396" i="8"/>
  <c r="CN433" i="8" s="1"/>
  <c r="CN510" i="8"/>
  <c r="CO189" i="8"/>
  <c r="CO417" i="8"/>
  <c r="CO422" i="8" s="1"/>
  <c r="CO418" i="8"/>
  <c r="CO424" i="8" s="1"/>
  <c r="CO392" i="8"/>
  <c r="CO430" i="8" s="1"/>
  <c r="CO391" i="8"/>
  <c r="CO429" i="8" s="1"/>
  <c r="CM197" i="8"/>
  <c r="CM474" i="8" s="1"/>
  <c r="CM334" i="8"/>
  <c r="CP242" i="8"/>
  <c r="CQ240" i="8"/>
  <c r="CQ335" i="8" s="1"/>
  <c r="CQ241" i="8"/>
  <c r="CQ343" i="8" s="1"/>
  <c r="CN195" i="8"/>
  <c r="CN438" i="8" s="1"/>
  <c r="CO172" i="8"/>
  <c r="CO173" i="8" s="1"/>
  <c r="CO184" i="8"/>
  <c r="CO185" i="8" s="1"/>
  <c r="CO178" i="8"/>
  <c r="CO179" i="8" s="1"/>
  <c r="CO196" i="8" s="1"/>
  <c r="CO342" i="8" s="1"/>
  <c r="CR9" i="8"/>
  <c r="CR65" i="8"/>
  <c r="CQ4" i="8"/>
  <c r="CP5" i="8"/>
  <c r="CQ89" i="8"/>
  <c r="CQ103" i="8"/>
  <c r="CR2" i="8"/>
  <c r="CR134" i="8" s="1"/>
  <c r="CR136" i="8" s="1"/>
  <c r="CP114" i="8"/>
  <c r="CP148" i="8" s="1"/>
  <c r="CQ18" i="5"/>
  <c r="CD31" i="4"/>
  <c r="CR18" i="8" s="1"/>
  <c r="CR75" i="8" s="1"/>
  <c r="CR2" i="5"/>
  <c r="CP5" i="5"/>
  <c r="CC13" i="4"/>
  <c r="CQ4" i="5"/>
  <c r="CR3" i="5"/>
  <c r="CR9" i="5" s="1"/>
  <c r="CD12" i="4"/>
  <c r="CF9" i="4"/>
  <c r="CT22" i="8" s="1"/>
  <c r="CS22" i="5"/>
  <c r="CE11" i="4"/>
  <c r="CS3" i="8" s="1"/>
  <c r="CS350" i="8" s="1"/>
  <c r="CE23" i="4"/>
  <c r="CE10" i="4"/>
  <c r="BD475" i="8" l="1"/>
  <c r="BD473" i="8" s="1"/>
  <c r="BD432" i="8"/>
  <c r="BD398" i="8"/>
  <c r="BE428" i="8"/>
  <c r="BE393" i="8"/>
  <c r="CO191" i="8"/>
  <c r="CO492" i="8"/>
  <c r="CO491" i="8" s="1"/>
  <c r="CO484" i="8" s="1"/>
  <c r="CN437" i="8"/>
  <c r="CO440" i="8"/>
  <c r="CO419" i="8"/>
  <c r="CP416" i="8" s="1"/>
  <c r="CO396" i="8"/>
  <c r="CO433" i="8" s="1"/>
  <c r="CO510" i="8"/>
  <c r="CP189" i="8"/>
  <c r="CP418" i="8"/>
  <c r="CP424" i="8" s="1"/>
  <c r="CP392" i="8"/>
  <c r="CP430" i="8" s="1"/>
  <c r="CP417" i="8"/>
  <c r="CP422" i="8" s="1"/>
  <c r="CP391" i="8"/>
  <c r="CP429" i="8" s="1"/>
  <c r="CN197" i="8"/>
  <c r="CN474" i="8" s="1"/>
  <c r="CN334" i="8"/>
  <c r="CQ242" i="8"/>
  <c r="CR241" i="8"/>
  <c r="CR343" i="8" s="1"/>
  <c r="CR240" i="8"/>
  <c r="CR335" i="8" s="1"/>
  <c r="CO195" i="8"/>
  <c r="CO438" i="8" s="1"/>
  <c r="CP172" i="8"/>
  <c r="CP173" i="8" s="1"/>
  <c r="CP184" i="8"/>
  <c r="CP185" i="8" s="1"/>
  <c r="CP178" i="8"/>
  <c r="CP179" i="8" s="1"/>
  <c r="CP196" i="8" s="1"/>
  <c r="CP342" i="8" s="1"/>
  <c r="CS9" i="8"/>
  <c r="CS65" i="8"/>
  <c r="CS2" i="8"/>
  <c r="CS134" i="8" s="1"/>
  <c r="CS136" i="8" s="1"/>
  <c r="CQ5" i="8"/>
  <c r="CR4" i="8"/>
  <c r="CR89" i="8"/>
  <c r="CR103" i="8"/>
  <c r="CQ114" i="8"/>
  <c r="CQ148" i="8" s="1"/>
  <c r="CR18" i="5"/>
  <c r="CE31" i="4"/>
  <c r="CS18" i="8" s="1"/>
  <c r="CS75" i="8" s="1"/>
  <c r="CD13" i="4"/>
  <c r="CR4" i="5"/>
  <c r="CE12" i="4"/>
  <c r="CS2" i="5"/>
  <c r="CS3" i="5"/>
  <c r="CS9" i="5" s="1"/>
  <c r="CQ5" i="5"/>
  <c r="CG9" i="4"/>
  <c r="CU22" i="8" s="1"/>
  <c r="CT22" i="5"/>
  <c r="CF23" i="4"/>
  <c r="CF10" i="4"/>
  <c r="CF11" i="4"/>
  <c r="CT3" i="8" s="1"/>
  <c r="CT350" i="8" s="1"/>
  <c r="BD347" i="8" l="1"/>
  <c r="BD511" i="8"/>
  <c r="BE431" i="8"/>
  <c r="BE395" i="8"/>
  <c r="BF390" i="8"/>
  <c r="CO437" i="8"/>
  <c r="CP191" i="8"/>
  <c r="CP492" i="8"/>
  <c r="CP491" i="8" s="1"/>
  <c r="CP484" i="8" s="1"/>
  <c r="CP440" i="8"/>
  <c r="CP419" i="8"/>
  <c r="CQ416" i="8" s="1"/>
  <c r="CP396" i="8"/>
  <c r="CP433" i="8" s="1"/>
  <c r="CP510" i="8"/>
  <c r="CQ189" i="8"/>
  <c r="CQ417" i="8"/>
  <c r="CQ422" i="8" s="1"/>
  <c r="CQ418" i="8"/>
  <c r="CQ424" i="8" s="1"/>
  <c r="CQ392" i="8"/>
  <c r="CQ430" i="8" s="1"/>
  <c r="CQ391" i="8"/>
  <c r="CQ429" i="8" s="1"/>
  <c r="CO197" i="8"/>
  <c r="CO474" i="8" s="1"/>
  <c r="CO334" i="8"/>
  <c r="CR242" i="8"/>
  <c r="CS240" i="8"/>
  <c r="CS335" i="8" s="1"/>
  <c r="CS241" i="8"/>
  <c r="CS343" i="8" s="1"/>
  <c r="CP195" i="8"/>
  <c r="CP438" i="8" s="1"/>
  <c r="CQ184" i="8"/>
  <c r="CQ185" i="8" s="1"/>
  <c r="CQ178" i="8"/>
  <c r="CQ179" i="8" s="1"/>
  <c r="CQ196" i="8" s="1"/>
  <c r="CQ342" i="8" s="1"/>
  <c r="CQ172" i="8"/>
  <c r="CQ173" i="8" s="1"/>
  <c r="CT9" i="8"/>
  <c r="CT65" i="8"/>
  <c r="CR5" i="8"/>
  <c r="CS4" i="8"/>
  <c r="CS89" i="8"/>
  <c r="CS103" i="8"/>
  <c r="CR114" i="8"/>
  <c r="CR148" i="8" s="1"/>
  <c r="CT2" i="8"/>
  <c r="CT134" i="8" s="1"/>
  <c r="CT136" i="8" s="1"/>
  <c r="CF31" i="4"/>
  <c r="CT18" i="8" s="1"/>
  <c r="CT75" i="8" s="1"/>
  <c r="CS18" i="5"/>
  <c r="CE13" i="4"/>
  <c r="CS4" i="5"/>
  <c r="CT3" i="5"/>
  <c r="CT9" i="5" s="1"/>
  <c r="CF12" i="4"/>
  <c r="CT2" i="5"/>
  <c r="CR5" i="5"/>
  <c r="CH9" i="4"/>
  <c r="CV22" i="8" s="1"/>
  <c r="CU22" i="5"/>
  <c r="CG23" i="4"/>
  <c r="CG10" i="4"/>
  <c r="CG11" i="4"/>
  <c r="CU3" i="8" s="1"/>
  <c r="CU350" i="8" s="1"/>
  <c r="BF428" i="8" l="1"/>
  <c r="BF393" i="8"/>
  <c r="BE475" i="8"/>
  <c r="BE473" i="8" s="1"/>
  <c r="BE398" i="8"/>
  <c r="BE432" i="8"/>
  <c r="CP437" i="8"/>
  <c r="CQ191" i="8"/>
  <c r="CQ492" i="8"/>
  <c r="CQ491" i="8" s="1"/>
  <c r="CQ484" i="8" s="1"/>
  <c r="CQ440" i="8"/>
  <c r="CQ419" i="8"/>
  <c r="CR416" i="8" s="1"/>
  <c r="CQ396" i="8"/>
  <c r="CQ433" i="8" s="1"/>
  <c r="CQ510" i="8"/>
  <c r="CR189" i="8"/>
  <c r="CR417" i="8"/>
  <c r="CR422" i="8" s="1"/>
  <c r="CR392" i="8"/>
  <c r="CR430" i="8" s="1"/>
  <c r="CR391" i="8"/>
  <c r="CR429" i="8" s="1"/>
  <c r="CR418" i="8"/>
  <c r="CR424" i="8" s="1"/>
  <c r="CP197" i="8"/>
  <c r="CP474" i="8" s="1"/>
  <c r="CP334" i="8"/>
  <c r="CS242" i="8"/>
  <c r="CT240" i="8"/>
  <c r="CT335" i="8" s="1"/>
  <c r="CT241" i="8"/>
  <c r="CT343" i="8" s="1"/>
  <c r="CQ195" i="8"/>
  <c r="CQ438" i="8" s="1"/>
  <c r="CR178" i="8"/>
  <c r="CR179" i="8" s="1"/>
  <c r="CR196" i="8" s="1"/>
  <c r="CR342" i="8" s="1"/>
  <c r="CR172" i="8"/>
  <c r="CR173" i="8" s="1"/>
  <c r="CR184" i="8"/>
  <c r="CR185" i="8" s="1"/>
  <c r="CU9" i="8"/>
  <c r="CU65" i="8"/>
  <c r="CU2" i="8"/>
  <c r="CU134" i="8" s="1"/>
  <c r="CU136" i="8" s="1"/>
  <c r="CT4" i="8"/>
  <c r="CS114" i="8"/>
  <c r="CS148" i="8" s="1"/>
  <c r="CS5" i="8"/>
  <c r="CT89" i="8"/>
  <c r="CT103" i="8"/>
  <c r="CT18" i="5"/>
  <c r="CG31" i="4"/>
  <c r="CU18" i="8" s="1"/>
  <c r="CU75" i="8" s="1"/>
  <c r="CU3" i="5"/>
  <c r="CU9" i="5" s="1"/>
  <c r="CU2" i="5"/>
  <c r="CF13" i="4"/>
  <c r="CT4" i="5"/>
  <c r="CS5" i="5"/>
  <c r="CG12" i="4"/>
  <c r="CI9" i="4"/>
  <c r="CW22" i="8" s="1"/>
  <c r="CV22" i="5"/>
  <c r="CH11" i="4"/>
  <c r="CV3" i="8" s="1"/>
  <c r="CV350" i="8" s="1"/>
  <c r="CH23" i="4"/>
  <c r="CH10" i="4"/>
  <c r="BE347" i="8" l="1"/>
  <c r="BE511" i="8"/>
  <c r="BF431" i="8"/>
  <c r="BG390" i="8"/>
  <c r="BF395" i="8"/>
  <c r="CR191" i="8"/>
  <c r="CR492" i="8"/>
  <c r="CR491" i="8" s="1"/>
  <c r="CR484" i="8" s="1"/>
  <c r="CQ437" i="8"/>
  <c r="CR440" i="8"/>
  <c r="CR419" i="8"/>
  <c r="CS416" i="8" s="1"/>
  <c r="CR396" i="8"/>
  <c r="CR433" i="8" s="1"/>
  <c r="CR510" i="8"/>
  <c r="CS189" i="8"/>
  <c r="CS417" i="8"/>
  <c r="CS422" i="8" s="1"/>
  <c r="CS418" i="8"/>
  <c r="CS424" i="8" s="1"/>
  <c r="CS392" i="8"/>
  <c r="CS430" i="8" s="1"/>
  <c r="CS391" i="8"/>
  <c r="CS429" i="8" s="1"/>
  <c r="CQ197" i="8"/>
  <c r="CQ474" i="8" s="1"/>
  <c r="CQ334" i="8"/>
  <c r="CT242" i="8"/>
  <c r="CU240" i="8"/>
  <c r="CU335" i="8" s="1"/>
  <c r="CU241" i="8"/>
  <c r="CU343" i="8" s="1"/>
  <c r="CR195" i="8"/>
  <c r="CR438" i="8" s="1"/>
  <c r="CS172" i="8"/>
  <c r="CS173" i="8" s="1"/>
  <c r="CS184" i="8"/>
  <c r="CS185" i="8" s="1"/>
  <c r="CS178" i="8"/>
  <c r="CS179" i="8" s="1"/>
  <c r="CS196" i="8" s="1"/>
  <c r="CS342" i="8" s="1"/>
  <c r="CV9" i="8"/>
  <c r="CV65" i="8"/>
  <c r="CT114" i="8"/>
  <c r="CT148" i="8" s="1"/>
  <c r="CV2" i="8"/>
  <c r="CV134" i="8" s="1"/>
  <c r="CV136" i="8" s="1"/>
  <c r="CT5" i="8"/>
  <c r="CU89" i="8"/>
  <c r="CU103" i="8"/>
  <c r="CU4" i="8"/>
  <c r="CH31" i="4"/>
  <c r="CV18" i="8" s="1"/>
  <c r="CV75" i="8" s="1"/>
  <c r="CU18" i="5"/>
  <c r="CV2" i="5"/>
  <c r="CG13" i="4"/>
  <c r="CU4" i="5"/>
  <c r="CV3" i="5"/>
  <c r="CV9" i="5" s="1"/>
  <c r="CT5" i="5"/>
  <c r="CH12" i="4"/>
  <c r="CJ9" i="4"/>
  <c r="CX22" i="8" s="1"/>
  <c r="CW22" i="5"/>
  <c r="CI23" i="4"/>
  <c r="CI11" i="4"/>
  <c r="CW3" i="8" s="1"/>
  <c r="CI10" i="4"/>
  <c r="BF475" i="8" l="1"/>
  <c r="BF473" i="8" s="1"/>
  <c r="BF398" i="8"/>
  <c r="BF432" i="8"/>
  <c r="BG393" i="8"/>
  <c r="BG428" i="8"/>
  <c r="CR437" i="8"/>
  <c r="CS191" i="8"/>
  <c r="CS492" i="8"/>
  <c r="CS491" i="8" s="1"/>
  <c r="CS484" i="8" s="1"/>
  <c r="CS440" i="8"/>
  <c r="CS419" i="8"/>
  <c r="CT416" i="8" s="1"/>
  <c r="CS396" i="8"/>
  <c r="CS433" i="8" s="1"/>
  <c r="CS510" i="8"/>
  <c r="CT189" i="8"/>
  <c r="CT417" i="8"/>
  <c r="CT422" i="8" s="1"/>
  <c r="CT418" i="8"/>
  <c r="CT424" i="8" s="1"/>
  <c r="CT392" i="8"/>
  <c r="CT430" i="8" s="1"/>
  <c r="CT391" i="8"/>
  <c r="CT429" i="8" s="1"/>
  <c r="CR197" i="8"/>
  <c r="CR474" i="8" s="1"/>
  <c r="CR334" i="8"/>
  <c r="CU242" i="8"/>
  <c r="CV241" i="8"/>
  <c r="CV343" i="8" s="1"/>
  <c r="CV240" i="8"/>
  <c r="CV335" i="8" s="1"/>
  <c r="CS195" i="8"/>
  <c r="CS438" i="8" s="1"/>
  <c r="CT172" i="8"/>
  <c r="CT173" i="8" s="1"/>
  <c r="CT184" i="8"/>
  <c r="CT185" i="8" s="1"/>
  <c r="CT178" i="8"/>
  <c r="CT179" i="8" s="1"/>
  <c r="CT196" i="8" s="1"/>
  <c r="CT342" i="8" s="1"/>
  <c r="CW9" i="8"/>
  <c r="CW65" i="8"/>
  <c r="CU114" i="8"/>
  <c r="CU148" i="8" s="1"/>
  <c r="CV4" i="8"/>
  <c r="CU5" i="8"/>
  <c r="CV89" i="8"/>
  <c r="CV103" i="8"/>
  <c r="CW2" i="8"/>
  <c r="CW134" i="8" s="1"/>
  <c r="CW136" i="8" s="1"/>
  <c r="CI31" i="4"/>
  <c r="CW18" i="8" s="1"/>
  <c r="CW75" i="8" s="1"/>
  <c r="CV18" i="5"/>
  <c r="CW3" i="5"/>
  <c r="CW9" i="5" s="1"/>
  <c r="CU5" i="5"/>
  <c r="CI12" i="4"/>
  <c r="CW2" i="5"/>
  <c r="CH13" i="4"/>
  <c r="CV4" i="5"/>
  <c r="CK9" i="4"/>
  <c r="CY22" i="8" s="1"/>
  <c r="CX22" i="5"/>
  <c r="CJ10" i="4"/>
  <c r="CJ23" i="4"/>
  <c r="CJ11" i="4"/>
  <c r="CX3" i="8" s="1"/>
  <c r="CX350" i="8" s="1"/>
  <c r="BG395" i="8" l="1"/>
  <c r="BG431" i="8"/>
  <c r="BH390" i="8"/>
  <c r="BF347" i="8"/>
  <c r="BF511" i="8"/>
  <c r="CS437" i="8"/>
  <c r="CT191" i="8"/>
  <c r="CT492" i="8"/>
  <c r="CT491" i="8" s="1"/>
  <c r="CT484" i="8" s="1"/>
  <c r="CT440" i="8"/>
  <c r="CT419" i="8"/>
  <c r="CU416" i="8" s="1"/>
  <c r="CT510" i="8"/>
  <c r="CT396" i="8"/>
  <c r="CT433" i="8" s="1"/>
  <c r="CU189" i="8"/>
  <c r="CU417" i="8"/>
  <c r="CU422" i="8" s="1"/>
  <c r="CU418" i="8"/>
  <c r="CU424" i="8" s="1"/>
  <c r="CU392" i="8"/>
  <c r="CU430" i="8" s="1"/>
  <c r="CU391" i="8"/>
  <c r="CU429" i="8" s="1"/>
  <c r="CS197" i="8"/>
  <c r="CS474" i="8" s="1"/>
  <c r="CS334" i="8"/>
  <c r="CV242" i="8"/>
  <c r="CW240" i="8"/>
  <c r="CW335" i="8" s="1"/>
  <c r="CW241" i="8"/>
  <c r="CW343" i="8" s="1"/>
  <c r="CT195" i="8"/>
  <c r="CT438" i="8" s="1"/>
  <c r="CU184" i="8"/>
  <c r="CU185" i="8" s="1"/>
  <c r="CU178" i="8"/>
  <c r="CU179" i="8" s="1"/>
  <c r="CU196" i="8" s="1"/>
  <c r="CU342" i="8" s="1"/>
  <c r="CU172" i="8"/>
  <c r="CU173" i="8" s="1"/>
  <c r="CX9" i="8"/>
  <c r="CX65" i="8"/>
  <c r="CV114" i="8"/>
  <c r="CV148" i="8" s="1"/>
  <c r="CX2" i="8"/>
  <c r="CX134" i="8" s="1"/>
  <c r="CX136" i="8" s="1"/>
  <c r="CW4" i="8"/>
  <c r="CV5" i="8"/>
  <c r="CW103" i="8"/>
  <c r="CW89" i="8"/>
  <c r="CJ31" i="4"/>
  <c r="CX18" i="8" s="1"/>
  <c r="CX75" i="8" s="1"/>
  <c r="CW18" i="5"/>
  <c r="CX3" i="5"/>
  <c r="CX9" i="5" s="1"/>
  <c r="CV5" i="5"/>
  <c r="CX2" i="5"/>
  <c r="CI13" i="4"/>
  <c r="CW4" i="5"/>
  <c r="CJ12" i="4"/>
  <c r="CL9" i="4"/>
  <c r="CZ22" i="8" s="1"/>
  <c r="CY22" i="5"/>
  <c r="CK10" i="4"/>
  <c r="CK23" i="4"/>
  <c r="CK11" i="4"/>
  <c r="CY3" i="8" s="1"/>
  <c r="CY350" i="8" s="1"/>
  <c r="BH393" i="8" l="1"/>
  <c r="BH428" i="8"/>
  <c r="BG475" i="8"/>
  <c r="BG473" i="8" s="1"/>
  <c r="BG398" i="8"/>
  <c r="BG432" i="8"/>
  <c r="CU191" i="8"/>
  <c r="CU492" i="8"/>
  <c r="CU491" i="8" s="1"/>
  <c r="CU484" i="8" s="1"/>
  <c r="CT437" i="8"/>
  <c r="CU440" i="8"/>
  <c r="CU419" i="8"/>
  <c r="CV416" i="8" s="1"/>
  <c r="CU396" i="8"/>
  <c r="CU433" i="8" s="1"/>
  <c r="CU510" i="8"/>
  <c r="CV189" i="8"/>
  <c r="CV417" i="8"/>
  <c r="CV422" i="8" s="1"/>
  <c r="CV418" i="8"/>
  <c r="CV424" i="8" s="1"/>
  <c r="CV392" i="8"/>
  <c r="CV430" i="8" s="1"/>
  <c r="CV391" i="8"/>
  <c r="CV429" i="8" s="1"/>
  <c r="CT197" i="8"/>
  <c r="CT474" i="8" s="1"/>
  <c r="CT334" i="8"/>
  <c r="CW242" i="8"/>
  <c r="CX240" i="8"/>
  <c r="CX335" i="8" s="1"/>
  <c r="CX241" i="8"/>
  <c r="CX343" i="8" s="1"/>
  <c r="CU195" i="8"/>
  <c r="CU438" i="8" s="1"/>
  <c r="CV178" i="8"/>
  <c r="CV179" i="8" s="1"/>
  <c r="CV196" i="8" s="1"/>
  <c r="CV342" i="8" s="1"/>
  <c r="CV172" i="8"/>
  <c r="CV173" i="8" s="1"/>
  <c r="CV184" i="8"/>
  <c r="CV185" i="8" s="1"/>
  <c r="CY9" i="8"/>
  <c r="CY65" i="8"/>
  <c r="CW114" i="8"/>
  <c r="CW148" i="8" s="1"/>
  <c r="CX103" i="8"/>
  <c r="CX89" i="8"/>
  <c r="CX4" i="8"/>
  <c r="CW5" i="8"/>
  <c r="CY2" i="8"/>
  <c r="CY134" i="8" s="1"/>
  <c r="CY136" i="8" s="1"/>
  <c r="CX18" i="5"/>
  <c r="CK31" i="4"/>
  <c r="CY18" i="8" s="1"/>
  <c r="CY75" i="8" s="1"/>
  <c r="CY3" i="5"/>
  <c r="CY9" i="5" s="1"/>
  <c r="CW5" i="5"/>
  <c r="CY2" i="5"/>
  <c r="CJ13" i="4"/>
  <c r="CX4" i="5"/>
  <c r="CK12" i="4"/>
  <c r="CM9" i="4"/>
  <c r="DA22" i="8" s="1"/>
  <c r="CZ22" i="5"/>
  <c r="CL23" i="4"/>
  <c r="CL10" i="4"/>
  <c r="CL11" i="4"/>
  <c r="CZ3" i="8" s="1"/>
  <c r="CZ350" i="8" s="1"/>
  <c r="BG347" i="8" l="1"/>
  <c r="BG511" i="8"/>
  <c r="BI390" i="8"/>
  <c r="BH395" i="8"/>
  <c r="BH431" i="8"/>
  <c r="CV191" i="8"/>
  <c r="CV492" i="8"/>
  <c r="CV491" i="8" s="1"/>
  <c r="CV484" i="8" s="1"/>
  <c r="CU437" i="8"/>
  <c r="CV440" i="8"/>
  <c r="CV419" i="8"/>
  <c r="CW416" i="8" s="1"/>
  <c r="CV396" i="8"/>
  <c r="CV433" i="8" s="1"/>
  <c r="CV510" i="8"/>
  <c r="CW189" i="8"/>
  <c r="CW417" i="8"/>
  <c r="CW422" i="8" s="1"/>
  <c r="CW418" i="8"/>
  <c r="CW424" i="8" s="1"/>
  <c r="CW392" i="8"/>
  <c r="CW430" i="8" s="1"/>
  <c r="CW391" i="8"/>
  <c r="CW429" i="8" s="1"/>
  <c r="CU197" i="8"/>
  <c r="CU474" i="8" s="1"/>
  <c r="CU334" i="8"/>
  <c r="CX242" i="8"/>
  <c r="CY240" i="8"/>
  <c r="CY335" i="8" s="1"/>
  <c r="CY241" i="8"/>
  <c r="CY343" i="8" s="1"/>
  <c r="CV195" i="8"/>
  <c r="CV438" i="8" s="1"/>
  <c r="CW172" i="8"/>
  <c r="CW173" i="8" s="1"/>
  <c r="CW184" i="8"/>
  <c r="CW185" i="8" s="1"/>
  <c r="CW178" i="8"/>
  <c r="CW179" i="8" s="1"/>
  <c r="CW196" i="8" s="1"/>
  <c r="CW342" i="8" s="1"/>
  <c r="CZ9" i="8"/>
  <c r="CZ65" i="8"/>
  <c r="CX114" i="8"/>
  <c r="CX148" i="8" s="1"/>
  <c r="CZ2" i="8"/>
  <c r="CZ134" i="8" s="1"/>
  <c r="CZ136" i="8" s="1"/>
  <c r="CX5" i="8"/>
  <c r="CY89" i="8"/>
  <c r="CY103" i="8"/>
  <c r="CY4" i="8"/>
  <c r="CY18" i="5"/>
  <c r="CL31" i="4"/>
  <c r="CZ18" i="8" s="1"/>
  <c r="CZ75" i="8" s="1"/>
  <c r="CZ2" i="5"/>
  <c r="CZ3" i="5"/>
  <c r="CZ9" i="5" s="1"/>
  <c r="CX5" i="5"/>
  <c r="CK13" i="4"/>
  <c r="CY4" i="5"/>
  <c r="CL12" i="4"/>
  <c r="CN9" i="4"/>
  <c r="DB22" i="8" s="1"/>
  <c r="DA22" i="5"/>
  <c r="CM10" i="4"/>
  <c r="CM11" i="4"/>
  <c r="DA3" i="8" s="1"/>
  <c r="DA350" i="8" s="1"/>
  <c r="CM23" i="4"/>
  <c r="BH475" i="8" l="1"/>
  <c r="BH473" i="8" s="1"/>
  <c r="BH398" i="8"/>
  <c r="BH432" i="8"/>
  <c r="BI428" i="8"/>
  <c r="BI393" i="8"/>
  <c r="CW191" i="8"/>
  <c r="CW492" i="8"/>
  <c r="CW491" i="8" s="1"/>
  <c r="CW484" i="8" s="1"/>
  <c r="CV437" i="8"/>
  <c r="CW440" i="8"/>
  <c r="Q440" i="8" s="1"/>
  <c r="CW419" i="8"/>
  <c r="CX416" i="8" s="1"/>
  <c r="CW396" i="8"/>
  <c r="CW433" i="8" s="1"/>
  <c r="CW510" i="8"/>
  <c r="CX189" i="8"/>
  <c r="CX417" i="8"/>
  <c r="CX422" i="8" s="1"/>
  <c r="CX418" i="8"/>
  <c r="CX424" i="8" s="1"/>
  <c r="CX392" i="8"/>
  <c r="CX430" i="8" s="1"/>
  <c r="CX391" i="8"/>
  <c r="CX429" i="8" s="1"/>
  <c r="CV197" i="8"/>
  <c r="CV474" i="8" s="1"/>
  <c r="CV334" i="8"/>
  <c r="CY242" i="8"/>
  <c r="CZ241" i="8"/>
  <c r="CZ343" i="8" s="1"/>
  <c r="CZ240" i="8"/>
  <c r="CZ335" i="8" s="1"/>
  <c r="CW195" i="8"/>
  <c r="CW438" i="8" s="1"/>
  <c r="Q438" i="8" s="1"/>
  <c r="CX172" i="8"/>
  <c r="CX173" i="8" s="1"/>
  <c r="CX184" i="8"/>
  <c r="CX185" i="8" s="1"/>
  <c r="CX178" i="8"/>
  <c r="CX179" i="8" s="1"/>
  <c r="CX196" i="8" s="1"/>
  <c r="CX342" i="8" s="1"/>
  <c r="DA9" i="8"/>
  <c r="DA65" i="8"/>
  <c r="DA2" i="8"/>
  <c r="DA134" i="8" s="1"/>
  <c r="DA136" i="8" s="1"/>
  <c r="CY114" i="8"/>
  <c r="CY148" i="8" s="1"/>
  <c r="CZ4" i="8"/>
  <c r="CY5" i="8"/>
  <c r="CZ89" i="8"/>
  <c r="CZ103" i="8"/>
  <c r="CZ18" i="5"/>
  <c r="CM31" i="4"/>
  <c r="DA18" i="8" s="1"/>
  <c r="DA75" i="8" s="1"/>
  <c r="DA3" i="5"/>
  <c r="DA9" i="5" s="1"/>
  <c r="CL13" i="4"/>
  <c r="CZ4" i="5"/>
  <c r="CY5" i="5"/>
  <c r="CM12" i="4"/>
  <c r="DA2" i="5"/>
  <c r="CO9" i="4"/>
  <c r="DC22" i="8" s="1"/>
  <c r="DB22" i="5"/>
  <c r="CN11" i="4"/>
  <c r="DB3" i="8" s="1"/>
  <c r="DB350" i="8" s="1"/>
  <c r="CN23" i="4"/>
  <c r="CN10" i="4"/>
  <c r="BI431" i="8" l="1"/>
  <c r="BJ390" i="8"/>
  <c r="BI395" i="8"/>
  <c r="BH347" i="8"/>
  <c r="BH511" i="8"/>
  <c r="CW437" i="8"/>
  <c r="CX191" i="8"/>
  <c r="CX492" i="8"/>
  <c r="CX440" i="8"/>
  <c r="CX419" i="8"/>
  <c r="CY416" i="8" s="1"/>
  <c r="CX396" i="8"/>
  <c r="CX433" i="8" s="1"/>
  <c r="CX510" i="8"/>
  <c r="CY189" i="8"/>
  <c r="CY417" i="8"/>
  <c r="CY422" i="8" s="1"/>
  <c r="CY418" i="8"/>
  <c r="CY424" i="8" s="1"/>
  <c r="CY392" i="8"/>
  <c r="CY430" i="8" s="1"/>
  <c r="CY391" i="8"/>
  <c r="CY429" i="8" s="1"/>
  <c r="CW197" i="8"/>
  <c r="CW474" i="8" s="1"/>
  <c r="CW334" i="8"/>
  <c r="CZ242" i="8"/>
  <c r="DA240" i="8"/>
  <c r="DA335" i="8" s="1"/>
  <c r="DA241" i="8"/>
  <c r="DA343" i="8" s="1"/>
  <c r="CX195" i="8"/>
  <c r="CX438" i="8" s="1"/>
  <c r="CY184" i="8"/>
  <c r="CY185" i="8" s="1"/>
  <c r="CY178" i="8"/>
  <c r="CY179" i="8" s="1"/>
  <c r="CY196" i="8" s="1"/>
  <c r="CY342" i="8" s="1"/>
  <c r="CY172" i="8"/>
  <c r="CY173" i="8" s="1"/>
  <c r="DB9" i="8"/>
  <c r="DB65" i="8"/>
  <c r="CZ114" i="8"/>
  <c r="CZ148" i="8" s="1"/>
  <c r="DA4" i="8"/>
  <c r="DA89" i="8"/>
  <c r="DA103" i="8"/>
  <c r="DB2" i="8"/>
  <c r="DB134" i="8" s="1"/>
  <c r="DB136" i="8" s="1"/>
  <c r="CZ5" i="8"/>
  <c r="CN31" i="4"/>
  <c r="DB18" i="8" s="1"/>
  <c r="DB75" i="8" s="1"/>
  <c r="DA18" i="5"/>
  <c r="DB2" i="5"/>
  <c r="CM13" i="4"/>
  <c r="DA4" i="5"/>
  <c r="CZ5" i="5"/>
  <c r="DB3" i="5"/>
  <c r="DB9" i="5" s="1"/>
  <c r="CN12" i="4"/>
  <c r="CP9" i="4"/>
  <c r="DD22" i="8" s="1"/>
  <c r="DC22" i="5"/>
  <c r="CO11" i="4"/>
  <c r="DC3" i="8" s="1"/>
  <c r="DC350" i="8" s="1"/>
  <c r="CO23" i="4"/>
  <c r="CO10" i="4"/>
  <c r="BJ393" i="8" l="1"/>
  <c r="BJ428" i="8"/>
  <c r="BI475" i="8"/>
  <c r="BI473" i="8" s="1"/>
  <c r="BI432" i="8"/>
  <c r="BI398" i="8"/>
  <c r="CX491" i="8"/>
  <c r="CX484" i="8" s="1"/>
  <c r="CX437" i="8"/>
  <c r="CY191" i="8"/>
  <c r="CY492" i="8"/>
  <c r="CY491" i="8" s="1"/>
  <c r="CY484" i="8" s="1"/>
  <c r="CY440" i="8"/>
  <c r="CY419" i="8"/>
  <c r="CZ416" i="8" s="1"/>
  <c r="CY396" i="8"/>
  <c r="CY433" i="8" s="1"/>
  <c r="CY510" i="8"/>
  <c r="CZ189" i="8"/>
  <c r="CZ417" i="8"/>
  <c r="CZ422" i="8" s="1"/>
  <c r="CZ418" i="8"/>
  <c r="CZ424" i="8" s="1"/>
  <c r="CZ392" i="8"/>
  <c r="CZ430" i="8" s="1"/>
  <c r="CZ391" i="8"/>
  <c r="CZ429" i="8" s="1"/>
  <c r="CX197" i="8"/>
  <c r="CX474" i="8" s="1"/>
  <c r="CX334" i="8"/>
  <c r="DA242" i="8"/>
  <c r="DB240" i="8"/>
  <c r="DB335" i="8" s="1"/>
  <c r="DB241" i="8"/>
  <c r="DB343" i="8" s="1"/>
  <c r="CY195" i="8"/>
  <c r="CY438" i="8" s="1"/>
  <c r="CY437" i="8" s="1"/>
  <c r="CZ178" i="8"/>
  <c r="CZ179" i="8" s="1"/>
  <c r="CZ196" i="8" s="1"/>
  <c r="CZ342" i="8" s="1"/>
  <c r="CZ172" i="8"/>
  <c r="CZ173" i="8" s="1"/>
  <c r="CZ184" i="8"/>
  <c r="CZ185" i="8" s="1"/>
  <c r="DC9" i="8"/>
  <c r="DC65" i="8"/>
  <c r="DA114" i="8"/>
  <c r="DA148" i="8" s="1"/>
  <c r="DB4" i="8"/>
  <c r="DC2" i="8"/>
  <c r="DC134" i="8" s="1"/>
  <c r="DC136" i="8" s="1"/>
  <c r="DA5" i="8"/>
  <c r="DB89" i="8"/>
  <c r="DB103" i="8"/>
  <c r="CO31" i="4"/>
  <c r="DC18" i="8" s="1"/>
  <c r="DC75" i="8" s="1"/>
  <c r="DB18" i="5"/>
  <c r="DC2" i="5"/>
  <c r="DA5" i="5"/>
  <c r="CN13" i="4"/>
  <c r="DB4" i="5"/>
  <c r="DC3" i="5"/>
  <c r="DC9" i="5" s="1"/>
  <c r="CO12" i="4"/>
  <c r="CQ9" i="4"/>
  <c r="DE22" i="8" s="1"/>
  <c r="DD22" i="5"/>
  <c r="CP23" i="4"/>
  <c r="CP11" i="4"/>
  <c r="DD3" i="8" s="1"/>
  <c r="DD350" i="8" s="1"/>
  <c r="CP10" i="4"/>
  <c r="BI347" i="8" l="1"/>
  <c r="BI511" i="8"/>
  <c r="BK390" i="8"/>
  <c r="BJ431" i="8"/>
  <c r="BJ395" i="8"/>
  <c r="CZ191" i="8"/>
  <c r="CZ492" i="8"/>
  <c r="CZ440" i="8"/>
  <c r="CZ419" i="8"/>
  <c r="DA416" i="8" s="1"/>
  <c r="CZ396" i="8"/>
  <c r="CZ433" i="8" s="1"/>
  <c r="CZ510" i="8"/>
  <c r="DA189" i="8"/>
  <c r="DA417" i="8"/>
  <c r="DA422" i="8" s="1"/>
  <c r="DA418" i="8"/>
  <c r="DA424" i="8" s="1"/>
  <c r="DA392" i="8"/>
  <c r="DA430" i="8" s="1"/>
  <c r="DA391" i="8"/>
  <c r="DA429" i="8" s="1"/>
  <c r="CY197" i="8"/>
  <c r="CY474" i="8" s="1"/>
  <c r="CY334" i="8"/>
  <c r="DB242" i="8"/>
  <c r="DC240" i="8"/>
  <c r="DC335" i="8" s="1"/>
  <c r="DC241" i="8"/>
  <c r="DC343" i="8" s="1"/>
  <c r="CZ195" i="8"/>
  <c r="CZ438" i="8" s="1"/>
  <c r="DA172" i="8"/>
  <c r="DA173" i="8" s="1"/>
  <c r="DA184" i="8"/>
  <c r="DA185" i="8" s="1"/>
  <c r="DA178" i="8"/>
  <c r="DA179" i="8" s="1"/>
  <c r="DA196" i="8" s="1"/>
  <c r="DA342" i="8" s="1"/>
  <c r="DD9" i="8"/>
  <c r="DD65" i="8"/>
  <c r="DB5" i="8"/>
  <c r="DD2" i="8"/>
  <c r="DD134" i="8" s="1"/>
  <c r="DD136" i="8" s="1"/>
  <c r="DC4" i="8"/>
  <c r="DC89" i="8"/>
  <c r="DC103" i="8"/>
  <c r="DB114" i="8"/>
  <c r="DB148" i="8" s="1"/>
  <c r="CP31" i="4"/>
  <c r="DD18" i="8" s="1"/>
  <c r="DD75" i="8" s="1"/>
  <c r="DC18" i="5"/>
  <c r="DD2" i="5"/>
  <c r="DD3" i="5"/>
  <c r="DD9" i="5" s="1"/>
  <c r="CO13" i="4"/>
  <c r="DC4" i="5"/>
  <c r="DB5" i="5"/>
  <c r="CP12" i="4"/>
  <c r="CR9" i="4"/>
  <c r="DF22" i="8" s="1"/>
  <c r="DE22" i="5"/>
  <c r="CQ10" i="4"/>
  <c r="CQ23" i="4"/>
  <c r="CQ11" i="4"/>
  <c r="DE3" i="8" s="1"/>
  <c r="DE350" i="8" s="1"/>
  <c r="BJ475" i="8" l="1"/>
  <c r="BJ473" i="8" s="1"/>
  <c r="BJ398" i="8"/>
  <c r="BJ432" i="8"/>
  <c r="BK393" i="8"/>
  <c r="BK428" i="8"/>
  <c r="CZ491" i="8"/>
  <c r="CZ484" i="8" s="1"/>
  <c r="CZ437" i="8"/>
  <c r="DA191" i="8"/>
  <c r="DA492" i="8"/>
  <c r="DA491" i="8" s="1"/>
  <c r="DA484" i="8" s="1"/>
  <c r="DA440" i="8"/>
  <c r="DA419" i="8"/>
  <c r="DB416" i="8" s="1"/>
  <c r="DA396" i="8"/>
  <c r="DA433" i="8" s="1"/>
  <c r="DA510" i="8"/>
  <c r="DB189" i="8"/>
  <c r="DB418" i="8"/>
  <c r="DB424" i="8" s="1"/>
  <c r="DB417" i="8"/>
  <c r="DB422" i="8" s="1"/>
  <c r="DB392" i="8"/>
  <c r="DB430" i="8" s="1"/>
  <c r="DB391" i="8"/>
  <c r="DB429" i="8" s="1"/>
  <c r="CZ197" i="8"/>
  <c r="CZ474" i="8" s="1"/>
  <c r="CZ334" i="8"/>
  <c r="DC242" i="8"/>
  <c r="DD241" i="8"/>
  <c r="DD343" i="8" s="1"/>
  <c r="DD240" i="8"/>
  <c r="DD335" i="8" s="1"/>
  <c r="DA195" i="8"/>
  <c r="DA438" i="8" s="1"/>
  <c r="DB172" i="8"/>
  <c r="DB173" i="8" s="1"/>
  <c r="DB184" i="8"/>
  <c r="DB185" i="8" s="1"/>
  <c r="DB178" i="8"/>
  <c r="DB179" i="8" s="1"/>
  <c r="DB196" i="8" s="1"/>
  <c r="DB342" i="8" s="1"/>
  <c r="DE9" i="8"/>
  <c r="DE65" i="8"/>
  <c r="DC114" i="8"/>
  <c r="DC148" i="8" s="1"/>
  <c r="DC5" i="8"/>
  <c r="DD4" i="8"/>
  <c r="DD89" i="8"/>
  <c r="DD103" i="8"/>
  <c r="DE2" i="8"/>
  <c r="DE134" i="8" s="1"/>
  <c r="DE136" i="8" s="1"/>
  <c r="CQ31" i="4"/>
  <c r="DE18" i="8" s="1"/>
  <c r="DE75" i="8" s="1"/>
  <c r="DD18" i="5"/>
  <c r="DE3" i="5"/>
  <c r="DE9" i="5" s="1"/>
  <c r="DE2" i="5"/>
  <c r="CP13" i="4"/>
  <c r="DD4" i="5"/>
  <c r="DC5" i="5"/>
  <c r="CQ12" i="4"/>
  <c r="CS9" i="4"/>
  <c r="DG22" i="8" s="1"/>
  <c r="DF22" i="5"/>
  <c r="CR11" i="4"/>
  <c r="DF3" i="8" s="1"/>
  <c r="DF350" i="8" s="1"/>
  <c r="CR23" i="4"/>
  <c r="CR10" i="4"/>
  <c r="BK431" i="8" l="1"/>
  <c r="BK395" i="8"/>
  <c r="BL390" i="8"/>
  <c r="BJ347" i="8"/>
  <c r="BJ511" i="8"/>
  <c r="DA437" i="8"/>
  <c r="DB191" i="8"/>
  <c r="DB492" i="8"/>
  <c r="DB440" i="8"/>
  <c r="DB510" i="8"/>
  <c r="DB396" i="8"/>
  <c r="DB433" i="8" s="1"/>
  <c r="DB419" i="8"/>
  <c r="DC416" i="8" s="1"/>
  <c r="DC189" i="8"/>
  <c r="DC417" i="8"/>
  <c r="DC422" i="8" s="1"/>
  <c r="DC418" i="8"/>
  <c r="DC424" i="8" s="1"/>
  <c r="DC392" i="8"/>
  <c r="DC430" i="8" s="1"/>
  <c r="DC391" i="8"/>
  <c r="DC429" i="8" s="1"/>
  <c r="DA197" i="8"/>
  <c r="DA474" i="8" s="1"/>
  <c r="DA334" i="8"/>
  <c r="DD242" i="8"/>
  <c r="DE240" i="8"/>
  <c r="DE335" i="8" s="1"/>
  <c r="DE241" i="8"/>
  <c r="DE343" i="8" s="1"/>
  <c r="DB195" i="8"/>
  <c r="DB438" i="8" s="1"/>
  <c r="DC184" i="8"/>
  <c r="DC185" i="8" s="1"/>
  <c r="DC178" i="8"/>
  <c r="DC179" i="8" s="1"/>
  <c r="DC196" i="8" s="1"/>
  <c r="DC342" i="8" s="1"/>
  <c r="DC172" i="8"/>
  <c r="DC173" i="8" s="1"/>
  <c r="DF9" i="8"/>
  <c r="DF65" i="8"/>
  <c r="DE4" i="8"/>
  <c r="DE103" i="8"/>
  <c r="DE89" i="8"/>
  <c r="DF2" i="8"/>
  <c r="DF134" i="8" s="1"/>
  <c r="DF136" i="8" s="1"/>
  <c r="DD5" i="8"/>
  <c r="DD114" i="8"/>
  <c r="DD148" i="8" s="1"/>
  <c r="CR31" i="4"/>
  <c r="DF18" i="8" s="1"/>
  <c r="DF75" i="8" s="1"/>
  <c r="DE18" i="5"/>
  <c r="DF2" i="5"/>
  <c r="CQ13" i="4"/>
  <c r="DE4" i="5"/>
  <c r="DF3" i="5"/>
  <c r="DF9" i="5" s="1"/>
  <c r="DD5" i="5"/>
  <c r="CR12" i="4"/>
  <c r="CT9" i="4"/>
  <c r="DH22" i="8" s="1"/>
  <c r="DG22" i="5"/>
  <c r="CS11" i="4"/>
  <c r="DG3" i="8" s="1"/>
  <c r="DG350" i="8" s="1"/>
  <c r="CS23" i="4"/>
  <c r="CS10" i="4"/>
  <c r="BK475" i="8" l="1"/>
  <c r="BK473" i="8" s="1"/>
  <c r="BK398" i="8"/>
  <c r="BK432" i="8"/>
  <c r="BL428" i="8"/>
  <c r="BL393" i="8"/>
  <c r="DB491" i="8"/>
  <c r="DB484" i="8" s="1"/>
  <c r="DB437" i="8"/>
  <c r="DC191" i="8"/>
  <c r="DC492" i="8"/>
  <c r="DC491" i="8" s="1"/>
  <c r="DC484" i="8" s="1"/>
  <c r="DC440" i="8"/>
  <c r="DC419" i="8"/>
  <c r="DD416" i="8" s="1"/>
  <c r="DC510" i="8"/>
  <c r="DC396" i="8"/>
  <c r="DC433" i="8" s="1"/>
  <c r="DD189" i="8"/>
  <c r="DD417" i="8"/>
  <c r="DD422" i="8" s="1"/>
  <c r="DD418" i="8"/>
  <c r="DD424" i="8" s="1"/>
  <c r="DD392" i="8"/>
  <c r="DD430" i="8" s="1"/>
  <c r="DD391" i="8"/>
  <c r="DD429" i="8" s="1"/>
  <c r="DB197" i="8"/>
  <c r="DB474" i="8" s="1"/>
  <c r="DB334" i="8"/>
  <c r="DE242" i="8"/>
  <c r="DF240" i="8"/>
  <c r="DF335" i="8" s="1"/>
  <c r="DF241" i="8"/>
  <c r="DF343" i="8" s="1"/>
  <c r="DC195" i="8"/>
  <c r="DC438" i="8" s="1"/>
  <c r="DD178" i="8"/>
  <c r="DD179" i="8" s="1"/>
  <c r="DD196" i="8" s="1"/>
  <c r="DD342" i="8" s="1"/>
  <c r="DD172" i="8"/>
  <c r="DD173" i="8" s="1"/>
  <c r="DD184" i="8"/>
  <c r="DD185" i="8" s="1"/>
  <c r="DG9" i="8"/>
  <c r="DG65" i="8"/>
  <c r="DE114" i="8"/>
  <c r="DE148" i="8" s="1"/>
  <c r="DG2" i="8"/>
  <c r="DG134" i="8" s="1"/>
  <c r="DG136" i="8" s="1"/>
  <c r="DE5" i="8"/>
  <c r="DF89" i="8"/>
  <c r="DF103" i="8"/>
  <c r="DF4" i="8"/>
  <c r="DF18" i="5"/>
  <c r="CS31" i="4"/>
  <c r="DG18" i="8" s="1"/>
  <c r="DG75" i="8" s="1"/>
  <c r="DG2" i="5"/>
  <c r="DE5" i="5"/>
  <c r="CR13" i="4"/>
  <c r="DF4" i="5"/>
  <c r="DG3" i="5"/>
  <c r="DG9" i="5" s="1"/>
  <c r="CS12" i="4"/>
  <c r="CU9" i="4"/>
  <c r="DI22" i="8" s="1"/>
  <c r="DH22" i="5"/>
  <c r="CT11" i="4"/>
  <c r="DH3" i="8" s="1"/>
  <c r="DH350" i="8" s="1"/>
  <c r="CT23" i="4"/>
  <c r="CT10" i="4"/>
  <c r="BK511" i="8" l="1"/>
  <c r="BK347" i="8"/>
  <c r="BL431" i="8"/>
  <c r="BM390" i="8"/>
  <c r="BL395" i="8"/>
  <c r="DC437" i="8"/>
  <c r="DD191" i="8"/>
  <c r="DD492" i="8"/>
  <c r="DD440" i="8"/>
  <c r="DD419" i="8"/>
  <c r="DE416" i="8" s="1"/>
  <c r="DD396" i="8"/>
  <c r="DD433" i="8" s="1"/>
  <c r="DD510" i="8"/>
  <c r="DE189" i="8"/>
  <c r="DE417" i="8"/>
  <c r="DE422" i="8" s="1"/>
  <c r="DE418" i="8"/>
  <c r="DE424" i="8" s="1"/>
  <c r="DE391" i="8"/>
  <c r="DE429" i="8" s="1"/>
  <c r="DE392" i="8"/>
  <c r="DE430" i="8" s="1"/>
  <c r="DC197" i="8"/>
  <c r="DC474" i="8" s="1"/>
  <c r="DC334" i="8"/>
  <c r="DF242" i="8"/>
  <c r="DG240" i="8"/>
  <c r="DG335" i="8" s="1"/>
  <c r="DG241" i="8"/>
  <c r="DG343" i="8" s="1"/>
  <c r="DD195" i="8"/>
  <c r="DD438" i="8" s="1"/>
  <c r="DE172" i="8"/>
  <c r="DE173" i="8" s="1"/>
  <c r="DE184" i="8"/>
  <c r="DE185" i="8" s="1"/>
  <c r="DE178" i="8"/>
  <c r="DE179" i="8" s="1"/>
  <c r="DE196" i="8" s="1"/>
  <c r="DE342" i="8" s="1"/>
  <c r="DH9" i="8"/>
  <c r="DH65" i="8"/>
  <c r="DH2" i="8"/>
  <c r="DH134" i="8" s="1"/>
  <c r="DH136" i="8" s="1"/>
  <c r="DF5" i="8"/>
  <c r="DG4" i="8"/>
  <c r="DG89" i="8"/>
  <c r="DG103" i="8"/>
  <c r="DF114" i="8"/>
  <c r="DF148" i="8" s="1"/>
  <c r="CT31" i="4"/>
  <c r="DH18" i="8" s="1"/>
  <c r="DH75" i="8" s="1"/>
  <c r="DG18" i="5"/>
  <c r="CT12" i="4"/>
  <c r="DH2" i="5"/>
  <c r="DH3" i="5"/>
  <c r="DH9" i="5" s="1"/>
  <c r="CS13" i="4"/>
  <c r="DG4" i="5"/>
  <c r="DF5" i="5"/>
  <c r="CV9" i="4"/>
  <c r="DJ22" i="8" s="1"/>
  <c r="DI22" i="5"/>
  <c r="CU23" i="4"/>
  <c r="CU11" i="4"/>
  <c r="DI3" i="8" s="1"/>
  <c r="CU10" i="4"/>
  <c r="BL475" i="8" l="1"/>
  <c r="BL473" i="8" s="1"/>
  <c r="BL432" i="8"/>
  <c r="BL398" i="8"/>
  <c r="BM393" i="8"/>
  <c r="BM428" i="8"/>
  <c r="DD437" i="8"/>
  <c r="DD491" i="8"/>
  <c r="DD484" i="8" s="1"/>
  <c r="DE191" i="8"/>
  <c r="DE492" i="8"/>
  <c r="DE491" i="8" s="1"/>
  <c r="DE484" i="8" s="1"/>
  <c r="DE440" i="8"/>
  <c r="DE419" i="8"/>
  <c r="DF416" i="8" s="1"/>
  <c r="DE396" i="8"/>
  <c r="DE433" i="8" s="1"/>
  <c r="DE510" i="8"/>
  <c r="DF189" i="8"/>
  <c r="DF418" i="8"/>
  <c r="DF424" i="8" s="1"/>
  <c r="DF417" i="8"/>
  <c r="DF422" i="8" s="1"/>
  <c r="DF392" i="8"/>
  <c r="DF430" i="8" s="1"/>
  <c r="DF391" i="8"/>
  <c r="DF429" i="8" s="1"/>
  <c r="DD197" i="8"/>
  <c r="DD474" i="8" s="1"/>
  <c r="DD334" i="8"/>
  <c r="DG242" i="8"/>
  <c r="DH241" i="8"/>
  <c r="DH343" i="8" s="1"/>
  <c r="DH240" i="8"/>
  <c r="DH335" i="8" s="1"/>
  <c r="DE195" i="8"/>
  <c r="DE438" i="8" s="1"/>
  <c r="DF172" i="8"/>
  <c r="DF173" i="8" s="1"/>
  <c r="DF184" i="8"/>
  <c r="DF185" i="8" s="1"/>
  <c r="DF178" i="8"/>
  <c r="DF179" i="8" s="1"/>
  <c r="DF196" i="8" s="1"/>
  <c r="DF342" i="8" s="1"/>
  <c r="DI9" i="8"/>
  <c r="DI65" i="8"/>
  <c r="DH4" i="8"/>
  <c r="DG5" i="8"/>
  <c r="DH89" i="8"/>
  <c r="DH103" i="8"/>
  <c r="DI2" i="8"/>
  <c r="DI134" i="8" s="1"/>
  <c r="DI136" i="8" s="1"/>
  <c r="DG114" i="8"/>
  <c r="DG148" i="8" s="1"/>
  <c r="CU31" i="4"/>
  <c r="DI18" i="8" s="1"/>
  <c r="DI75" i="8" s="1"/>
  <c r="DH18" i="5"/>
  <c r="CU12" i="4"/>
  <c r="DI2" i="5"/>
  <c r="DI3" i="5"/>
  <c r="DI9" i="5" s="1"/>
  <c r="DG5" i="5"/>
  <c r="CT13" i="4"/>
  <c r="DH4" i="5"/>
  <c r="CW9" i="4"/>
  <c r="DK22" i="8" s="1"/>
  <c r="DJ22" i="5"/>
  <c r="CV23" i="4"/>
  <c r="CV10" i="4"/>
  <c r="CV11" i="4"/>
  <c r="DJ3" i="8" s="1"/>
  <c r="DJ350" i="8" s="1"/>
  <c r="BL347" i="8" l="1"/>
  <c r="BL511" i="8"/>
  <c r="BM431" i="8"/>
  <c r="BN390" i="8"/>
  <c r="BM395" i="8"/>
  <c r="DE437" i="8"/>
  <c r="DF191" i="8"/>
  <c r="DF492" i="8"/>
  <c r="DF491" i="8" s="1"/>
  <c r="DF484" i="8" s="1"/>
  <c r="DF440" i="8"/>
  <c r="DF419" i="8"/>
  <c r="DG416" i="8" s="1"/>
  <c r="DF396" i="8"/>
  <c r="DF433" i="8" s="1"/>
  <c r="DF510" i="8"/>
  <c r="DG189" i="8"/>
  <c r="DG417" i="8"/>
  <c r="DG422" i="8" s="1"/>
  <c r="DG418" i="8"/>
  <c r="DG424" i="8" s="1"/>
  <c r="DG392" i="8"/>
  <c r="DG430" i="8" s="1"/>
  <c r="DG391" i="8"/>
  <c r="DG429" i="8" s="1"/>
  <c r="DE197" i="8"/>
  <c r="DE474" i="8" s="1"/>
  <c r="DE334" i="8"/>
  <c r="DH242" i="8"/>
  <c r="DI240" i="8"/>
  <c r="DI335" i="8" s="1"/>
  <c r="DI241" i="8"/>
  <c r="DI343" i="8" s="1"/>
  <c r="DF195" i="8"/>
  <c r="DF438" i="8" s="1"/>
  <c r="DG184" i="8"/>
  <c r="DG185" i="8" s="1"/>
  <c r="DG178" i="8"/>
  <c r="DG179" i="8" s="1"/>
  <c r="DG196" i="8" s="1"/>
  <c r="DG342" i="8" s="1"/>
  <c r="DG172" i="8"/>
  <c r="DG173" i="8" s="1"/>
  <c r="DJ9" i="8"/>
  <c r="DJ65" i="8"/>
  <c r="DJ2" i="8"/>
  <c r="DJ134" i="8" s="1"/>
  <c r="DJ136" i="8" s="1"/>
  <c r="DI89" i="8"/>
  <c r="DI103" i="8"/>
  <c r="DH5" i="8"/>
  <c r="DI4" i="8"/>
  <c r="DH114" i="8"/>
  <c r="DH148" i="8" s="1"/>
  <c r="CV31" i="4"/>
  <c r="DJ18" i="8" s="1"/>
  <c r="DJ75" i="8" s="1"/>
  <c r="DI18" i="5"/>
  <c r="DJ3" i="5"/>
  <c r="DJ9" i="5" s="1"/>
  <c r="DH5" i="5"/>
  <c r="DJ2" i="5"/>
  <c r="CU13" i="4"/>
  <c r="DI4" i="5"/>
  <c r="CV12" i="4"/>
  <c r="CX9" i="4"/>
  <c r="DL22" i="8" s="1"/>
  <c r="DK22" i="5"/>
  <c r="CW10" i="4"/>
  <c r="CW23" i="4"/>
  <c r="CW11" i="4"/>
  <c r="DK3" i="8" s="1"/>
  <c r="DK350" i="8" s="1"/>
  <c r="BM475" i="8" l="1"/>
  <c r="BM473" i="8" s="1"/>
  <c r="BM432" i="8"/>
  <c r="BM398" i="8"/>
  <c r="BN393" i="8"/>
  <c r="BN428" i="8"/>
  <c r="DF437" i="8"/>
  <c r="DG191" i="8"/>
  <c r="DG492" i="8"/>
  <c r="DG491" i="8" s="1"/>
  <c r="DG484" i="8" s="1"/>
  <c r="DG440" i="8"/>
  <c r="DG419" i="8"/>
  <c r="DH416" i="8" s="1"/>
  <c r="DG510" i="8"/>
  <c r="DG396" i="8"/>
  <c r="DG433" i="8" s="1"/>
  <c r="DH189" i="8"/>
  <c r="DH417" i="8"/>
  <c r="DH422" i="8" s="1"/>
  <c r="DH392" i="8"/>
  <c r="DH430" i="8" s="1"/>
  <c r="DH418" i="8"/>
  <c r="DH424" i="8" s="1"/>
  <c r="DH391" i="8"/>
  <c r="DH429" i="8" s="1"/>
  <c r="DF197" i="8"/>
  <c r="DF474" i="8" s="1"/>
  <c r="DF334" i="8"/>
  <c r="DI242" i="8"/>
  <c r="DJ240" i="8"/>
  <c r="DJ335" i="8" s="1"/>
  <c r="DJ241" i="8"/>
  <c r="DJ343" i="8" s="1"/>
  <c r="DG195" i="8"/>
  <c r="DG438" i="8" s="1"/>
  <c r="DH178" i="8"/>
  <c r="DH179" i="8" s="1"/>
  <c r="DH196" i="8" s="1"/>
  <c r="DH342" i="8" s="1"/>
  <c r="DH172" i="8"/>
  <c r="DH173" i="8" s="1"/>
  <c r="DH184" i="8"/>
  <c r="DH185" i="8" s="1"/>
  <c r="DK9" i="8"/>
  <c r="DK65" i="8"/>
  <c r="DI114" i="8"/>
  <c r="DI148" i="8" s="1"/>
  <c r="DJ89" i="8"/>
  <c r="DJ103" i="8"/>
  <c r="DJ4" i="8"/>
  <c r="DK2" i="8"/>
  <c r="DK134" i="8" s="1"/>
  <c r="DK136" i="8" s="1"/>
  <c r="DI5" i="8"/>
  <c r="CW31" i="4"/>
  <c r="DK18" i="8" s="1"/>
  <c r="DK75" i="8" s="1"/>
  <c r="DJ18" i="5"/>
  <c r="CV13" i="4"/>
  <c r="DJ4" i="5"/>
  <c r="DK3" i="5"/>
  <c r="DK9" i="5" s="1"/>
  <c r="DI5" i="5"/>
  <c r="DK2" i="5"/>
  <c r="CW12" i="4"/>
  <c r="CY9" i="4"/>
  <c r="DM22" i="8" s="1"/>
  <c r="DL22" i="5"/>
  <c r="CX11" i="4"/>
  <c r="DL3" i="8" s="1"/>
  <c r="DL350" i="8" s="1"/>
  <c r="CX23" i="4"/>
  <c r="CX10" i="4"/>
  <c r="BM347" i="8" l="1"/>
  <c r="BM511" i="8"/>
  <c r="BN431" i="8"/>
  <c r="BN395" i="8"/>
  <c r="BO390" i="8"/>
  <c r="DG437" i="8"/>
  <c r="DH191" i="8"/>
  <c r="DH492" i="8"/>
  <c r="DH491" i="8" s="1"/>
  <c r="DH484" i="8" s="1"/>
  <c r="DH440" i="8"/>
  <c r="DH419" i="8"/>
  <c r="DI416" i="8" s="1"/>
  <c r="DH396" i="8"/>
  <c r="DH433" i="8" s="1"/>
  <c r="DH510" i="8"/>
  <c r="DI189" i="8"/>
  <c r="DI418" i="8"/>
  <c r="DI424" i="8" s="1"/>
  <c r="DI417" i="8"/>
  <c r="DI422" i="8" s="1"/>
  <c r="DI392" i="8"/>
  <c r="DI430" i="8" s="1"/>
  <c r="DI391" i="8"/>
  <c r="DI429" i="8" s="1"/>
  <c r="DG197" i="8"/>
  <c r="DG474" i="8" s="1"/>
  <c r="DG334" i="8"/>
  <c r="DJ242" i="8"/>
  <c r="DK240" i="8"/>
  <c r="DK335" i="8" s="1"/>
  <c r="DK241" i="8"/>
  <c r="DK343" i="8" s="1"/>
  <c r="DH195" i="8"/>
  <c r="DH438" i="8" s="1"/>
  <c r="DI172" i="8"/>
  <c r="DI173" i="8" s="1"/>
  <c r="DI184" i="8"/>
  <c r="DI185" i="8" s="1"/>
  <c r="DI178" i="8"/>
  <c r="DI179" i="8" s="1"/>
  <c r="DI196" i="8" s="1"/>
  <c r="DI342" i="8" s="1"/>
  <c r="DL9" i="8"/>
  <c r="DL65" i="8"/>
  <c r="DJ114" i="8"/>
  <c r="DJ148" i="8" s="1"/>
  <c r="DL2" i="8"/>
  <c r="DL134" i="8" s="1"/>
  <c r="DL136" i="8" s="1"/>
  <c r="DK4" i="8"/>
  <c r="DK89" i="8"/>
  <c r="DK103" i="8"/>
  <c r="DJ5" i="8"/>
  <c r="CX31" i="4"/>
  <c r="DL18" i="8" s="1"/>
  <c r="DL75" i="8" s="1"/>
  <c r="DK18" i="5"/>
  <c r="CX12" i="4"/>
  <c r="DL2" i="5"/>
  <c r="DL3" i="5"/>
  <c r="DL9" i="5" s="1"/>
  <c r="CW13" i="4"/>
  <c r="DK4" i="5"/>
  <c r="DJ5" i="5"/>
  <c r="CZ9" i="4"/>
  <c r="DN22" i="8" s="1"/>
  <c r="DM22" i="5"/>
  <c r="CY23" i="4"/>
  <c r="CY10" i="4"/>
  <c r="CY11" i="4"/>
  <c r="DM3" i="8" s="1"/>
  <c r="DM350" i="8" s="1"/>
  <c r="BO393" i="8" l="1"/>
  <c r="BO428" i="8"/>
  <c r="BN475" i="8"/>
  <c r="BN473" i="8" s="1"/>
  <c r="BN432" i="8"/>
  <c r="BN398" i="8"/>
  <c r="DH437" i="8"/>
  <c r="DI191" i="8"/>
  <c r="DI492" i="8"/>
  <c r="DI491" i="8" s="1"/>
  <c r="DI484" i="8" s="1"/>
  <c r="DI440" i="8"/>
  <c r="R440" i="8" s="1"/>
  <c r="DI419" i="8"/>
  <c r="DJ416" i="8" s="1"/>
  <c r="DI396" i="8"/>
  <c r="DI433" i="8" s="1"/>
  <c r="DI510" i="8"/>
  <c r="DJ189" i="8"/>
  <c r="DJ418" i="8"/>
  <c r="DJ424" i="8" s="1"/>
  <c r="DJ417" i="8"/>
  <c r="DJ422" i="8" s="1"/>
  <c r="DJ392" i="8"/>
  <c r="DJ430" i="8" s="1"/>
  <c r="DJ391" i="8"/>
  <c r="DJ429" i="8" s="1"/>
  <c r="DH197" i="8"/>
  <c r="DH474" i="8" s="1"/>
  <c r="DH334" i="8"/>
  <c r="DK242" i="8"/>
  <c r="DL241" i="8"/>
  <c r="DL343" i="8" s="1"/>
  <c r="DL240" i="8"/>
  <c r="DL335" i="8" s="1"/>
  <c r="DI195" i="8"/>
  <c r="DI438" i="8" s="1"/>
  <c r="R438" i="8" s="1"/>
  <c r="DJ172" i="8"/>
  <c r="DJ173" i="8" s="1"/>
  <c r="DJ184" i="8"/>
  <c r="DJ185" i="8" s="1"/>
  <c r="DJ178" i="8"/>
  <c r="DJ179" i="8" s="1"/>
  <c r="DJ196" i="8" s="1"/>
  <c r="DJ342" i="8" s="1"/>
  <c r="DM9" i="8"/>
  <c r="DM65" i="8"/>
  <c r="DL4" i="8"/>
  <c r="DK5" i="8"/>
  <c r="DL89" i="8"/>
  <c r="DL103" i="8"/>
  <c r="DM2" i="8"/>
  <c r="DM134" i="8" s="1"/>
  <c r="DM136" i="8" s="1"/>
  <c r="DK114" i="8"/>
  <c r="DK148" i="8" s="1"/>
  <c r="CY31" i="4"/>
  <c r="DM18" i="8" s="1"/>
  <c r="DM75" i="8" s="1"/>
  <c r="DL18" i="5"/>
  <c r="DM3" i="5"/>
  <c r="DM9" i="5" s="1"/>
  <c r="CY12" i="4"/>
  <c r="DM2" i="5"/>
  <c r="DK5" i="5"/>
  <c r="CX13" i="4"/>
  <c r="DL4" i="5"/>
  <c r="DA9" i="4"/>
  <c r="DO22" i="8" s="1"/>
  <c r="DN22" i="5"/>
  <c r="CZ10" i="4"/>
  <c r="CZ23" i="4"/>
  <c r="CZ11" i="4"/>
  <c r="DN3" i="8" s="1"/>
  <c r="DN350" i="8" s="1"/>
  <c r="BN347" i="8" l="1"/>
  <c r="BN511" i="8"/>
  <c r="BO431" i="8"/>
  <c r="BP390" i="8"/>
  <c r="BO395" i="8"/>
  <c r="DI437" i="8"/>
  <c r="DJ191" i="8"/>
  <c r="DJ492" i="8"/>
  <c r="DJ440" i="8"/>
  <c r="DJ419" i="8"/>
  <c r="DK416" i="8" s="1"/>
  <c r="DJ510" i="8"/>
  <c r="DJ396" i="8"/>
  <c r="DJ433" i="8" s="1"/>
  <c r="DK189" i="8"/>
  <c r="DK418" i="8"/>
  <c r="DK424" i="8" s="1"/>
  <c r="DK417" i="8"/>
  <c r="DK422" i="8" s="1"/>
  <c r="DK392" i="8"/>
  <c r="DK430" i="8" s="1"/>
  <c r="DK391" i="8"/>
  <c r="DK429" i="8" s="1"/>
  <c r="DI197" i="8"/>
  <c r="DI474" i="8" s="1"/>
  <c r="DI334" i="8"/>
  <c r="DL242" i="8"/>
  <c r="DM240" i="8"/>
  <c r="DM335" i="8" s="1"/>
  <c r="DM241" i="8"/>
  <c r="DM343" i="8" s="1"/>
  <c r="DJ195" i="8"/>
  <c r="DJ438" i="8" s="1"/>
  <c r="DK184" i="8"/>
  <c r="DK185" i="8" s="1"/>
  <c r="DK178" i="8"/>
  <c r="DK179" i="8" s="1"/>
  <c r="DK196" i="8" s="1"/>
  <c r="DK342" i="8" s="1"/>
  <c r="DK172" i="8"/>
  <c r="DK173" i="8" s="1"/>
  <c r="DN9" i="8"/>
  <c r="DN65" i="8"/>
  <c r="DL114" i="8"/>
  <c r="DL148" i="8" s="1"/>
  <c r="DN2" i="8"/>
  <c r="DN134" i="8" s="1"/>
  <c r="DN136" i="8" s="1"/>
  <c r="DL5" i="8"/>
  <c r="DM4" i="8"/>
  <c r="DM103" i="8"/>
  <c r="DM89" i="8"/>
  <c r="CZ31" i="4"/>
  <c r="DN18" i="8" s="1"/>
  <c r="DN75" i="8" s="1"/>
  <c r="DM18" i="5"/>
  <c r="DN3" i="5"/>
  <c r="DN9" i="5" s="1"/>
  <c r="DN2" i="5"/>
  <c r="DL5" i="5"/>
  <c r="CY13" i="4"/>
  <c r="DM4" i="5"/>
  <c r="CZ12" i="4"/>
  <c r="DB9" i="4"/>
  <c r="DP22" i="8" s="1"/>
  <c r="DO22" i="5"/>
  <c r="DA23" i="4"/>
  <c r="DA11" i="4"/>
  <c r="DO3" i="8" s="1"/>
  <c r="DO350" i="8" s="1"/>
  <c r="DA10" i="4"/>
  <c r="BO475" i="8" l="1"/>
  <c r="BO473" i="8" s="1"/>
  <c r="BO432" i="8"/>
  <c r="BO398" i="8"/>
  <c r="BP428" i="8"/>
  <c r="BP393" i="8"/>
  <c r="DJ437" i="8"/>
  <c r="DJ491" i="8"/>
  <c r="DJ484" i="8" s="1"/>
  <c r="DK191" i="8"/>
  <c r="DK492" i="8"/>
  <c r="DK491" i="8" s="1"/>
  <c r="DK484" i="8" s="1"/>
  <c r="DK440" i="8"/>
  <c r="DK419" i="8"/>
  <c r="DL416" i="8" s="1"/>
  <c r="DK396" i="8"/>
  <c r="DK433" i="8" s="1"/>
  <c r="DK510" i="8"/>
  <c r="DL189" i="8"/>
  <c r="DL417" i="8"/>
  <c r="DL422" i="8" s="1"/>
  <c r="DL418" i="8"/>
  <c r="DL424" i="8" s="1"/>
  <c r="DL392" i="8"/>
  <c r="DL430" i="8" s="1"/>
  <c r="DL391" i="8"/>
  <c r="DL429" i="8" s="1"/>
  <c r="DJ197" i="8"/>
  <c r="DJ474" i="8" s="1"/>
  <c r="DJ334" i="8"/>
  <c r="DM242" i="8"/>
  <c r="DN240" i="8"/>
  <c r="DN335" i="8" s="1"/>
  <c r="DN241" i="8"/>
  <c r="DN343" i="8" s="1"/>
  <c r="DK195" i="8"/>
  <c r="DK438" i="8" s="1"/>
  <c r="DL178" i="8"/>
  <c r="DL179" i="8" s="1"/>
  <c r="DL196" i="8" s="1"/>
  <c r="DL342" i="8" s="1"/>
  <c r="DL172" i="8"/>
  <c r="DL173" i="8" s="1"/>
  <c r="DL184" i="8"/>
  <c r="DL185" i="8" s="1"/>
  <c r="DO9" i="8"/>
  <c r="DO65" i="8"/>
  <c r="DM5" i="8"/>
  <c r="DM114" i="8"/>
  <c r="DM148" i="8" s="1"/>
  <c r="DN4" i="8"/>
  <c r="DN89" i="8"/>
  <c r="DN103" i="8"/>
  <c r="DO2" i="8"/>
  <c r="DO134" i="8" s="1"/>
  <c r="DO136" i="8" s="1"/>
  <c r="DA31" i="4"/>
  <c r="DO18" i="8" s="1"/>
  <c r="DO75" i="8" s="1"/>
  <c r="DN18" i="5"/>
  <c r="DA12" i="4"/>
  <c r="DO2" i="5"/>
  <c r="DO3" i="5"/>
  <c r="DO9" i="5" s="1"/>
  <c r="DM5" i="5"/>
  <c r="CZ13" i="4"/>
  <c r="DN4" i="5"/>
  <c r="DC9" i="4"/>
  <c r="DQ22" i="8" s="1"/>
  <c r="DP22" i="5"/>
  <c r="DB23" i="4"/>
  <c r="DB10" i="4"/>
  <c r="DB11" i="4"/>
  <c r="DP3" i="8" s="1"/>
  <c r="DP350" i="8" s="1"/>
  <c r="BQ390" i="8" l="1"/>
  <c r="BP431" i="8"/>
  <c r="BP395" i="8"/>
  <c r="BO347" i="8"/>
  <c r="BO511" i="8"/>
  <c r="DK437" i="8"/>
  <c r="DL191" i="8"/>
  <c r="DL492" i="8"/>
  <c r="DL491" i="8" s="1"/>
  <c r="DL484" i="8" s="1"/>
  <c r="DL440" i="8"/>
  <c r="DL419" i="8"/>
  <c r="DM416" i="8" s="1"/>
  <c r="DL396" i="8"/>
  <c r="DL433" i="8" s="1"/>
  <c r="DL510" i="8"/>
  <c r="DM189" i="8"/>
  <c r="DM418" i="8"/>
  <c r="DM424" i="8" s="1"/>
  <c r="DM417" i="8"/>
  <c r="DM422" i="8" s="1"/>
  <c r="DM392" i="8"/>
  <c r="DM430" i="8" s="1"/>
  <c r="DM391" i="8"/>
  <c r="DM429" i="8" s="1"/>
  <c r="DK197" i="8"/>
  <c r="DK474" i="8" s="1"/>
  <c r="DK334" i="8"/>
  <c r="DN242" i="8"/>
  <c r="DO240" i="8"/>
  <c r="DO335" i="8" s="1"/>
  <c r="DO241" i="8"/>
  <c r="DO343" i="8" s="1"/>
  <c r="DL195" i="8"/>
  <c r="DL438" i="8" s="1"/>
  <c r="DM172" i="8"/>
  <c r="DM173" i="8" s="1"/>
  <c r="DM184" i="8"/>
  <c r="DM185" i="8" s="1"/>
  <c r="DM178" i="8"/>
  <c r="DM179" i="8" s="1"/>
  <c r="DM196" i="8" s="1"/>
  <c r="DM342" i="8" s="1"/>
  <c r="DP9" i="8"/>
  <c r="DP65" i="8"/>
  <c r="DN114" i="8"/>
  <c r="DN148" i="8" s="1"/>
  <c r="DP2" i="8"/>
  <c r="DP134" i="8" s="1"/>
  <c r="DP136" i="8" s="1"/>
  <c r="DN5" i="8"/>
  <c r="DO4" i="8"/>
  <c r="DO89" i="8"/>
  <c r="DO103" i="8"/>
  <c r="DB31" i="4"/>
  <c r="DP18" i="8" s="1"/>
  <c r="DP75" i="8" s="1"/>
  <c r="DO18" i="5"/>
  <c r="DP3" i="5"/>
  <c r="DP9" i="5" s="1"/>
  <c r="DN5" i="5"/>
  <c r="DP2" i="5"/>
  <c r="DA13" i="4"/>
  <c r="DO4" i="5"/>
  <c r="DB12" i="4"/>
  <c r="DD9" i="4"/>
  <c r="DR22" i="8" s="1"/>
  <c r="DQ22" i="5"/>
  <c r="DC11" i="4"/>
  <c r="DQ3" i="8" s="1"/>
  <c r="DQ350" i="8" s="1"/>
  <c r="DC10" i="4"/>
  <c r="DC23" i="4"/>
  <c r="BP475" i="8" l="1"/>
  <c r="BP473" i="8" s="1"/>
  <c r="BP398" i="8"/>
  <c r="BP432" i="8"/>
  <c r="BQ393" i="8"/>
  <c r="BQ428" i="8"/>
  <c r="DL437" i="8"/>
  <c r="DM191" i="8"/>
  <c r="DM492" i="8"/>
  <c r="DM491" i="8" s="1"/>
  <c r="DM484" i="8" s="1"/>
  <c r="DM440" i="8"/>
  <c r="DM419" i="8"/>
  <c r="DN416" i="8" s="1"/>
  <c r="DM396" i="8"/>
  <c r="DM433" i="8" s="1"/>
  <c r="DM510" i="8"/>
  <c r="DN189" i="8"/>
  <c r="DN418" i="8"/>
  <c r="DN424" i="8" s="1"/>
  <c r="DN417" i="8"/>
  <c r="DN422" i="8" s="1"/>
  <c r="DN392" i="8"/>
  <c r="DN430" i="8" s="1"/>
  <c r="DN391" i="8"/>
  <c r="DN429" i="8" s="1"/>
  <c r="DL197" i="8"/>
  <c r="DL474" i="8" s="1"/>
  <c r="DL334" i="8"/>
  <c r="DO242" i="8"/>
  <c r="DP241" i="8"/>
  <c r="DP343" i="8" s="1"/>
  <c r="DP240" i="8"/>
  <c r="DP335" i="8" s="1"/>
  <c r="DM195" i="8"/>
  <c r="DM438" i="8" s="1"/>
  <c r="DN172" i="8"/>
  <c r="DN173" i="8" s="1"/>
  <c r="DN184" i="8"/>
  <c r="DN185" i="8" s="1"/>
  <c r="DN178" i="8"/>
  <c r="DN179" i="8" s="1"/>
  <c r="DN196" i="8" s="1"/>
  <c r="DN342" i="8" s="1"/>
  <c r="DQ9" i="8"/>
  <c r="DQ65" i="8"/>
  <c r="DP89" i="8"/>
  <c r="DP103" i="8"/>
  <c r="DQ2" i="8"/>
  <c r="DQ134" i="8" s="1"/>
  <c r="DQ136" i="8" s="1"/>
  <c r="DO114" i="8"/>
  <c r="DO148" i="8" s="1"/>
  <c r="DP4" i="8"/>
  <c r="DO5" i="8"/>
  <c r="DC31" i="4"/>
  <c r="DQ18" i="8" s="1"/>
  <c r="DQ75" i="8" s="1"/>
  <c r="DP18" i="5"/>
  <c r="DQ2" i="5"/>
  <c r="DO5" i="5"/>
  <c r="DQ3" i="5"/>
  <c r="DQ9" i="5" s="1"/>
  <c r="DB13" i="4"/>
  <c r="DP4" i="5"/>
  <c r="DC12" i="4"/>
  <c r="DD11" i="4"/>
  <c r="DR3" i="8" s="1"/>
  <c r="DR350" i="8" s="1"/>
  <c r="DR22" i="5"/>
  <c r="DD10" i="4"/>
  <c r="DD23" i="4"/>
  <c r="DE9" i="4"/>
  <c r="DS22" i="8" s="1"/>
  <c r="BR390" i="8" l="1"/>
  <c r="BQ431" i="8"/>
  <c r="BQ395" i="8"/>
  <c r="BP347" i="8"/>
  <c r="BP511" i="8"/>
  <c r="DM437" i="8"/>
  <c r="DN191" i="8"/>
  <c r="DN492" i="8"/>
  <c r="DN491" i="8" s="1"/>
  <c r="DN484" i="8" s="1"/>
  <c r="DN440" i="8"/>
  <c r="DN419" i="8"/>
  <c r="DO416" i="8" s="1"/>
  <c r="DN396" i="8"/>
  <c r="DN433" i="8" s="1"/>
  <c r="DN510" i="8"/>
  <c r="DO189" i="8"/>
  <c r="DO418" i="8"/>
  <c r="DO424" i="8" s="1"/>
  <c r="DO392" i="8"/>
  <c r="DO430" i="8" s="1"/>
  <c r="DO417" i="8"/>
  <c r="DO422" i="8" s="1"/>
  <c r="DO391" i="8"/>
  <c r="DO429" i="8" s="1"/>
  <c r="DM197" i="8"/>
  <c r="DM474" i="8" s="1"/>
  <c r="DM334" i="8"/>
  <c r="DP242" i="8"/>
  <c r="DQ240" i="8"/>
  <c r="DQ335" i="8" s="1"/>
  <c r="DQ241" i="8"/>
  <c r="DQ343" i="8" s="1"/>
  <c r="DN195" i="8"/>
  <c r="DN438" i="8" s="1"/>
  <c r="DO184" i="8"/>
  <c r="DO185" i="8" s="1"/>
  <c r="DO178" i="8"/>
  <c r="DO179" i="8" s="1"/>
  <c r="DO196" i="8" s="1"/>
  <c r="DO342" i="8" s="1"/>
  <c r="DO172" i="8"/>
  <c r="DO173" i="8" s="1"/>
  <c r="DR9" i="8"/>
  <c r="DR65" i="8"/>
  <c r="DP114" i="8"/>
  <c r="DP148" i="8" s="1"/>
  <c r="DQ4" i="8"/>
  <c r="DQ89" i="8"/>
  <c r="DQ103" i="8"/>
  <c r="DP5" i="8"/>
  <c r="DR2" i="8"/>
  <c r="DR134" i="8" s="1"/>
  <c r="DR136" i="8" s="1"/>
  <c r="DD31" i="4"/>
  <c r="DR18" i="8" s="1"/>
  <c r="DR75" i="8" s="1"/>
  <c r="DQ18" i="5"/>
  <c r="DP5" i="5"/>
  <c r="DC13" i="4"/>
  <c r="DQ4" i="5"/>
  <c r="DR3" i="5"/>
  <c r="DR9" i="5" s="1"/>
  <c r="DR2" i="5"/>
  <c r="DD12" i="4"/>
  <c r="DE10" i="4"/>
  <c r="DS22" i="5"/>
  <c r="DF9" i="4"/>
  <c r="DT22" i="8" s="1"/>
  <c r="DE23" i="4"/>
  <c r="DE11" i="4"/>
  <c r="DS3" i="8" s="1"/>
  <c r="DS350" i="8" s="1"/>
  <c r="BQ475" i="8" l="1"/>
  <c r="BQ473" i="8" s="1"/>
  <c r="BQ432" i="8"/>
  <c r="BQ398" i="8"/>
  <c r="BR393" i="8"/>
  <c r="BR428" i="8"/>
  <c r="DN437" i="8"/>
  <c r="DO191" i="8"/>
  <c r="DO492" i="8"/>
  <c r="DO491" i="8" s="1"/>
  <c r="DO484" i="8" s="1"/>
  <c r="DO440" i="8"/>
  <c r="DO419" i="8"/>
  <c r="DP416" i="8" s="1"/>
  <c r="DO396" i="8"/>
  <c r="DO433" i="8" s="1"/>
  <c r="DO510" i="8"/>
  <c r="DP189" i="8"/>
  <c r="DP417" i="8"/>
  <c r="DP422" i="8" s="1"/>
  <c r="DP418" i="8"/>
  <c r="DP424" i="8" s="1"/>
  <c r="DP392" i="8"/>
  <c r="DP430" i="8" s="1"/>
  <c r="DP391" i="8"/>
  <c r="DP429" i="8" s="1"/>
  <c r="DN197" i="8"/>
  <c r="DN474" i="8" s="1"/>
  <c r="DN334" i="8"/>
  <c r="DQ242" i="8"/>
  <c r="DR240" i="8"/>
  <c r="DR335" i="8" s="1"/>
  <c r="DR241" i="8"/>
  <c r="DR343" i="8" s="1"/>
  <c r="DO195" i="8"/>
  <c r="DO438" i="8" s="1"/>
  <c r="DP178" i="8"/>
  <c r="DP179" i="8" s="1"/>
  <c r="DP196" i="8" s="1"/>
  <c r="DP342" i="8" s="1"/>
  <c r="DP172" i="8"/>
  <c r="DP173" i="8" s="1"/>
  <c r="DP184" i="8"/>
  <c r="DP185" i="8" s="1"/>
  <c r="DS9" i="8"/>
  <c r="DS65" i="8"/>
  <c r="DS2" i="8"/>
  <c r="DS134" i="8" s="1"/>
  <c r="DS136" i="8" s="1"/>
  <c r="DR4" i="8"/>
  <c r="DQ5" i="8"/>
  <c r="DR103" i="8"/>
  <c r="DR89" i="8"/>
  <c r="DQ114" i="8"/>
  <c r="DQ148" i="8" s="1"/>
  <c r="DE31" i="4"/>
  <c r="DS18" i="8" s="1"/>
  <c r="DS75" i="8" s="1"/>
  <c r="DR18" i="5"/>
  <c r="DQ5" i="5"/>
  <c r="DS3" i="5"/>
  <c r="DS9" i="5" s="1"/>
  <c r="DS2" i="5"/>
  <c r="DD13" i="4"/>
  <c r="DR4" i="5"/>
  <c r="DE12" i="4"/>
  <c r="DT22" i="5"/>
  <c r="DF10" i="4"/>
  <c r="DF11" i="4"/>
  <c r="DT3" i="8" s="1"/>
  <c r="DT350" i="8" s="1"/>
  <c r="DG9" i="4"/>
  <c r="DU22" i="8" s="1"/>
  <c r="DF23" i="4"/>
  <c r="BQ347" i="8" l="1"/>
  <c r="BQ511" i="8"/>
  <c r="BR431" i="8"/>
  <c r="BS390" i="8"/>
  <c r="BR395" i="8"/>
  <c r="DP191" i="8"/>
  <c r="DP492" i="8"/>
  <c r="DP491" i="8" s="1"/>
  <c r="DP484" i="8" s="1"/>
  <c r="DO437" i="8"/>
  <c r="DP440" i="8"/>
  <c r="DP419" i="8"/>
  <c r="DQ416" i="8" s="1"/>
  <c r="DP396" i="8"/>
  <c r="DP433" i="8" s="1"/>
  <c r="DP510" i="8"/>
  <c r="DQ189" i="8"/>
  <c r="DQ418" i="8"/>
  <c r="DQ424" i="8" s="1"/>
  <c r="DQ417" i="8"/>
  <c r="DQ422" i="8" s="1"/>
  <c r="DQ392" i="8"/>
  <c r="DQ430" i="8" s="1"/>
  <c r="DQ391" i="8"/>
  <c r="DQ429" i="8" s="1"/>
  <c r="DO197" i="8"/>
  <c r="DO474" i="8" s="1"/>
  <c r="DO334" i="8"/>
  <c r="DR242" i="8"/>
  <c r="DS240" i="8"/>
  <c r="DS335" i="8" s="1"/>
  <c r="DS241" i="8"/>
  <c r="DS343" i="8" s="1"/>
  <c r="DP195" i="8"/>
  <c r="DP438" i="8" s="1"/>
  <c r="DQ172" i="8"/>
  <c r="DQ173" i="8" s="1"/>
  <c r="DQ184" i="8"/>
  <c r="DQ185" i="8" s="1"/>
  <c r="DQ178" i="8"/>
  <c r="DQ179" i="8" s="1"/>
  <c r="DQ196" i="8" s="1"/>
  <c r="DQ342" i="8" s="1"/>
  <c r="DT9" i="8"/>
  <c r="DT65" i="8"/>
  <c r="DR114" i="8"/>
  <c r="DR148" i="8" s="1"/>
  <c r="DT2" i="8"/>
  <c r="DT134" i="8" s="1"/>
  <c r="DT136" i="8" s="1"/>
  <c r="DR5" i="8"/>
  <c r="DS103" i="8"/>
  <c r="DS89" i="8"/>
  <c r="DS4" i="8"/>
  <c r="DS18" i="5"/>
  <c r="DF31" i="4"/>
  <c r="DT18" i="8" s="1"/>
  <c r="DT75" i="8" s="1"/>
  <c r="DR5" i="5"/>
  <c r="DT3" i="5"/>
  <c r="DT9" i="5" s="1"/>
  <c r="DE13" i="4"/>
  <c r="DS4" i="5"/>
  <c r="DT2" i="5"/>
  <c r="DF12" i="4"/>
  <c r="DU22" i="5"/>
  <c r="DH9" i="4"/>
  <c r="DV22" i="8" s="1"/>
  <c r="DG11" i="4"/>
  <c r="DU3" i="8" s="1"/>
  <c r="DG23" i="4"/>
  <c r="DG10" i="4"/>
  <c r="BR475" i="8" l="1"/>
  <c r="BR473" i="8" s="1"/>
  <c r="BR398" i="8"/>
  <c r="BR432" i="8"/>
  <c r="BS393" i="8"/>
  <c r="BS428" i="8"/>
  <c r="DP437" i="8"/>
  <c r="DQ191" i="8"/>
  <c r="DQ492" i="8"/>
  <c r="DQ491" i="8" s="1"/>
  <c r="DQ484" i="8" s="1"/>
  <c r="DQ440" i="8"/>
  <c r="DQ419" i="8"/>
  <c r="DR416" i="8" s="1"/>
  <c r="DQ396" i="8"/>
  <c r="DQ433" i="8" s="1"/>
  <c r="DQ510" i="8"/>
  <c r="DR189" i="8"/>
  <c r="DR418" i="8"/>
  <c r="DR424" i="8" s="1"/>
  <c r="DR417" i="8"/>
  <c r="DR422" i="8" s="1"/>
  <c r="DR392" i="8"/>
  <c r="DR430" i="8" s="1"/>
  <c r="DR391" i="8"/>
  <c r="DR429" i="8" s="1"/>
  <c r="DP197" i="8"/>
  <c r="DP474" i="8" s="1"/>
  <c r="DP334" i="8"/>
  <c r="DS242" i="8"/>
  <c r="DT241" i="8"/>
  <c r="DT343" i="8" s="1"/>
  <c r="DT240" i="8"/>
  <c r="DT335" i="8" s="1"/>
  <c r="DQ195" i="8"/>
  <c r="DQ438" i="8" s="1"/>
  <c r="DR172" i="8"/>
  <c r="DR173" i="8" s="1"/>
  <c r="DR184" i="8"/>
  <c r="DR185" i="8" s="1"/>
  <c r="DR178" i="8"/>
  <c r="DR179" i="8" s="1"/>
  <c r="DR196" i="8" s="1"/>
  <c r="DR342" i="8" s="1"/>
  <c r="DU9" i="8"/>
  <c r="DU65" i="8"/>
  <c r="DS114" i="8"/>
  <c r="DS148" i="8" s="1"/>
  <c r="DU2" i="8"/>
  <c r="DU134" i="8" s="1"/>
  <c r="DU136" i="8" s="1"/>
  <c r="DT4" i="8"/>
  <c r="DT89" i="8"/>
  <c r="DT103" i="8"/>
  <c r="DS5" i="8"/>
  <c r="DT18" i="5"/>
  <c r="DG31" i="4"/>
  <c r="DU18" i="8" s="1"/>
  <c r="DU75" i="8" s="1"/>
  <c r="DU2" i="5"/>
  <c r="DF13" i="4"/>
  <c r="DT4" i="5"/>
  <c r="DU3" i="5"/>
  <c r="DU9" i="5" s="1"/>
  <c r="DS5" i="5"/>
  <c r="DG12" i="4"/>
  <c r="DV22" i="5"/>
  <c r="DI9" i="4"/>
  <c r="DW22" i="8" s="1"/>
  <c r="DH10" i="4"/>
  <c r="DH23" i="4"/>
  <c r="DH11" i="4"/>
  <c r="DV3" i="8" s="1"/>
  <c r="DV350" i="8" s="1"/>
  <c r="BS395" i="8" l="1"/>
  <c r="BS431" i="8"/>
  <c r="BT390" i="8"/>
  <c r="BR347" i="8"/>
  <c r="BR511" i="8"/>
  <c r="DQ437" i="8"/>
  <c r="DR191" i="8"/>
  <c r="DR492" i="8"/>
  <c r="DR491" i="8" s="1"/>
  <c r="DR484" i="8" s="1"/>
  <c r="DR440" i="8"/>
  <c r="DR419" i="8"/>
  <c r="DS416" i="8" s="1"/>
  <c r="DR510" i="8"/>
  <c r="DR396" i="8"/>
  <c r="DR433" i="8" s="1"/>
  <c r="DS189" i="8"/>
  <c r="DS418" i="8"/>
  <c r="DS424" i="8" s="1"/>
  <c r="DS392" i="8"/>
  <c r="DS430" i="8" s="1"/>
  <c r="DS391" i="8"/>
  <c r="DS429" i="8" s="1"/>
  <c r="DS417" i="8"/>
  <c r="DS422" i="8" s="1"/>
  <c r="DQ197" i="8"/>
  <c r="DQ474" i="8" s="1"/>
  <c r="DQ334" i="8"/>
  <c r="DT242" i="8"/>
  <c r="DU240" i="8"/>
  <c r="DU335" i="8" s="1"/>
  <c r="DU241" i="8"/>
  <c r="DU343" i="8" s="1"/>
  <c r="DR195" i="8"/>
  <c r="DR438" i="8" s="1"/>
  <c r="DS184" i="8"/>
  <c r="DS185" i="8" s="1"/>
  <c r="DS178" i="8"/>
  <c r="DS179" i="8" s="1"/>
  <c r="DS196" i="8" s="1"/>
  <c r="DS342" i="8" s="1"/>
  <c r="DS172" i="8"/>
  <c r="DS173" i="8" s="1"/>
  <c r="DV9" i="8"/>
  <c r="DV65" i="8"/>
  <c r="DT114" i="8"/>
  <c r="DT148" i="8" s="1"/>
  <c r="DU4" i="8"/>
  <c r="DT5" i="8"/>
  <c r="DV2" i="8"/>
  <c r="DV134" i="8" s="1"/>
  <c r="DV136" i="8" s="1"/>
  <c r="DU89" i="8"/>
  <c r="DU103" i="8"/>
  <c r="DH31" i="4"/>
  <c r="DV18" i="8" s="1"/>
  <c r="DV75" i="8" s="1"/>
  <c r="DU18" i="5"/>
  <c r="DV3" i="5"/>
  <c r="DV9" i="5" s="1"/>
  <c r="DT5" i="5"/>
  <c r="DG13" i="4"/>
  <c r="DU4" i="5"/>
  <c r="DV2" i="5"/>
  <c r="DH12" i="4"/>
  <c r="DW22" i="5"/>
  <c r="DI10" i="4"/>
  <c r="DJ9" i="4"/>
  <c r="DX22" i="8" s="1"/>
  <c r="DI23" i="4"/>
  <c r="DI11" i="4"/>
  <c r="DW3" i="8" s="1"/>
  <c r="DW350" i="8" s="1"/>
  <c r="BT428" i="8" l="1"/>
  <c r="BT393" i="8"/>
  <c r="BS475" i="8"/>
  <c r="BS473" i="8" s="1"/>
  <c r="BS432" i="8"/>
  <c r="BS398" i="8"/>
  <c r="DR437" i="8"/>
  <c r="DS191" i="8"/>
  <c r="DS492" i="8"/>
  <c r="DS491" i="8" s="1"/>
  <c r="DS484" i="8" s="1"/>
  <c r="DS440" i="8"/>
  <c r="DS419" i="8"/>
  <c r="DT416" i="8" s="1"/>
  <c r="DS510" i="8"/>
  <c r="DS396" i="8"/>
  <c r="DS433" i="8" s="1"/>
  <c r="DT189" i="8"/>
  <c r="DT417" i="8"/>
  <c r="DT422" i="8" s="1"/>
  <c r="DT418" i="8"/>
  <c r="DT424" i="8" s="1"/>
  <c r="DT392" i="8"/>
  <c r="DT430" i="8" s="1"/>
  <c r="DT391" i="8"/>
  <c r="DT429" i="8" s="1"/>
  <c r="DR197" i="8"/>
  <c r="DR474" i="8" s="1"/>
  <c r="DR334" i="8"/>
  <c r="DU242" i="8"/>
  <c r="DV240" i="8"/>
  <c r="DV335" i="8" s="1"/>
  <c r="DV241" i="8"/>
  <c r="DV343" i="8" s="1"/>
  <c r="DS195" i="8"/>
  <c r="DS438" i="8" s="1"/>
  <c r="DT178" i="8"/>
  <c r="DT179" i="8" s="1"/>
  <c r="DT196" i="8" s="1"/>
  <c r="DT342" i="8" s="1"/>
  <c r="DT172" i="8"/>
  <c r="DT173" i="8" s="1"/>
  <c r="DT184" i="8"/>
  <c r="DT185" i="8" s="1"/>
  <c r="DW9" i="8"/>
  <c r="DW65" i="8"/>
  <c r="DU114" i="8"/>
  <c r="DU148" i="8" s="1"/>
  <c r="DU5" i="8"/>
  <c r="DV103" i="8"/>
  <c r="DV89" i="8"/>
  <c r="DV4" i="8"/>
  <c r="DW2" i="8"/>
  <c r="DW134" i="8" s="1"/>
  <c r="DW136" i="8" s="1"/>
  <c r="DI31" i="4"/>
  <c r="DW18" i="8" s="1"/>
  <c r="DW75" i="8" s="1"/>
  <c r="DV18" i="5"/>
  <c r="DW3" i="5"/>
  <c r="DW9" i="5" s="1"/>
  <c r="DH13" i="4"/>
  <c r="DV4" i="5"/>
  <c r="DI12" i="4"/>
  <c r="DW2" i="5"/>
  <c r="DU5" i="5"/>
  <c r="DX22" i="5"/>
  <c r="DK9" i="4"/>
  <c r="DY22" i="8" s="1"/>
  <c r="DJ23" i="4"/>
  <c r="DJ10" i="4"/>
  <c r="DJ11" i="4"/>
  <c r="DX3" i="8" s="1"/>
  <c r="DX350" i="8" s="1"/>
  <c r="BT431" i="8" l="1"/>
  <c r="BU390" i="8"/>
  <c r="BT395" i="8"/>
  <c r="BS511" i="8"/>
  <c r="BS347" i="8"/>
  <c r="DS437" i="8"/>
  <c r="DT191" i="8"/>
  <c r="DT492" i="8"/>
  <c r="DT491" i="8" s="1"/>
  <c r="DT484" i="8" s="1"/>
  <c r="DT440" i="8"/>
  <c r="DT419" i="8"/>
  <c r="DU416" i="8" s="1"/>
  <c r="DT396" i="8"/>
  <c r="DT433" i="8" s="1"/>
  <c r="DT510" i="8"/>
  <c r="DU189" i="8"/>
  <c r="DU418" i="8"/>
  <c r="DU424" i="8" s="1"/>
  <c r="DU417" i="8"/>
  <c r="DU422" i="8" s="1"/>
  <c r="DU392" i="8"/>
  <c r="DU430" i="8" s="1"/>
  <c r="DU391" i="8"/>
  <c r="DU429" i="8" s="1"/>
  <c r="DS197" i="8"/>
  <c r="DS474" i="8" s="1"/>
  <c r="DS334" i="8"/>
  <c r="DV242" i="8"/>
  <c r="DW240" i="8"/>
  <c r="DW335" i="8" s="1"/>
  <c r="DW241" i="8"/>
  <c r="DW343" i="8" s="1"/>
  <c r="DT195" i="8"/>
  <c r="DT438" i="8" s="1"/>
  <c r="DU172" i="8"/>
  <c r="DU173" i="8" s="1"/>
  <c r="DU184" i="8"/>
  <c r="DU185" i="8" s="1"/>
  <c r="DU178" i="8"/>
  <c r="DU179" i="8" s="1"/>
  <c r="DU196" i="8" s="1"/>
  <c r="DU342" i="8" s="1"/>
  <c r="DX9" i="8"/>
  <c r="DX65" i="8"/>
  <c r="DV114" i="8"/>
  <c r="DV148" i="8" s="1"/>
  <c r="DX2" i="8"/>
  <c r="DX134" i="8" s="1"/>
  <c r="DX136" i="8" s="1"/>
  <c r="DW89" i="8"/>
  <c r="DW103" i="8"/>
  <c r="DW4" i="8"/>
  <c r="DV5" i="8"/>
  <c r="DJ31" i="4"/>
  <c r="DX18" i="8" s="1"/>
  <c r="DX75" i="8" s="1"/>
  <c r="DW18" i="5"/>
  <c r="DX3" i="5"/>
  <c r="DX9" i="5" s="1"/>
  <c r="DV5" i="5"/>
  <c r="DJ12" i="4"/>
  <c r="DX2" i="5"/>
  <c r="DI13" i="4"/>
  <c r="DW4" i="5"/>
  <c r="DY22" i="5"/>
  <c r="DL9" i="4"/>
  <c r="DZ22" i="8" s="1"/>
  <c r="DK23" i="4"/>
  <c r="DK10" i="4"/>
  <c r="DK11" i="4"/>
  <c r="DY3" i="8" s="1"/>
  <c r="DY350" i="8" s="1"/>
  <c r="BU393" i="8" l="1"/>
  <c r="BU428" i="8"/>
  <c r="BT475" i="8"/>
  <c r="BT473" i="8" s="1"/>
  <c r="BT432" i="8"/>
  <c r="BT398" i="8"/>
  <c r="DT437" i="8"/>
  <c r="DU191" i="8"/>
  <c r="DU492" i="8"/>
  <c r="DU491" i="8" s="1"/>
  <c r="DU484" i="8" s="1"/>
  <c r="DU440" i="8"/>
  <c r="S440" i="8" s="1"/>
  <c r="DU419" i="8"/>
  <c r="DV416" i="8" s="1"/>
  <c r="DU396" i="8"/>
  <c r="DU433" i="8" s="1"/>
  <c r="DU510" i="8"/>
  <c r="DV189" i="8"/>
  <c r="DV418" i="8"/>
  <c r="DV424" i="8" s="1"/>
  <c r="DV417" i="8"/>
  <c r="DV422" i="8" s="1"/>
  <c r="DV392" i="8"/>
  <c r="DV430" i="8" s="1"/>
  <c r="DV391" i="8"/>
  <c r="DV429" i="8" s="1"/>
  <c r="DT197" i="8"/>
  <c r="DT474" i="8" s="1"/>
  <c r="DT334" i="8"/>
  <c r="DW242" i="8"/>
  <c r="DX241" i="8"/>
  <c r="DX343" i="8" s="1"/>
  <c r="DX240" i="8"/>
  <c r="DX335" i="8" s="1"/>
  <c r="DU195" i="8"/>
  <c r="DU438" i="8" s="1"/>
  <c r="S438" i="8" s="1"/>
  <c r="DV172" i="8"/>
  <c r="DV173" i="8" s="1"/>
  <c r="DV184" i="8"/>
  <c r="DV185" i="8" s="1"/>
  <c r="DV178" i="8"/>
  <c r="DV179" i="8" s="1"/>
  <c r="DV196" i="8" s="1"/>
  <c r="DV342" i="8" s="1"/>
  <c r="DY9" i="8"/>
  <c r="DY65" i="8"/>
  <c r="DX4" i="8"/>
  <c r="DY2" i="8"/>
  <c r="DY134" i="8" s="1"/>
  <c r="DY136" i="8" s="1"/>
  <c r="DX89" i="8"/>
  <c r="DX103" i="8"/>
  <c r="DW5" i="8"/>
  <c r="DW114" i="8"/>
  <c r="DW148" i="8" s="1"/>
  <c r="DK31" i="4"/>
  <c r="DY18" i="8" s="1"/>
  <c r="DY75" i="8" s="1"/>
  <c r="DX18" i="5"/>
  <c r="DW5" i="5"/>
  <c r="DY3" i="5"/>
  <c r="DY9" i="5" s="1"/>
  <c r="DK12" i="4"/>
  <c r="DY2" i="5"/>
  <c r="DJ13" i="4"/>
  <c r="DX4" i="5"/>
  <c r="DZ22" i="5"/>
  <c r="DM9" i="4"/>
  <c r="EA22" i="8" s="1"/>
  <c r="DL11" i="4"/>
  <c r="DZ3" i="8" s="1"/>
  <c r="DZ350" i="8" s="1"/>
  <c r="DL23" i="4"/>
  <c r="DL10" i="4"/>
  <c r="BT511" i="8" l="1"/>
  <c r="BT347" i="8"/>
  <c r="BU431" i="8"/>
  <c r="BU395" i="8"/>
  <c r="BV390" i="8"/>
  <c r="DU437" i="8"/>
  <c r="DV191" i="8"/>
  <c r="DV492" i="8"/>
  <c r="DV440" i="8"/>
  <c r="DV419" i="8"/>
  <c r="DW416" i="8" s="1"/>
  <c r="DV396" i="8"/>
  <c r="DV433" i="8" s="1"/>
  <c r="DV510" i="8"/>
  <c r="DW189" i="8"/>
  <c r="DW418" i="8"/>
  <c r="DW424" i="8" s="1"/>
  <c r="DW417" i="8"/>
  <c r="DW422" i="8" s="1"/>
  <c r="DW392" i="8"/>
  <c r="DW430" i="8" s="1"/>
  <c r="DW391" i="8"/>
  <c r="DW429" i="8" s="1"/>
  <c r="DU197" i="8"/>
  <c r="DU474" i="8" s="1"/>
  <c r="DU334" i="8"/>
  <c r="DX242" i="8"/>
  <c r="DY240" i="8"/>
  <c r="DY335" i="8" s="1"/>
  <c r="DY241" i="8"/>
  <c r="DY343" i="8" s="1"/>
  <c r="DV195" i="8"/>
  <c r="DV438" i="8" s="1"/>
  <c r="DW184" i="8"/>
  <c r="DW185" i="8" s="1"/>
  <c r="DW178" i="8"/>
  <c r="DW179" i="8" s="1"/>
  <c r="DW196" i="8" s="1"/>
  <c r="DW342" i="8" s="1"/>
  <c r="DW172" i="8"/>
  <c r="DW173" i="8" s="1"/>
  <c r="DZ9" i="8"/>
  <c r="DZ65" i="8"/>
  <c r="DX5" i="8"/>
  <c r="DY89" i="8"/>
  <c r="DY103" i="8"/>
  <c r="DZ2" i="8"/>
  <c r="DZ134" i="8" s="1"/>
  <c r="DZ136" i="8" s="1"/>
  <c r="DY4" i="8"/>
  <c r="DX114" i="8"/>
  <c r="DX148" i="8" s="1"/>
  <c r="DY18" i="5"/>
  <c r="DL31" i="4"/>
  <c r="DZ18" i="8" s="1"/>
  <c r="DZ75" i="8" s="1"/>
  <c r="DZ2" i="5"/>
  <c r="DX5" i="5"/>
  <c r="DZ3" i="5"/>
  <c r="DZ9" i="5" s="1"/>
  <c r="DK13" i="4"/>
  <c r="DY4" i="5"/>
  <c r="DL12" i="4"/>
  <c r="EA22" i="5"/>
  <c r="DN9" i="4"/>
  <c r="EB22" i="8" s="1"/>
  <c r="DM10" i="4"/>
  <c r="DM11" i="4"/>
  <c r="EA3" i="8" s="1"/>
  <c r="EA350" i="8" s="1"/>
  <c r="DM23" i="4"/>
  <c r="BV428" i="8" l="1"/>
  <c r="BV393" i="8"/>
  <c r="BU475" i="8"/>
  <c r="BU473" i="8" s="1"/>
  <c r="BU398" i="8"/>
  <c r="BU432" i="8"/>
  <c r="DV437" i="8"/>
  <c r="DV491" i="8"/>
  <c r="DV484" i="8" s="1"/>
  <c r="DW191" i="8"/>
  <c r="DW492" i="8"/>
  <c r="DW491" i="8" s="1"/>
  <c r="DW484" i="8" s="1"/>
  <c r="DW419" i="8"/>
  <c r="DX416" i="8" s="1"/>
  <c r="DW440" i="8"/>
  <c r="DW396" i="8"/>
  <c r="DW433" i="8" s="1"/>
  <c r="DW510" i="8"/>
  <c r="DX189" i="8"/>
  <c r="DX417" i="8"/>
  <c r="DX422" i="8" s="1"/>
  <c r="DX392" i="8"/>
  <c r="DX430" i="8" s="1"/>
  <c r="DX418" i="8"/>
  <c r="DX424" i="8" s="1"/>
  <c r="DX391" i="8"/>
  <c r="DX429" i="8" s="1"/>
  <c r="DV197" i="8"/>
  <c r="DV474" i="8" s="1"/>
  <c r="DV334" i="8"/>
  <c r="DY242" i="8"/>
  <c r="DZ240" i="8"/>
  <c r="DZ335" i="8" s="1"/>
  <c r="DZ241" i="8"/>
  <c r="DZ343" i="8" s="1"/>
  <c r="DW195" i="8"/>
  <c r="DW438" i="8" s="1"/>
  <c r="DX178" i="8"/>
  <c r="DX179" i="8" s="1"/>
  <c r="DX196" i="8" s="1"/>
  <c r="DX342" i="8" s="1"/>
  <c r="DX172" i="8"/>
  <c r="DX173" i="8" s="1"/>
  <c r="DX184" i="8"/>
  <c r="DX185" i="8" s="1"/>
  <c r="EA9" i="8"/>
  <c r="EA65" i="8"/>
  <c r="DY114" i="8"/>
  <c r="DY148" i="8" s="1"/>
  <c r="DY5" i="8"/>
  <c r="DZ89" i="8"/>
  <c r="DZ103" i="8"/>
  <c r="DZ4" i="8"/>
  <c r="EA2" i="8"/>
  <c r="EA134" i="8" s="1"/>
  <c r="EA136" i="8" s="1"/>
  <c r="DM31" i="4"/>
  <c r="EA18" i="8" s="1"/>
  <c r="EA75" i="8" s="1"/>
  <c r="DZ18" i="5"/>
  <c r="DY5" i="5"/>
  <c r="EA3" i="5"/>
  <c r="EA9" i="5" s="1"/>
  <c r="DL13" i="4"/>
  <c r="DZ4" i="5"/>
  <c r="DM12" i="4"/>
  <c r="EA2" i="5"/>
  <c r="EB22" i="5"/>
  <c r="DN11" i="4"/>
  <c r="EB3" i="8" s="1"/>
  <c r="EB350" i="8" s="1"/>
  <c r="DO9" i="4"/>
  <c r="EC22" i="8" s="1"/>
  <c r="DN23" i="4"/>
  <c r="DN10" i="4"/>
  <c r="BU347" i="8" l="1"/>
  <c r="BU511" i="8"/>
  <c r="BV431" i="8"/>
  <c r="BW390" i="8"/>
  <c r="BV395" i="8"/>
  <c r="DX191" i="8"/>
  <c r="DX492" i="8"/>
  <c r="DX491" i="8" s="1"/>
  <c r="DX484" i="8" s="1"/>
  <c r="DW437" i="8"/>
  <c r="DX440" i="8"/>
  <c r="DX419" i="8"/>
  <c r="DY416" i="8" s="1"/>
  <c r="DX396" i="8"/>
  <c r="DX433" i="8" s="1"/>
  <c r="DX510" i="8"/>
  <c r="DY189" i="8"/>
  <c r="DY418" i="8"/>
  <c r="DY424" i="8" s="1"/>
  <c r="DY417" i="8"/>
  <c r="DY422" i="8" s="1"/>
  <c r="DY392" i="8"/>
  <c r="DY430" i="8" s="1"/>
  <c r="DY391" i="8"/>
  <c r="DY429" i="8" s="1"/>
  <c r="DW197" i="8"/>
  <c r="DW474" i="8" s="1"/>
  <c r="DW334" i="8"/>
  <c r="DZ242" i="8"/>
  <c r="EA240" i="8"/>
  <c r="EA335" i="8" s="1"/>
  <c r="EA241" i="8"/>
  <c r="EA343" i="8" s="1"/>
  <c r="DX195" i="8"/>
  <c r="DX438" i="8" s="1"/>
  <c r="DY172" i="8"/>
  <c r="DY173" i="8" s="1"/>
  <c r="DY184" i="8"/>
  <c r="DY185" i="8" s="1"/>
  <c r="DY178" i="8"/>
  <c r="DY179" i="8" s="1"/>
  <c r="DY196" i="8" s="1"/>
  <c r="DY342" i="8" s="1"/>
  <c r="EB9" i="8"/>
  <c r="EB65" i="8"/>
  <c r="EB2" i="8"/>
  <c r="EB134" i="8" s="1"/>
  <c r="EB136" i="8" s="1"/>
  <c r="DZ5" i="8"/>
  <c r="EA103" i="8"/>
  <c r="EA89" i="8"/>
  <c r="DZ114" i="8"/>
  <c r="DZ148" i="8" s="1"/>
  <c r="EA4" i="8"/>
  <c r="DN31" i="4"/>
  <c r="EB18" i="8" s="1"/>
  <c r="EB75" i="8" s="1"/>
  <c r="EA18" i="5"/>
  <c r="EB3" i="5"/>
  <c r="EB9" i="5" s="1"/>
  <c r="DN12" i="4"/>
  <c r="EB2" i="5"/>
  <c r="DM13" i="4"/>
  <c r="EA4" i="5"/>
  <c r="DZ5" i="5"/>
  <c r="EC22" i="5"/>
  <c r="DP9" i="4"/>
  <c r="ED22" i="8" s="1"/>
  <c r="DO23" i="4"/>
  <c r="DO11" i="4"/>
  <c r="EC3" i="8" s="1"/>
  <c r="EC350" i="8" s="1"/>
  <c r="DO10" i="4"/>
  <c r="BV475" i="8" l="1"/>
  <c r="BV473" i="8" s="1"/>
  <c r="BV432" i="8"/>
  <c r="BV398" i="8"/>
  <c r="BW393" i="8"/>
  <c r="BW428" i="8"/>
  <c r="DY191" i="8"/>
  <c r="DY492" i="8"/>
  <c r="DY491" i="8" s="1"/>
  <c r="DY484" i="8" s="1"/>
  <c r="DX437" i="8"/>
  <c r="DY440" i="8"/>
  <c r="DY419" i="8"/>
  <c r="DZ416" i="8" s="1"/>
  <c r="DY396" i="8"/>
  <c r="DY433" i="8" s="1"/>
  <c r="DY510" i="8"/>
  <c r="DZ189" i="8"/>
  <c r="DZ418" i="8"/>
  <c r="DZ424" i="8" s="1"/>
  <c r="DZ417" i="8"/>
  <c r="DZ422" i="8" s="1"/>
  <c r="DZ392" i="8"/>
  <c r="DZ430" i="8" s="1"/>
  <c r="DZ391" i="8"/>
  <c r="DZ429" i="8" s="1"/>
  <c r="DX197" i="8"/>
  <c r="DX474" i="8" s="1"/>
  <c r="DX334" i="8"/>
  <c r="EB241" i="8"/>
  <c r="EB343" i="8" s="1"/>
  <c r="EB240" i="8"/>
  <c r="EB335" i="8" s="1"/>
  <c r="EA242" i="8"/>
  <c r="DY195" i="8"/>
  <c r="DY438" i="8" s="1"/>
  <c r="DZ172" i="8"/>
  <c r="DZ173" i="8" s="1"/>
  <c r="DZ184" i="8"/>
  <c r="DZ185" i="8" s="1"/>
  <c r="DZ178" i="8"/>
  <c r="DZ179" i="8" s="1"/>
  <c r="DZ196" i="8" s="1"/>
  <c r="DZ342" i="8" s="1"/>
  <c r="EC9" i="8"/>
  <c r="EC65" i="8"/>
  <c r="EA114" i="8"/>
  <c r="EA148" i="8" s="1"/>
  <c r="EB89" i="8"/>
  <c r="EB103" i="8"/>
  <c r="EB4" i="8"/>
  <c r="EA5" i="8"/>
  <c r="EC2" i="8"/>
  <c r="EC134" i="8" s="1"/>
  <c r="EC136" i="8" s="1"/>
  <c r="DO31" i="4"/>
  <c r="EC18" i="8" s="1"/>
  <c r="EC75" i="8" s="1"/>
  <c r="EB18" i="5"/>
  <c r="DN13" i="4"/>
  <c r="EB4" i="5"/>
  <c r="EC2" i="5"/>
  <c r="EA5" i="5"/>
  <c r="EC3" i="5"/>
  <c r="EC9" i="5" s="1"/>
  <c r="DO12" i="4"/>
  <c r="ED22" i="5"/>
  <c r="DQ9" i="4"/>
  <c r="EE22" i="8" s="1"/>
  <c r="DP11" i="4"/>
  <c r="ED3" i="8" s="1"/>
  <c r="ED350" i="8" s="1"/>
  <c r="DP23" i="4"/>
  <c r="DP10" i="4"/>
  <c r="ED2" i="8" s="1"/>
  <c r="ED134" i="8" s="1"/>
  <c r="ED136" i="8" s="1"/>
  <c r="BW431" i="8" l="1"/>
  <c r="BX390" i="8"/>
  <c r="BW395" i="8"/>
  <c r="BV511" i="8"/>
  <c r="BV347" i="8"/>
  <c r="DY437" i="8"/>
  <c r="DZ191" i="8"/>
  <c r="DZ492" i="8"/>
  <c r="DZ440" i="8"/>
  <c r="DZ419" i="8"/>
  <c r="EA416" i="8" s="1"/>
  <c r="DZ510" i="8"/>
  <c r="DZ396" i="8"/>
  <c r="DZ433" i="8" s="1"/>
  <c r="EA189" i="8"/>
  <c r="EA418" i="8"/>
  <c r="EA424" i="8" s="1"/>
  <c r="EA417" i="8"/>
  <c r="EA422" i="8" s="1"/>
  <c r="EA392" i="8"/>
  <c r="EA430" i="8" s="1"/>
  <c r="EA391" i="8"/>
  <c r="EA429" i="8" s="1"/>
  <c r="DY197" i="8"/>
  <c r="DY474" i="8" s="1"/>
  <c r="DY334" i="8"/>
  <c r="EB242" i="8"/>
  <c r="EC240" i="8"/>
  <c r="EC335" i="8" s="1"/>
  <c r="EC241" i="8"/>
  <c r="EC343" i="8" s="1"/>
  <c r="ED240" i="8"/>
  <c r="ED335" i="8" s="1"/>
  <c r="ED241" i="8"/>
  <c r="ED343" i="8" s="1"/>
  <c r="DZ195" i="8"/>
  <c r="DZ438" i="8" s="1"/>
  <c r="DZ437" i="8" s="1"/>
  <c r="EA184" i="8"/>
  <c r="EA185" i="8" s="1"/>
  <c r="EA178" i="8"/>
  <c r="EA179" i="8" s="1"/>
  <c r="EA196" i="8" s="1"/>
  <c r="EA342" i="8" s="1"/>
  <c r="EA172" i="8"/>
  <c r="EA173" i="8" s="1"/>
  <c r="ED9" i="8"/>
  <c r="ED65" i="8"/>
  <c r="EB114" i="8"/>
  <c r="EB148" i="8" s="1"/>
  <c r="EC4" i="8"/>
  <c r="EC103" i="8"/>
  <c r="EC89" i="8"/>
  <c r="EB5" i="8"/>
  <c r="F17" i="4"/>
  <c r="I19" i="4" s="1"/>
  <c r="J19" i="4" s="1"/>
  <c r="K19" i="4" s="1"/>
  <c r="L19" i="4" s="1"/>
  <c r="M19" i="4" s="1"/>
  <c r="N19" i="4" s="1"/>
  <c r="O19" i="4" s="1"/>
  <c r="P19" i="4" s="1"/>
  <c r="Q19" i="4" s="1"/>
  <c r="R19" i="4" s="1"/>
  <c r="DP31" i="4"/>
  <c r="ED18" i="8" s="1"/>
  <c r="ED75" i="8" s="1"/>
  <c r="EC18" i="5"/>
  <c r="DP12" i="4"/>
  <c r="ED2" i="5"/>
  <c r="ED3" i="5"/>
  <c r="ED9" i="5" s="1"/>
  <c r="DO13" i="4"/>
  <c r="EC4" i="5"/>
  <c r="EB5" i="5"/>
  <c r="DR9" i="4"/>
  <c r="EF22" i="8" s="1"/>
  <c r="EE22" i="5"/>
  <c r="DQ23" i="4"/>
  <c r="DQ10" i="4"/>
  <c r="DQ11" i="4"/>
  <c r="EE3" i="8" s="1"/>
  <c r="EE350" i="8" s="1"/>
  <c r="BW475" i="8" l="1"/>
  <c r="BW473" i="8" s="1"/>
  <c r="BW432" i="8"/>
  <c r="BW398" i="8"/>
  <c r="BX428" i="8"/>
  <c r="BX393" i="8"/>
  <c r="DZ491" i="8"/>
  <c r="DZ484" i="8" s="1"/>
  <c r="EA191" i="8"/>
  <c r="EA492" i="8"/>
  <c r="EA491" i="8" s="1"/>
  <c r="EA484" i="8" s="1"/>
  <c r="EA440" i="8"/>
  <c r="EA396" i="8"/>
  <c r="EA433" i="8" s="1"/>
  <c r="EA510" i="8"/>
  <c r="EA419" i="8"/>
  <c r="EB416" i="8" s="1"/>
  <c r="EB189" i="8"/>
  <c r="EB417" i="8"/>
  <c r="EB422" i="8" s="1"/>
  <c r="EB418" i="8"/>
  <c r="EB424" i="8" s="1"/>
  <c r="EB392" i="8"/>
  <c r="EB430" i="8" s="1"/>
  <c r="EB391" i="8"/>
  <c r="EB429" i="8" s="1"/>
  <c r="DZ197" i="8"/>
  <c r="DZ474" i="8" s="1"/>
  <c r="DZ334" i="8"/>
  <c r="ED242" i="8"/>
  <c r="EC242" i="8"/>
  <c r="EA195" i="8"/>
  <c r="EA438" i="8" s="1"/>
  <c r="EB178" i="8"/>
  <c r="EB179" i="8" s="1"/>
  <c r="EB196" i="8" s="1"/>
  <c r="EB342" i="8" s="1"/>
  <c r="EB172" i="8"/>
  <c r="EB173" i="8" s="1"/>
  <c r="EB184" i="8"/>
  <c r="EB185" i="8" s="1"/>
  <c r="EC114" i="8"/>
  <c r="EC148" i="8" s="1"/>
  <c r="EE9" i="8"/>
  <c r="EE65" i="8"/>
  <c r="ED89" i="8"/>
  <c r="ED103" i="8"/>
  <c r="ED4" i="8"/>
  <c r="EC5" i="8"/>
  <c r="EE2" i="8"/>
  <c r="EE134" i="8" s="1"/>
  <c r="EE136" i="8" s="1"/>
  <c r="ED18" i="5"/>
  <c r="DQ31" i="4"/>
  <c r="EE18" i="8" s="1"/>
  <c r="EE75" i="8" s="1"/>
  <c r="EE3" i="5"/>
  <c r="EE9" i="5" s="1"/>
  <c r="EE2" i="5"/>
  <c r="EC5" i="5"/>
  <c r="DP13" i="4"/>
  <c r="ED4" i="5"/>
  <c r="DQ12" i="4"/>
  <c r="EF22" i="5"/>
  <c r="DR10" i="4"/>
  <c r="DR11" i="4"/>
  <c r="EF3" i="8" s="1"/>
  <c r="EF350" i="8" s="1"/>
  <c r="DS9" i="4"/>
  <c r="EG22" i="8" s="1"/>
  <c r="DR23" i="4"/>
  <c r="BX431" i="8" l="1"/>
  <c r="BY390" i="8"/>
  <c r="BX395" i="8"/>
  <c r="BW511" i="8"/>
  <c r="BW347" i="8"/>
  <c r="EA437" i="8"/>
  <c r="EB191" i="8"/>
  <c r="EB492" i="8"/>
  <c r="EB491" i="8" s="1"/>
  <c r="EB484" i="8" s="1"/>
  <c r="EB440" i="8"/>
  <c r="EB419" i="8"/>
  <c r="EC416" i="8" s="1"/>
  <c r="EB396" i="8"/>
  <c r="EB433" i="8" s="1"/>
  <c r="EB510" i="8"/>
  <c r="EC189" i="8"/>
  <c r="EC418" i="8"/>
  <c r="EC424" i="8" s="1"/>
  <c r="EC417" i="8"/>
  <c r="EC422" i="8" s="1"/>
  <c r="EC392" i="8"/>
  <c r="EC430" i="8" s="1"/>
  <c r="EC391" i="8"/>
  <c r="EC429" i="8" s="1"/>
  <c r="EA197" i="8"/>
  <c r="EA474" i="8" s="1"/>
  <c r="EA334" i="8"/>
  <c r="EE240" i="8"/>
  <c r="EE335" i="8" s="1"/>
  <c r="EE241" i="8"/>
  <c r="EE343" i="8" s="1"/>
  <c r="EB195" i="8"/>
  <c r="EB438" i="8" s="1"/>
  <c r="EC172" i="8"/>
  <c r="EC173" i="8" s="1"/>
  <c r="EC184" i="8"/>
  <c r="EC185" i="8" s="1"/>
  <c r="EC178" i="8"/>
  <c r="EC179" i="8" s="1"/>
  <c r="EC196" i="8" s="1"/>
  <c r="EC342" i="8" s="1"/>
  <c r="EF9" i="8"/>
  <c r="EF65" i="8"/>
  <c r="EF2" i="8"/>
  <c r="EF134" i="8" s="1"/>
  <c r="EF136" i="8" s="1"/>
  <c r="EE4" i="8"/>
  <c r="EE89" i="8"/>
  <c r="EE103" i="8"/>
  <c r="ED114" i="8"/>
  <c r="ED148" i="8" s="1"/>
  <c r="ED5" i="8"/>
  <c r="DR31" i="4"/>
  <c r="EF18" i="8" s="1"/>
  <c r="EF75" i="8" s="1"/>
  <c r="EE18" i="5"/>
  <c r="EF3" i="5"/>
  <c r="EF9" i="5" s="1"/>
  <c r="DQ13" i="4"/>
  <c r="EE4" i="5"/>
  <c r="EF2" i="5"/>
  <c r="ED5" i="5"/>
  <c r="DR12" i="4"/>
  <c r="EG22" i="5"/>
  <c r="DT9" i="4"/>
  <c r="EH22" i="8" s="1"/>
  <c r="DS11" i="4"/>
  <c r="EG3" i="8" s="1"/>
  <c r="DS23" i="4"/>
  <c r="DS10" i="4"/>
  <c r="BY428" i="8" l="1"/>
  <c r="BY393" i="8"/>
  <c r="BX475" i="8"/>
  <c r="BX473" i="8" s="1"/>
  <c r="BX432" i="8"/>
  <c r="BX398" i="8"/>
  <c r="EB437" i="8"/>
  <c r="EC191" i="8"/>
  <c r="EC492" i="8"/>
  <c r="EC491" i="8" s="1"/>
  <c r="EC484" i="8" s="1"/>
  <c r="EC440" i="8"/>
  <c r="EC419" i="8"/>
  <c r="ED416" i="8" s="1"/>
  <c r="EC396" i="8"/>
  <c r="EC433" i="8" s="1"/>
  <c r="EC510" i="8"/>
  <c r="ED189" i="8"/>
  <c r="ED418" i="8"/>
  <c r="ED424" i="8" s="1"/>
  <c r="ED417" i="8"/>
  <c r="ED422" i="8" s="1"/>
  <c r="ED392" i="8"/>
  <c r="ED430" i="8" s="1"/>
  <c r="ED391" i="8"/>
  <c r="ED429" i="8" s="1"/>
  <c r="EB197" i="8"/>
  <c r="EB474" i="8" s="1"/>
  <c r="EB334" i="8"/>
  <c r="EE242" i="8"/>
  <c r="EF241" i="8"/>
  <c r="EF343" i="8" s="1"/>
  <c r="EF240" i="8"/>
  <c r="EF335" i="8" s="1"/>
  <c r="EC195" i="8"/>
  <c r="EC438" i="8" s="1"/>
  <c r="ED172" i="8"/>
  <c r="ED173" i="8" s="1"/>
  <c r="ED184" i="8"/>
  <c r="ED185" i="8" s="1"/>
  <c r="ED178" i="8"/>
  <c r="ED179" i="8" s="1"/>
  <c r="ED196" i="8" s="1"/>
  <c r="ED342" i="8" s="1"/>
  <c r="EG9" i="8"/>
  <c r="EG65" i="8"/>
  <c r="EE114" i="8"/>
  <c r="EE148" i="8" s="1"/>
  <c r="EG2" i="8"/>
  <c r="EG134" i="8" s="1"/>
  <c r="EG136" i="8" s="1"/>
  <c r="EE5" i="8"/>
  <c r="EF4" i="8"/>
  <c r="EF89" i="8"/>
  <c r="EF103" i="8"/>
  <c r="EF18" i="5"/>
  <c r="DS31" i="4"/>
  <c r="EG18" i="8" s="1"/>
  <c r="EG75" i="8" s="1"/>
  <c r="EG2" i="5"/>
  <c r="EE5" i="5"/>
  <c r="EG3" i="5"/>
  <c r="EG9" i="5" s="1"/>
  <c r="DR13" i="4"/>
  <c r="EF4" i="5"/>
  <c r="DS12" i="4"/>
  <c r="EH22" i="5"/>
  <c r="DT10" i="4"/>
  <c r="DT11" i="4"/>
  <c r="EH3" i="8" s="1"/>
  <c r="EH350" i="8" s="1"/>
  <c r="DT23" i="4"/>
  <c r="DU9" i="4"/>
  <c r="EI22" i="8" s="1"/>
  <c r="BX347" i="8" l="1"/>
  <c r="BX511" i="8"/>
  <c r="BY395" i="8"/>
  <c r="BZ390" i="8"/>
  <c r="BY431" i="8"/>
  <c r="EC437" i="8"/>
  <c r="ED191" i="8"/>
  <c r="ED492" i="8"/>
  <c r="ED491" i="8" s="1"/>
  <c r="ED484" i="8" s="1"/>
  <c r="ED440" i="8"/>
  <c r="ED419" i="8"/>
  <c r="EE416" i="8" s="1"/>
  <c r="ED396" i="8"/>
  <c r="ED433" i="8" s="1"/>
  <c r="ED510" i="8"/>
  <c r="EE189" i="8"/>
  <c r="EE418" i="8"/>
  <c r="EE424" i="8" s="1"/>
  <c r="EE392" i="8"/>
  <c r="EE430" i="8" s="1"/>
  <c r="EE417" i="8"/>
  <c r="EE422" i="8" s="1"/>
  <c r="EE391" i="8"/>
  <c r="EE429" i="8" s="1"/>
  <c r="EC197" i="8"/>
  <c r="EC474" i="8" s="1"/>
  <c r="EC334" i="8"/>
  <c r="EG240" i="8"/>
  <c r="EG335" i="8" s="1"/>
  <c r="EG241" i="8"/>
  <c r="EG343" i="8" s="1"/>
  <c r="EF242" i="8"/>
  <c r="ED195" i="8"/>
  <c r="ED438" i="8" s="1"/>
  <c r="EE184" i="8"/>
  <c r="EE185" i="8" s="1"/>
  <c r="EE178" i="8"/>
  <c r="EE179" i="8" s="1"/>
  <c r="EE196" i="8" s="1"/>
  <c r="EE342" i="8" s="1"/>
  <c r="EE172" i="8"/>
  <c r="EE173" i="8" s="1"/>
  <c r="EH9" i="8"/>
  <c r="EH65" i="8"/>
  <c r="EF114" i="8"/>
  <c r="EF148" i="8" s="1"/>
  <c r="EF5" i="8"/>
  <c r="EG89" i="8"/>
  <c r="EG103" i="8"/>
  <c r="EH2" i="8"/>
  <c r="EH134" i="8" s="1"/>
  <c r="EH136" i="8" s="1"/>
  <c r="EG4" i="8"/>
  <c r="DT31" i="4"/>
  <c r="EH18" i="8" s="1"/>
  <c r="EH75" i="8" s="1"/>
  <c r="EG18" i="5"/>
  <c r="EF5" i="5"/>
  <c r="EH3" i="5"/>
  <c r="EH9" i="5" s="1"/>
  <c r="EH2" i="5"/>
  <c r="DS13" i="4"/>
  <c r="EG4" i="5"/>
  <c r="DT12" i="4"/>
  <c r="EI22" i="5"/>
  <c r="DU11" i="4"/>
  <c r="EI3" i="8" s="1"/>
  <c r="EI350" i="8" s="1"/>
  <c r="DU23" i="4"/>
  <c r="DV9" i="4"/>
  <c r="EJ22" i="8" s="1"/>
  <c r="DU10" i="4"/>
  <c r="BZ393" i="8" l="1"/>
  <c r="BZ428" i="8"/>
  <c r="BY475" i="8"/>
  <c r="BY473" i="8" s="1"/>
  <c r="BY398" i="8"/>
  <c r="BY432" i="8"/>
  <c r="ED437" i="8"/>
  <c r="EE191" i="8"/>
  <c r="EE492" i="8"/>
  <c r="EE491" i="8" s="1"/>
  <c r="EE484" i="8" s="1"/>
  <c r="EE419" i="8"/>
  <c r="EF416" i="8" s="1"/>
  <c r="EE440" i="8"/>
  <c r="EE396" i="8"/>
  <c r="EE433" i="8" s="1"/>
  <c r="EE510" i="8"/>
  <c r="EF189" i="8"/>
  <c r="EF417" i="8"/>
  <c r="EF422" i="8" s="1"/>
  <c r="EF418" i="8"/>
  <c r="EF424" i="8" s="1"/>
  <c r="EF392" i="8"/>
  <c r="EF430" i="8" s="1"/>
  <c r="EF391" i="8"/>
  <c r="EF429" i="8" s="1"/>
  <c r="ED197" i="8"/>
  <c r="ED474" i="8" s="1"/>
  <c r="ED334" i="8"/>
  <c r="EG242" i="8"/>
  <c r="EH240" i="8"/>
  <c r="EH335" i="8" s="1"/>
  <c r="EH241" i="8"/>
  <c r="EH343" i="8" s="1"/>
  <c r="EE195" i="8"/>
  <c r="EE438" i="8" s="1"/>
  <c r="EF178" i="8"/>
  <c r="EF179" i="8" s="1"/>
  <c r="EF196" i="8" s="1"/>
  <c r="EF342" i="8" s="1"/>
  <c r="EF172" i="8"/>
  <c r="EF173" i="8" s="1"/>
  <c r="EF184" i="8"/>
  <c r="EF185" i="8" s="1"/>
  <c r="EI9" i="8"/>
  <c r="EI65" i="8"/>
  <c r="EG5" i="8"/>
  <c r="EG114" i="8"/>
  <c r="EG148" i="8" s="1"/>
  <c r="EH4" i="8"/>
  <c r="EI2" i="8"/>
  <c r="EI134" i="8" s="1"/>
  <c r="EI136" i="8" s="1"/>
  <c r="EH89" i="8"/>
  <c r="EH103" i="8"/>
  <c r="DU31" i="4"/>
  <c r="EI18" i="8" s="1"/>
  <c r="EI75" i="8" s="1"/>
  <c r="EH18" i="5"/>
  <c r="DU12" i="4"/>
  <c r="EI2" i="5"/>
  <c r="EG5" i="5"/>
  <c r="DT13" i="4"/>
  <c r="EH4" i="5"/>
  <c r="EI3" i="5"/>
  <c r="EI9" i="5" s="1"/>
  <c r="EJ22" i="5"/>
  <c r="DV10" i="4"/>
  <c r="DV23" i="4"/>
  <c r="DV11" i="4"/>
  <c r="EJ3" i="8" s="1"/>
  <c r="EJ350" i="8" s="1"/>
  <c r="DW9" i="4"/>
  <c r="EK22" i="8" s="1"/>
  <c r="BY347" i="8" l="1"/>
  <c r="BY511" i="8"/>
  <c r="BZ431" i="8"/>
  <c r="CA390" i="8"/>
  <c r="BZ395" i="8"/>
  <c r="EE437" i="8"/>
  <c r="EF191" i="8"/>
  <c r="EF492" i="8"/>
  <c r="EF491" i="8" s="1"/>
  <c r="EF484" i="8" s="1"/>
  <c r="EF440" i="8"/>
  <c r="EF419" i="8"/>
  <c r="EG416" i="8" s="1"/>
  <c r="EF396" i="8"/>
  <c r="EF433" i="8" s="1"/>
  <c r="EF510" i="8"/>
  <c r="EG189" i="8"/>
  <c r="EG418" i="8"/>
  <c r="EG424" i="8" s="1"/>
  <c r="EG417" i="8"/>
  <c r="EG422" i="8" s="1"/>
  <c r="EG392" i="8"/>
  <c r="EG430" i="8" s="1"/>
  <c r="EG391" i="8"/>
  <c r="EG429" i="8" s="1"/>
  <c r="EE197" i="8"/>
  <c r="EE474" i="8" s="1"/>
  <c r="EE334" i="8"/>
  <c r="EH242" i="8"/>
  <c r="EI240" i="8"/>
  <c r="EI335" i="8" s="1"/>
  <c r="EI241" i="8"/>
  <c r="EI343" i="8" s="1"/>
  <c r="EF195" i="8"/>
  <c r="EF438" i="8" s="1"/>
  <c r="EF437" i="8" s="1"/>
  <c r="EG172" i="8"/>
  <c r="EG173" i="8" s="1"/>
  <c r="EG184" i="8"/>
  <c r="EG185" i="8" s="1"/>
  <c r="EG178" i="8"/>
  <c r="EG179" i="8" s="1"/>
  <c r="EG196" i="8" s="1"/>
  <c r="EG342" i="8" s="1"/>
  <c r="EJ9" i="8"/>
  <c r="EJ65" i="8"/>
  <c r="EH114" i="8"/>
  <c r="EH148" i="8" s="1"/>
  <c r="EI4" i="8"/>
  <c r="EH5" i="8"/>
  <c r="EI103" i="8"/>
  <c r="EI89" i="8"/>
  <c r="EJ2" i="8"/>
  <c r="EJ134" i="8" s="1"/>
  <c r="EJ136" i="8" s="1"/>
  <c r="EI18" i="5"/>
  <c r="DV31" i="4"/>
  <c r="EJ18" i="8" s="1"/>
  <c r="EJ75" i="8" s="1"/>
  <c r="EJ2" i="5"/>
  <c r="EH5" i="5"/>
  <c r="EJ3" i="5"/>
  <c r="EJ9" i="5" s="1"/>
  <c r="DU13" i="4"/>
  <c r="EI4" i="5"/>
  <c r="DV12" i="4"/>
  <c r="EK22" i="5"/>
  <c r="DW23" i="4"/>
  <c r="DW11" i="4"/>
  <c r="EK3" i="8" s="1"/>
  <c r="EK350" i="8" s="1"/>
  <c r="DW10" i="4"/>
  <c r="DX9" i="4"/>
  <c r="EL22" i="8" s="1"/>
  <c r="BZ475" i="8" l="1"/>
  <c r="BZ473" i="8" s="1"/>
  <c r="BZ432" i="8"/>
  <c r="BZ398" i="8"/>
  <c r="CA393" i="8"/>
  <c r="CA428" i="8"/>
  <c r="EG191" i="8"/>
  <c r="EG492" i="8"/>
  <c r="EG491" i="8" s="1"/>
  <c r="EG484" i="8" s="1"/>
  <c r="EG440" i="8"/>
  <c r="T440" i="8" s="1"/>
  <c r="EG419" i="8"/>
  <c r="EH416" i="8" s="1"/>
  <c r="EG396" i="8"/>
  <c r="EG433" i="8" s="1"/>
  <c r="EG510" i="8"/>
  <c r="EH189" i="8"/>
  <c r="EH418" i="8"/>
  <c r="EH424" i="8" s="1"/>
  <c r="EH417" i="8"/>
  <c r="EH422" i="8" s="1"/>
  <c r="EH392" i="8"/>
  <c r="EH430" i="8" s="1"/>
  <c r="EH391" i="8"/>
  <c r="EH429" i="8" s="1"/>
  <c r="EF197" i="8"/>
  <c r="EF474" i="8" s="1"/>
  <c r="EF334" i="8"/>
  <c r="EI242" i="8"/>
  <c r="EJ241" i="8"/>
  <c r="EJ343" i="8" s="1"/>
  <c r="EJ240" i="8"/>
  <c r="EJ335" i="8" s="1"/>
  <c r="EG195" i="8"/>
  <c r="EG438" i="8" s="1"/>
  <c r="T438" i="8" s="1"/>
  <c r="EH172" i="8"/>
  <c r="EH173" i="8" s="1"/>
  <c r="EH184" i="8"/>
  <c r="EH185" i="8" s="1"/>
  <c r="EH178" i="8"/>
  <c r="EH179" i="8" s="1"/>
  <c r="EH196" i="8" s="1"/>
  <c r="EH342" i="8" s="1"/>
  <c r="EK9" i="8"/>
  <c r="EK65" i="8"/>
  <c r="EK2" i="8"/>
  <c r="EK134" i="8" s="1"/>
  <c r="EK136" i="8" s="1"/>
  <c r="EJ4" i="8"/>
  <c r="EJ103" i="8"/>
  <c r="EJ89" i="8"/>
  <c r="EI5" i="8"/>
  <c r="EI114" i="8"/>
  <c r="EI148" i="8" s="1"/>
  <c r="EJ18" i="5"/>
  <c r="DW31" i="4"/>
  <c r="EK18" i="8" s="1"/>
  <c r="EK75" i="8" s="1"/>
  <c r="EK3" i="5"/>
  <c r="EK9" i="5" s="1"/>
  <c r="EI5" i="5"/>
  <c r="DV13" i="4"/>
  <c r="EJ4" i="5"/>
  <c r="EK2" i="5"/>
  <c r="DW12" i="4"/>
  <c r="EL22" i="5"/>
  <c r="DY9" i="4"/>
  <c r="EM22" i="8" s="1"/>
  <c r="DX10" i="4"/>
  <c r="DX23" i="4"/>
  <c r="DX11" i="4"/>
  <c r="EL3" i="8" s="1"/>
  <c r="EL350" i="8" s="1"/>
  <c r="CA431" i="8" l="1"/>
  <c r="CB390" i="8"/>
  <c r="CA395" i="8"/>
  <c r="BZ347" i="8"/>
  <c r="BZ511" i="8"/>
  <c r="EH191" i="8"/>
  <c r="EH492" i="8"/>
  <c r="EH491" i="8" s="1"/>
  <c r="EH484" i="8" s="1"/>
  <c r="EG437" i="8"/>
  <c r="EH440" i="8"/>
  <c r="EH419" i="8"/>
  <c r="EI416" i="8" s="1"/>
  <c r="EH510" i="8"/>
  <c r="EH396" i="8"/>
  <c r="EH433" i="8" s="1"/>
  <c r="EI189" i="8"/>
  <c r="EI418" i="8"/>
  <c r="EI424" i="8" s="1"/>
  <c r="EI392" i="8"/>
  <c r="EI430" i="8" s="1"/>
  <c r="EI391" i="8"/>
  <c r="EI429" i="8" s="1"/>
  <c r="EI417" i="8"/>
  <c r="EI422" i="8" s="1"/>
  <c r="EG197" i="8"/>
  <c r="EG474" i="8" s="1"/>
  <c r="EG334" i="8"/>
  <c r="EK240" i="8"/>
  <c r="EK335" i="8" s="1"/>
  <c r="EK241" i="8"/>
  <c r="EK343" i="8" s="1"/>
  <c r="EJ242" i="8"/>
  <c r="EH195" i="8"/>
  <c r="EH438" i="8" s="1"/>
  <c r="EI184" i="8"/>
  <c r="EI185" i="8" s="1"/>
  <c r="EI178" i="8"/>
  <c r="EI179" i="8" s="1"/>
  <c r="EI196" i="8" s="1"/>
  <c r="EI342" i="8" s="1"/>
  <c r="EI172" i="8"/>
  <c r="EI173" i="8" s="1"/>
  <c r="EL9" i="8"/>
  <c r="EL65" i="8"/>
  <c r="EJ114" i="8"/>
  <c r="EJ148" i="8" s="1"/>
  <c r="EJ5" i="8"/>
  <c r="EK4" i="8"/>
  <c r="EK103" i="8"/>
  <c r="EK89" i="8"/>
  <c r="EL2" i="8"/>
  <c r="EL134" i="8" s="1"/>
  <c r="EL136" i="8" s="1"/>
  <c r="DX31" i="4"/>
  <c r="EL18" i="8" s="1"/>
  <c r="EL75" i="8" s="1"/>
  <c r="EK18" i="5"/>
  <c r="EL3" i="5"/>
  <c r="EL9" i="5" s="1"/>
  <c r="DW13" i="4"/>
  <c r="EK4" i="5"/>
  <c r="EL2" i="5"/>
  <c r="EJ5" i="5"/>
  <c r="DX12" i="4"/>
  <c r="EM22" i="5"/>
  <c r="DZ9" i="4"/>
  <c r="EN22" i="8" s="1"/>
  <c r="DY11" i="4"/>
  <c r="EM3" i="8" s="1"/>
  <c r="EM350" i="8" s="1"/>
  <c r="DY23" i="4"/>
  <c r="DY10" i="4"/>
  <c r="CA475" i="8" l="1"/>
  <c r="CA473" i="8" s="1"/>
  <c r="CA398" i="8"/>
  <c r="CA432" i="8"/>
  <c r="CB393" i="8"/>
  <c r="CB428" i="8"/>
  <c r="EI191" i="8"/>
  <c r="EI492" i="8"/>
  <c r="EI491" i="8" s="1"/>
  <c r="EI484" i="8" s="1"/>
  <c r="EH437" i="8"/>
  <c r="EI440" i="8"/>
  <c r="EI419" i="8"/>
  <c r="EJ416" i="8" s="1"/>
  <c r="EI510" i="8"/>
  <c r="EI396" i="8"/>
  <c r="EI433" i="8" s="1"/>
  <c r="EJ189" i="8"/>
  <c r="EJ417" i="8"/>
  <c r="EJ422" i="8" s="1"/>
  <c r="EJ418" i="8"/>
  <c r="EJ424" i="8" s="1"/>
  <c r="EJ392" i="8"/>
  <c r="EJ430" i="8" s="1"/>
  <c r="EJ391" i="8"/>
  <c r="EJ429" i="8" s="1"/>
  <c r="EH197" i="8"/>
  <c r="EH474" i="8" s="1"/>
  <c r="EH334" i="8"/>
  <c r="EK242" i="8"/>
  <c r="EL240" i="8"/>
  <c r="EL335" i="8" s="1"/>
  <c r="EL241" i="8"/>
  <c r="EL343" i="8" s="1"/>
  <c r="EI195" i="8"/>
  <c r="EI438" i="8" s="1"/>
  <c r="EJ178" i="8"/>
  <c r="EJ179" i="8" s="1"/>
  <c r="EJ196" i="8" s="1"/>
  <c r="EJ342" i="8" s="1"/>
  <c r="EJ172" i="8"/>
  <c r="EJ173" i="8" s="1"/>
  <c r="EJ184" i="8"/>
  <c r="EJ185" i="8" s="1"/>
  <c r="EM9" i="8"/>
  <c r="EM65" i="8"/>
  <c r="EK114" i="8"/>
  <c r="EK148" i="8" s="1"/>
  <c r="EM2" i="8"/>
  <c r="EM134" i="8" s="1"/>
  <c r="EM136" i="8" s="1"/>
  <c r="EL89" i="8"/>
  <c r="EL103" i="8"/>
  <c r="EL4" i="8"/>
  <c r="EK5" i="8"/>
  <c r="EL18" i="5"/>
  <c r="DY31" i="4"/>
  <c r="EM18" i="8" s="1"/>
  <c r="EM75" i="8" s="1"/>
  <c r="EK5" i="5"/>
  <c r="EM2" i="5"/>
  <c r="EM3" i="5"/>
  <c r="EM9" i="5" s="1"/>
  <c r="DX13" i="4"/>
  <c r="EL4" i="5"/>
  <c r="DY12" i="4"/>
  <c r="EN22" i="5"/>
  <c r="DZ11" i="4"/>
  <c r="EN3" i="8" s="1"/>
  <c r="EN350" i="8" s="1"/>
  <c r="EA9" i="4"/>
  <c r="EO22" i="8" s="1"/>
  <c r="DZ10" i="4"/>
  <c r="DZ23" i="4"/>
  <c r="CA347" i="8" l="1"/>
  <c r="CA511" i="8"/>
  <c r="CB431" i="8"/>
  <c r="CB395" i="8"/>
  <c r="CC390" i="8"/>
  <c r="EJ191" i="8"/>
  <c r="EJ492" i="8"/>
  <c r="EJ491" i="8" s="1"/>
  <c r="EJ484" i="8" s="1"/>
  <c r="EI437" i="8"/>
  <c r="EJ440" i="8"/>
  <c r="EJ419" i="8"/>
  <c r="EK416" i="8" s="1"/>
  <c r="EJ396" i="8"/>
  <c r="EJ433" i="8" s="1"/>
  <c r="EJ510" i="8"/>
  <c r="EK189" i="8"/>
  <c r="EK418" i="8"/>
  <c r="EK424" i="8" s="1"/>
  <c r="EK417" i="8"/>
  <c r="EK422" i="8" s="1"/>
  <c r="EK392" i="8"/>
  <c r="EK430" i="8" s="1"/>
  <c r="EK391" i="8"/>
  <c r="EK429" i="8" s="1"/>
  <c r="EI197" i="8"/>
  <c r="EI474" i="8" s="1"/>
  <c r="EI334" i="8"/>
  <c r="EL242" i="8"/>
  <c r="EM240" i="8"/>
  <c r="EM335" i="8" s="1"/>
  <c r="EM241" i="8"/>
  <c r="EM343" i="8" s="1"/>
  <c r="EJ195" i="8"/>
  <c r="EJ438" i="8" s="1"/>
  <c r="EK172" i="8"/>
  <c r="EK173" i="8" s="1"/>
  <c r="EK184" i="8"/>
  <c r="EK185" i="8" s="1"/>
  <c r="EK178" i="8"/>
  <c r="EK179" i="8" s="1"/>
  <c r="EK196" i="8" s="1"/>
  <c r="EK342" i="8" s="1"/>
  <c r="EN9" i="8"/>
  <c r="EN65" i="8"/>
  <c r="EL114" i="8"/>
  <c r="EL148" i="8" s="1"/>
  <c r="EN2" i="8"/>
  <c r="EN134" i="8" s="1"/>
  <c r="EN136" i="8" s="1"/>
  <c r="EM4" i="8"/>
  <c r="EL5" i="8"/>
  <c r="EM89" i="8"/>
  <c r="EM103" i="8"/>
  <c r="DZ31" i="4"/>
  <c r="EN18" i="8" s="1"/>
  <c r="EN75" i="8" s="1"/>
  <c r="EM18" i="5"/>
  <c r="EN3" i="5"/>
  <c r="EN9" i="5" s="1"/>
  <c r="EL5" i="5"/>
  <c r="EN2" i="5"/>
  <c r="DY13" i="4"/>
  <c r="EM4" i="5"/>
  <c r="DZ12" i="4"/>
  <c r="EO22" i="5"/>
  <c r="EA10" i="4"/>
  <c r="EA11" i="4"/>
  <c r="EO3" i="8" s="1"/>
  <c r="EO350" i="8" s="1"/>
  <c r="EB9" i="4"/>
  <c r="EA23" i="4"/>
  <c r="CC393" i="8" l="1"/>
  <c r="CC428" i="8"/>
  <c r="CB475" i="8"/>
  <c r="CB473" i="8" s="1"/>
  <c r="CB432" i="8"/>
  <c r="CB398" i="8"/>
  <c r="EJ437" i="8"/>
  <c r="EK191" i="8"/>
  <c r="EK492" i="8"/>
  <c r="EK491" i="8" s="1"/>
  <c r="EK484" i="8" s="1"/>
  <c r="EK440" i="8"/>
  <c r="EK419" i="8"/>
  <c r="EL416" i="8" s="1"/>
  <c r="EK396" i="8"/>
  <c r="EK433" i="8" s="1"/>
  <c r="EK510" i="8"/>
  <c r="EL189" i="8"/>
  <c r="EL418" i="8"/>
  <c r="EL424" i="8" s="1"/>
  <c r="EL417" i="8"/>
  <c r="EL422" i="8" s="1"/>
  <c r="EL392" i="8"/>
  <c r="EL430" i="8" s="1"/>
  <c r="EL391" i="8"/>
  <c r="EL429" i="8" s="1"/>
  <c r="EJ197" i="8"/>
  <c r="EJ474" i="8" s="1"/>
  <c r="EJ334" i="8"/>
  <c r="EM242" i="8"/>
  <c r="EN241" i="8"/>
  <c r="EN343" i="8" s="1"/>
  <c r="EN240" i="8"/>
  <c r="EN335" i="8" s="1"/>
  <c r="EK195" i="8"/>
  <c r="EK438" i="8" s="1"/>
  <c r="EL172" i="8"/>
  <c r="EL173" i="8" s="1"/>
  <c r="EL184" i="8"/>
  <c r="EL185" i="8" s="1"/>
  <c r="EL178" i="8"/>
  <c r="EL179" i="8" s="1"/>
  <c r="EL196" i="8" s="1"/>
  <c r="EL342" i="8" s="1"/>
  <c r="EM114" i="8"/>
  <c r="EM148" i="8" s="1"/>
  <c r="EO9" i="8"/>
  <c r="EO65" i="8"/>
  <c r="EM5" i="8"/>
  <c r="EN89" i="8"/>
  <c r="EN103" i="8"/>
  <c r="EO2" i="8"/>
  <c r="EO134" i="8" s="1"/>
  <c r="EO136" i="8" s="1"/>
  <c r="EP22" i="8"/>
  <c r="EN4" i="8"/>
  <c r="EA31" i="4"/>
  <c r="EO18" i="8" s="1"/>
  <c r="EO75" i="8" s="1"/>
  <c r="EN18" i="5"/>
  <c r="EM5" i="5"/>
  <c r="EO3" i="5"/>
  <c r="EO9" i="5" s="1"/>
  <c r="DZ13" i="4"/>
  <c r="EN4" i="5"/>
  <c r="EC9" i="4"/>
  <c r="EO2" i="5"/>
  <c r="EA12" i="4"/>
  <c r="EP22" i="5"/>
  <c r="EB23" i="4"/>
  <c r="EB10" i="4"/>
  <c r="EB11" i="4"/>
  <c r="EP3" i="8" s="1"/>
  <c r="EP350" i="8" s="1"/>
  <c r="CB347" i="8" l="1"/>
  <c r="CB511" i="8"/>
  <c r="CD390" i="8"/>
  <c r="CC395" i="8"/>
  <c r="CC431" i="8"/>
  <c r="EK437" i="8"/>
  <c r="EL191" i="8"/>
  <c r="EL492" i="8"/>
  <c r="EL491" i="8" s="1"/>
  <c r="EL484" i="8" s="1"/>
  <c r="EL440" i="8"/>
  <c r="EL419" i="8"/>
  <c r="EM416" i="8" s="1"/>
  <c r="EL396" i="8"/>
  <c r="EL433" i="8" s="1"/>
  <c r="EL510" i="8"/>
  <c r="EM189" i="8"/>
  <c r="EM418" i="8"/>
  <c r="EM424" i="8" s="1"/>
  <c r="EM417" i="8"/>
  <c r="EM422" i="8" s="1"/>
  <c r="EM392" i="8"/>
  <c r="EM430" i="8" s="1"/>
  <c r="EM391" i="8"/>
  <c r="EM429" i="8" s="1"/>
  <c r="EK197" i="8"/>
  <c r="EK474" i="8" s="1"/>
  <c r="EK334" i="8"/>
  <c r="EN242" i="8"/>
  <c r="EO240" i="8"/>
  <c r="EO335" i="8" s="1"/>
  <c r="EO241" i="8"/>
  <c r="EO343" i="8" s="1"/>
  <c r="EL195" i="8"/>
  <c r="EL438" i="8" s="1"/>
  <c r="EM184" i="8"/>
  <c r="EM185" i="8" s="1"/>
  <c r="EM178" i="8"/>
  <c r="EM179" i="8" s="1"/>
  <c r="EM196" i="8" s="1"/>
  <c r="EM342" i="8" s="1"/>
  <c r="EM172" i="8"/>
  <c r="EM173" i="8" s="1"/>
  <c r="EP9" i="8"/>
  <c r="EP65" i="8"/>
  <c r="EN5" i="8"/>
  <c r="EP2" i="8"/>
  <c r="EO89" i="8"/>
  <c r="EO103" i="8"/>
  <c r="EO4" i="8"/>
  <c r="EN114" i="8"/>
  <c r="EN148" i="8" s="1"/>
  <c r="EO18" i="5"/>
  <c r="EB31" i="4"/>
  <c r="EP18" i="8" s="1"/>
  <c r="EP75" i="8" s="1"/>
  <c r="EP3" i="5"/>
  <c r="EP9" i="5" s="1"/>
  <c r="EP2" i="5"/>
  <c r="EC23" i="4"/>
  <c r="ED9" i="4"/>
  <c r="EC11" i="4"/>
  <c r="EC10" i="4"/>
  <c r="EN5" i="5"/>
  <c r="EA13" i="4"/>
  <c r="EO4" i="5"/>
  <c r="EB12" i="4"/>
  <c r="CC475" i="8" l="1"/>
  <c r="CC473" i="8" s="1"/>
  <c r="CC398" i="8"/>
  <c r="CC432" i="8"/>
  <c r="CD428" i="8"/>
  <c r="CD393" i="8"/>
  <c r="K500" i="8"/>
  <c r="L505" i="8"/>
  <c r="L500" i="8"/>
  <c r="K486" i="8"/>
  <c r="L487" i="8"/>
  <c r="L488" i="8"/>
  <c r="K487" i="8"/>
  <c r="K476" i="8"/>
  <c r="K489" i="8"/>
  <c r="K502" i="8"/>
  <c r="K509" i="8"/>
  <c r="L482" i="8"/>
  <c r="N496" i="8"/>
  <c r="M509" i="8"/>
  <c r="L502" i="8"/>
  <c r="K496" i="8"/>
  <c r="L476" i="8"/>
  <c r="M488" i="8"/>
  <c r="K507" i="8"/>
  <c r="L486" i="8"/>
  <c r="L503" i="8"/>
  <c r="L507" i="8"/>
  <c r="K503" i="8"/>
  <c r="L506" i="8"/>
  <c r="L509" i="8"/>
  <c r="L481" i="8"/>
  <c r="K495" i="8"/>
  <c r="K490" i="8"/>
  <c r="K478" i="8"/>
  <c r="K494" i="8"/>
  <c r="K481" i="8"/>
  <c r="M500" i="8"/>
  <c r="L496" i="8"/>
  <c r="N503" i="8"/>
  <c r="K482" i="8"/>
  <c r="M486" i="8"/>
  <c r="K493" i="8"/>
  <c r="L478" i="8"/>
  <c r="L493" i="8"/>
  <c r="M493" i="8"/>
  <c r="K505" i="8"/>
  <c r="N489" i="8"/>
  <c r="K488" i="8"/>
  <c r="N482" i="8"/>
  <c r="M506" i="8"/>
  <c r="M495" i="8"/>
  <c r="O488" i="8"/>
  <c r="N490" i="8"/>
  <c r="N493" i="8"/>
  <c r="M496" i="8"/>
  <c r="L490" i="8"/>
  <c r="M489" i="8"/>
  <c r="M478" i="8"/>
  <c r="K506" i="8"/>
  <c r="M481" i="8"/>
  <c r="O494" i="8"/>
  <c r="N487" i="8"/>
  <c r="M487" i="8"/>
  <c r="L489" i="8"/>
  <c r="N486" i="8"/>
  <c r="O507" i="8"/>
  <c r="O478" i="8"/>
  <c r="N507" i="8"/>
  <c r="L494" i="8"/>
  <c r="M502" i="8"/>
  <c r="N506" i="8"/>
  <c r="L495" i="8"/>
  <c r="M505" i="8"/>
  <c r="O503" i="8"/>
  <c r="M490" i="8"/>
  <c r="N488" i="8"/>
  <c r="N495" i="8"/>
  <c r="N509" i="8"/>
  <c r="O496" i="8"/>
  <c r="M507" i="8"/>
  <c r="M476" i="8"/>
  <c r="M482" i="8"/>
  <c r="M494" i="8"/>
  <c r="M503" i="8"/>
  <c r="O502" i="8"/>
  <c r="N505" i="8"/>
  <c r="O495" i="8"/>
  <c r="O500" i="8"/>
  <c r="O487" i="8"/>
  <c r="Q476" i="8"/>
  <c r="O482" i="8"/>
  <c r="P488" i="8"/>
  <c r="N476" i="8"/>
  <c r="N502" i="8"/>
  <c r="P496" i="8"/>
  <c r="Q495" i="8"/>
  <c r="O493" i="8"/>
  <c r="P500" i="8"/>
  <c r="O490" i="8"/>
  <c r="P509" i="8"/>
  <c r="N481" i="8"/>
  <c r="N494" i="8"/>
  <c r="O509" i="8"/>
  <c r="N500" i="8"/>
  <c r="N478" i="8"/>
  <c r="R476" i="8"/>
  <c r="Q486" i="8"/>
  <c r="O476" i="8"/>
  <c r="Q509" i="8"/>
  <c r="R500" i="8"/>
  <c r="Q487" i="8"/>
  <c r="R493" i="8"/>
  <c r="P503" i="8"/>
  <c r="O489" i="8"/>
  <c r="O505" i="8"/>
  <c r="P502" i="8"/>
  <c r="P490" i="8"/>
  <c r="Q494" i="8"/>
  <c r="Q489" i="8"/>
  <c r="P495" i="8"/>
  <c r="P494" i="8"/>
  <c r="O486" i="8"/>
  <c r="O481" i="8"/>
  <c r="Q481" i="8"/>
  <c r="Q507" i="8"/>
  <c r="Q506" i="8"/>
  <c r="Q482" i="8"/>
  <c r="Q505" i="8"/>
  <c r="R478" i="8"/>
  <c r="S500" i="8"/>
  <c r="R509" i="8"/>
  <c r="Q493" i="8"/>
  <c r="O506" i="8"/>
  <c r="P486" i="8"/>
  <c r="R490" i="8"/>
  <c r="P478" i="8"/>
  <c r="T476" i="8"/>
  <c r="S489" i="8"/>
  <c r="R494" i="8"/>
  <c r="S509" i="8"/>
  <c r="S507" i="8"/>
  <c r="P487" i="8"/>
  <c r="R505" i="8"/>
  <c r="R487" i="8"/>
  <c r="Q503" i="8"/>
  <c r="P476" i="8"/>
  <c r="S494" i="8"/>
  <c r="Q500" i="8"/>
  <c r="Q490" i="8"/>
  <c r="R489" i="8"/>
  <c r="P489" i="8"/>
  <c r="Q488" i="8"/>
  <c r="T487" i="8"/>
  <c r="S482" i="8"/>
  <c r="R482" i="8"/>
  <c r="R506" i="8"/>
  <c r="P506" i="8"/>
  <c r="R502" i="8"/>
  <c r="P507" i="8"/>
  <c r="R503" i="8"/>
  <c r="R486" i="8"/>
  <c r="S503" i="8"/>
  <c r="Q502" i="8"/>
  <c r="R496" i="8"/>
  <c r="R481" i="8"/>
  <c r="S495" i="8"/>
  <c r="S506" i="8"/>
  <c r="S488" i="8"/>
  <c r="P482" i="8"/>
  <c r="Q478" i="8"/>
  <c r="T500" i="8"/>
  <c r="P493" i="8"/>
  <c r="T502" i="8"/>
  <c r="T481" i="8"/>
  <c r="Q496" i="8"/>
  <c r="R507" i="8"/>
  <c r="T489" i="8"/>
  <c r="S476" i="8"/>
  <c r="T505" i="8"/>
  <c r="S486" i="8"/>
  <c r="T509" i="8"/>
  <c r="T494" i="8"/>
  <c r="P505" i="8"/>
  <c r="S487" i="8"/>
  <c r="T507" i="8"/>
  <c r="S505" i="8"/>
  <c r="S493" i="8"/>
  <c r="T490" i="8"/>
  <c r="R495" i="8"/>
  <c r="S490" i="8"/>
  <c r="T488" i="8"/>
  <c r="T496" i="8"/>
  <c r="T506" i="8"/>
  <c r="S502" i="8"/>
  <c r="T495" i="8"/>
  <c r="P481" i="8"/>
  <c r="S481" i="8"/>
  <c r="S478" i="8"/>
  <c r="T482" i="8"/>
  <c r="T478" i="8"/>
  <c r="R488" i="8"/>
  <c r="T486" i="8"/>
  <c r="S496" i="8"/>
  <c r="T503" i="8"/>
  <c r="T493" i="8"/>
  <c r="EL437" i="8"/>
  <c r="EM191" i="8"/>
  <c r="EM492" i="8"/>
  <c r="EM491" i="8" s="1"/>
  <c r="EM484" i="8" s="1"/>
  <c r="EM440" i="8"/>
  <c r="EM419" i="8"/>
  <c r="EN416" i="8" s="1"/>
  <c r="EM396" i="8"/>
  <c r="EM433" i="8" s="1"/>
  <c r="EM510" i="8"/>
  <c r="EN189" i="8"/>
  <c r="EN417" i="8"/>
  <c r="EN422" i="8" s="1"/>
  <c r="EN392" i="8"/>
  <c r="EN430" i="8" s="1"/>
  <c r="EN391" i="8"/>
  <c r="EN429" i="8" s="1"/>
  <c r="EN418" i="8"/>
  <c r="EN424" i="8" s="1"/>
  <c r="L347" i="8"/>
  <c r="M347" i="8"/>
  <c r="N347" i="8"/>
  <c r="O347" i="8"/>
  <c r="W7" i="5"/>
  <c r="W7" i="8" s="1"/>
  <c r="W299" i="8" s="1"/>
  <c r="X7" i="5"/>
  <c r="X7" i="8" s="1"/>
  <c r="X299" i="8" s="1"/>
  <c r="Y7" i="5"/>
  <c r="Y7" i="8" s="1"/>
  <c r="Y299" i="8" s="1"/>
  <c r="Z7" i="5"/>
  <c r="Z7" i="8" s="1"/>
  <c r="Z299" i="8" s="1"/>
  <c r="AA7" i="5"/>
  <c r="AA7" i="8" s="1"/>
  <c r="AA299" i="8" s="1"/>
  <c r="AB7" i="5"/>
  <c r="AB7" i="8" s="1"/>
  <c r="AB299" i="8" s="1"/>
  <c r="AC7" i="5"/>
  <c r="AC7" i="8" s="1"/>
  <c r="AC299" i="8" s="1"/>
  <c r="EP134" i="8"/>
  <c r="EP136" i="8" s="1"/>
  <c r="M345" i="8"/>
  <c r="K345" i="8"/>
  <c r="L345" i="8"/>
  <c r="N345" i="8"/>
  <c r="O345" i="8"/>
  <c r="Q345" i="8"/>
  <c r="R345" i="8"/>
  <c r="S345" i="8"/>
  <c r="T345" i="8"/>
  <c r="P345" i="8"/>
  <c r="EL197" i="8"/>
  <c r="EL474" i="8" s="1"/>
  <c r="EL334" i="8"/>
  <c r="EO242" i="8"/>
  <c r="EP240" i="8"/>
  <c r="EP335" i="8" s="1"/>
  <c r="EP241" i="8"/>
  <c r="EP343" i="8" s="1"/>
  <c r="EM195" i="8"/>
  <c r="EM438" i="8" s="1"/>
  <c r="EN178" i="8"/>
  <c r="EN179" i="8" s="1"/>
  <c r="EN196" i="8" s="1"/>
  <c r="EN342" i="8" s="1"/>
  <c r="EN172" i="8"/>
  <c r="EN173" i="8" s="1"/>
  <c r="EN184" i="8"/>
  <c r="EN185" i="8" s="1"/>
  <c r="EP103" i="8"/>
  <c r="EP89" i="8"/>
  <c r="EP4" i="8"/>
  <c r="EO5" i="8"/>
  <c r="EO114" i="8"/>
  <c r="EO148" i="8" s="1"/>
  <c r="EP18" i="5"/>
  <c r="EC31" i="4"/>
  <c r="EC12" i="4"/>
  <c r="EC13" i="4" s="1"/>
  <c r="EO5" i="5"/>
  <c r="EB13" i="4"/>
  <c r="EP4" i="5"/>
  <c r="ED23" i="4"/>
  <c r="ED11" i="4"/>
  <c r="EE9" i="4"/>
  <c r="ED10" i="4"/>
  <c r="CE390" i="8" l="1"/>
  <c r="CD431" i="8"/>
  <c r="CD395" i="8"/>
  <c r="CC347" i="8"/>
  <c r="CC511" i="8"/>
  <c r="T485" i="8"/>
  <c r="O485" i="8"/>
  <c r="EM437" i="8"/>
  <c r="R485" i="8"/>
  <c r="M485" i="8"/>
  <c r="L485" i="8"/>
  <c r="K485" i="8"/>
  <c r="S485" i="8"/>
  <c r="Q485" i="8"/>
  <c r="N485" i="8"/>
  <c r="P485" i="8"/>
  <c r="EN191" i="8"/>
  <c r="EN492" i="8"/>
  <c r="EN491" i="8" s="1"/>
  <c r="EN484" i="8" s="1"/>
  <c r="EN440" i="8"/>
  <c r="EN419" i="8"/>
  <c r="EO416" i="8" s="1"/>
  <c r="EN396" i="8"/>
  <c r="EN433" i="8" s="1"/>
  <c r="EN510" i="8"/>
  <c r="EO189" i="8"/>
  <c r="EO418" i="8"/>
  <c r="EO424" i="8" s="1"/>
  <c r="EO417" i="8"/>
  <c r="EO422" i="8" s="1"/>
  <c r="EO392" i="8"/>
  <c r="EO430" i="8" s="1"/>
  <c r="EO391" i="8"/>
  <c r="EO429" i="8" s="1"/>
  <c r="AD7" i="5"/>
  <c r="EM197" i="8"/>
  <c r="EM474" i="8" s="1"/>
  <c r="EM334" i="8"/>
  <c r="K343" i="8"/>
  <c r="L343" i="8"/>
  <c r="M343" i="8"/>
  <c r="N343" i="8"/>
  <c r="O343" i="8"/>
  <c r="P343" i="8"/>
  <c r="Q343" i="8"/>
  <c r="R343" i="8"/>
  <c r="S343" i="8"/>
  <c r="T343" i="8"/>
  <c r="K335" i="8"/>
  <c r="L335" i="8"/>
  <c r="M335" i="8"/>
  <c r="N335" i="8"/>
  <c r="O335" i="8"/>
  <c r="P335" i="8"/>
  <c r="Q335" i="8"/>
  <c r="R335" i="8"/>
  <c r="S335" i="8"/>
  <c r="T335" i="8"/>
  <c r="EP242" i="8"/>
  <c r="EN195" i="8"/>
  <c r="EN438" i="8" s="1"/>
  <c r="EO172" i="8"/>
  <c r="EO173" i="8" s="1"/>
  <c r="EO184" i="8"/>
  <c r="EO185" i="8" s="1"/>
  <c r="EO178" i="8"/>
  <c r="EO179" i="8" s="1"/>
  <c r="EO196" i="8" s="1"/>
  <c r="EO342" i="8" s="1"/>
  <c r="EP114" i="8"/>
  <c r="EP148" i="8" s="1"/>
  <c r="EP5" i="8"/>
  <c r="ED31" i="4"/>
  <c r="EP5" i="5"/>
  <c r="EF9" i="4"/>
  <c r="EE10" i="4"/>
  <c r="EE11" i="4"/>
  <c r="EE23" i="4"/>
  <c r="ED12" i="4"/>
  <c r="ED13" i="4" s="1"/>
  <c r="E39" i="3"/>
  <c r="I35" i="3"/>
  <c r="I14" i="3"/>
  <c r="I24" i="3"/>
  <c r="I23" i="3"/>
  <c r="I22" i="3"/>
  <c r="I21" i="3"/>
  <c r="I20" i="3"/>
  <c r="I17" i="3"/>
  <c r="I16" i="3"/>
  <c r="I13" i="3"/>
  <c r="I12" i="3"/>
  <c r="J11" i="3"/>
  <c r="CD475" i="8" l="1"/>
  <c r="CD473" i="8" s="1"/>
  <c r="CD398" i="8"/>
  <c r="CD432" i="8"/>
  <c r="CE393" i="8"/>
  <c r="CE428" i="8"/>
  <c r="K445" i="8"/>
  <c r="K461" i="8"/>
  <c r="K442" i="8"/>
  <c r="K439" i="8"/>
  <c r="K459" i="8"/>
  <c r="K454" i="8"/>
  <c r="K460" i="8"/>
  <c r="K447" i="8"/>
  <c r="K446" i="8"/>
  <c r="K465" i="8"/>
  <c r="K464" i="8"/>
  <c r="K451" i="8"/>
  <c r="L458" i="8"/>
  <c r="L441" i="8"/>
  <c r="L459" i="8"/>
  <c r="O460" i="8"/>
  <c r="M441" i="8"/>
  <c r="M451" i="8"/>
  <c r="L465" i="8"/>
  <c r="L461" i="8"/>
  <c r="L446" i="8"/>
  <c r="L445" i="8"/>
  <c r="M461" i="8"/>
  <c r="L442" i="8"/>
  <c r="L451" i="8"/>
  <c r="M460" i="8"/>
  <c r="N441" i="8"/>
  <c r="M453" i="8"/>
  <c r="L439" i="8"/>
  <c r="L464" i="8"/>
  <c r="L460" i="8"/>
  <c r="L447" i="8"/>
  <c r="M454" i="8"/>
  <c r="M439" i="8"/>
  <c r="L453" i="8"/>
  <c r="L454" i="8"/>
  <c r="M452" i="8"/>
  <c r="M447" i="8"/>
  <c r="M465" i="8"/>
  <c r="N453" i="8"/>
  <c r="M446" i="8"/>
  <c r="N439" i="8"/>
  <c r="N445" i="8"/>
  <c r="N459" i="8"/>
  <c r="M459" i="8"/>
  <c r="M458" i="8"/>
  <c r="O445" i="8"/>
  <c r="M442" i="8"/>
  <c r="N461" i="8"/>
  <c r="N452" i="8"/>
  <c r="M464" i="8"/>
  <c r="L452" i="8"/>
  <c r="N442" i="8"/>
  <c r="O465" i="8"/>
  <c r="O442" i="8"/>
  <c r="O459" i="8"/>
  <c r="O461" i="8"/>
  <c r="O453" i="8"/>
  <c r="N464" i="8"/>
  <c r="O458" i="8"/>
  <c r="M445" i="8"/>
  <c r="N458" i="8"/>
  <c r="Q459" i="8"/>
  <c r="Q458" i="8"/>
  <c r="O446" i="8"/>
  <c r="N465" i="8"/>
  <c r="P452" i="8"/>
  <c r="P439" i="8"/>
  <c r="N447" i="8"/>
  <c r="Q465" i="8"/>
  <c r="R459" i="8"/>
  <c r="P445" i="8"/>
  <c r="N451" i="8"/>
  <c r="N454" i="8"/>
  <c r="Q464" i="8"/>
  <c r="N446" i="8"/>
  <c r="Q453" i="8"/>
  <c r="R453" i="8"/>
  <c r="O447" i="8"/>
  <c r="O439" i="8"/>
  <c r="P464" i="8"/>
  <c r="P441" i="8"/>
  <c r="Q446" i="8"/>
  <c r="Q441" i="8"/>
  <c r="P461" i="8"/>
  <c r="S453" i="8"/>
  <c r="P460" i="8"/>
  <c r="P453" i="8"/>
  <c r="N460" i="8"/>
  <c r="O464" i="8"/>
  <c r="P451" i="8"/>
  <c r="R461" i="8"/>
  <c r="Q454" i="8"/>
  <c r="P458" i="8"/>
  <c r="O441" i="8"/>
  <c r="P465" i="8"/>
  <c r="P446" i="8"/>
  <c r="O451" i="8"/>
  <c r="Q460" i="8"/>
  <c r="Q461" i="8"/>
  <c r="P459" i="8"/>
  <c r="S447" i="8"/>
  <c r="Q447" i="8"/>
  <c r="R464" i="8"/>
  <c r="Q442" i="8"/>
  <c r="R442" i="8"/>
  <c r="Q445" i="8"/>
  <c r="R451" i="8"/>
  <c r="R454" i="8"/>
  <c r="S445" i="8"/>
  <c r="R446" i="8"/>
  <c r="R439" i="8"/>
  <c r="P447" i="8"/>
  <c r="R441" i="8"/>
  <c r="R465" i="8"/>
  <c r="Q439" i="8"/>
  <c r="S458" i="8"/>
  <c r="Q452" i="8"/>
  <c r="P442" i="8"/>
  <c r="O452" i="8"/>
  <c r="Q451" i="8"/>
  <c r="T447" i="8"/>
  <c r="S441" i="8"/>
  <c r="S464" i="8"/>
  <c r="S442" i="8"/>
  <c r="T465" i="8"/>
  <c r="R447" i="8"/>
  <c r="T459" i="8"/>
  <c r="T464" i="8"/>
  <c r="T446" i="8"/>
  <c r="O454" i="8"/>
  <c r="R458" i="8"/>
  <c r="S465" i="8"/>
  <c r="P454" i="8"/>
  <c r="T452" i="8"/>
  <c r="S446" i="8"/>
  <c r="T441" i="8"/>
  <c r="R460" i="8"/>
  <c r="R445" i="8"/>
  <c r="T460" i="8"/>
  <c r="T458" i="8"/>
  <c r="S451" i="8"/>
  <c r="S460" i="8"/>
  <c r="S439" i="8"/>
  <c r="R452" i="8"/>
  <c r="S454" i="8"/>
  <c r="T442" i="8"/>
  <c r="T439" i="8"/>
  <c r="S452" i="8"/>
  <c r="T445" i="8"/>
  <c r="S461" i="8"/>
  <c r="T451" i="8"/>
  <c r="T454" i="8"/>
  <c r="S459" i="8"/>
  <c r="T461" i="8"/>
  <c r="T453" i="8"/>
  <c r="EN437" i="8"/>
  <c r="EO191" i="8"/>
  <c r="EO492" i="8"/>
  <c r="EO491" i="8" s="1"/>
  <c r="EO484" i="8" s="1"/>
  <c r="EO440" i="8"/>
  <c r="EO396" i="8"/>
  <c r="EO433" i="8" s="1"/>
  <c r="EO510" i="8"/>
  <c r="EO419" i="8"/>
  <c r="EP416" i="8" s="1"/>
  <c r="EP189" i="8"/>
  <c r="EP418" i="8"/>
  <c r="EP424" i="8" s="1"/>
  <c r="I424" i="8" s="1"/>
  <c r="EP417" i="8"/>
  <c r="EP422" i="8" s="1"/>
  <c r="EP392" i="8"/>
  <c r="EP430" i="8" s="1"/>
  <c r="EP391" i="8"/>
  <c r="EP429" i="8" s="1"/>
  <c r="AD7" i="8"/>
  <c r="AD299" i="8" s="1"/>
  <c r="AE7" i="5"/>
  <c r="EN197" i="8"/>
  <c r="EN474" i="8" s="1"/>
  <c r="EN334" i="8"/>
  <c r="EO195" i="8"/>
  <c r="EO438" i="8" s="1"/>
  <c r="EP172" i="8"/>
  <c r="EP173" i="8" s="1"/>
  <c r="EP184" i="8"/>
  <c r="EP185" i="8" s="1"/>
  <c r="EP178" i="8"/>
  <c r="EP179" i="8" s="1"/>
  <c r="EP196" i="8" s="1"/>
  <c r="EP342" i="8" s="1"/>
  <c r="J35" i="3"/>
  <c r="J30" i="3"/>
  <c r="M4" i="11" s="1"/>
  <c r="EE31" i="4"/>
  <c r="I19" i="3"/>
  <c r="I29" i="3"/>
  <c r="I31" i="3" s="1"/>
  <c r="E40" i="3"/>
  <c r="H39" i="3"/>
  <c r="EE12" i="4"/>
  <c r="EE13" i="4" s="1"/>
  <c r="EF23" i="4"/>
  <c r="EF10" i="4"/>
  <c r="EG9" i="4"/>
  <c r="EF11" i="4"/>
  <c r="J96" i="3"/>
  <c r="J144" i="3"/>
  <c r="J84" i="3"/>
  <c r="J72" i="3"/>
  <c r="J156" i="3"/>
  <c r="J108" i="3"/>
  <c r="J168" i="3"/>
  <c r="J132" i="3"/>
  <c r="J120" i="3"/>
  <c r="J60" i="3"/>
  <c r="I156" i="3"/>
  <c r="I108" i="3"/>
  <c r="I132" i="3"/>
  <c r="I96" i="3"/>
  <c r="I84" i="3"/>
  <c r="I168" i="3"/>
  <c r="I144" i="3"/>
  <c r="I120" i="3"/>
  <c r="I72" i="3"/>
  <c r="I60" i="3"/>
  <c r="G70" i="3"/>
  <c r="G82" i="3"/>
  <c r="G94" i="3"/>
  <c r="G106" i="3"/>
  <c r="G118" i="3"/>
  <c r="G130" i="3"/>
  <c r="G142" i="3"/>
  <c r="G154" i="3"/>
  <c r="G178" i="3"/>
  <c r="G166" i="3"/>
  <c r="I48" i="3"/>
  <c r="G58" i="3"/>
  <c r="J48" i="3"/>
  <c r="J36" i="3"/>
  <c r="I36" i="3"/>
  <c r="I18" i="3"/>
  <c r="I15" i="3"/>
  <c r="J12" i="3"/>
  <c r="K11" i="3"/>
  <c r="J14" i="3"/>
  <c r="J13" i="3"/>
  <c r="J24" i="3"/>
  <c r="J23" i="3"/>
  <c r="J22" i="3"/>
  <c r="J21" i="3"/>
  <c r="J20" i="3"/>
  <c r="J17" i="3"/>
  <c r="J16" i="3"/>
  <c r="CE431" i="8" l="1"/>
  <c r="CE395" i="8"/>
  <c r="CF390" i="8"/>
  <c r="CD347" i="8"/>
  <c r="CD511" i="8"/>
  <c r="L437" i="8"/>
  <c r="T437" i="8"/>
  <c r="S437" i="8"/>
  <c r="Q437" i="8"/>
  <c r="R437" i="8"/>
  <c r="O437" i="8"/>
  <c r="P437" i="8"/>
  <c r="K437" i="8"/>
  <c r="N437" i="8"/>
  <c r="M437" i="8"/>
  <c r="EO437" i="8"/>
  <c r="EP191" i="8"/>
  <c r="EP492" i="8"/>
  <c r="EP440" i="8"/>
  <c r="EP419" i="8"/>
  <c r="EP510" i="8"/>
  <c r="EP396" i="8"/>
  <c r="EP433" i="8" s="1"/>
  <c r="AE7" i="8"/>
  <c r="AE299" i="8" s="1"/>
  <c r="AF7" i="5"/>
  <c r="EO197" i="8"/>
  <c r="EO474" i="8" s="1"/>
  <c r="EO334" i="8"/>
  <c r="K342" i="8"/>
  <c r="L342" i="8"/>
  <c r="M342" i="8"/>
  <c r="N342" i="8"/>
  <c r="O342" i="8"/>
  <c r="P342" i="8"/>
  <c r="Q342" i="8"/>
  <c r="R342" i="8"/>
  <c r="S342" i="8"/>
  <c r="T342" i="8"/>
  <c r="EP195" i="8"/>
  <c r="EP438" i="8" s="1"/>
  <c r="L11" i="3"/>
  <c r="K30" i="3"/>
  <c r="N4" i="11" s="1"/>
  <c r="EF31" i="4"/>
  <c r="J15" i="3"/>
  <c r="J29" i="3"/>
  <c r="J31" i="3" s="1"/>
  <c r="J19" i="3"/>
  <c r="E41" i="3"/>
  <c r="H40" i="3"/>
  <c r="EG10" i="4"/>
  <c r="EG11" i="4"/>
  <c r="EH9" i="4"/>
  <c r="EG23" i="4"/>
  <c r="EF12" i="4"/>
  <c r="EF13" i="4" s="1"/>
  <c r="I145" i="3"/>
  <c r="I154" i="3" s="1"/>
  <c r="I133" i="3"/>
  <c r="I142" i="3" s="1"/>
  <c r="J121" i="3"/>
  <c r="J130" i="3" s="1"/>
  <c r="J157" i="3"/>
  <c r="J166" i="3" s="1"/>
  <c r="J97" i="3"/>
  <c r="J106" i="3" s="1"/>
  <c r="I61" i="3"/>
  <c r="I169" i="3"/>
  <c r="I178" i="3" s="1"/>
  <c r="I109" i="3"/>
  <c r="J133" i="3"/>
  <c r="J142" i="3" s="1"/>
  <c r="J73" i="3"/>
  <c r="J82" i="3" s="1"/>
  <c r="I73" i="3"/>
  <c r="I82" i="3" s="1"/>
  <c r="I85" i="3"/>
  <c r="I157" i="3"/>
  <c r="I166" i="3" s="1"/>
  <c r="J169" i="3"/>
  <c r="J178" i="3" s="1"/>
  <c r="J85" i="3"/>
  <c r="J94" i="3" s="1"/>
  <c r="I121" i="3"/>
  <c r="I97" i="3"/>
  <c r="J61" i="3"/>
  <c r="J70" i="3" s="1"/>
  <c r="J109" i="3"/>
  <c r="J118" i="3" s="1"/>
  <c r="J145" i="3"/>
  <c r="J154" i="3" s="1"/>
  <c r="I49" i="3"/>
  <c r="I58" i="3" s="1"/>
  <c r="J37" i="3"/>
  <c r="J46" i="3" s="1"/>
  <c r="J49" i="3"/>
  <c r="J58" i="3" s="1"/>
  <c r="K16" i="3"/>
  <c r="I37" i="3"/>
  <c r="I46" i="3" s="1"/>
  <c r="K14" i="3"/>
  <c r="K18" i="3" s="1"/>
  <c r="L14" i="3"/>
  <c r="K21" i="3"/>
  <c r="K12" i="3"/>
  <c r="K22" i="3"/>
  <c r="K24" i="3"/>
  <c r="K13" i="3"/>
  <c r="K17" i="3"/>
  <c r="K35" i="3"/>
  <c r="J18" i="3"/>
  <c r="K20" i="3"/>
  <c r="K23" i="3"/>
  <c r="CF393" i="8" l="1"/>
  <c r="CF428" i="8"/>
  <c r="CE475" i="8"/>
  <c r="CE473" i="8" s="1"/>
  <c r="CE432" i="8"/>
  <c r="CE398" i="8"/>
  <c r="I54" i="3"/>
  <c r="EP437" i="8"/>
  <c r="K510" i="8"/>
  <c r="L510" i="8"/>
  <c r="M510" i="8"/>
  <c r="N510" i="8"/>
  <c r="O510" i="8"/>
  <c r="P510" i="8"/>
  <c r="Q510" i="8"/>
  <c r="R510" i="8"/>
  <c r="S510" i="8"/>
  <c r="T510" i="8"/>
  <c r="EP491" i="8"/>
  <c r="EP484" i="8" s="1"/>
  <c r="K492" i="8"/>
  <c r="K491" i="8" s="1"/>
  <c r="K484" i="8" s="1"/>
  <c r="L492" i="8"/>
  <c r="L491" i="8" s="1"/>
  <c r="M492" i="8"/>
  <c r="M491" i="8" s="1"/>
  <c r="N492" i="8"/>
  <c r="N491" i="8" s="1"/>
  <c r="O492" i="8"/>
  <c r="O491" i="8" s="1"/>
  <c r="P492" i="8"/>
  <c r="P491" i="8" s="1"/>
  <c r="Q492" i="8"/>
  <c r="Q491" i="8" s="1"/>
  <c r="R492" i="8"/>
  <c r="R491" i="8" s="1"/>
  <c r="S492" i="8"/>
  <c r="S491" i="8" s="1"/>
  <c r="T492" i="8"/>
  <c r="T491" i="8" s="1"/>
  <c r="AG7" i="5"/>
  <c r="AF7" i="8"/>
  <c r="AF299" i="8" s="1"/>
  <c r="EP197" i="8"/>
  <c r="EP474" i="8" s="1"/>
  <c r="EP334" i="8"/>
  <c r="I135" i="3"/>
  <c r="I138" i="3"/>
  <c r="M11" i="3"/>
  <c r="L30" i="3"/>
  <c r="O4" i="11" s="1"/>
  <c r="L23" i="3"/>
  <c r="L35" i="3"/>
  <c r="L24" i="3"/>
  <c r="L12" i="3"/>
  <c r="L16" i="3"/>
  <c r="L21" i="3"/>
  <c r="L17" i="3"/>
  <c r="L13" i="3"/>
  <c r="L20" i="3"/>
  <c r="L18" i="3"/>
  <c r="L15" i="3"/>
  <c r="I118" i="3"/>
  <c r="I113" i="3"/>
  <c r="I115" i="3"/>
  <c r="L22" i="3"/>
  <c r="EG31" i="4"/>
  <c r="K19" i="3"/>
  <c r="K29" i="3"/>
  <c r="K31" i="3" s="1"/>
  <c r="L19" i="3"/>
  <c r="L29" i="3"/>
  <c r="L31" i="3" s="1"/>
  <c r="I170" i="3"/>
  <c r="I140" i="3"/>
  <c r="I152" i="3"/>
  <c r="I78" i="3"/>
  <c r="I79" i="3"/>
  <c r="I77" i="3"/>
  <c r="I161" i="3"/>
  <c r="I76" i="3"/>
  <c r="I74" i="3"/>
  <c r="I158" i="3"/>
  <c r="I80" i="3"/>
  <c r="I75" i="3"/>
  <c r="I174" i="3"/>
  <c r="I130" i="3"/>
  <c r="I125" i="3"/>
  <c r="I122" i="3"/>
  <c r="I126" i="3"/>
  <c r="I94" i="3"/>
  <c r="I86" i="3"/>
  <c r="I106" i="3"/>
  <c r="I102" i="3"/>
  <c r="I101" i="3"/>
  <c r="I104" i="3"/>
  <c r="I70" i="3"/>
  <c r="I68" i="3"/>
  <c r="E42" i="3"/>
  <c r="H41" i="3"/>
  <c r="J74" i="3"/>
  <c r="I50" i="3"/>
  <c r="I160" i="3"/>
  <c r="I112" i="3"/>
  <c r="I176" i="3"/>
  <c r="I134" i="3"/>
  <c r="I139" i="3"/>
  <c r="EH23" i="4"/>
  <c r="EH10" i="4"/>
  <c r="EH11" i="4"/>
  <c r="EI9" i="4"/>
  <c r="EG12" i="4"/>
  <c r="EG13" i="4" s="1"/>
  <c r="J115" i="3"/>
  <c r="J92" i="3"/>
  <c r="J91" i="3"/>
  <c r="J150" i="3"/>
  <c r="J87" i="3"/>
  <c r="J170" i="3"/>
  <c r="J79" i="3"/>
  <c r="J62" i="3"/>
  <c r="J88" i="3"/>
  <c r="J111" i="3"/>
  <c r="L72" i="3"/>
  <c r="L84" i="3"/>
  <c r="K15" i="3"/>
  <c r="J41" i="3"/>
  <c r="I52" i="3"/>
  <c r="I56" i="3"/>
  <c r="J151" i="3"/>
  <c r="J147" i="3"/>
  <c r="J113" i="3"/>
  <c r="J114" i="3"/>
  <c r="J64" i="3"/>
  <c r="J63" i="3"/>
  <c r="I103" i="3"/>
  <c r="I98" i="3"/>
  <c r="I124" i="3"/>
  <c r="I123" i="3"/>
  <c r="J90" i="3"/>
  <c r="J176" i="3"/>
  <c r="J175" i="3"/>
  <c r="I163" i="3"/>
  <c r="I159" i="3"/>
  <c r="I90" i="3"/>
  <c r="I88" i="3"/>
  <c r="J76" i="3"/>
  <c r="J77" i="3"/>
  <c r="J135" i="3"/>
  <c r="J139" i="3"/>
  <c r="I110" i="3"/>
  <c r="I111" i="3"/>
  <c r="I172" i="3"/>
  <c r="I171" i="3"/>
  <c r="I62" i="3"/>
  <c r="I64" i="3"/>
  <c r="J102" i="3"/>
  <c r="J164" i="3"/>
  <c r="J158" i="3"/>
  <c r="J126" i="3"/>
  <c r="J124" i="3"/>
  <c r="I137" i="3"/>
  <c r="I136" i="3"/>
  <c r="I150" i="3"/>
  <c r="I147" i="3"/>
  <c r="J149" i="3"/>
  <c r="J65" i="3"/>
  <c r="J66" i="3"/>
  <c r="J172" i="3"/>
  <c r="J174" i="3"/>
  <c r="I89" i="3"/>
  <c r="I91" i="3"/>
  <c r="J80" i="3"/>
  <c r="J78" i="3"/>
  <c r="J137" i="3"/>
  <c r="J134" i="3"/>
  <c r="I66" i="3"/>
  <c r="I65" i="3"/>
  <c r="J99" i="3"/>
  <c r="J103" i="3"/>
  <c r="J161" i="3"/>
  <c r="J162" i="3"/>
  <c r="J125" i="3"/>
  <c r="J122" i="3"/>
  <c r="I149" i="3"/>
  <c r="I148" i="3"/>
  <c r="J146" i="3"/>
  <c r="J110" i="3"/>
  <c r="K144" i="3"/>
  <c r="K72" i="3"/>
  <c r="K60" i="3"/>
  <c r="K120" i="3"/>
  <c r="K96" i="3"/>
  <c r="K168" i="3"/>
  <c r="K156" i="3"/>
  <c r="K132" i="3"/>
  <c r="K108" i="3"/>
  <c r="K84" i="3"/>
  <c r="I51" i="3"/>
  <c r="J148" i="3"/>
  <c r="J152" i="3"/>
  <c r="J116" i="3"/>
  <c r="J112" i="3"/>
  <c r="J67" i="3"/>
  <c r="J68" i="3"/>
  <c r="I99" i="3"/>
  <c r="I100" i="3"/>
  <c r="I127" i="3"/>
  <c r="I128" i="3"/>
  <c r="J89" i="3"/>
  <c r="J86" i="3"/>
  <c r="J173" i="3"/>
  <c r="J171" i="3"/>
  <c r="I164" i="3"/>
  <c r="I162" i="3"/>
  <c r="I87" i="3"/>
  <c r="I92" i="3"/>
  <c r="J75" i="3"/>
  <c r="J136" i="3"/>
  <c r="I116" i="3"/>
  <c r="I114" i="3"/>
  <c r="I175" i="3"/>
  <c r="I173" i="3"/>
  <c r="I63" i="3"/>
  <c r="I67" i="3"/>
  <c r="J98" i="3"/>
  <c r="J101" i="3"/>
  <c r="J163" i="3"/>
  <c r="J160" i="3"/>
  <c r="J127" i="3"/>
  <c r="I146" i="3"/>
  <c r="I151" i="3"/>
  <c r="J138" i="3"/>
  <c r="J140" i="3"/>
  <c r="J104" i="3"/>
  <c r="J100" i="3"/>
  <c r="J159" i="3"/>
  <c r="J128" i="3"/>
  <c r="J123" i="3"/>
  <c r="J51" i="3"/>
  <c r="J54" i="3"/>
  <c r="J44" i="3"/>
  <c r="J42" i="3"/>
  <c r="I39" i="3"/>
  <c r="K48" i="3"/>
  <c r="K36" i="3"/>
  <c r="J52" i="3"/>
  <c r="J55" i="3"/>
  <c r="J40" i="3"/>
  <c r="J38" i="3"/>
  <c r="I41" i="3"/>
  <c r="I43" i="3"/>
  <c r="J53" i="3"/>
  <c r="J56" i="3"/>
  <c r="J43" i="3"/>
  <c r="I53" i="3"/>
  <c r="I55" i="3"/>
  <c r="I38" i="3"/>
  <c r="I40" i="3"/>
  <c r="J50" i="3"/>
  <c r="J39" i="3"/>
  <c r="I42" i="3"/>
  <c r="I44" i="3"/>
  <c r="CE347" i="8" l="1"/>
  <c r="CE511" i="8"/>
  <c r="CF431" i="8"/>
  <c r="CG390" i="8"/>
  <c r="CF395" i="8"/>
  <c r="O484" i="8"/>
  <c r="O17" i="11"/>
  <c r="N484" i="8"/>
  <c r="N17" i="11"/>
  <c r="P484" i="8"/>
  <c r="P17" i="11"/>
  <c r="M484" i="8"/>
  <c r="M17" i="11"/>
  <c r="T484" i="8"/>
  <c r="T17" i="11"/>
  <c r="L484" i="8"/>
  <c r="L17" i="11"/>
  <c r="S484" i="8"/>
  <c r="S17" i="11"/>
  <c r="R484" i="8"/>
  <c r="R17" i="11"/>
  <c r="Q484" i="8"/>
  <c r="Q17" i="11"/>
  <c r="K474" i="8"/>
  <c r="L474" i="8"/>
  <c r="M474" i="8"/>
  <c r="N474" i="8"/>
  <c r="O474" i="8"/>
  <c r="P474" i="8"/>
  <c r="Q474" i="8"/>
  <c r="R474" i="8"/>
  <c r="S474" i="8"/>
  <c r="T474" i="8"/>
  <c r="AH7" i="5"/>
  <c r="AG7" i="8"/>
  <c r="AG299" i="8" s="1"/>
  <c r="K334" i="8"/>
  <c r="L15" i="11" s="1"/>
  <c r="L334" i="8"/>
  <c r="M15" i="11" s="1"/>
  <c r="M334" i="8"/>
  <c r="N15" i="11" s="1"/>
  <c r="N334" i="8"/>
  <c r="O15" i="11" s="1"/>
  <c r="O334" i="8"/>
  <c r="P15" i="11" s="1"/>
  <c r="P334" i="8"/>
  <c r="Q15" i="11" s="1"/>
  <c r="Q334" i="8"/>
  <c r="R15" i="11" s="1"/>
  <c r="R334" i="8"/>
  <c r="S15" i="11" s="1"/>
  <c r="S334" i="8"/>
  <c r="T15" i="11" s="1"/>
  <c r="T334" i="8"/>
  <c r="U15" i="11" s="1"/>
  <c r="I81" i="3"/>
  <c r="L48" i="3"/>
  <c r="L108" i="3"/>
  <c r="L120" i="3"/>
  <c r="L121" i="3" s="1"/>
  <c r="L125" i="3" s="1"/>
  <c r="L36" i="3"/>
  <c r="L96" i="3"/>
  <c r="L132" i="3"/>
  <c r="L133" i="3" s="1"/>
  <c r="L144" i="3"/>
  <c r="L60" i="3"/>
  <c r="L156" i="3"/>
  <c r="L168" i="3"/>
  <c r="N11" i="3"/>
  <c r="M30" i="3"/>
  <c r="P4" i="11" s="1"/>
  <c r="M14" i="3"/>
  <c r="M17" i="3"/>
  <c r="M24" i="3"/>
  <c r="M35" i="3"/>
  <c r="M21" i="3"/>
  <c r="M13" i="3"/>
  <c r="M23" i="3"/>
  <c r="M20" i="3"/>
  <c r="M12" i="3"/>
  <c r="M22" i="3"/>
  <c r="M16" i="3"/>
  <c r="EH31" i="4"/>
  <c r="I177" i="3"/>
  <c r="I141" i="3"/>
  <c r="I93" i="3"/>
  <c r="E43" i="3"/>
  <c r="H42" i="3"/>
  <c r="I165" i="3"/>
  <c r="I69" i="3"/>
  <c r="I129" i="3"/>
  <c r="J57" i="3"/>
  <c r="J81" i="3"/>
  <c r="J177" i="3"/>
  <c r="J153" i="3"/>
  <c r="EI11" i="4"/>
  <c r="EJ9" i="4"/>
  <c r="EI10" i="4"/>
  <c r="EI23" i="4"/>
  <c r="EH12" i="4"/>
  <c r="EH13" i="4" s="1"/>
  <c r="J45" i="3"/>
  <c r="I45" i="3"/>
  <c r="K85" i="3"/>
  <c r="K169" i="3"/>
  <c r="K178" i="3" s="1"/>
  <c r="K73" i="3"/>
  <c r="J69" i="3"/>
  <c r="L85" i="3"/>
  <c r="L73" i="3"/>
  <c r="L82" i="3" s="1"/>
  <c r="K109" i="3"/>
  <c r="K97" i="3"/>
  <c r="K106" i="3" s="1"/>
  <c r="K145" i="3"/>
  <c r="K154" i="3" s="1"/>
  <c r="I153" i="3"/>
  <c r="J105" i="3"/>
  <c r="J141" i="3"/>
  <c r="L109" i="3"/>
  <c r="L114" i="3" s="1"/>
  <c r="I57" i="3"/>
  <c r="J93" i="3"/>
  <c r="I105" i="3"/>
  <c r="K133" i="3"/>
  <c r="K134" i="3" s="1"/>
  <c r="K121" i="3"/>
  <c r="K127" i="3" s="1"/>
  <c r="J117" i="3"/>
  <c r="L97" i="3"/>
  <c r="L103" i="3" s="1"/>
  <c r="L145" i="3"/>
  <c r="L146" i="3" s="1"/>
  <c r="K157" i="3"/>
  <c r="K61" i="3"/>
  <c r="K66" i="3" s="1"/>
  <c r="J129" i="3"/>
  <c r="J165" i="3"/>
  <c r="I117" i="3"/>
  <c r="L61" i="3"/>
  <c r="L70" i="3" s="1"/>
  <c r="L157" i="3"/>
  <c r="L166" i="3" s="1"/>
  <c r="L169" i="3"/>
  <c r="L178" i="3" s="1"/>
  <c r="L49" i="3"/>
  <c r="K37" i="3"/>
  <c r="K46" i="3" s="1"/>
  <c r="L37" i="3"/>
  <c r="K49" i="3"/>
  <c r="K58" i="3" s="1"/>
  <c r="CF475" i="8" l="1"/>
  <c r="CF473" i="8" s="1"/>
  <c r="CF432" i="8"/>
  <c r="CF398" i="8"/>
  <c r="CG428" i="8"/>
  <c r="CG393" i="8"/>
  <c r="L151" i="3"/>
  <c r="AI7" i="5"/>
  <c r="AH7" i="8"/>
  <c r="AH299" i="8" s="1"/>
  <c r="K118" i="3"/>
  <c r="K113" i="3"/>
  <c r="L100" i="3"/>
  <c r="M156" i="3"/>
  <c r="M120" i="3"/>
  <c r="M121" i="3" s="1"/>
  <c r="M96" i="3"/>
  <c r="M97" i="3" s="1"/>
  <c r="M36" i="3"/>
  <c r="M37" i="3" s="1"/>
  <c r="M46" i="3" s="1"/>
  <c r="M132" i="3"/>
  <c r="M133" i="3" s="1"/>
  <c r="M142" i="3" s="1"/>
  <c r="M60" i="3"/>
  <c r="M61" i="3" s="1"/>
  <c r="M70" i="3" s="1"/>
  <c r="M72" i="3"/>
  <c r="M48" i="3"/>
  <c r="M49" i="3" s="1"/>
  <c r="M58" i="3" s="1"/>
  <c r="M108" i="3"/>
  <c r="M109" i="3" s="1"/>
  <c r="M118" i="3" s="1"/>
  <c r="M144" i="3"/>
  <c r="M145" i="3" s="1"/>
  <c r="M168" i="3"/>
  <c r="M169" i="3" s="1"/>
  <c r="M178" i="3" s="1"/>
  <c r="M84" i="3"/>
  <c r="M85" i="3" s="1"/>
  <c r="M94" i="3" s="1"/>
  <c r="O11" i="3"/>
  <c r="N30" i="3"/>
  <c r="Q4" i="11" s="1"/>
  <c r="N22" i="3"/>
  <c r="N14" i="3"/>
  <c r="N24" i="3"/>
  <c r="N13" i="3"/>
  <c r="N16" i="3"/>
  <c r="N17" i="3"/>
  <c r="N35" i="3"/>
  <c r="N12" i="3"/>
  <c r="N23" i="3"/>
  <c r="N21" i="3"/>
  <c r="N20" i="3"/>
  <c r="M18" i="3"/>
  <c r="M19" i="3"/>
  <c r="M15" i="3"/>
  <c r="M29" i="3"/>
  <c r="M31" i="3" s="1"/>
  <c r="EI31" i="4"/>
  <c r="K149" i="3"/>
  <c r="K128" i="3"/>
  <c r="K102" i="3"/>
  <c r="K56" i="3"/>
  <c r="K50" i="3"/>
  <c r="K123" i="3"/>
  <c r="L127" i="3"/>
  <c r="K101" i="3"/>
  <c r="L76" i="3"/>
  <c r="K52" i="3"/>
  <c r="L99" i="3"/>
  <c r="K125" i="3"/>
  <c r="L124" i="3"/>
  <c r="K150" i="3"/>
  <c r="L80" i="3"/>
  <c r="L79" i="3"/>
  <c r="K166" i="3"/>
  <c r="K162" i="3"/>
  <c r="L46" i="3"/>
  <c r="L39" i="3"/>
  <c r="AB25" i="4" s="1"/>
  <c r="K142" i="3"/>
  <c r="K139" i="3"/>
  <c r="K135" i="3"/>
  <c r="K70" i="3"/>
  <c r="K63" i="3"/>
  <c r="K64" i="3"/>
  <c r="K68" i="3"/>
  <c r="M106" i="3"/>
  <c r="L94" i="3"/>
  <c r="L88" i="3"/>
  <c r="L87" i="3"/>
  <c r="K82" i="3"/>
  <c r="K79" i="3"/>
  <c r="K74" i="3"/>
  <c r="K76" i="3"/>
  <c r="K80" i="3"/>
  <c r="L58" i="3"/>
  <c r="L55" i="3"/>
  <c r="K62" i="3"/>
  <c r="M126" i="3"/>
  <c r="L154" i="3"/>
  <c r="L152" i="3"/>
  <c r="L150" i="3"/>
  <c r="L149" i="3"/>
  <c r="L113" i="3"/>
  <c r="L116" i="3"/>
  <c r="M154" i="3"/>
  <c r="K94" i="3"/>
  <c r="K89" i="3"/>
  <c r="L138" i="3"/>
  <c r="L135" i="3"/>
  <c r="K75" i="3"/>
  <c r="L123" i="3"/>
  <c r="K103" i="3"/>
  <c r="K111" i="3"/>
  <c r="EI12" i="4"/>
  <c r="EI13" i="4" s="1"/>
  <c r="E44" i="3"/>
  <c r="H43" i="3"/>
  <c r="EJ11" i="4"/>
  <c r="EK9" i="4"/>
  <c r="EJ23" i="4"/>
  <c r="EJ10" i="4"/>
  <c r="L139" i="3"/>
  <c r="K91" i="3"/>
  <c r="K92" i="3"/>
  <c r="K41" i="3"/>
  <c r="P27" i="4" s="1"/>
  <c r="L158" i="3"/>
  <c r="L163" i="3"/>
  <c r="K163" i="3"/>
  <c r="L140" i="3"/>
  <c r="L104" i="3"/>
  <c r="K138" i="3"/>
  <c r="K137" i="3"/>
  <c r="K152" i="3"/>
  <c r="K98" i="3"/>
  <c r="K104" i="3"/>
  <c r="K114" i="3"/>
  <c r="M115" i="3"/>
  <c r="L75" i="3"/>
  <c r="L77" i="3"/>
  <c r="K86" i="3"/>
  <c r="K87" i="3"/>
  <c r="L161" i="3"/>
  <c r="L160" i="3"/>
  <c r="K42" i="3"/>
  <c r="P28" i="4" s="1"/>
  <c r="K161" i="3"/>
  <c r="K53" i="3"/>
  <c r="L41" i="3"/>
  <c r="AB27" i="4" s="1"/>
  <c r="K39" i="3"/>
  <c r="P25" i="4" s="1"/>
  <c r="L172" i="3"/>
  <c r="L159" i="3"/>
  <c r="L67" i="3"/>
  <c r="K65" i="3"/>
  <c r="K67" i="3"/>
  <c r="K164" i="3"/>
  <c r="K160" i="3"/>
  <c r="L147" i="3"/>
  <c r="L148" i="3"/>
  <c r="L98" i="3"/>
  <c r="K140" i="3"/>
  <c r="K136" i="3"/>
  <c r="K148" i="3"/>
  <c r="K99" i="3"/>
  <c r="K100" i="3"/>
  <c r="K116" i="3"/>
  <c r="K112" i="3"/>
  <c r="L78" i="3"/>
  <c r="L74" i="3"/>
  <c r="L92" i="3"/>
  <c r="L91" i="3"/>
  <c r="K88" i="3"/>
  <c r="K90" i="3"/>
  <c r="L44" i="3"/>
  <c r="L50" i="3"/>
  <c r="L175" i="3"/>
  <c r="L171" i="3"/>
  <c r="L66" i="3"/>
  <c r="L64" i="3"/>
  <c r="L142" i="3"/>
  <c r="L137" i="3"/>
  <c r="L134" i="3"/>
  <c r="K130" i="3"/>
  <c r="K124" i="3"/>
  <c r="K122" i="3"/>
  <c r="L42" i="3"/>
  <c r="AB28" i="4" s="1"/>
  <c r="L170" i="3"/>
  <c r="L173" i="3"/>
  <c r="L63" i="3"/>
  <c r="L62" i="3"/>
  <c r="K51" i="3"/>
  <c r="L38" i="3"/>
  <c r="AB24" i="4" s="1"/>
  <c r="L43" i="3"/>
  <c r="K38" i="3"/>
  <c r="P24" i="4" s="1"/>
  <c r="K40" i="3"/>
  <c r="P26" i="4" s="1"/>
  <c r="L176" i="3"/>
  <c r="L174" i="3"/>
  <c r="L164" i="3"/>
  <c r="L162" i="3"/>
  <c r="L68" i="3"/>
  <c r="L65" i="3"/>
  <c r="K159" i="3"/>
  <c r="K158" i="3"/>
  <c r="L136" i="3"/>
  <c r="L106" i="3"/>
  <c r="L101" i="3"/>
  <c r="L102" i="3"/>
  <c r="K126" i="3"/>
  <c r="L130" i="3"/>
  <c r="L128" i="3"/>
  <c r="L126" i="3"/>
  <c r="L122" i="3"/>
  <c r="L118" i="3"/>
  <c r="L110" i="3"/>
  <c r="L112" i="3"/>
  <c r="L115" i="3"/>
  <c r="L111" i="3"/>
  <c r="K151" i="3"/>
  <c r="L86" i="3"/>
  <c r="K170" i="3"/>
  <c r="K173" i="3"/>
  <c r="M170" i="3"/>
  <c r="K176" i="3"/>
  <c r="K147" i="3"/>
  <c r="K146" i="3"/>
  <c r="K110" i="3"/>
  <c r="K115" i="3"/>
  <c r="L90" i="3"/>
  <c r="L89" i="3"/>
  <c r="K77" i="3"/>
  <c r="K78" i="3"/>
  <c r="K174" i="3"/>
  <c r="K175" i="3"/>
  <c r="K171" i="3"/>
  <c r="K172" i="3"/>
  <c r="K43" i="3"/>
  <c r="K44" i="3"/>
  <c r="L56" i="3"/>
  <c r="L51" i="3"/>
  <c r="L52" i="3"/>
  <c r="K55" i="3"/>
  <c r="K54" i="3"/>
  <c r="L40" i="3"/>
  <c r="AB26" i="4" s="1"/>
  <c r="L54" i="3"/>
  <c r="L53" i="3"/>
  <c r="CG431" i="8" l="1"/>
  <c r="CG395" i="8"/>
  <c r="CH390" i="8"/>
  <c r="CF347" i="8"/>
  <c r="CF511" i="8"/>
  <c r="M64" i="3"/>
  <c r="AJ7" i="5"/>
  <c r="AI7" i="8"/>
  <c r="AI299" i="8" s="1"/>
  <c r="M172" i="3"/>
  <c r="M123" i="3"/>
  <c r="M40" i="3"/>
  <c r="AN26" i="4" s="1"/>
  <c r="BB13" i="8" s="1"/>
  <c r="M52" i="3"/>
  <c r="M38" i="3"/>
  <c r="AN24" i="4" s="1"/>
  <c r="BB11" i="8" s="1"/>
  <c r="M135" i="3"/>
  <c r="AD13" i="8"/>
  <c r="AD13" i="5"/>
  <c r="AP12" i="8"/>
  <c r="AP12" i="5"/>
  <c r="M99" i="3"/>
  <c r="M103" i="3"/>
  <c r="M146" i="3"/>
  <c r="M98" i="3"/>
  <c r="M111" i="3"/>
  <c r="M43" i="3"/>
  <c r="AN29" i="4" s="1"/>
  <c r="M151" i="3"/>
  <c r="M65" i="3"/>
  <c r="M44" i="3"/>
  <c r="M39" i="3"/>
  <c r="AN25" i="4" s="1"/>
  <c r="M116" i="3"/>
  <c r="M100" i="3"/>
  <c r="M175" i="3"/>
  <c r="M147" i="3"/>
  <c r="M110" i="3"/>
  <c r="M63" i="3"/>
  <c r="M67" i="3"/>
  <c r="M113" i="3"/>
  <c r="M174" i="3"/>
  <c r="M41" i="3"/>
  <c r="AN27" i="4" s="1"/>
  <c r="M102" i="3"/>
  <c r="M148" i="3"/>
  <c r="M68" i="3"/>
  <c r="M114" i="3"/>
  <c r="M152" i="3"/>
  <c r="M66" i="3"/>
  <c r="M176" i="3"/>
  <c r="M112" i="3"/>
  <c r="M117" i="3" s="1"/>
  <c r="M173" i="3"/>
  <c r="M171" i="3"/>
  <c r="M177" i="3" s="1"/>
  <c r="M42" i="3"/>
  <c r="AN28" i="4" s="1"/>
  <c r="M89" i="3"/>
  <c r="M150" i="3"/>
  <c r="AD15" i="8"/>
  <c r="AD15" i="5"/>
  <c r="M125" i="3"/>
  <c r="M56" i="3"/>
  <c r="AD12" i="8"/>
  <c r="AD12" i="5"/>
  <c r="M149" i="3"/>
  <c r="M104" i="3"/>
  <c r="AP15" i="8"/>
  <c r="AP15" i="5"/>
  <c r="M127" i="3"/>
  <c r="M92" i="3"/>
  <c r="M54" i="3"/>
  <c r="AD11" i="8"/>
  <c r="AD11" i="5"/>
  <c r="AP11" i="8"/>
  <c r="AP11" i="5"/>
  <c r="M53" i="3"/>
  <c r="M134" i="3"/>
  <c r="AD14" i="8"/>
  <c r="AD14" i="5"/>
  <c r="M122" i="3"/>
  <c r="M157" i="3"/>
  <c r="AP13" i="8"/>
  <c r="AP13" i="5"/>
  <c r="M88" i="3"/>
  <c r="M86" i="3"/>
  <c r="M51" i="3"/>
  <c r="M137" i="3"/>
  <c r="AP14" i="8"/>
  <c r="AP14" i="5"/>
  <c r="M139" i="3"/>
  <c r="M128" i="3"/>
  <c r="M130" i="3"/>
  <c r="N120" i="3"/>
  <c r="N72" i="3"/>
  <c r="N168" i="3"/>
  <c r="N84" i="3"/>
  <c r="N156" i="3"/>
  <c r="N132" i="3"/>
  <c r="N36" i="3"/>
  <c r="N144" i="3"/>
  <c r="N60" i="3"/>
  <c r="N108" i="3"/>
  <c r="N48" i="3"/>
  <c r="N96" i="3"/>
  <c r="P11" i="3"/>
  <c r="O30" i="3"/>
  <c r="R4" i="11" s="1"/>
  <c r="O12" i="3"/>
  <c r="O23" i="3"/>
  <c r="O24" i="3"/>
  <c r="O22" i="3"/>
  <c r="O20" i="3"/>
  <c r="O14" i="3"/>
  <c r="O17" i="3"/>
  <c r="O13" i="3"/>
  <c r="O35" i="3"/>
  <c r="O16" i="3"/>
  <c r="O21" i="3"/>
  <c r="M76" i="3"/>
  <c r="M79" i="3"/>
  <c r="M73" i="3"/>
  <c r="M78" i="3" s="1"/>
  <c r="M136" i="3"/>
  <c r="M50" i="3"/>
  <c r="M55" i="3"/>
  <c r="M91" i="3"/>
  <c r="M87" i="3"/>
  <c r="M90" i="3"/>
  <c r="M138" i="3"/>
  <c r="P29" i="4"/>
  <c r="AB29" i="4"/>
  <c r="M140" i="3"/>
  <c r="M141" i="3" s="1"/>
  <c r="M124" i="3"/>
  <c r="N18" i="3"/>
  <c r="N29" i="3"/>
  <c r="N31" i="3" s="1"/>
  <c r="N19" i="3"/>
  <c r="N15" i="3"/>
  <c r="M62" i="3"/>
  <c r="M101" i="3"/>
  <c r="EJ31" i="4"/>
  <c r="K105" i="3"/>
  <c r="E45" i="3"/>
  <c r="H44" i="3"/>
  <c r="AN30" i="4" s="1"/>
  <c r="K165" i="3"/>
  <c r="K45" i="3"/>
  <c r="K81" i="3"/>
  <c r="K153" i="3"/>
  <c r="L141" i="3"/>
  <c r="L165" i="3"/>
  <c r="K141" i="3"/>
  <c r="K93" i="3"/>
  <c r="K69" i="3"/>
  <c r="L45" i="3"/>
  <c r="L81" i="3"/>
  <c r="K117" i="3"/>
  <c r="L153" i="3"/>
  <c r="EL9" i="4"/>
  <c r="EK11" i="4"/>
  <c r="EK23" i="4"/>
  <c r="EK10" i="4"/>
  <c r="EJ12" i="4"/>
  <c r="EJ13" i="4" s="1"/>
  <c r="L93" i="3"/>
  <c r="L129" i="3"/>
  <c r="L117" i="3"/>
  <c r="L105" i="3"/>
  <c r="L69" i="3"/>
  <c r="L177" i="3"/>
  <c r="K57" i="3"/>
  <c r="K177" i="3"/>
  <c r="K129" i="3"/>
  <c r="L57" i="3"/>
  <c r="CH393" i="8" l="1"/>
  <c r="CH428" i="8"/>
  <c r="CG475" i="8"/>
  <c r="CG473" i="8" s="1"/>
  <c r="CG398" i="8"/>
  <c r="CG432" i="8"/>
  <c r="M129" i="3"/>
  <c r="M93" i="3"/>
  <c r="M105" i="3"/>
  <c r="M57" i="3"/>
  <c r="P30" i="4"/>
  <c r="AK7" i="5"/>
  <c r="AJ7" i="8"/>
  <c r="AJ299" i="8" s="1"/>
  <c r="BB13" i="5"/>
  <c r="BB11" i="5"/>
  <c r="AB30" i="4"/>
  <c r="AP17" i="8" s="1"/>
  <c r="M153" i="3"/>
  <c r="M45" i="3"/>
  <c r="M69" i="3"/>
  <c r="N109" i="3"/>
  <c r="N118" i="3" s="1"/>
  <c r="N133" i="3"/>
  <c r="N142" i="3" s="1"/>
  <c r="N137" i="3"/>
  <c r="N136" i="3"/>
  <c r="N73" i="3"/>
  <c r="N82" i="3" s="1"/>
  <c r="M166" i="3"/>
  <c r="M160" i="3"/>
  <c r="M161" i="3"/>
  <c r="M162" i="3"/>
  <c r="M163" i="3"/>
  <c r="M159" i="3"/>
  <c r="M164" i="3"/>
  <c r="BB17" i="8"/>
  <c r="BB17" i="5"/>
  <c r="AP68" i="8"/>
  <c r="AP82" i="8" s="1"/>
  <c r="AP96" i="8"/>
  <c r="AD72" i="8"/>
  <c r="AD86" i="8" s="1"/>
  <c r="AD100" i="8"/>
  <c r="BB15" i="8"/>
  <c r="BB15" i="5"/>
  <c r="AP69" i="8"/>
  <c r="AP83" i="8" s="1"/>
  <c r="AP97" i="8"/>
  <c r="Q11" i="3"/>
  <c r="P30" i="3"/>
  <c r="S4" i="11" s="1"/>
  <c r="P13" i="3"/>
  <c r="P24" i="3"/>
  <c r="P35" i="3"/>
  <c r="P12" i="3"/>
  <c r="P22" i="3"/>
  <c r="P21" i="3"/>
  <c r="P14" i="3"/>
  <c r="P20" i="3"/>
  <c r="P23" i="3"/>
  <c r="P17" i="3"/>
  <c r="P16" i="3"/>
  <c r="N61" i="3"/>
  <c r="N64" i="3" s="1"/>
  <c r="N66" i="3"/>
  <c r="N62" i="3"/>
  <c r="N157" i="3"/>
  <c r="N158" i="3" s="1"/>
  <c r="N163" i="3"/>
  <c r="N159" i="3"/>
  <c r="N121" i="3"/>
  <c r="N130" i="3" s="1"/>
  <c r="N125" i="3"/>
  <c r="AP72" i="8"/>
  <c r="AP86" i="8" s="1"/>
  <c r="AP100" i="8"/>
  <c r="BB12" i="8"/>
  <c r="BB12" i="5"/>
  <c r="BB70" i="8"/>
  <c r="BB84" i="8" s="1"/>
  <c r="BB98" i="8"/>
  <c r="AD16" i="8"/>
  <c r="AD16" i="5"/>
  <c r="M82" i="3"/>
  <c r="M75" i="3"/>
  <c r="M77" i="3"/>
  <c r="M80" i="3"/>
  <c r="M74" i="3"/>
  <c r="O29" i="3"/>
  <c r="O31" i="3" s="1"/>
  <c r="O18" i="3"/>
  <c r="O19" i="3"/>
  <c r="O15" i="3"/>
  <c r="N97" i="3"/>
  <c r="N106" i="3" s="1"/>
  <c r="N104" i="3"/>
  <c r="N101" i="3"/>
  <c r="N102" i="3"/>
  <c r="N103" i="3"/>
  <c r="N98" i="3"/>
  <c r="N145" i="3"/>
  <c r="N154" i="3" s="1"/>
  <c r="N152" i="3"/>
  <c r="N146" i="3"/>
  <c r="N148" i="3"/>
  <c r="N147" i="3"/>
  <c r="N150" i="3"/>
  <c r="N85" i="3"/>
  <c r="N90" i="3" s="1"/>
  <c r="AP70" i="8"/>
  <c r="AP84" i="8" s="1"/>
  <c r="AP98" i="8"/>
  <c r="AD69" i="8"/>
  <c r="AD83" i="8" s="1"/>
  <c r="AD97" i="8"/>
  <c r="AP16" i="8"/>
  <c r="AP16" i="5"/>
  <c r="BB16" i="8"/>
  <c r="BB16" i="5"/>
  <c r="O120" i="3"/>
  <c r="O132" i="3"/>
  <c r="O72" i="3"/>
  <c r="O48" i="3"/>
  <c r="O156" i="3"/>
  <c r="O96" i="3"/>
  <c r="O108" i="3"/>
  <c r="O144" i="3"/>
  <c r="O84" i="3"/>
  <c r="O60" i="3"/>
  <c r="O168" i="3"/>
  <c r="O36" i="3"/>
  <c r="N49" i="3"/>
  <c r="N58" i="3" s="1"/>
  <c r="N52" i="3"/>
  <c r="N37" i="3"/>
  <c r="N46" i="3" s="1"/>
  <c r="N44" i="3"/>
  <c r="N40" i="3"/>
  <c r="N169" i="3"/>
  <c r="N178" i="3" s="1"/>
  <c r="N175" i="3"/>
  <c r="AP71" i="8"/>
  <c r="AP85" i="8" s="1"/>
  <c r="AP99" i="8"/>
  <c r="M158" i="3"/>
  <c r="AD17" i="8"/>
  <c r="AD17" i="5"/>
  <c r="AD71" i="8"/>
  <c r="AD85" i="8" s="1"/>
  <c r="AD99" i="8"/>
  <c r="AD68" i="8"/>
  <c r="AD82" i="8" s="1"/>
  <c r="AD96" i="8"/>
  <c r="BB68" i="8"/>
  <c r="BB82" i="8" s="1"/>
  <c r="BB96" i="8"/>
  <c r="BB14" i="8"/>
  <c r="BB14" i="5"/>
  <c r="AD70" i="8"/>
  <c r="AD84" i="8" s="1"/>
  <c r="AD98" i="8"/>
  <c r="EK31" i="4"/>
  <c r="E46" i="3"/>
  <c r="G46" i="3" s="1"/>
  <c r="H45" i="3"/>
  <c r="AI29" i="4" s="1"/>
  <c r="EK12" i="4"/>
  <c r="EK13" i="4" s="1"/>
  <c r="EM9" i="4"/>
  <c r="EL23" i="4"/>
  <c r="EL11" i="4"/>
  <c r="EL10" i="4"/>
  <c r="CG347" i="8" l="1"/>
  <c r="CG511" i="8"/>
  <c r="CH431" i="8"/>
  <c r="CH395" i="8"/>
  <c r="CI390" i="8"/>
  <c r="N174" i="3"/>
  <c r="N50" i="3"/>
  <c r="AC26" i="4"/>
  <c r="N139" i="3"/>
  <c r="AX29" i="4"/>
  <c r="Z28" i="4"/>
  <c r="N80" i="3"/>
  <c r="BH29" i="4"/>
  <c r="BV16" i="5" s="1"/>
  <c r="N78" i="3"/>
  <c r="N114" i="3"/>
  <c r="N39" i="3"/>
  <c r="AZ25" i="4" s="1"/>
  <c r="AP32" i="4"/>
  <c r="N77" i="3"/>
  <c r="N116" i="3"/>
  <c r="AE28" i="4"/>
  <c r="N173" i="3"/>
  <c r="BK27" i="4" s="1"/>
  <c r="N55" i="3"/>
  <c r="N100" i="3"/>
  <c r="N160" i="3"/>
  <c r="N134" i="3"/>
  <c r="AL7" i="5"/>
  <c r="AK7" i="8"/>
  <c r="AK299" i="8" s="1"/>
  <c r="AP17" i="5"/>
  <c r="N171" i="3"/>
  <c r="N176" i="3"/>
  <c r="N38" i="3"/>
  <c r="AZ24" i="4" s="1"/>
  <c r="N42" i="3"/>
  <c r="AZ28" i="4" s="1"/>
  <c r="BN15" i="5" s="1"/>
  <c r="N54" i="3"/>
  <c r="N53" i="3"/>
  <c r="AA32" i="4"/>
  <c r="AO19" i="5" s="1"/>
  <c r="AY30" i="4"/>
  <c r="BM17" i="8" s="1"/>
  <c r="AK30" i="4"/>
  <c r="AQ24" i="4"/>
  <c r="AK28" i="4"/>
  <c r="AY15" i="5" s="1"/>
  <c r="N124" i="3"/>
  <c r="BG26" i="4" s="1"/>
  <c r="N122" i="3"/>
  <c r="N162" i="3"/>
  <c r="N68" i="3"/>
  <c r="N74" i="3"/>
  <c r="BC24" i="4" s="1"/>
  <c r="N76" i="3"/>
  <c r="N110" i="3"/>
  <c r="AR28" i="4"/>
  <c r="BF15" i="8" s="1"/>
  <c r="N170" i="3"/>
  <c r="N177" i="3" s="1"/>
  <c r="BK32" i="4" s="1"/>
  <c r="N172" i="3"/>
  <c r="N41" i="3"/>
  <c r="N43" i="3"/>
  <c r="AZ29" i="4" s="1"/>
  <c r="BN16" i="8" s="1"/>
  <c r="N51" i="3"/>
  <c r="BA25" i="4" s="1"/>
  <c r="N56" i="3"/>
  <c r="M27" i="4"/>
  <c r="N149" i="3"/>
  <c r="N151" i="3"/>
  <c r="N153" i="3" s="1"/>
  <c r="N99" i="3"/>
  <c r="N28" i="4"/>
  <c r="U30" i="4"/>
  <c r="AI17" i="8" s="1"/>
  <c r="AP28" i="4"/>
  <c r="BD15" i="5" s="1"/>
  <c r="U26" i="4"/>
  <c r="AI13" i="8" s="1"/>
  <c r="N128" i="3"/>
  <c r="N123" i="3"/>
  <c r="BG25" i="4" s="1"/>
  <c r="N75" i="3"/>
  <c r="N81" i="3" s="1"/>
  <c r="BC32" i="4" s="1"/>
  <c r="N79" i="3"/>
  <c r="BC29" i="4" s="1"/>
  <c r="N138" i="3"/>
  <c r="N111" i="3"/>
  <c r="BF25" i="4" s="1"/>
  <c r="N115" i="3"/>
  <c r="R26" i="4"/>
  <c r="AM29" i="4"/>
  <c r="AO30" i="4"/>
  <c r="BC17" i="8" s="1"/>
  <c r="AH29" i="4"/>
  <c r="AV16" i="8" s="1"/>
  <c r="AV28" i="4"/>
  <c r="BJ15" i="8" s="1"/>
  <c r="N126" i="3"/>
  <c r="N127" i="3"/>
  <c r="BG29" i="4" s="1"/>
  <c r="BB109" i="8"/>
  <c r="BB143" i="8" s="1"/>
  <c r="AP107" i="8"/>
  <c r="AD107" i="8"/>
  <c r="AD110" i="8"/>
  <c r="AD144" i="8" s="1"/>
  <c r="AP111" i="8"/>
  <c r="AP145" i="8" s="1"/>
  <c r="AD109" i="8"/>
  <c r="AD143" i="8" s="1"/>
  <c r="AD108" i="8"/>
  <c r="AD142" i="8" s="1"/>
  <c r="AP108" i="8"/>
  <c r="AP142" i="8" s="1"/>
  <c r="AO19" i="8"/>
  <c r="AB15" i="8"/>
  <c r="AB15" i="5"/>
  <c r="BL16" i="8"/>
  <c r="BL16" i="5"/>
  <c r="AN15" i="8"/>
  <c r="AN15" i="5"/>
  <c r="AW16" i="8"/>
  <c r="AW16" i="5"/>
  <c r="BB107" i="8"/>
  <c r="BN11" i="8"/>
  <c r="BN11" i="5"/>
  <c r="O37" i="3"/>
  <c r="O46" i="3" s="1"/>
  <c r="O145" i="3"/>
  <c r="O154" i="3" s="1"/>
  <c r="O49" i="3"/>
  <c r="O58" i="3" s="1"/>
  <c r="O52" i="3"/>
  <c r="BM26" i="4" s="1"/>
  <c r="O54" i="3"/>
  <c r="BM28" i="4" s="1"/>
  <c r="N87" i="3"/>
  <c r="N105" i="3"/>
  <c r="V27" i="4"/>
  <c r="BC27" i="4"/>
  <c r="W27" i="4"/>
  <c r="BH28" i="4"/>
  <c r="Q32" i="4"/>
  <c r="Y29" i="4"/>
  <c r="M28" i="4"/>
  <c r="J30" i="4"/>
  <c r="AA30" i="4"/>
  <c r="AD26" i="4"/>
  <c r="T28" i="4"/>
  <c r="S26" i="4"/>
  <c r="AP25" i="4"/>
  <c r="L26" i="4"/>
  <c r="AD28" i="4"/>
  <c r="AE24" i="4"/>
  <c r="BB69" i="8"/>
  <c r="BB83" i="8" s="1"/>
  <c r="BB97" i="8"/>
  <c r="N67" i="3"/>
  <c r="N70" i="3"/>
  <c r="AD111" i="8"/>
  <c r="AD145" i="8" s="1"/>
  <c r="M165" i="3"/>
  <c r="AX32" i="4" s="1"/>
  <c r="BF15" i="5"/>
  <c r="BN12" i="8"/>
  <c r="BN12" i="5"/>
  <c r="N88" i="3"/>
  <c r="N94" i="3"/>
  <c r="AS15" i="8"/>
  <c r="AS15" i="5"/>
  <c r="BV16" i="8"/>
  <c r="BD19" i="8"/>
  <c r="BD19" i="5"/>
  <c r="BN16" i="5"/>
  <c r="O169" i="3"/>
  <c r="O178" i="3" s="1"/>
  <c r="O109" i="3"/>
  <c r="O116" i="3" s="1"/>
  <c r="BR30" i="4" s="1"/>
  <c r="O111" i="3"/>
  <c r="BR25" i="4" s="1"/>
  <c r="O73" i="3"/>
  <c r="O82" i="3" s="1"/>
  <c r="AP73" i="8"/>
  <c r="AP87" i="8" s="1"/>
  <c r="AP101" i="8"/>
  <c r="N89" i="3"/>
  <c r="M81" i="3"/>
  <c r="AQ32" i="4" s="1"/>
  <c r="AW29" i="4"/>
  <c r="AL28" i="4"/>
  <c r="AE32" i="4"/>
  <c r="U32" i="4"/>
  <c r="U25" i="4"/>
  <c r="AF29" i="4"/>
  <c r="AD27" i="4"/>
  <c r="M30" i="4"/>
  <c r="AR30" i="4"/>
  <c r="AW24" i="4"/>
  <c r="Q25" i="4"/>
  <c r="R28" i="4"/>
  <c r="X27" i="4"/>
  <c r="T24" i="4"/>
  <c r="AE27" i="4"/>
  <c r="AT24" i="4"/>
  <c r="AO27" i="4"/>
  <c r="BG24" i="4"/>
  <c r="AS26" i="4"/>
  <c r="AS28" i="4"/>
  <c r="Z32" i="4"/>
  <c r="AF25" i="4"/>
  <c r="K24" i="4"/>
  <c r="N161" i="3"/>
  <c r="BJ27" i="4" s="1"/>
  <c r="N166" i="3"/>
  <c r="P18" i="3"/>
  <c r="P29" i="3"/>
  <c r="P31" i="3" s="1"/>
  <c r="P15" i="3"/>
  <c r="P19" i="3"/>
  <c r="P120" i="3"/>
  <c r="P132" i="3"/>
  <c r="P48" i="3"/>
  <c r="P96" i="3"/>
  <c r="P108" i="3"/>
  <c r="P144" i="3"/>
  <c r="P60" i="3"/>
  <c r="P168" i="3"/>
  <c r="P72" i="3"/>
  <c r="P84" i="3"/>
  <c r="P156" i="3"/>
  <c r="P36" i="3"/>
  <c r="Q16" i="3"/>
  <c r="Q30" i="3"/>
  <c r="T4" i="11" s="1"/>
  <c r="Q12" i="3"/>
  <c r="Q35" i="3"/>
  <c r="Q14" i="3"/>
  <c r="Q17" i="3"/>
  <c r="Q20" i="3"/>
  <c r="Q23" i="3"/>
  <c r="Q22" i="3"/>
  <c r="R11" i="3"/>
  <c r="Q13" i="3"/>
  <c r="Q24" i="3"/>
  <c r="Q21" i="3"/>
  <c r="AP74" i="8"/>
  <c r="AP88" i="8" s="1"/>
  <c r="AP102" i="8"/>
  <c r="AD74" i="8"/>
  <c r="AD88" i="8" s="1"/>
  <c r="AD102" i="8"/>
  <c r="O85" i="3"/>
  <c r="O92" i="3" s="1"/>
  <c r="O88" i="3"/>
  <c r="BP26" i="4" s="1"/>
  <c r="O87" i="3"/>
  <c r="O157" i="3"/>
  <c r="O166" i="3" s="1"/>
  <c r="O162" i="3"/>
  <c r="O121" i="3"/>
  <c r="O128" i="3" s="1"/>
  <c r="AA14" i="8"/>
  <c r="AA14" i="5"/>
  <c r="N92" i="3"/>
  <c r="BD30" i="4" s="1"/>
  <c r="AF13" i="8"/>
  <c r="AF13" i="5"/>
  <c r="BA16" i="8"/>
  <c r="BA16" i="5"/>
  <c r="AQ13" i="8"/>
  <c r="AQ13" i="5"/>
  <c r="AY17" i="8"/>
  <c r="AY17" i="5"/>
  <c r="BE11" i="8"/>
  <c r="BE11" i="5"/>
  <c r="AY15" i="8"/>
  <c r="BE30" i="4"/>
  <c r="R25" i="4"/>
  <c r="Y24" i="4"/>
  <c r="R30" i="4"/>
  <c r="AJ28" i="4"/>
  <c r="AS32" i="4"/>
  <c r="Y27" i="4"/>
  <c r="AS30" i="4"/>
  <c r="AX26" i="4"/>
  <c r="L24" i="4"/>
  <c r="V26" i="4"/>
  <c r="M29" i="4"/>
  <c r="BK30" i="4"/>
  <c r="AG25" i="4"/>
  <c r="BA27" i="4"/>
  <c r="AF27" i="4"/>
  <c r="AV27" i="4"/>
  <c r="AV25" i="4"/>
  <c r="AT32" i="4"/>
  <c r="AG32" i="4"/>
  <c r="K26" i="4"/>
  <c r="BI24" i="4"/>
  <c r="AU29" i="4"/>
  <c r="T25" i="4"/>
  <c r="AN32" i="4"/>
  <c r="V29" i="4"/>
  <c r="AX30" i="4"/>
  <c r="AR26" i="4"/>
  <c r="AD32" i="4"/>
  <c r="AT27" i="4"/>
  <c r="AQ26" i="4"/>
  <c r="AC24" i="4"/>
  <c r="AX24" i="4"/>
  <c r="BD28" i="4"/>
  <c r="W29" i="4"/>
  <c r="AO28" i="4"/>
  <c r="BC25" i="4"/>
  <c r="AY32" i="4"/>
  <c r="AE26" i="4"/>
  <c r="AC27" i="4"/>
  <c r="AW27" i="4"/>
  <c r="O28" i="4"/>
  <c r="M26" i="4"/>
  <c r="X32" i="4"/>
  <c r="AM28" i="4"/>
  <c r="BH24" i="4"/>
  <c r="AI26" i="4"/>
  <c r="N26" i="4"/>
  <c r="AL25" i="4"/>
  <c r="AM25" i="4"/>
  <c r="AV30" i="4"/>
  <c r="AV32" i="4"/>
  <c r="BK25" i="4"/>
  <c r="BE26" i="4"/>
  <c r="W25" i="4"/>
  <c r="Z25" i="4"/>
  <c r="AJ29" i="4"/>
  <c r="AG27" i="4"/>
  <c r="K25" i="4"/>
  <c r="AR29" i="4"/>
  <c r="AT30" i="4"/>
  <c r="X28" i="4"/>
  <c r="AH32" i="4"/>
  <c r="AA25" i="4"/>
  <c r="AO24" i="4"/>
  <c r="P32" i="4"/>
  <c r="AF30" i="4"/>
  <c r="AA24" i="4"/>
  <c r="S28" i="4"/>
  <c r="AQ28" i="4"/>
  <c r="BI25" i="4"/>
  <c r="AH25" i="4"/>
  <c r="AP30" i="4"/>
  <c r="AY25" i="4"/>
  <c r="T27" i="4"/>
  <c r="J25" i="4"/>
  <c r="BF24" i="4"/>
  <c r="AC28" i="4"/>
  <c r="S30" i="4"/>
  <c r="AJ24" i="4"/>
  <c r="AI24" i="4"/>
  <c r="BG28" i="4"/>
  <c r="AU28" i="4"/>
  <c r="AT29" i="4"/>
  <c r="L27" i="4"/>
  <c r="AK32" i="4"/>
  <c r="T26" i="4"/>
  <c r="AM26" i="4"/>
  <c r="AW30" i="4"/>
  <c r="AH28" i="4"/>
  <c r="BD26" i="4"/>
  <c r="O25" i="4"/>
  <c r="Z24" i="4"/>
  <c r="AG26" i="4"/>
  <c r="AR25" i="4"/>
  <c r="K28" i="4"/>
  <c r="M25" i="4"/>
  <c r="AI30" i="4"/>
  <c r="BA24" i="4"/>
  <c r="X29" i="4"/>
  <c r="AJ25" i="4"/>
  <c r="AO26" i="4"/>
  <c r="N30" i="4"/>
  <c r="BJ26" i="4"/>
  <c r="AV24" i="4"/>
  <c r="AT28" i="4"/>
  <c r="Z26" i="4"/>
  <c r="AS29" i="4"/>
  <c r="Z30" i="4"/>
  <c r="AF32" i="4"/>
  <c r="BK29" i="4"/>
  <c r="J24" i="4"/>
  <c r="BA30" i="4"/>
  <c r="AY26" i="4"/>
  <c r="S27" i="4"/>
  <c r="J28" i="4"/>
  <c r="AM32" i="4"/>
  <c r="L29" i="4"/>
  <c r="AP29" i="4"/>
  <c r="BI27" i="4"/>
  <c r="AC25" i="4"/>
  <c r="AK26" i="4"/>
  <c r="Q27" i="4"/>
  <c r="AZ30" i="4"/>
  <c r="BV28" i="4"/>
  <c r="Y25" i="4"/>
  <c r="BJ29" i="4"/>
  <c r="AG24" i="4"/>
  <c r="W28" i="4"/>
  <c r="R24" i="4"/>
  <c r="AJ30" i="4"/>
  <c r="AY28" i="4"/>
  <c r="AA29" i="4"/>
  <c r="BC26" i="4"/>
  <c r="R32" i="4"/>
  <c r="BJ28" i="4"/>
  <c r="AS24" i="4"/>
  <c r="AI27" i="4"/>
  <c r="BB26" i="4"/>
  <c r="T30" i="4"/>
  <c r="AL32" i="4"/>
  <c r="S25" i="4"/>
  <c r="BG30" i="4"/>
  <c r="AK25" i="4"/>
  <c r="R29" i="4"/>
  <c r="AK29" i="4"/>
  <c r="AP27" i="4"/>
  <c r="L28" i="4"/>
  <c r="BP25" i="4"/>
  <c r="BG27" i="4"/>
  <c r="AS25" i="4"/>
  <c r="BC28" i="4"/>
  <c r="U29" i="4"/>
  <c r="AC29" i="4"/>
  <c r="AU30" i="4"/>
  <c r="I27" i="4"/>
  <c r="W30" i="4"/>
  <c r="AM24" i="4"/>
  <c r="BF28" i="4"/>
  <c r="Y26" i="4"/>
  <c r="AG29" i="4"/>
  <c r="AI32" i="4"/>
  <c r="Y30" i="4"/>
  <c r="BA28" i="4"/>
  <c r="AM30" i="4"/>
  <c r="L30" i="4"/>
  <c r="BH26" i="4"/>
  <c r="AF26" i="4"/>
  <c r="O24" i="4"/>
  <c r="AU27" i="4"/>
  <c r="AL29" i="4"/>
  <c r="U28" i="4"/>
  <c r="AH30" i="4"/>
  <c r="AH24" i="4"/>
  <c r="AY29" i="4"/>
  <c r="M24" i="4"/>
  <c r="AX28" i="4"/>
  <c r="AM27" i="4"/>
  <c r="AP24" i="4"/>
  <c r="Z29" i="4"/>
  <c r="AR27" i="4"/>
  <c r="O29" i="4"/>
  <c r="S24" i="4"/>
  <c r="AI25" i="4"/>
  <c r="AE29" i="4"/>
  <c r="BB28" i="4"/>
  <c r="U24" i="4"/>
  <c r="N25" i="4"/>
  <c r="BI30" i="4"/>
  <c r="K30" i="4"/>
  <c r="AW32" i="4"/>
  <c r="BE29" i="4"/>
  <c r="AC30" i="4"/>
  <c r="R27" i="4"/>
  <c r="K27" i="4"/>
  <c r="AF24" i="4"/>
  <c r="AL27" i="4"/>
  <c r="BD27" i="4"/>
  <c r="AU26" i="4"/>
  <c r="Y32" i="4"/>
  <c r="AV29" i="4"/>
  <c r="AO25" i="4"/>
  <c r="BE28" i="4"/>
  <c r="AC32" i="4"/>
  <c r="BE24" i="4"/>
  <c r="AA26" i="4"/>
  <c r="K32" i="4"/>
  <c r="AJ27" i="4"/>
  <c r="AJ32" i="4"/>
  <c r="AR24" i="4"/>
  <c r="AL24" i="4"/>
  <c r="M32" i="4"/>
  <c r="AF28" i="4"/>
  <c r="O30" i="4"/>
  <c r="Q26" i="4"/>
  <c r="BI26" i="4"/>
  <c r="AD25" i="4"/>
  <c r="AW25" i="4"/>
  <c r="BA26" i="4"/>
  <c r="O27" i="4"/>
  <c r="AH27" i="4"/>
  <c r="AQ30" i="4"/>
  <c r="AO29" i="4"/>
  <c r="AI28" i="4"/>
  <c r="V24" i="4"/>
  <c r="AU24" i="4"/>
  <c r="AT25" i="4"/>
  <c r="BJ25" i="4"/>
  <c r="N24" i="4"/>
  <c r="J32" i="4"/>
  <c r="AV26" i="4"/>
  <c r="BE25" i="4"/>
  <c r="L32" i="4"/>
  <c r="BK28" i="4"/>
  <c r="BF29" i="4"/>
  <c r="O26" i="4"/>
  <c r="AP26" i="4"/>
  <c r="BA29" i="4"/>
  <c r="V25" i="4"/>
  <c r="AW28" i="4"/>
  <c r="W26" i="4"/>
  <c r="AQ29" i="4"/>
  <c r="AQ25" i="4"/>
  <c r="L25" i="4"/>
  <c r="X30" i="4"/>
  <c r="AT26" i="4"/>
  <c r="J27" i="4"/>
  <c r="AE30" i="4"/>
  <c r="AD24" i="4"/>
  <c r="AE25" i="4"/>
  <c r="BE27" i="4"/>
  <c r="AB32" i="4"/>
  <c r="AS27" i="4"/>
  <c r="AR32" i="4"/>
  <c r="AH26" i="4"/>
  <c r="AX27" i="4"/>
  <c r="BH27" i="4"/>
  <c r="W24" i="4"/>
  <c r="BC30" i="4"/>
  <c r="AD29" i="4"/>
  <c r="BI28" i="4"/>
  <c r="AG28" i="4"/>
  <c r="AL30" i="4"/>
  <c r="AO32" i="4"/>
  <c r="AA27" i="4"/>
  <c r="AJ26" i="4"/>
  <c r="N32" i="4"/>
  <c r="S32" i="4"/>
  <c r="BD25" i="4"/>
  <c r="AX25" i="4"/>
  <c r="U27" i="4"/>
  <c r="Q28" i="4"/>
  <c r="V30" i="4"/>
  <c r="BB30" i="4"/>
  <c r="AY27" i="4"/>
  <c r="N29" i="4"/>
  <c r="BB29" i="4"/>
  <c r="AU25" i="4"/>
  <c r="O32" i="4"/>
  <c r="W32" i="4"/>
  <c r="Z27" i="4"/>
  <c r="BB71" i="8"/>
  <c r="BB85" i="8" s="1"/>
  <c r="BB99" i="8"/>
  <c r="AP110" i="8"/>
  <c r="AP144" i="8" s="1"/>
  <c r="N57" i="3"/>
  <c r="BA32" i="4" s="1"/>
  <c r="O61" i="3"/>
  <c r="O65" i="3" s="1"/>
  <c r="BN27" i="4" s="1"/>
  <c r="O63" i="3"/>
  <c r="O97" i="3"/>
  <c r="O104" i="3" s="1"/>
  <c r="BQ30" i="4" s="1"/>
  <c r="O98" i="3"/>
  <c r="BQ24" i="4" s="1"/>
  <c r="O101" i="3"/>
  <c r="BQ27" i="4" s="1"/>
  <c r="O99" i="3"/>
  <c r="BQ25" i="4" s="1"/>
  <c r="O133" i="3"/>
  <c r="O142" i="3" s="1"/>
  <c r="O140" i="3"/>
  <c r="BT30" i="4" s="1"/>
  <c r="BB73" i="8"/>
  <c r="BB87" i="8" s="1"/>
  <c r="BB101" i="8"/>
  <c r="AP109" i="8"/>
  <c r="AP143" i="8" s="1"/>
  <c r="N86" i="3"/>
  <c r="BD24" i="4" s="1"/>
  <c r="N91" i="3"/>
  <c r="N27" i="4"/>
  <c r="X25" i="4"/>
  <c r="K29" i="4"/>
  <c r="AL26" i="4"/>
  <c r="BK26" i="4"/>
  <c r="AD73" i="8"/>
  <c r="AD87" i="8" s="1"/>
  <c r="AD101" i="8"/>
  <c r="Q29" i="4"/>
  <c r="V28" i="4"/>
  <c r="T29" i="4"/>
  <c r="AG30" i="4"/>
  <c r="AK24" i="4"/>
  <c r="X24" i="4"/>
  <c r="BF30" i="4"/>
  <c r="AQ27" i="4"/>
  <c r="J29" i="4"/>
  <c r="J26" i="4"/>
  <c r="AU32" i="4"/>
  <c r="AA28" i="4"/>
  <c r="AW26" i="4"/>
  <c r="X26" i="4"/>
  <c r="AY24" i="4"/>
  <c r="V32" i="4"/>
  <c r="Q24" i="4"/>
  <c r="Q30" i="4"/>
  <c r="BB24" i="4"/>
  <c r="AD30" i="4"/>
  <c r="AK27" i="4"/>
  <c r="BJ24" i="4"/>
  <c r="S29" i="4"/>
  <c r="Y28" i="4"/>
  <c r="T32" i="4"/>
  <c r="N164" i="3"/>
  <c r="N65" i="3"/>
  <c r="BB27" i="4" s="1"/>
  <c r="N63" i="3"/>
  <c r="BB72" i="8"/>
  <c r="BB86" i="8" s="1"/>
  <c r="BB100" i="8"/>
  <c r="BB74" i="8"/>
  <c r="BB88" i="8" s="1"/>
  <c r="BB102" i="8"/>
  <c r="N135" i="3"/>
  <c r="N140" i="3"/>
  <c r="BH30" i="4" s="1"/>
  <c r="N112" i="3"/>
  <c r="N113" i="3"/>
  <c r="BF27" i="4" s="1"/>
  <c r="EL31" i="4"/>
  <c r="I29" i="4"/>
  <c r="W16" i="8" s="1"/>
  <c r="W73" i="8" s="1"/>
  <c r="I26" i="4"/>
  <c r="W13" i="8" s="1"/>
  <c r="W70" i="8" s="1"/>
  <c r="I32" i="4"/>
  <c r="W19" i="8" s="1"/>
  <c r="W76" i="8" s="1"/>
  <c r="I28" i="4"/>
  <c r="W15" i="8" s="1"/>
  <c r="W72" i="8" s="1"/>
  <c r="I25" i="4"/>
  <c r="W12" i="8" s="1"/>
  <c r="W69" i="8" s="1"/>
  <c r="I24" i="4"/>
  <c r="I30" i="4"/>
  <c r="W17" i="8" s="1"/>
  <c r="W74" i="8" s="1"/>
  <c r="EM10" i="4"/>
  <c r="EN9" i="4"/>
  <c r="EM11" i="4"/>
  <c r="EM23" i="4"/>
  <c r="EL12" i="4"/>
  <c r="EL13" i="4" s="1"/>
  <c r="CI393" i="8" l="1"/>
  <c r="CI428" i="8"/>
  <c r="CH475" i="8"/>
  <c r="CH473" i="8" s="1"/>
  <c r="CH398" i="8"/>
  <c r="CH432" i="8"/>
  <c r="O76" i="3"/>
  <c r="BO26" i="4" s="1"/>
  <c r="O110" i="3"/>
  <c r="BR24" i="4" s="1"/>
  <c r="O103" i="3"/>
  <c r="BQ29" i="4" s="1"/>
  <c r="O89" i="3"/>
  <c r="BP27" i="4" s="1"/>
  <c r="O75" i="3"/>
  <c r="BO25" i="4" s="1"/>
  <c r="O149" i="3"/>
  <c r="BU27" i="4" s="1"/>
  <c r="O102" i="3"/>
  <c r="BQ28" i="4" s="1"/>
  <c r="O90" i="3"/>
  <c r="BP28" i="4" s="1"/>
  <c r="O74" i="3"/>
  <c r="BO24" i="4" s="1"/>
  <c r="O150" i="3"/>
  <c r="O123" i="3"/>
  <c r="BS25" i="4" s="1"/>
  <c r="O68" i="3"/>
  <c r="BN30" i="4" s="1"/>
  <c r="O127" i="3"/>
  <c r="O91" i="3"/>
  <c r="BP29" i="4" s="1"/>
  <c r="O113" i="3"/>
  <c r="BR27" i="4" s="1"/>
  <c r="O39" i="3"/>
  <c r="N129" i="3"/>
  <c r="BG32" i="4" s="1"/>
  <c r="O122" i="3"/>
  <c r="BS24" i="4" s="1"/>
  <c r="O114" i="3"/>
  <c r="BR28" i="4" s="1"/>
  <c r="O40" i="3"/>
  <c r="AI13" i="5"/>
  <c r="BJ15" i="5"/>
  <c r="AM7" i="5"/>
  <c r="AL7" i="8"/>
  <c r="AL299" i="8" s="1"/>
  <c r="AD141" i="8"/>
  <c r="BB141" i="8"/>
  <c r="AP141" i="8"/>
  <c r="AI17" i="5"/>
  <c r="AV16" i="5"/>
  <c r="BM17" i="5"/>
  <c r="BD15" i="8"/>
  <c r="BD100" i="8" s="1"/>
  <c r="BN15" i="8"/>
  <c r="BN100" i="8" s="1"/>
  <c r="BQ16" i="5"/>
  <c r="BQ16" i="8"/>
  <c r="BQ73" i="8" s="1"/>
  <c r="BQ87" i="8" s="1"/>
  <c r="BK24" i="4"/>
  <c r="O135" i="3"/>
  <c r="N45" i="3"/>
  <c r="AZ32" i="4" s="1"/>
  <c r="BN19" i="8" s="1"/>
  <c r="BI29" i="4"/>
  <c r="BW16" i="5" s="1"/>
  <c r="O159" i="3"/>
  <c r="BV25" i="4" s="1"/>
  <c r="CJ12" i="8" s="1"/>
  <c r="N165" i="3"/>
  <c r="N117" i="3"/>
  <c r="O134" i="3"/>
  <c r="BT24" i="4" s="1"/>
  <c r="CH11" i="8" s="1"/>
  <c r="O158" i="3"/>
  <c r="BV24" i="4" s="1"/>
  <c r="CJ11" i="5" s="1"/>
  <c r="BC17" i="5"/>
  <c r="N141" i="3"/>
  <c r="BH32" i="4" s="1"/>
  <c r="BV19" i="8" s="1"/>
  <c r="O139" i="3"/>
  <c r="O136" i="3"/>
  <c r="BT26" i="4" s="1"/>
  <c r="CH13" i="5" s="1"/>
  <c r="O124" i="3"/>
  <c r="O161" i="3"/>
  <c r="BV27" i="4" s="1"/>
  <c r="CJ14" i="8" s="1"/>
  <c r="O164" i="3"/>
  <c r="BV30" i="4" s="1"/>
  <c r="O51" i="3"/>
  <c r="BM25" i="4" s="1"/>
  <c r="CA12" i="5" s="1"/>
  <c r="O146" i="3"/>
  <c r="O38" i="3"/>
  <c r="BB111" i="8"/>
  <c r="BB145" i="8" s="1"/>
  <c r="AP113" i="8"/>
  <c r="AP147" i="8" s="1"/>
  <c r="AW33" i="4"/>
  <c r="BB112" i="8"/>
  <c r="BB146" i="8" s="1"/>
  <c r="AD113" i="8"/>
  <c r="AD147" i="8" s="1"/>
  <c r="BB108" i="8"/>
  <c r="BB142" i="8" s="1"/>
  <c r="BQ19" i="8"/>
  <c r="BQ19" i="5"/>
  <c r="BU19" i="8"/>
  <c r="BU19" i="5"/>
  <c r="CH17" i="8"/>
  <c r="CH17" i="5"/>
  <c r="CE11" i="8"/>
  <c r="CE11" i="5"/>
  <c r="CB17" i="8"/>
  <c r="CB17" i="5"/>
  <c r="CF17" i="8"/>
  <c r="CF17" i="5"/>
  <c r="BR11" i="8"/>
  <c r="BR11" i="5"/>
  <c r="CE17" i="8"/>
  <c r="CE17" i="5"/>
  <c r="CE16" i="8"/>
  <c r="CE16" i="5"/>
  <c r="CB14" i="8"/>
  <c r="CB14" i="5"/>
  <c r="CC13" i="8"/>
  <c r="CC13" i="5"/>
  <c r="CF14" i="8"/>
  <c r="CF14" i="5"/>
  <c r="CF11" i="8"/>
  <c r="CF11" i="5"/>
  <c r="CA13" i="8"/>
  <c r="CA13" i="5"/>
  <c r="BT14" i="8"/>
  <c r="BT14" i="5"/>
  <c r="BP14" i="8"/>
  <c r="BP14" i="5"/>
  <c r="CE12" i="8"/>
  <c r="CE12" i="5"/>
  <c r="BY19" i="8"/>
  <c r="BY19" i="5"/>
  <c r="CD14" i="8"/>
  <c r="CD14" i="5"/>
  <c r="CE14" i="8"/>
  <c r="CE14" i="5"/>
  <c r="BR17" i="8"/>
  <c r="BR17" i="5"/>
  <c r="CG12" i="8"/>
  <c r="CG12" i="5"/>
  <c r="BX14" i="8"/>
  <c r="BX14" i="5"/>
  <c r="CC11" i="8"/>
  <c r="CC11" i="5"/>
  <c r="AM15" i="8"/>
  <c r="AM15" i="5"/>
  <c r="AZ13" i="8"/>
  <c r="AZ13" i="5"/>
  <c r="AB19" i="8"/>
  <c r="AB19" i="5"/>
  <c r="AR16" i="8"/>
  <c r="AR16" i="5"/>
  <c r="AR11" i="8"/>
  <c r="AR11" i="5"/>
  <c r="BE12" i="8"/>
  <c r="BE12" i="5"/>
  <c r="BY15" i="8"/>
  <c r="BY15" i="5"/>
  <c r="AM19" i="8"/>
  <c r="AM19" i="5"/>
  <c r="AI11" i="8"/>
  <c r="AI11" i="5"/>
  <c r="AG11" i="8"/>
  <c r="AG11" i="5"/>
  <c r="AM13" i="8"/>
  <c r="AM13" i="5"/>
  <c r="CD12" i="8"/>
  <c r="CD12" i="5"/>
  <c r="AZ19" i="8"/>
  <c r="AZ19" i="5"/>
  <c r="BQ13" i="8"/>
  <c r="BQ13" i="5"/>
  <c r="AF11" i="8"/>
  <c r="AF11" i="5"/>
  <c r="BG16" i="8"/>
  <c r="BG16" i="5"/>
  <c r="AX12" i="8"/>
  <c r="AX12" i="5"/>
  <c r="BO11" i="8"/>
  <c r="BO11" i="5"/>
  <c r="AU13" i="8"/>
  <c r="AU13" i="5"/>
  <c r="AV19" i="8"/>
  <c r="AV19" i="5"/>
  <c r="BY12" i="8"/>
  <c r="BY12" i="5"/>
  <c r="AE16" i="8"/>
  <c r="AE16" i="5"/>
  <c r="BW16" i="8"/>
  <c r="BV17" i="8"/>
  <c r="BV17" i="5"/>
  <c r="BF26" i="4"/>
  <c r="BJ13" i="8"/>
  <c r="BJ13" i="5"/>
  <c r="BW13" i="8"/>
  <c r="BW13" i="5"/>
  <c r="AQ19" i="8"/>
  <c r="AQ19" i="5"/>
  <c r="BC12" i="8"/>
  <c r="BC12" i="5"/>
  <c r="BA14" i="8"/>
  <c r="BA14" i="5"/>
  <c r="AI15" i="8"/>
  <c r="AI15" i="5"/>
  <c r="BX15" i="8"/>
  <c r="BX15" i="5"/>
  <c r="AE14" i="8"/>
  <c r="AE14" i="5"/>
  <c r="BU12" i="8"/>
  <c r="BU12" i="5"/>
  <c r="Y15" i="8"/>
  <c r="Y15" i="5"/>
  <c r="AQ15" i="8"/>
  <c r="AQ15" i="5"/>
  <c r="BF16" i="8"/>
  <c r="BF16" i="5"/>
  <c r="AN12" i="8"/>
  <c r="AN12" i="5"/>
  <c r="AZ12" i="8"/>
  <c r="AZ12" i="5"/>
  <c r="BO19" i="8"/>
  <c r="BO19" i="5"/>
  <c r="BH19" i="8"/>
  <c r="BH19" i="5"/>
  <c r="AF70" i="8"/>
  <c r="AF84" i="8" s="1"/>
  <c r="AF98" i="8"/>
  <c r="AA71" i="8"/>
  <c r="AA85" i="8" s="1"/>
  <c r="AA99" i="8"/>
  <c r="P37" i="3"/>
  <c r="P46" i="3" s="1"/>
  <c r="P97" i="3"/>
  <c r="P103" i="3" s="1"/>
  <c r="CC29" i="4" s="1"/>
  <c r="P98" i="3"/>
  <c r="Y11" i="8"/>
  <c r="Y11" i="5"/>
  <c r="AF15" i="8"/>
  <c r="AF15" i="5"/>
  <c r="AR14" i="8"/>
  <c r="AR14" i="5"/>
  <c r="AE19" i="8"/>
  <c r="AE19" i="5"/>
  <c r="AI74" i="8"/>
  <c r="AI88" i="8" s="1"/>
  <c r="AI102" i="8"/>
  <c r="AO76" i="8"/>
  <c r="AO90" i="8" s="1"/>
  <c r="AO104" i="8"/>
  <c r="AH19" i="8"/>
  <c r="AH19" i="5"/>
  <c r="X16" i="8"/>
  <c r="X16" i="5"/>
  <c r="AH16" i="8"/>
  <c r="AH16" i="5"/>
  <c r="O67" i="3"/>
  <c r="O70" i="3"/>
  <c r="BB110" i="8"/>
  <c r="BB144" i="8" s="1"/>
  <c r="BU16" i="8"/>
  <c r="BU16" i="5"/>
  <c r="AJ17" i="8"/>
  <c r="AJ17" i="5"/>
  <c r="AX13" i="8"/>
  <c r="AX13" i="5"/>
  <c r="CI14" i="8"/>
  <c r="CI14" i="5"/>
  <c r="AO14" i="8"/>
  <c r="AO14" i="5"/>
  <c r="AU15" i="8"/>
  <c r="AU15" i="5"/>
  <c r="BL14" i="8"/>
  <c r="BL14" i="5"/>
  <c r="AP19" i="8"/>
  <c r="AP307" i="8" s="1"/>
  <c r="AP308" i="8" s="1"/>
  <c r="AP309" i="8" s="1"/>
  <c r="AP19" i="5"/>
  <c r="AP20" i="5" s="1"/>
  <c r="AS17" i="8"/>
  <c r="AS17" i="5"/>
  <c r="CF12" i="8"/>
  <c r="CF12" i="5"/>
  <c r="AJ12" i="8"/>
  <c r="AJ12" i="5"/>
  <c r="AC13" i="8"/>
  <c r="AC13" i="5"/>
  <c r="Z19" i="8"/>
  <c r="Z19" i="5"/>
  <c r="X19" i="8"/>
  <c r="X19" i="5"/>
  <c r="BH12" i="8"/>
  <c r="BH12" i="5"/>
  <c r="AJ11" i="8"/>
  <c r="AJ11" i="5"/>
  <c r="BC16" i="8"/>
  <c r="BC16" i="5"/>
  <c r="AV14" i="8"/>
  <c r="AV14" i="5"/>
  <c r="AR12" i="8"/>
  <c r="AR12" i="5"/>
  <c r="AE13" i="8"/>
  <c r="AE13" i="5"/>
  <c r="AT15" i="8"/>
  <c r="AT15" i="5"/>
  <c r="AZ11" i="8"/>
  <c r="AZ11" i="5"/>
  <c r="AX19" i="8"/>
  <c r="AX19" i="5"/>
  <c r="AX14" i="8"/>
  <c r="AX14" i="5"/>
  <c r="Y19" i="8"/>
  <c r="Y19" i="5"/>
  <c r="AZ14" i="8"/>
  <c r="AZ14" i="5"/>
  <c r="AQ17" i="8"/>
  <c r="AQ17" i="5"/>
  <c r="BP15" i="8"/>
  <c r="BP15" i="5"/>
  <c r="AC16" i="8"/>
  <c r="AC16" i="5"/>
  <c r="AA11" i="8"/>
  <c r="AA11" i="5"/>
  <c r="AT13" i="8"/>
  <c r="AT13" i="5"/>
  <c r="AW19" i="8"/>
  <c r="AW19" i="5"/>
  <c r="BT15" i="8"/>
  <c r="BT15" i="5"/>
  <c r="AK17" i="8"/>
  <c r="AK17" i="5"/>
  <c r="AQ16" i="8"/>
  <c r="AQ16" i="5"/>
  <c r="BQ15" i="8"/>
  <c r="BQ15" i="5"/>
  <c r="BU14" i="8"/>
  <c r="BU14" i="5"/>
  <c r="Z15" i="8"/>
  <c r="Z15" i="5"/>
  <c r="AF16" i="8"/>
  <c r="AF16" i="5"/>
  <c r="BL19" i="8"/>
  <c r="BL19" i="5"/>
  <c r="AH17" i="8"/>
  <c r="AH17" i="5"/>
  <c r="BN17" i="8"/>
  <c r="BN17" i="5"/>
  <c r="AQ12" i="8"/>
  <c r="AQ12" i="5"/>
  <c r="BA19" i="8"/>
  <c r="BA19" i="5"/>
  <c r="AG14" i="8"/>
  <c r="AG14" i="5"/>
  <c r="BO17" i="8"/>
  <c r="BO17" i="5"/>
  <c r="BJ11" i="8"/>
  <c r="BJ11" i="5"/>
  <c r="BC13" i="8"/>
  <c r="BC13" i="5"/>
  <c r="BF12" i="8"/>
  <c r="BF12" i="5"/>
  <c r="AC12" i="8"/>
  <c r="AC12" i="5"/>
  <c r="AV15" i="8"/>
  <c r="AV15" i="5"/>
  <c r="BA13" i="8"/>
  <c r="BA13" i="5"/>
  <c r="Z14" i="8"/>
  <c r="Z14" i="5"/>
  <c r="BM12" i="8"/>
  <c r="BM12" i="5"/>
  <c r="BE15" i="8"/>
  <c r="BE15" i="5"/>
  <c r="BC11" i="8"/>
  <c r="BC11" i="5"/>
  <c r="AX16" i="8"/>
  <c r="AX16" i="5"/>
  <c r="BJ19" i="8"/>
  <c r="BJ19" i="5"/>
  <c r="AB13" i="8"/>
  <c r="AB13" i="5"/>
  <c r="AL19" i="8"/>
  <c r="AL19" i="5"/>
  <c r="AC15" i="8"/>
  <c r="AC15" i="5"/>
  <c r="BK14" i="8"/>
  <c r="BK14" i="5"/>
  <c r="BM19" i="8"/>
  <c r="BM19" i="5"/>
  <c r="AK16" i="8"/>
  <c r="AK16" i="5"/>
  <c r="BE13" i="8"/>
  <c r="BE13" i="5"/>
  <c r="BB19" i="8"/>
  <c r="BB307" i="8" s="1"/>
  <c r="BB308" i="8" s="1"/>
  <c r="BB309" i="8" s="1"/>
  <c r="BB19" i="5"/>
  <c r="BB20" i="5" s="1"/>
  <c r="BI16" i="8"/>
  <c r="BI16" i="5"/>
  <c r="Y13" i="8"/>
  <c r="Y13" i="5"/>
  <c r="BJ12" i="8"/>
  <c r="BJ12" i="5"/>
  <c r="BY17" i="8"/>
  <c r="BY17" i="5"/>
  <c r="AJ13" i="8"/>
  <c r="AJ13" i="5"/>
  <c r="BL13" i="8"/>
  <c r="BL13" i="5"/>
  <c r="BG19" i="8"/>
  <c r="BG19" i="5"/>
  <c r="AF17" i="8"/>
  <c r="AF17" i="5"/>
  <c r="AM11" i="8"/>
  <c r="AM11" i="5"/>
  <c r="BS17" i="8"/>
  <c r="BS17" i="5"/>
  <c r="BA73" i="8"/>
  <c r="BA87" i="8" s="1"/>
  <c r="BA101" i="8"/>
  <c r="R30" i="3"/>
  <c r="U4" i="11" s="1"/>
  <c r="AM6" i="11" s="1" a="1"/>
  <c r="R13" i="3"/>
  <c r="R20" i="3"/>
  <c r="R16" i="3"/>
  <c r="R21" i="3"/>
  <c r="S11" i="3"/>
  <c r="R12" i="3"/>
  <c r="R35" i="3"/>
  <c r="R24" i="3"/>
  <c r="R23" i="3"/>
  <c r="R17" i="3"/>
  <c r="R22" i="3"/>
  <c r="R14" i="3"/>
  <c r="P157" i="3"/>
  <c r="P166" i="3" s="1"/>
  <c r="P164" i="3"/>
  <c r="CH30" i="4" s="1"/>
  <c r="P61" i="3"/>
  <c r="P70" i="3" s="1"/>
  <c r="P64" i="3"/>
  <c r="BZ26" i="4" s="1"/>
  <c r="P49" i="3"/>
  <c r="P58" i="3" s="1"/>
  <c r="P55" i="3"/>
  <c r="BY29" i="4" s="1"/>
  <c r="P52" i="3"/>
  <c r="BY26" i="4" s="1"/>
  <c r="AT12" i="8"/>
  <c r="AT12" i="5"/>
  <c r="BH11" i="8"/>
  <c r="BH11" i="5"/>
  <c r="AH11" i="8"/>
  <c r="AH11" i="5"/>
  <c r="AI19" i="8"/>
  <c r="AI19" i="5"/>
  <c r="AP112" i="8"/>
  <c r="AP146" i="8" s="1"/>
  <c r="O170" i="3"/>
  <c r="BW24" i="4" s="1"/>
  <c r="O171" i="3"/>
  <c r="BW25" i="4" s="1"/>
  <c r="AS72" i="8"/>
  <c r="AS86" i="8" s="1"/>
  <c r="AS100" i="8"/>
  <c r="BF72" i="8"/>
  <c r="BF86" i="8" s="1"/>
  <c r="BF100" i="8"/>
  <c r="N69" i="3"/>
  <c r="BB32" i="4" s="1"/>
  <c r="BD12" i="8"/>
  <c r="BD12" i="5"/>
  <c r="AH15" i="8"/>
  <c r="AH15" i="5"/>
  <c r="AM16" i="8"/>
  <c r="AM16" i="5"/>
  <c r="AK14" i="8"/>
  <c r="AK14" i="5"/>
  <c r="AI70" i="8"/>
  <c r="AI84" i="8" s="1"/>
  <c r="AI98" i="8"/>
  <c r="AN72" i="8"/>
  <c r="AN86" i="8" s="1"/>
  <c r="AN100" i="8"/>
  <c r="AB72" i="8"/>
  <c r="AB86" i="8" s="1"/>
  <c r="AB100" i="8"/>
  <c r="BY11" i="8"/>
  <c r="BY11" i="5"/>
  <c r="AE17" i="8"/>
  <c r="AE17" i="5"/>
  <c r="AO15" i="8"/>
  <c r="AO15" i="5"/>
  <c r="BQ11" i="8"/>
  <c r="BQ11" i="5"/>
  <c r="BI12" i="8"/>
  <c r="BI12" i="5"/>
  <c r="BL12" i="8"/>
  <c r="BL12" i="5"/>
  <c r="CJ17" i="8"/>
  <c r="CJ17" i="5"/>
  <c r="BV14" i="8"/>
  <c r="BV14" i="5"/>
  <c r="BG14" i="8"/>
  <c r="BG14" i="5"/>
  <c r="X14" i="8"/>
  <c r="X14" i="5"/>
  <c r="BD13" i="8"/>
  <c r="BD13" i="5"/>
  <c r="BX12" i="8"/>
  <c r="BX12" i="5"/>
  <c r="AN16" i="8"/>
  <c r="AN16" i="5"/>
  <c r="BA17" i="8"/>
  <c r="BA17" i="5"/>
  <c r="AI16" i="8"/>
  <c r="AI16" i="5"/>
  <c r="AY16" i="8"/>
  <c r="AY16" i="5"/>
  <c r="BG11" i="8"/>
  <c r="BG11" i="5"/>
  <c r="BM15" i="8"/>
  <c r="BM15" i="5"/>
  <c r="AU11" i="8"/>
  <c r="AU11" i="5"/>
  <c r="AB17" i="8"/>
  <c r="AB17" i="5"/>
  <c r="BU15" i="8"/>
  <c r="BU15" i="5"/>
  <c r="BA15" i="8"/>
  <c r="BA15" i="5"/>
  <c r="AQ11" i="8"/>
  <c r="AQ11" i="5"/>
  <c r="AJ16" i="8"/>
  <c r="AJ16" i="5"/>
  <c r="AH12" i="8"/>
  <c r="AH12" i="5"/>
  <c r="BJ14" i="8"/>
  <c r="BJ14" i="5"/>
  <c r="BG15" i="8"/>
  <c r="BG15" i="5"/>
  <c r="BU11" i="8"/>
  <c r="BU11" i="5"/>
  <c r="AS14" i="8"/>
  <c r="AS14" i="5"/>
  <c r="BK11" i="8"/>
  <c r="BK11" i="5"/>
  <c r="AI12" i="8"/>
  <c r="AI12" i="5"/>
  <c r="BY14" i="8"/>
  <c r="BY14" i="5"/>
  <c r="AR15" i="8"/>
  <c r="AR15" i="5"/>
  <c r="BQ14" i="8"/>
  <c r="BQ14" i="5"/>
  <c r="AW73" i="8"/>
  <c r="AW87" i="8" s="1"/>
  <c r="AW101" i="8"/>
  <c r="AY14" i="8"/>
  <c r="AY14" i="5"/>
  <c r="BI19" i="8"/>
  <c r="BI19" i="5"/>
  <c r="BB113" i="8"/>
  <c r="BB147" i="8" s="1"/>
  <c r="AG16" i="8"/>
  <c r="AG16" i="5"/>
  <c r="AR17" i="8"/>
  <c r="AR17" i="5"/>
  <c r="AE11" i="8"/>
  <c r="AE11" i="5"/>
  <c r="AL13" i="8"/>
  <c r="AL13" i="5"/>
  <c r="AY11" i="8"/>
  <c r="AY11" i="5"/>
  <c r="AJ15" i="8"/>
  <c r="AJ15" i="5"/>
  <c r="AD112" i="8"/>
  <c r="AD146" i="8" s="1"/>
  <c r="AL12" i="8"/>
  <c r="AL12" i="5"/>
  <c r="O138" i="3"/>
  <c r="BT28" i="4" s="1"/>
  <c r="O137" i="3"/>
  <c r="BT27" i="4" s="1"/>
  <c r="O100" i="3"/>
  <c r="BQ26" i="4" s="1"/>
  <c r="O106" i="3"/>
  <c r="O64" i="3"/>
  <c r="AN14" i="8"/>
  <c r="AN14" i="5"/>
  <c r="AK19" i="8"/>
  <c r="AK19" i="5"/>
  <c r="AB16" i="8"/>
  <c r="AB16" i="5"/>
  <c r="AE15" i="8"/>
  <c r="AE15" i="5"/>
  <c r="AG19" i="8"/>
  <c r="AG19" i="5"/>
  <c r="BT12" i="8"/>
  <c r="BT12" i="5"/>
  <c r="AZ17" i="8"/>
  <c r="AZ17" i="5"/>
  <c r="AK11" i="8"/>
  <c r="AK11" i="5"/>
  <c r="CD13" i="8"/>
  <c r="CD13" i="5"/>
  <c r="BS14" i="8"/>
  <c r="BS14" i="5"/>
  <c r="AL17" i="8"/>
  <c r="AL17" i="5"/>
  <c r="BE16" i="8"/>
  <c r="BE16" i="5"/>
  <c r="BK15" i="8"/>
  <c r="BK15" i="5"/>
  <c r="BT16" i="8"/>
  <c r="BT16" i="5"/>
  <c r="BE17" i="8"/>
  <c r="BE17" i="5"/>
  <c r="AC14" i="8"/>
  <c r="AC14" i="5"/>
  <c r="BO13" i="8"/>
  <c r="BO13" i="5"/>
  <c r="AC17" i="8"/>
  <c r="AC17" i="5"/>
  <c r="BU13" i="8"/>
  <c r="BU13" i="5"/>
  <c r="AA19" i="8"/>
  <c r="AA19" i="5"/>
  <c r="BF11" i="8"/>
  <c r="BF11" i="5"/>
  <c r="AO13" i="8"/>
  <c r="AO13" i="5"/>
  <c r="BI13" i="8"/>
  <c r="BI13" i="5"/>
  <c r="AT11" i="8"/>
  <c r="AT11" i="5"/>
  <c r="BS16" i="8"/>
  <c r="BS16" i="5"/>
  <c r="BK19" i="8"/>
  <c r="BK19" i="5"/>
  <c r="BW17" i="8"/>
  <c r="BW17" i="5"/>
  <c r="BF14" i="8"/>
  <c r="BF14" i="5"/>
  <c r="BD11" i="8"/>
  <c r="BD11" i="5"/>
  <c r="BL15" i="8"/>
  <c r="BL15" i="5"/>
  <c r="BM16" i="8"/>
  <c r="BM16" i="5"/>
  <c r="AV17" i="8"/>
  <c r="AV17" i="5"/>
  <c r="BI14" i="8"/>
  <c r="BI14" i="5"/>
  <c r="BV13" i="8"/>
  <c r="BV13" i="5"/>
  <c r="AU16" i="8"/>
  <c r="AU16" i="5"/>
  <c r="W14" i="8"/>
  <c r="W14" i="5"/>
  <c r="CD15" i="8"/>
  <c r="CD15" i="5"/>
  <c r="BD14" i="8"/>
  <c r="BD14" i="5"/>
  <c r="AY12" i="8"/>
  <c r="AY12" i="5"/>
  <c r="BP13" i="8"/>
  <c r="BP13" i="5"/>
  <c r="BO12" i="8"/>
  <c r="BO12" i="5"/>
  <c r="AX17" i="8"/>
  <c r="AX17" i="5"/>
  <c r="AK15" i="8"/>
  <c r="AK15" i="5"/>
  <c r="BE19" i="8"/>
  <c r="BE19" i="5"/>
  <c r="BW14" i="8"/>
  <c r="BW14" i="5"/>
  <c r="X15" i="8"/>
  <c r="X15" i="5"/>
  <c r="BM13" i="8"/>
  <c r="BM13" i="5"/>
  <c r="X11" i="8"/>
  <c r="X11" i="5"/>
  <c r="AW17" i="8"/>
  <c r="AW17" i="5"/>
  <c r="BH16" i="8"/>
  <c r="BH16" i="5"/>
  <c r="AW11" i="8"/>
  <c r="AW11" i="5"/>
  <c r="AG17" i="8"/>
  <c r="AG17" i="5"/>
  <c r="BT11" i="8"/>
  <c r="BT11" i="5"/>
  <c r="AV12" i="8"/>
  <c r="AV12" i="5"/>
  <c r="AO11" i="8"/>
  <c r="AO11" i="5"/>
  <c r="AO12" i="8"/>
  <c r="AO12" i="5"/>
  <c r="AL15" i="8"/>
  <c r="AL15" i="5"/>
  <c r="BJ17" i="8"/>
  <c r="BJ17" i="5"/>
  <c r="AW13" i="8"/>
  <c r="AW13" i="5"/>
  <c r="AQ14" i="8"/>
  <c r="AQ14" i="5"/>
  <c r="BQ12" i="8"/>
  <c r="BQ12" i="5"/>
  <c r="BR15" i="8"/>
  <c r="BR15" i="5"/>
  <c r="CA15" i="8"/>
  <c r="CA15" i="5"/>
  <c r="BF13" i="8"/>
  <c r="BF13" i="5"/>
  <c r="AT14" i="8"/>
  <c r="AT14" i="5"/>
  <c r="AU12" i="8"/>
  <c r="AU12" i="5"/>
  <c r="AA16" i="8"/>
  <c r="AA16" i="5"/>
  <c r="BG17" i="8"/>
  <c r="BG17" i="5"/>
  <c r="AX15" i="8"/>
  <c r="AX15" i="5"/>
  <c r="BE68" i="8"/>
  <c r="BE82" i="8" s="1"/>
  <c r="BE96" i="8"/>
  <c r="AQ70" i="8"/>
  <c r="AQ84" i="8" s="1"/>
  <c r="AQ98" i="8"/>
  <c r="O125" i="3"/>
  <c r="BS27" i="4" s="1"/>
  <c r="O160" i="3"/>
  <c r="O163" i="3"/>
  <c r="BV29" i="4" s="1"/>
  <c r="O86" i="3"/>
  <c r="BP24" i="4" s="1"/>
  <c r="O94" i="3"/>
  <c r="Q29" i="3"/>
  <c r="Q31" i="3" s="1"/>
  <c r="Q18" i="3"/>
  <c r="Q19" i="3"/>
  <c r="Q15" i="3"/>
  <c r="P85" i="3"/>
  <c r="P94" i="3" s="1"/>
  <c r="P92" i="3"/>
  <c r="CB30" i="4" s="1"/>
  <c r="P145" i="3"/>
  <c r="P154" i="3" s="1"/>
  <c r="P133" i="3"/>
  <c r="P138" i="3" s="1"/>
  <c r="CF28" i="4" s="1"/>
  <c r="P140" i="3"/>
  <c r="CF30" i="4" s="1"/>
  <c r="P135" i="3"/>
  <c r="CF25" i="4" s="1"/>
  <c r="BF17" i="8"/>
  <c r="BF17" i="5"/>
  <c r="AS19" i="8"/>
  <c r="AS19" i="5"/>
  <c r="BK16" i="8"/>
  <c r="BK16" i="5"/>
  <c r="O78" i="3"/>
  <c r="O79" i="3"/>
  <c r="O115" i="3"/>
  <c r="BR29" i="4" s="1"/>
  <c r="O173" i="3"/>
  <c r="BW27" i="4" s="1"/>
  <c r="O175" i="3"/>
  <c r="BW29" i="4" s="1"/>
  <c r="BM74" i="8"/>
  <c r="BM88" i="8" s="1"/>
  <c r="BM102" i="8"/>
  <c r="N93" i="3"/>
  <c r="BN69" i="8"/>
  <c r="BN83" i="8" s="1"/>
  <c r="BN97" i="8"/>
  <c r="AR13" i="8"/>
  <c r="AR13" i="5"/>
  <c r="X17" i="8"/>
  <c r="X17" i="5"/>
  <c r="AJ14" i="8"/>
  <c r="AJ14" i="5"/>
  <c r="O55" i="3"/>
  <c r="BM29" i="4" s="1"/>
  <c r="O53" i="3"/>
  <c r="BM27" i="4" s="1"/>
  <c r="O151" i="3"/>
  <c r="BU29" i="4" s="1"/>
  <c r="O147" i="3"/>
  <c r="O44" i="3"/>
  <c r="O43" i="3"/>
  <c r="BJ72" i="8"/>
  <c r="BJ86" i="8" s="1"/>
  <c r="BJ100" i="8"/>
  <c r="BC74" i="8"/>
  <c r="BC88" i="8" s="1"/>
  <c r="BC102" i="8"/>
  <c r="BM11" i="8"/>
  <c r="BM11" i="5"/>
  <c r="BE14" i="8"/>
  <c r="BE14" i="5"/>
  <c r="BP17" i="8"/>
  <c r="BP17" i="5"/>
  <c r="BR12" i="8"/>
  <c r="BR12" i="5"/>
  <c r="BK12" i="8"/>
  <c r="BK12" i="5"/>
  <c r="BR14" i="8"/>
  <c r="BR14" i="5"/>
  <c r="AF14" i="8"/>
  <c r="AF14" i="5"/>
  <c r="CC12" i="8"/>
  <c r="CC12" i="5"/>
  <c r="Z16" i="8"/>
  <c r="Z16" i="5"/>
  <c r="AT19" i="8"/>
  <c r="AT19" i="5"/>
  <c r="BH15" i="8"/>
  <c r="BH15" i="5"/>
  <c r="AY19" i="8"/>
  <c r="AY19" i="5"/>
  <c r="AX11" i="8"/>
  <c r="AX11" i="5"/>
  <c r="AH14" i="8"/>
  <c r="AH14" i="5"/>
  <c r="BH17" i="8"/>
  <c r="BH17" i="5"/>
  <c r="AA13" i="8"/>
  <c r="AA13" i="5"/>
  <c r="AR19" i="8"/>
  <c r="AR19" i="5"/>
  <c r="BW11" i="8"/>
  <c r="BW11" i="5"/>
  <c r="BO14" i="8"/>
  <c r="BO14" i="5"/>
  <c r="CF15" i="8"/>
  <c r="CF15" i="5"/>
  <c r="AM14" i="8"/>
  <c r="AM14" i="5"/>
  <c r="AF12" i="8"/>
  <c r="AF12" i="5"/>
  <c r="AY74" i="8"/>
  <c r="AY88" i="8" s="1"/>
  <c r="AY102" i="8"/>
  <c r="P169" i="3"/>
  <c r="P171" i="3" s="1"/>
  <c r="CI25" i="4" s="1"/>
  <c r="CE15" i="8"/>
  <c r="CE15" i="5"/>
  <c r="O172" i="3"/>
  <c r="BW26" i="4" s="1"/>
  <c r="BD76" i="8"/>
  <c r="BD90" i="8" s="1"/>
  <c r="BD104" i="8"/>
  <c r="AO17" i="8"/>
  <c r="AO17" i="5"/>
  <c r="BV15" i="8"/>
  <c r="BV15" i="5"/>
  <c r="M33" i="4"/>
  <c r="BT17" i="8"/>
  <c r="BT17" i="5"/>
  <c r="Y16" i="8"/>
  <c r="Y16" i="5"/>
  <c r="AK33" i="4"/>
  <c r="Y33" i="4"/>
  <c r="BX11" i="8"/>
  <c r="BX11" i="5"/>
  <c r="BP11" i="8"/>
  <c r="BP11" i="5"/>
  <c r="AJ19" i="8"/>
  <c r="AJ19" i="5"/>
  <c r="BK13" i="8"/>
  <c r="BK13" i="5"/>
  <c r="X13" i="8"/>
  <c r="X13" i="5"/>
  <c r="AL11" i="8"/>
  <c r="AL11" i="5"/>
  <c r="AU17" i="8"/>
  <c r="AU17" i="5"/>
  <c r="BY13" i="8"/>
  <c r="BY13" i="5"/>
  <c r="AB14" i="8"/>
  <c r="AB14" i="5"/>
  <c r="O62" i="3"/>
  <c r="BN24" i="4" s="1"/>
  <c r="O66" i="3"/>
  <c r="AC19" i="8"/>
  <c r="AC19" i="5"/>
  <c r="BP16" i="8"/>
  <c r="BP16" i="5"/>
  <c r="BM14" i="8"/>
  <c r="BM14" i="5"/>
  <c r="AI14" i="8"/>
  <c r="AI14" i="5"/>
  <c r="BC19" i="8"/>
  <c r="BC19" i="5"/>
  <c r="BW15" i="8"/>
  <c r="BW15" i="5"/>
  <c r="BQ17" i="8"/>
  <c r="BQ17" i="5"/>
  <c r="AV13" i="8"/>
  <c r="AV13" i="5"/>
  <c r="BF19" i="8"/>
  <c r="BF19" i="5"/>
  <c r="AS12" i="8"/>
  <c r="AS12" i="5"/>
  <c r="CG11" i="8"/>
  <c r="CG11" i="5"/>
  <c r="BH13" i="8"/>
  <c r="BH13" i="5"/>
  <c r="Z12" i="8"/>
  <c r="Z12" i="5"/>
  <c r="AK13" i="8"/>
  <c r="AK13" i="5"/>
  <c r="BO16" i="8"/>
  <c r="BO16" i="5"/>
  <c r="BS12" i="8"/>
  <c r="BS12" i="5"/>
  <c r="AB11" i="8"/>
  <c r="AB11" i="5"/>
  <c r="BI11" i="8"/>
  <c r="BI11" i="5"/>
  <c r="AW15" i="8"/>
  <c r="AW15" i="5"/>
  <c r="BS11" i="8"/>
  <c r="BS11" i="5"/>
  <c r="BS15" i="8"/>
  <c r="BS15" i="5"/>
  <c r="BJ16" i="8"/>
  <c r="BJ16" i="5"/>
  <c r="Y14" i="8"/>
  <c r="Y14" i="5"/>
  <c r="Y17" i="8"/>
  <c r="Y17" i="5"/>
  <c r="AB12" i="8"/>
  <c r="AB12" i="5"/>
  <c r="AS16" i="8"/>
  <c r="AS16" i="5"/>
  <c r="AW12" i="8"/>
  <c r="AW12" i="5"/>
  <c r="AV11" i="8"/>
  <c r="AV11" i="5"/>
  <c r="AZ16" i="8"/>
  <c r="AZ16" i="5"/>
  <c r="AC11" i="8"/>
  <c r="AC11" i="5"/>
  <c r="Z17" i="8"/>
  <c r="Z17" i="5"/>
  <c r="BO15" i="8"/>
  <c r="BO15" i="5"/>
  <c r="AM17" i="8"/>
  <c r="AM17" i="5"/>
  <c r="BA11" i="8"/>
  <c r="BA11" i="5"/>
  <c r="BI17" i="8"/>
  <c r="BI17" i="5"/>
  <c r="BG12" i="8"/>
  <c r="BG12" i="5"/>
  <c r="BU17" i="8"/>
  <c r="BU17" i="5"/>
  <c r="AG12" i="8"/>
  <c r="AG12" i="5"/>
  <c r="AW14" i="8"/>
  <c r="AW14" i="5"/>
  <c r="AF19" i="8"/>
  <c r="AF19" i="5"/>
  <c r="AO16" i="8"/>
  <c r="AO16" i="5"/>
  <c r="BX16" i="8"/>
  <c r="BX16" i="5"/>
  <c r="AM12" i="8"/>
  <c r="AM12" i="5"/>
  <c r="CJ15" i="8"/>
  <c r="CJ15" i="5"/>
  <c r="AY13" i="8"/>
  <c r="AY13" i="5"/>
  <c r="BD16" i="8"/>
  <c r="BD16" i="5"/>
  <c r="BY16" i="8"/>
  <c r="BY16" i="5"/>
  <c r="AN17" i="8"/>
  <c r="AN17" i="5"/>
  <c r="AN13" i="8"/>
  <c r="AN13" i="5"/>
  <c r="BX13" i="8"/>
  <c r="BX13" i="5"/>
  <c r="AL16" i="8"/>
  <c r="AL16" i="5"/>
  <c r="AA12" i="8"/>
  <c r="AA12" i="5"/>
  <c r="AN11" i="8"/>
  <c r="AN11" i="5"/>
  <c r="BR13" i="8"/>
  <c r="BR13" i="5"/>
  <c r="BK17" i="8"/>
  <c r="BK17" i="5"/>
  <c r="AH13" i="8"/>
  <c r="AH13" i="5"/>
  <c r="BI15" i="8"/>
  <c r="BI15" i="5"/>
  <c r="CD16" i="8"/>
  <c r="CD16" i="5"/>
  <c r="X12" i="8"/>
  <c r="X12" i="5"/>
  <c r="BD17" i="8"/>
  <c r="BD17" i="5"/>
  <c r="BW12" i="8"/>
  <c r="BW12" i="5"/>
  <c r="AG15" i="8"/>
  <c r="AG15" i="5"/>
  <c r="AT17" i="8"/>
  <c r="AT17" i="5"/>
  <c r="AD19" i="8"/>
  <c r="AD307" i="8" s="1"/>
  <c r="AD308" i="8" s="1"/>
  <c r="AD309" i="8" s="1"/>
  <c r="AD310" i="8" s="1"/>
  <c r="AD337" i="8" s="1"/>
  <c r="AD19" i="5"/>
  <c r="AD20" i="5" s="1"/>
  <c r="Y12" i="8"/>
  <c r="Y12" i="5"/>
  <c r="AU14" i="8"/>
  <c r="AU14" i="5"/>
  <c r="AK12" i="8"/>
  <c r="AK12" i="5"/>
  <c r="BS13" i="8"/>
  <c r="BS13" i="5"/>
  <c r="BA12" i="8"/>
  <c r="BA12" i="5"/>
  <c r="BV11" i="8"/>
  <c r="BV11" i="5"/>
  <c r="AS13" i="8"/>
  <c r="AS13" i="5"/>
  <c r="BC15" i="8"/>
  <c r="BC15" i="5"/>
  <c r="BL11" i="8"/>
  <c r="BL11" i="5"/>
  <c r="BH14" i="8"/>
  <c r="BH14" i="5"/>
  <c r="BL17" i="8"/>
  <c r="BL17" i="5"/>
  <c r="AU19" i="8"/>
  <c r="AU19" i="5"/>
  <c r="Z11" i="8"/>
  <c r="Z11" i="5"/>
  <c r="AY72" i="8"/>
  <c r="AY86" i="8" s="1"/>
  <c r="AY100" i="8"/>
  <c r="AV73" i="8"/>
  <c r="AV87" i="8" s="1"/>
  <c r="AV101" i="8"/>
  <c r="O126" i="3"/>
  <c r="BS28" i="4" s="1"/>
  <c r="O130" i="3"/>
  <c r="Q168" i="3"/>
  <c r="Q84" i="3"/>
  <c r="Q72" i="3"/>
  <c r="Q132" i="3"/>
  <c r="Q60" i="3"/>
  <c r="Q48" i="3"/>
  <c r="Q156" i="3"/>
  <c r="Q120" i="3"/>
  <c r="Q144" i="3"/>
  <c r="Q36" i="3"/>
  <c r="Q108" i="3"/>
  <c r="Q96" i="3"/>
  <c r="P73" i="3"/>
  <c r="P77" i="3" s="1"/>
  <c r="P109" i="3"/>
  <c r="P110" i="3" s="1"/>
  <c r="CD24" i="4" s="1"/>
  <c r="P114" i="3"/>
  <c r="P115" i="3"/>
  <c r="CD29" i="4" s="1"/>
  <c r="P113" i="3"/>
  <c r="P112" i="3"/>
  <c r="CD26" i="4" s="1"/>
  <c r="P121" i="3"/>
  <c r="P125" i="3" s="1"/>
  <c r="CE27" i="4" s="1"/>
  <c r="AN19" i="8"/>
  <c r="AN19" i="5"/>
  <c r="BG13" i="8"/>
  <c r="BG13" i="5"/>
  <c r="BC14" i="8"/>
  <c r="BC14" i="5"/>
  <c r="AL14" i="8"/>
  <c r="AL14" i="5"/>
  <c r="AE12" i="8"/>
  <c r="AE12" i="5"/>
  <c r="AA17" i="8"/>
  <c r="AA17" i="5"/>
  <c r="AT16" i="8"/>
  <c r="AT16" i="5"/>
  <c r="AZ15" i="8"/>
  <c r="AZ15" i="5"/>
  <c r="O77" i="3"/>
  <c r="BO27" i="4" s="1"/>
  <c r="O80" i="3"/>
  <c r="BO30" i="4" s="1"/>
  <c r="O112" i="3"/>
  <c r="BR26" i="4" s="1"/>
  <c r="O118" i="3"/>
  <c r="O176" i="3"/>
  <c r="BW30" i="4" s="1"/>
  <c r="O174" i="3"/>
  <c r="BW28" i="4" s="1"/>
  <c r="BN73" i="8"/>
  <c r="BN87" i="8" s="1"/>
  <c r="BN101" i="8"/>
  <c r="BV73" i="8"/>
  <c r="BV87" i="8" s="1"/>
  <c r="BV101" i="8"/>
  <c r="AS11" i="8"/>
  <c r="AS11" i="5"/>
  <c r="Z13" i="8"/>
  <c r="Z13" i="5"/>
  <c r="AG13" i="8"/>
  <c r="AG13" i="5"/>
  <c r="AA15" i="8"/>
  <c r="AA15" i="5"/>
  <c r="O56" i="3"/>
  <c r="O50" i="3"/>
  <c r="BM24" i="4" s="1"/>
  <c r="O152" i="3"/>
  <c r="O148" i="3"/>
  <c r="O41" i="3"/>
  <c r="O42" i="3"/>
  <c r="BN68" i="8"/>
  <c r="BN82" i="8" s="1"/>
  <c r="BN96" i="8"/>
  <c r="BL73" i="8"/>
  <c r="BL87" i="8" s="1"/>
  <c r="BL101" i="8"/>
  <c r="W88" i="8"/>
  <c r="W102" i="8"/>
  <c r="W87" i="8"/>
  <c r="W101" i="8"/>
  <c r="W100" i="8"/>
  <c r="W86" i="8"/>
  <c r="W97" i="8"/>
  <c r="W83" i="8"/>
  <c r="W104" i="8"/>
  <c r="W90" i="8"/>
  <c r="W11" i="8"/>
  <c r="W84" i="8"/>
  <c r="W98" i="8"/>
  <c r="W15" i="5"/>
  <c r="W12" i="5"/>
  <c r="W19" i="5"/>
  <c r="W17" i="5"/>
  <c r="W16" i="5"/>
  <c r="EM31" i="4"/>
  <c r="W13" i="5"/>
  <c r="AM33" i="4"/>
  <c r="N33" i="4"/>
  <c r="L33" i="4"/>
  <c r="Q33" i="4"/>
  <c r="AA33" i="4"/>
  <c r="AF33" i="4"/>
  <c r="AI33" i="4"/>
  <c r="W11" i="5"/>
  <c r="I33" i="4"/>
  <c r="O33" i="4"/>
  <c r="BA33" i="4"/>
  <c r="AS33" i="4"/>
  <c r="U33" i="4"/>
  <c r="AQ33" i="4"/>
  <c r="Z33" i="4"/>
  <c r="W33" i="4"/>
  <c r="AX33" i="4"/>
  <c r="V33" i="4"/>
  <c r="X33" i="4"/>
  <c r="R33" i="4"/>
  <c r="AD33" i="4"/>
  <c r="S33" i="4"/>
  <c r="EM12" i="4"/>
  <c r="EM13" i="4" s="1"/>
  <c r="AG33" i="4"/>
  <c r="AT33" i="4"/>
  <c r="AV33" i="4"/>
  <c r="AR33" i="4"/>
  <c r="AO33" i="4"/>
  <c r="AC33" i="4"/>
  <c r="AL33" i="4"/>
  <c r="AY33" i="4"/>
  <c r="AB33" i="4"/>
  <c r="AH33" i="4"/>
  <c r="J33" i="4"/>
  <c r="AE33" i="4"/>
  <c r="AP33" i="4"/>
  <c r="BG33" i="4"/>
  <c r="T33" i="4"/>
  <c r="BC33" i="4"/>
  <c r="BK33" i="4"/>
  <c r="AU33" i="4"/>
  <c r="AJ33" i="4"/>
  <c r="AN33" i="4"/>
  <c r="P33" i="4"/>
  <c r="K33" i="4"/>
  <c r="EN11" i="4"/>
  <c r="EO9" i="4"/>
  <c r="EN23" i="4"/>
  <c r="EN10" i="4"/>
  <c r="CH511" i="8" l="1"/>
  <c r="CH347" i="8"/>
  <c r="CI431" i="8"/>
  <c r="CI395" i="8"/>
  <c r="CJ390" i="8"/>
  <c r="P176" i="3"/>
  <c r="CI30" i="4" s="1"/>
  <c r="O141" i="3"/>
  <c r="BT32" i="4" s="1"/>
  <c r="P175" i="3"/>
  <c r="AM6" i="11"/>
  <c r="AM12" i="11"/>
  <c r="AM8" i="11"/>
  <c r="AM9" i="11"/>
  <c r="AM14" i="11"/>
  <c r="AM13" i="11"/>
  <c r="AM10" i="11"/>
  <c r="AM7" i="11"/>
  <c r="AM11" i="11"/>
  <c r="AM15" i="11"/>
  <c r="P162" i="3"/>
  <c r="P150" i="3"/>
  <c r="CG28" i="4" s="1"/>
  <c r="P53" i="3"/>
  <c r="BY27" i="4" s="1"/>
  <c r="CM14" i="8" s="1"/>
  <c r="P160" i="3"/>
  <c r="CH26" i="4" s="1"/>
  <c r="P76" i="3"/>
  <c r="CA26" i="4" s="1"/>
  <c r="P78" i="3"/>
  <c r="CA28" i="4" s="1"/>
  <c r="O45" i="3"/>
  <c r="P170" i="3"/>
  <c r="CI24" i="4" s="1"/>
  <c r="BN19" i="5"/>
  <c r="CJ12" i="5"/>
  <c r="CH11" i="5"/>
  <c r="AN7" i="5"/>
  <c r="AM7" i="8"/>
  <c r="AM299" i="8" s="1"/>
  <c r="BD72" i="8"/>
  <c r="BD86" i="8" s="1"/>
  <c r="BD111" i="8" s="1"/>
  <c r="BD145" i="8" s="1"/>
  <c r="AQ307" i="8"/>
  <c r="AQ308" i="8" s="1"/>
  <c r="AQ309" i="8" s="1"/>
  <c r="BN72" i="8"/>
  <c r="BN86" i="8" s="1"/>
  <c r="BN111" i="8" s="1"/>
  <c r="BN145" i="8" s="1"/>
  <c r="BK307" i="8"/>
  <c r="BK308" i="8" s="1"/>
  <c r="BK309" i="8" s="1"/>
  <c r="BE307" i="8"/>
  <c r="BE308" i="8" s="1"/>
  <c r="BE309" i="8" s="1"/>
  <c r="AS307" i="8"/>
  <c r="AS308" i="8" s="1"/>
  <c r="AS309" i="8" s="1"/>
  <c r="BU307" i="8"/>
  <c r="BU308" i="8" s="1"/>
  <c r="BU309" i="8" s="1"/>
  <c r="AH307" i="8"/>
  <c r="AH308" i="8" s="1"/>
  <c r="AH309" i="8" s="1"/>
  <c r="AH310" i="8" s="1"/>
  <c r="AH337" i="8" s="1"/>
  <c r="BC307" i="8"/>
  <c r="BC308" i="8" s="1"/>
  <c r="BC309" i="8" s="1"/>
  <c r="AR307" i="8"/>
  <c r="AR308" i="8" s="1"/>
  <c r="AR309" i="8" s="1"/>
  <c r="BA307" i="8"/>
  <c r="BA308" i="8" s="1"/>
  <c r="BA309" i="8" s="1"/>
  <c r="AC307" i="8"/>
  <c r="AC308" i="8" s="1"/>
  <c r="AC309" i="8" s="1"/>
  <c r="AC310" i="8" s="1"/>
  <c r="AC337" i="8" s="1"/>
  <c r="AV307" i="8"/>
  <c r="AV308" i="8" s="1"/>
  <c r="AV309" i="8" s="1"/>
  <c r="BI307" i="8"/>
  <c r="BI308" i="8" s="1"/>
  <c r="BI309" i="8" s="1"/>
  <c r="AL307" i="8"/>
  <c r="AL308" i="8" s="1"/>
  <c r="AL309" i="8" s="1"/>
  <c r="AL310" i="8" s="1"/>
  <c r="AL337" i="8" s="1"/>
  <c r="AX307" i="8"/>
  <c r="AX308" i="8" s="1"/>
  <c r="AX309" i="8" s="1"/>
  <c r="BM307" i="8"/>
  <c r="BM308" i="8" s="1"/>
  <c r="BM309" i="8" s="1"/>
  <c r="X307" i="8"/>
  <c r="X308" i="8" s="1"/>
  <c r="AT307" i="8"/>
  <c r="AT308" i="8" s="1"/>
  <c r="AT309" i="8" s="1"/>
  <c r="AK307" i="8"/>
  <c r="AK308" i="8" s="1"/>
  <c r="AK309" i="8" s="1"/>
  <c r="AK310" i="8" s="1"/>
  <c r="AK337" i="8" s="1"/>
  <c r="Y307" i="8"/>
  <c r="Y308" i="8" s="1"/>
  <c r="Y309" i="8" s="1"/>
  <c r="Y310" i="8" s="1"/>
  <c r="Y337" i="8" s="1"/>
  <c r="BO307" i="8"/>
  <c r="BO308" i="8" s="1"/>
  <c r="BO309" i="8" s="1"/>
  <c r="BQ307" i="8"/>
  <c r="BQ308" i="8" s="1"/>
  <c r="BQ309" i="8" s="1"/>
  <c r="AZ307" i="8"/>
  <c r="AZ308" i="8" s="1"/>
  <c r="AZ309" i="8" s="1"/>
  <c r="AI307" i="8"/>
  <c r="AI308" i="8" s="1"/>
  <c r="AI309" i="8" s="1"/>
  <c r="AI310" i="8" s="1"/>
  <c r="AI337" i="8" s="1"/>
  <c r="AU307" i="8"/>
  <c r="AU308" i="8" s="1"/>
  <c r="AU309" i="8" s="1"/>
  <c r="BG307" i="8"/>
  <c r="BG308" i="8" s="1"/>
  <c r="BG309" i="8" s="1"/>
  <c r="BY307" i="8"/>
  <c r="BY308" i="8" s="1"/>
  <c r="BY309" i="8" s="1"/>
  <c r="BH307" i="8"/>
  <c r="BH308" i="8" s="1"/>
  <c r="BH309" i="8" s="1"/>
  <c r="AM307" i="8"/>
  <c r="AM308" i="8" s="1"/>
  <c r="AM309" i="8" s="1"/>
  <c r="BJ307" i="8"/>
  <c r="BJ308" i="8" s="1"/>
  <c r="BJ309" i="8" s="1"/>
  <c r="AG307" i="8"/>
  <c r="AG308" i="8" s="1"/>
  <c r="AG309" i="8" s="1"/>
  <c r="AG310" i="8" s="1"/>
  <c r="AG337" i="8" s="1"/>
  <c r="AA307" i="8"/>
  <c r="AA308" i="8" s="1"/>
  <c r="AA309" i="8" s="1"/>
  <c r="AA310" i="8" s="1"/>
  <c r="AA337" i="8" s="1"/>
  <c r="AJ307" i="8"/>
  <c r="AJ308" i="8" s="1"/>
  <c r="AJ309" i="8" s="1"/>
  <c r="AJ310" i="8" s="1"/>
  <c r="AJ337" i="8" s="1"/>
  <c r="Z307" i="8"/>
  <c r="Z308" i="8" s="1"/>
  <c r="Z309" i="8" s="1"/>
  <c r="Z310" i="8" s="1"/>
  <c r="Z337" i="8" s="1"/>
  <c r="BL307" i="8"/>
  <c r="BL308" i="8" s="1"/>
  <c r="BL309" i="8" s="1"/>
  <c r="AN307" i="8"/>
  <c r="AN308" i="8" s="1"/>
  <c r="AN309" i="8" s="1"/>
  <c r="AB307" i="8"/>
  <c r="AB308" i="8" s="1"/>
  <c r="AB309" i="8" s="1"/>
  <c r="AB310" i="8" s="1"/>
  <c r="AB337" i="8" s="1"/>
  <c r="AO307" i="8"/>
  <c r="AO308" i="8" s="1"/>
  <c r="AO309" i="8" s="1"/>
  <c r="AW307" i="8"/>
  <c r="AW308" i="8" s="1"/>
  <c r="AW309" i="8" s="1"/>
  <c r="BD307" i="8"/>
  <c r="BD308" i="8" s="1"/>
  <c r="BD309" i="8" s="1"/>
  <c r="BF307" i="8"/>
  <c r="BF308" i="8" s="1"/>
  <c r="BF309" i="8" s="1"/>
  <c r="AY307" i="8"/>
  <c r="AY308" i="8" s="1"/>
  <c r="AY309" i="8" s="1"/>
  <c r="AE307" i="8"/>
  <c r="AE308" i="8" s="1"/>
  <c r="AE309" i="8" s="1"/>
  <c r="AE310" i="8" s="1"/>
  <c r="AE337" i="8" s="1"/>
  <c r="AF307" i="8"/>
  <c r="AF308" i="8" s="1"/>
  <c r="AF309" i="8" s="1"/>
  <c r="AF310" i="8" s="1"/>
  <c r="AF337" i="8" s="1"/>
  <c r="BQ101" i="8"/>
  <c r="BQ112" i="8" s="1"/>
  <c r="BQ146" i="8" s="1"/>
  <c r="CJ11" i="8"/>
  <c r="CJ96" i="8" s="1"/>
  <c r="BV19" i="5"/>
  <c r="W68" i="8"/>
  <c r="W82" i="8" s="1"/>
  <c r="W307" i="8"/>
  <c r="W308" i="8" s="1"/>
  <c r="W309" i="8" s="1"/>
  <c r="W310" i="8" s="1"/>
  <c r="W337" i="8" s="1"/>
  <c r="CJ14" i="5"/>
  <c r="CA12" i="8"/>
  <c r="CA69" i="8" s="1"/>
  <c r="CA83" i="8" s="1"/>
  <c r="CH13" i="8"/>
  <c r="CH70" i="8" s="1"/>
  <c r="CH84" i="8" s="1"/>
  <c r="P147" i="3"/>
  <c r="CG25" i="4" s="1"/>
  <c r="P151" i="3"/>
  <c r="CG29" i="4" s="1"/>
  <c r="P111" i="3"/>
  <c r="CD25" i="4" s="1"/>
  <c r="CR12" i="8" s="1"/>
  <c r="P172" i="3"/>
  <c r="CI26" i="4" s="1"/>
  <c r="CW13" i="8" s="1"/>
  <c r="O153" i="3"/>
  <c r="BU32" i="4" s="1"/>
  <c r="CI19" i="5" s="1"/>
  <c r="P137" i="3"/>
  <c r="P152" i="3"/>
  <c r="CG30" i="4" s="1"/>
  <c r="CU17" i="5" s="1"/>
  <c r="P90" i="3"/>
  <c r="CB28" i="4" s="1"/>
  <c r="CP15" i="8" s="1"/>
  <c r="O105" i="3"/>
  <c r="BQ32" i="4" s="1"/>
  <c r="BQ33" i="4" s="1"/>
  <c r="P54" i="3"/>
  <c r="BY28" i="4" s="1"/>
  <c r="P51" i="3"/>
  <c r="BY25" i="4" s="1"/>
  <c r="P163" i="3"/>
  <c r="CH29" i="4" s="1"/>
  <c r="CV16" i="8" s="1"/>
  <c r="P159" i="3"/>
  <c r="CH25" i="4" s="1"/>
  <c r="P41" i="3"/>
  <c r="P124" i="3"/>
  <c r="O165" i="3"/>
  <c r="BV32" i="4" s="1"/>
  <c r="CJ19" i="8" s="1"/>
  <c r="P149" i="3"/>
  <c r="P86" i="3"/>
  <c r="AY111" i="8"/>
  <c r="AY145" i="8" s="1"/>
  <c r="AV20" i="5"/>
  <c r="AS111" i="8"/>
  <c r="AS145" i="8" s="1"/>
  <c r="BA112" i="8"/>
  <c r="BA146" i="8" s="1"/>
  <c r="AF109" i="8"/>
  <c r="AF143" i="8" s="1"/>
  <c r="BN112" i="8"/>
  <c r="BN146" i="8" s="1"/>
  <c r="BJ111" i="8"/>
  <c r="BJ145" i="8" s="1"/>
  <c r="BM113" i="8"/>
  <c r="BM147" i="8" s="1"/>
  <c r="AQ20" i="5"/>
  <c r="BC113" i="8"/>
  <c r="BC147" i="8" s="1"/>
  <c r="BN107" i="8"/>
  <c r="BV112" i="8"/>
  <c r="BV146" i="8" s="1"/>
  <c r="W115" i="8"/>
  <c r="W149" i="8" s="1"/>
  <c r="W111" i="8"/>
  <c r="W145" i="8" s="1"/>
  <c r="AV112" i="8"/>
  <c r="AV146" i="8" s="1"/>
  <c r="AB20" i="5"/>
  <c r="BD115" i="8"/>
  <c r="BD149" i="8" s="1"/>
  <c r="AH20" i="5"/>
  <c r="BE20" i="5"/>
  <c r="BF111" i="8"/>
  <c r="BF145" i="8" s="1"/>
  <c r="AA110" i="8"/>
  <c r="AA144" i="8" s="1"/>
  <c r="AW20" i="5"/>
  <c r="AJ20" i="5"/>
  <c r="AW112" i="8"/>
  <c r="AW146" i="8" s="1"/>
  <c r="CQ16" i="8"/>
  <c r="CQ16" i="5"/>
  <c r="CW12" i="8"/>
  <c r="CW12" i="5"/>
  <c r="CS14" i="8"/>
  <c r="CS14" i="5"/>
  <c r="CT15" i="8"/>
  <c r="CT15" i="5"/>
  <c r="CC14" i="8"/>
  <c r="CC14" i="5"/>
  <c r="AZ72" i="8"/>
  <c r="AZ86" i="8" s="1"/>
  <c r="AZ100" i="8"/>
  <c r="AT73" i="8"/>
  <c r="AT87" i="8" s="1"/>
  <c r="AT101" i="8"/>
  <c r="BG70" i="8"/>
  <c r="BG84" i="8" s="1"/>
  <c r="BG98" i="8"/>
  <c r="P128" i="3"/>
  <c r="CE30" i="4" s="1"/>
  <c r="P127" i="3"/>
  <c r="CE29" i="4" s="1"/>
  <c r="CR11" i="8"/>
  <c r="CR11" i="5"/>
  <c r="Q97" i="3"/>
  <c r="Q106" i="3" s="1"/>
  <c r="Q101" i="3"/>
  <c r="Q121" i="3"/>
  <c r="Q130" i="3" s="1"/>
  <c r="Q133" i="3"/>
  <c r="Q142" i="3" s="1"/>
  <c r="Q137" i="3"/>
  <c r="CR27" i="4" s="1"/>
  <c r="AU76" i="8"/>
  <c r="AU90" i="8" s="1"/>
  <c r="AU104" i="8"/>
  <c r="BS70" i="8"/>
  <c r="BS84" i="8" s="1"/>
  <c r="BS98" i="8"/>
  <c r="AD76" i="8"/>
  <c r="AD90" i="8" s="1"/>
  <c r="AD104" i="8"/>
  <c r="AD20" i="8"/>
  <c r="AD358" i="8" s="1"/>
  <c r="AH70" i="8"/>
  <c r="AH84" i="8" s="1"/>
  <c r="AH98" i="8"/>
  <c r="AA69" i="8"/>
  <c r="AA83" i="8" s="1"/>
  <c r="AA97" i="8"/>
  <c r="AN74" i="8"/>
  <c r="AN88" i="8" s="1"/>
  <c r="AN102" i="8"/>
  <c r="CJ72" i="8"/>
  <c r="CJ86" i="8" s="1"/>
  <c r="CJ100" i="8"/>
  <c r="AF76" i="8"/>
  <c r="AF90" i="8" s="1"/>
  <c r="AF104" i="8"/>
  <c r="BG69" i="8"/>
  <c r="BG83" i="8" s="1"/>
  <c r="BG97" i="8"/>
  <c r="BO72" i="8"/>
  <c r="BO86" i="8" s="1"/>
  <c r="BO100" i="8"/>
  <c r="AV68" i="8"/>
  <c r="AV82" i="8" s="1"/>
  <c r="AV96" i="8"/>
  <c r="AV20" i="8"/>
  <c r="AV358" i="8" s="1"/>
  <c r="Y74" i="8"/>
  <c r="Y88" i="8" s="1"/>
  <c r="Y102" i="8"/>
  <c r="BS68" i="8"/>
  <c r="BS82" i="8" s="1"/>
  <c r="BS96" i="8"/>
  <c r="BS69" i="8"/>
  <c r="BS83" i="8" s="1"/>
  <c r="BS97" i="8"/>
  <c r="BH70" i="8"/>
  <c r="BH84" i="8" s="1"/>
  <c r="BH98" i="8"/>
  <c r="AV70" i="8"/>
  <c r="AV84" i="8" s="1"/>
  <c r="AV98" i="8"/>
  <c r="AI20" i="8"/>
  <c r="AI358" i="8" s="1"/>
  <c r="AI71" i="8"/>
  <c r="AI85" i="8" s="1"/>
  <c r="AI99" i="8"/>
  <c r="CA11" i="8"/>
  <c r="CA11" i="5"/>
  <c r="O117" i="3"/>
  <c r="BR32" i="4" s="1"/>
  <c r="AL71" i="8"/>
  <c r="AL85" i="8" s="1"/>
  <c r="AL99" i="8"/>
  <c r="BC20" i="8"/>
  <c r="BC358" i="8" s="1"/>
  <c r="BC71" i="8"/>
  <c r="BC85" i="8" s="1"/>
  <c r="BC99" i="8"/>
  <c r="P123" i="3"/>
  <c r="CE25" i="4" s="1"/>
  <c r="P116" i="3"/>
  <c r="CD30" i="4" s="1"/>
  <c r="P118" i="3"/>
  <c r="P79" i="3"/>
  <c r="CA29" i="4" s="1"/>
  <c r="Q109" i="3"/>
  <c r="Q114" i="3" s="1"/>
  <c r="CP28" i="4" s="1"/>
  <c r="Q157" i="3"/>
  <c r="Q166" i="3" s="1"/>
  <c r="Q158" i="3"/>
  <c r="CT24" i="4" s="1"/>
  <c r="Q160" i="3"/>
  <c r="Q73" i="3"/>
  <c r="Q82" i="3" s="1"/>
  <c r="Q79" i="3"/>
  <c r="Q78" i="3"/>
  <c r="CM28" i="4" s="1"/>
  <c r="Q75" i="3"/>
  <c r="CM25" i="4" s="1"/>
  <c r="O129" i="3"/>
  <c r="BS32" i="4" s="1"/>
  <c r="Z68" i="8"/>
  <c r="Z82" i="8" s="1"/>
  <c r="Z96" i="8"/>
  <c r="Z20" i="8"/>
  <c r="Z358" i="8" s="1"/>
  <c r="BL68" i="8"/>
  <c r="BL82" i="8" s="1"/>
  <c r="BL96" i="8"/>
  <c r="BL20" i="8"/>
  <c r="BL358" i="8" s="1"/>
  <c r="BA69" i="8"/>
  <c r="BA83" i="8" s="1"/>
  <c r="BA97" i="8"/>
  <c r="Y69" i="8"/>
  <c r="Y83" i="8" s="1"/>
  <c r="Y97" i="8"/>
  <c r="BW69" i="8"/>
  <c r="BW83" i="8" s="1"/>
  <c r="BW97" i="8"/>
  <c r="BI72" i="8"/>
  <c r="BI86" i="8" s="1"/>
  <c r="BI100" i="8"/>
  <c r="AN68" i="8"/>
  <c r="AN82" i="8" s="1"/>
  <c r="AN96" i="8"/>
  <c r="AN70" i="8"/>
  <c r="AN84" i="8" s="1"/>
  <c r="AN98" i="8"/>
  <c r="AY70" i="8"/>
  <c r="AY84" i="8" s="1"/>
  <c r="AY98" i="8"/>
  <c r="AO73" i="8"/>
  <c r="AO87" i="8" s="1"/>
  <c r="AO101" i="8"/>
  <c r="BU74" i="8"/>
  <c r="BU88" i="8" s="1"/>
  <c r="BU102" i="8"/>
  <c r="AM74" i="8"/>
  <c r="AM88" i="8" s="1"/>
  <c r="AM102" i="8"/>
  <c r="AZ73" i="8"/>
  <c r="AZ87" i="8" s="1"/>
  <c r="AZ101" i="8"/>
  <c r="AB69" i="8"/>
  <c r="AB83" i="8" s="1"/>
  <c r="AB97" i="8"/>
  <c r="BS72" i="8"/>
  <c r="BS86" i="8" s="1"/>
  <c r="BS100" i="8"/>
  <c r="AB68" i="8"/>
  <c r="AB82" i="8" s="1"/>
  <c r="AB96" i="8"/>
  <c r="AB20" i="8"/>
  <c r="AB358" i="8" s="1"/>
  <c r="Z69" i="8"/>
  <c r="Z83" i="8" s="1"/>
  <c r="Z97" i="8"/>
  <c r="BF76" i="8"/>
  <c r="BF90" i="8" s="1"/>
  <c r="BF104" i="8"/>
  <c r="BC76" i="8"/>
  <c r="BC90" i="8" s="1"/>
  <c r="BC104" i="8"/>
  <c r="AC76" i="8"/>
  <c r="AC90" i="8" s="1"/>
  <c r="AC104" i="8"/>
  <c r="AU74" i="8"/>
  <c r="AU88" i="8" s="1"/>
  <c r="AU102" i="8"/>
  <c r="AJ76" i="8"/>
  <c r="AJ90" i="8" s="1"/>
  <c r="AJ104" i="8"/>
  <c r="CK13" i="8"/>
  <c r="CK13" i="5"/>
  <c r="P174" i="3"/>
  <c r="CI28" i="4" s="1"/>
  <c r="AY113" i="8"/>
  <c r="AY147" i="8" s="1"/>
  <c r="AM20" i="5"/>
  <c r="BO71" i="8"/>
  <c r="BO85" i="8" s="1"/>
  <c r="BO99" i="8"/>
  <c r="BH74" i="8"/>
  <c r="BH88" i="8" s="1"/>
  <c r="BH102" i="8"/>
  <c r="BH72" i="8"/>
  <c r="BH86" i="8" s="1"/>
  <c r="BH100" i="8"/>
  <c r="AF71" i="8"/>
  <c r="AF85" i="8" s="1"/>
  <c r="AF99" i="8"/>
  <c r="BP74" i="8"/>
  <c r="BP88" i="8" s="1"/>
  <c r="BP102" i="8"/>
  <c r="BM20" i="5"/>
  <c r="CA14" i="8"/>
  <c r="CA14" i="5"/>
  <c r="AJ71" i="8"/>
  <c r="AJ85" i="8" s="1"/>
  <c r="AJ99" i="8"/>
  <c r="X74" i="8"/>
  <c r="X88" i="8" s="1"/>
  <c r="X102" i="8"/>
  <c r="CF16" i="8"/>
  <c r="CF16" i="5"/>
  <c r="P139" i="3"/>
  <c r="CF29" i="4" s="1"/>
  <c r="P148" i="3"/>
  <c r="CG26" i="4" s="1"/>
  <c r="P146" i="3"/>
  <c r="P91" i="3"/>
  <c r="P88" i="3"/>
  <c r="CB26" i="4" s="1"/>
  <c r="CJ16" i="8"/>
  <c r="CJ16" i="5"/>
  <c r="AQ109" i="8"/>
  <c r="AQ143" i="8" s="1"/>
  <c r="AU69" i="8"/>
  <c r="AU83" i="8" s="1"/>
  <c r="AU97" i="8"/>
  <c r="BR72" i="8"/>
  <c r="BR86" i="8" s="1"/>
  <c r="BR100" i="8"/>
  <c r="BJ74" i="8"/>
  <c r="BJ88" i="8" s="1"/>
  <c r="BJ102" i="8"/>
  <c r="AV69" i="8"/>
  <c r="AV83" i="8" s="1"/>
  <c r="AV97" i="8"/>
  <c r="BH73" i="8"/>
  <c r="BH87" i="8" s="1"/>
  <c r="BH101" i="8"/>
  <c r="X72" i="8"/>
  <c r="X86" i="8" s="1"/>
  <c r="X100" i="8"/>
  <c r="AX74" i="8"/>
  <c r="AX88" i="8" s="1"/>
  <c r="AX102" i="8"/>
  <c r="BD20" i="8"/>
  <c r="BD358" i="8" s="1"/>
  <c r="BD71" i="8"/>
  <c r="BD85" i="8" s="1"/>
  <c r="BD99" i="8"/>
  <c r="BV70" i="8"/>
  <c r="BV84" i="8" s="1"/>
  <c r="BV98" i="8"/>
  <c r="BL72" i="8"/>
  <c r="BL86" i="8" s="1"/>
  <c r="BL100" i="8"/>
  <c r="BK76" i="8"/>
  <c r="BK90" i="8" s="1"/>
  <c r="BK104" i="8"/>
  <c r="AO70" i="8"/>
  <c r="AO84" i="8" s="1"/>
  <c r="AO98" i="8"/>
  <c r="AC74" i="8"/>
  <c r="AC88" i="8" s="1"/>
  <c r="AC102" i="8"/>
  <c r="BT73" i="8"/>
  <c r="BT87" i="8" s="1"/>
  <c r="BT101" i="8"/>
  <c r="BS71" i="8"/>
  <c r="BS85" i="8" s="1"/>
  <c r="BS99" i="8"/>
  <c r="BT69" i="8"/>
  <c r="BT83" i="8" s="1"/>
  <c r="BT97" i="8"/>
  <c r="AK76" i="8"/>
  <c r="AK90" i="8" s="1"/>
  <c r="AK104" i="8"/>
  <c r="CH15" i="8"/>
  <c r="CH15" i="5"/>
  <c r="AE68" i="8"/>
  <c r="AE82" i="8" s="1"/>
  <c r="AE96" i="8"/>
  <c r="AE20" i="8"/>
  <c r="AE358" i="8" s="1"/>
  <c r="BQ20" i="5"/>
  <c r="AI69" i="8"/>
  <c r="AI83" i="8" s="1"/>
  <c r="AI97" i="8"/>
  <c r="BG72" i="8"/>
  <c r="BG86" i="8" s="1"/>
  <c r="BG100" i="8"/>
  <c r="AQ68" i="8"/>
  <c r="AQ82" i="8" s="1"/>
  <c r="AQ96" i="8"/>
  <c r="AQ20" i="8"/>
  <c r="AQ358" i="8" s="1"/>
  <c r="AU68" i="8"/>
  <c r="AU82" i="8" s="1"/>
  <c r="AU96" i="8"/>
  <c r="AU20" i="8"/>
  <c r="AU358" i="8" s="1"/>
  <c r="AI73" i="8"/>
  <c r="AI87" i="8" s="1"/>
  <c r="AI101" i="8"/>
  <c r="BD70" i="8"/>
  <c r="BD84" i="8" s="1"/>
  <c r="BD98" i="8"/>
  <c r="BG20" i="5"/>
  <c r="CJ74" i="8"/>
  <c r="CJ88" i="8" s="1"/>
  <c r="CJ102" i="8"/>
  <c r="AO72" i="8"/>
  <c r="AO86" i="8" s="1"/>
  <c r="AO100" i="8"/>
  <c r="AB111" i="8"/>
  <c r="AB145" i="8" s="1"/>
  <c r="AI109" i="8"/>
  <c r="AI143" i="8" s="1"/>
  <c r="O57" i="3"/>
  <c r="AK71" i="8"/>
  <c r="AK85" i="8" s="1"/>
  <c r="AK99" i="8"/>
  <c r="BD69" i="8"/>
  <c r="BD83" i="8" s="1"/>
  <c r="BD97" i="8"/>
  <c r="O81" i="3"/>
  <c r="BO32" i="4" s="1"/>
  <c r="P50" i="3"/>
  <c r="BY24" i="4" s="1"/>
  <c r="P56" i="3"/>
  <c r="BY30" i="4" s="1"/>
  <c r="P62" i="3"/>
  <c r="BZ24" i="4" s="1"/>
  <c r="P67" i="3"/>
  <c r="BZ29" i="4" s="1"/>
  <c r="P158" i="3"/>
  <c r="CH24" i="4" s="1"/>
  <c r="P161" i="3"/>
  <c r="CH27" i="4" s="1"/>
  <c r="R168" i="3"/>
  <c r="R84" i="3"/>
  <c r="R156" i="3"/>
  <c r="R144" i="3"/>
  <c r="R60" i="3"/>
  <c r="R108" i="3"/>
  <c r="R132" i="3"/>
  <c r="R96" i="3"/>
  <c r="R48" i="3"/>
  <c r="R120" i="3"/>
  <c r="R72" i="3"/>
  <c r="R36" i="3"/>
  <c r="AF74" i="8"/>
  <c r="AF88" i="8" s="1"/>
  <c r="AF102" i="8"/>
  <c r="BY74" i="8"/>
  <c r="BY88" i="8" s="1"/>
  <c r="BY102" i="8"/>
  <c r="BB76" i="8"/>
  <c r="BB90" i="8" s="1"/>
  <c r="BB104" i="8"/>
  <c r="BB20" i="8"/>
  <c r="BB358" i="8" s="1"/>
  <c r="BK71" i="8"/>
  <c r="BK85" i="8" s="1"/>
  <c r="BK99" i="8"/>
  <c r="BJ76" i="8"/>
  <c r="BJ90" i="8" s="1"/>
  <c r="BJ104" i="8"/>
  <c r="BM69" i="8"/>
  <c r="BM83" i="8" s="1"/>
  <c r="BM97" i="8"/>
  <c r="AC69" i="8"/>
  <c r="AC83" i="8" s="1"/>
  <c r="AC97" i="8"/>
  <c r="BO74" i="8"/>
  <c r="BO88" i="8" s="1"/>
  <c r="BO102" i="8"/>
  <c r="BN74" i="8"/>
  <c r="BN88" i="8" s="1"/>
  <c r="BN102" i="8"/>
  <c r="Z72" i="8"/>
  <c r="Z86" i="8" s="1"/>
  <c r="Z100" i="8"/>
  <c r="AK74" i="8"/>
  <c r="AK88" i="8" s="1"/>
  <c r="AK102" i="8"/>
  <c r="AA68" i="8"/>
  <c r="AA82" i="8" s="1"/>
  <c r="AA20" i="8"/>
  <c r="AA358" i="8" s="1"/>
  <c r="AA96" i="8"/>
  <c r="AZ20" i="8"/>
  <c r="AZ358" i="8" s="1"/>
  <c r="AZ71" i="8"/>
  <c r="AZ85" i="8" s="1"/>
  <c r="AZ99" i="8"/>
  <c r="AX20" i="5"/>
  <c r="AZ68" i="8"/>
  <c r="AZ82" i="8" s="1"/>
  <c r="AZ96" i="8"/>
  <c r="AV71" i="8"/>
  <c r="AV85" i="8" s="1"/>
  <c r="AV99" i="8"/>
  <c r="X76" i="8"/>
  <c r="X90" i="8" s="1"/>
  <c r="X104" i="8"/>
  <c r="CF69" i="8"/>
  <c r="CF83" i="8" s="1"/>
  <c r="CF97" i="8"/>
  <c r="BL20" i="5"/>
  <c r="AU72" i="8"/>
  <c r="AU86" i="8" s="1"/>
  <c r="AU100" i="8"/>
  <c r="AJ74" i="8"/>
  <c r="AJ88" i="8" s="1"/>
  <c r="AJ102" i="8"/>
  <c r="AH76" i="8"/>
  <c r="AH90" i="8" s="1"/>
  <c r="AH104" i="8"/>
  <c r="AI113" i="8"/>
  <c r="AI147" i="8" s="1"/>
  <c r="AR20" i="8"/>
  <c r="AR358" i="8" s="1"/>
  <c r="AR71" i="8"/>
  <c r="AR85" i="8" s="1"/>
  <c r="AR99" i="8"/>
  <c r="Y20" i="5"/>
  <c r="P99" i="3"/>
  <c r="CC25" i="4" s="1"/>
  <c r="P39" i="3"/>
  <c r="P42" i="3"/>
  <c r="BH76" i="8"/>
  <c r="BH90" i="8" s="1"/>
  <c r="BH104" i="8"/>
  <c r="BF73" i="8"/>
  <c r="BF87" i="8" s="1"/>
  <c r="BF101" i="8"/>
  <c r="BU69" i="8"/>
  <c r="BU83" i="8" s="1"/>
  <c r="BU97" i="8"/>
  <c r="BA71" i="8"/>
  <c r="BA85" i="8" s="1"/>
  <c r="BA99" i="8"/>
  <c r="BJ70" i="8"/>
  <c r="BJ84" i="8" s="1"/>
  <c r="BJ98" i="8"/>
  <c r="BV74" i="8"/>
  <c r="BV88" i="8" s="1"/>
  <c r="BV102" i="8"/>
  <c r="AV76" i="8"/>
  <c r="AV90" i="8" s="1"/>
  <c r="AV104" i="8"/>
  <c r="BG73" i="8"/>
  <c r="BG87" i="8" s="1"/>
  <c r="BG101" i="8"/>
  <c r="CD69" i="8"/>
  <c r="CD83" i="8" s="1"/>
  <c r="CD97" i="8"/>
  <c r="AI68" i="8"/>
  <c r="AI82" i="8" s="1"/>
  <c r="AI96" i="8"/>
  <c r="BE69" i="8"/>
  <c r="BE83" i="8" s="1"/>
  <c r="BE97" i="8"/>
  <c r="AZ70" i="8"/>
  <c r="AZ84" i="8" s="1"/>
  <c r="AZ98" i="8"/>
  <c r="BX71" i="8"/>
  <c r="BX85" i="8" s="1"/>
  <c r="BX99" i="8"/>
  <c r="CD71" i="8"/>
  <c r="CD85" i="8" s="1"/>
  <c r="CD99" i="8"/>
  <c r="BP71" i="8"/>
  <c r="BP85" i="8" s="1"/>
  <c r="BP99" i="8"/>
  <c r="CF71" i="8"/>
  <c r="CF85" i="8" s="1"/>
  <c r="CF99" i="8"/>
  <c r="CE74" i="8"/>
  <c r="CE88" i="8" s="1"/>
  <c r="CE102" i="8"/>
  <c r="CB74" i="8"/>
  <c r="CB88" i="8" s="1"/>
  <c r="CB102" i="8"/>
  <c r="BQ76" i="8"/>
  <c r="BQ90" i="8" s="1"/>
  <c r="BQ104" i="8"/>
  <c r="AS68" i="8"/>
  <c r="AS82" i="8" s="1"/>
  <c r="AS96" i="8"/>
  <c r="AS20" i="8"/>
  <c r="AS358" i="8" s="1"/>
  <c r="CR16" i="8"/>
  <c r="CR16" i="5"/>
  <c r="Q37" i="3"/>
  <c r="Q46" i="3" s="1"/>
  <c r="Q49" i="3"/>
  <c r="Q58" i="3" s="1"/>
  <c r="Q54" i="3"/>
  <c r="CK28" i="4" s="1"/>
  <c r="Q55" i="3"/>
  <c r="Q51" i="3"/>
  <c r="Q85" i="3"/>
  <c r="Q94" i="3" s="1"/>
  <c r="CG15" i="8"/>
  <c r="CG15" i="5"/>
  <c r="BH71" i="8"/>
  <c r="BH85" i="8" s="1"/>
  <c r="BH99" i="8"/>
  <c r="BV68" i="8"/>
  <c r="BV82" i="8" s="1"/>
  <c r="BV96" i="8"/>
  <c r="AU71" i="8"/>
  <c r="AU85" i="8" s="1"/>
  <c r="AU99" i="8"/>
  <c r="AG72" i="8"/>
  <c r="AG86" i="8" s="1"/>
  <c r="AG100" i="8"/>
  <c r="CD73" i="8"/>
  <c r="CD87" i="8" s="1"/>
  <c r="CD101" i="8"/>
  <c r="BR70" i="8"/>
  <c r="BR84" i="8" s="1"/>
  <c r="BR98" i="8"/>
  <c r="BX70" i="8"/>
  <c r="BX84" i="8" s="1"/>
  <c r="BX98" i="8"/>
  <c r="BD73" i="8"/>
  <c r="BD87" i="8" s="1"/>
  <c r="BD101" i="8"/>
  <c r="BX73" i="8"/>
  <c r="BX87" i="8" s="1"/>
  <c r="BX101" i="8"/>
  <c r="AG69" i="8"/>
  <c r="AG83" i="8" s="1"/>
  <c r="AG97" i="8"/>
  <c r="BA68" i="8"/>
  <c r="BA82" i="8" s="1"/>
  <c r="BA96" i="8"/>
  <c r="BA20" i="8"/>
  <c r="BA358" i="8" s="1"/>
  <c r="AC68" i="8"/>
  <c r="AC82" i="8" s="1"/>
  <c r="AC96" i="8"/>
  <c r="AC20" i="8"/>
  <c r="AC358" i="8" s="1"/>
  <c r="AS73" i="8"/>
  <c r="AS87" i="8" s="1"/>
  <c r="AS101" i="8"/>
  <c r="BJ73" i="8"/>
  <c r="BJ87" i="8" s="1"/>
  <c r="BJ101" i="8"/>
  <c r="BI68" i="8"/>
  <c r="BI82" i="8" s="1"/>
  <c r="BI96" i="8"/>
  <c r="BI20" i="8"/>
  <c r="BI358" i="8" s="1"/>
  <c r="AK70" i="8"/>
  <c r="AK84" i="8" s="1"/>
  <c r="AK98" i="8"/>
  <c r="AS69" i="8"/>
  <c r="AS83" i="8" s="1"/>
  <c r="AS97" i="8"/>
  <c r="BW72" i="8"/>
  <c r="BW86" i="8" s="1"/>
  <c r="BW100" i="8"/>
  <c r="BP73" i="8"/>
  <c r="BP87" i="8" s="1"/>
  <c r="BP101" i="8"/>
  <c r="BY70" i="8"/>
  <c r="BY84" i="8" s="1"/>
  <c r="BY98" i="8"/>
  <c r="BK70" i="8"/>
  <c r="BK84" i="8" s="1"/>
  <c r="BK98" i="8"/>
  <c r="AO74" i="8"/>
  <c r="AO88" i="8" s="1"/>
  <c r="AO102" i="8"/>
  <c r="CW11" i="8"/>
  <c r="CW11" i="5"/>
  <c r="CF72" i="8"/>
  <c r="CF86" i="8" s="1"/>
  <c r="CF100" i="8"/>
  <c r="AA70" i="8"/>
  <c r="AA84" i="8" s="1"/>
  <c r="AA98" i="8"/>
  <c r="AY76" i="8"/>
  <c r="AY90" i="8" s="1"/>
  <c r="AY104" i="8"/>
  <c r="CC69" i="8"/>
  <c r="CC83" i="8" s="1"/>
  <c r="CC97" i="8"/>
  <c r="BR69" i="8"/>
  <c r="BR83" i="8" s="1"/>
  <c r="BR97" i="8"/>
  <c r="CA16" i="8"/>
  <c r="CA16" i="5"/>
  <c r="AS76" i="8"/>
  <c r="AS90" i="8" s="1"/>
  <c r="AS104" i="8"/>
  <c r="CT12" i="8"/>
  <c r="CT12" i="5"/>
  <c r="CU15" i="8"/>
  <c r="CU15" i="5"/>
  <c r="CP17" i="8"/>
  <c r="CP17" i="5"/>
  <c r="AA73" i="8"/>
  <c r="AA87" i="8" s="1"/>
  <c r="AA101" i="8"/>
  <c r="AT20" i="5"/>
  <c r="CA72" i="8"/>
  <c r="CA86" i="8" s="1"/>
  <c r="CA100" i="8"/>
  <c r="AW70" i="8"/>
  <c r="AW84" i="8" s="1"/>
  <c r="AW98" i="8"/>
  <c r="AO68" i="8"/>
  <c r="AO82" i="8" s="1"/>
  <c r="AO96" i="8"/>
  <c r="AO20" i="8"/>
  <c r="AO358" i="8" s="1"/>
  <c r="AW68" i="8"/>
  <c r="AW82" i="8" s="1"/>
  <c r="AW96" i="8"/>
  <c r="AW20" i="8"/>
  <c r="AW358" i="8" s="1"/>
  <c r="BM70" i="8"/>
  <c r="BM84" i="8" s="1"/>
  <c r="BM98" i="8"/>
  <c r="AK72" i="8"/>
  <c r="AK86" i="8" s="1"/>
  <c r="AK100" i="8"/>
  <c r="AY69" i="8"/>
  <c r="AY83" i="8" s="1"/>
  <c r="AY97" i="8"/>
  <c r="AU73" i="8"/>
  <c r="AU87" i="8" s="1"/>
  <c r="AU101" i="8"/>
  <c r="BM73" i="8"/>
  <c r="BM87" i="8" s="1"/>
  <c r="BM101" i="8"/>
  <c r="BW74" i="8"/>
  <c r="BW88" i="8" s="1"/>
  <c r="BW102" i="8"/>
  <c r="BI70" i="8"/>
  <c r="BI84" i="8" s="1"/>
  <c r="BI98" i="8"/>
  <c r="BF20" i="5"/>
  <c r="BU70" i="8"/>
  <c r="BU84" i="8" s="1"/>
  <c r="BU98" i="8"/>
  <c r="AC20" i="5"/>
  <c r="BE74" i="8"/>
  <c r="BE88" i="8" s="1"/>
  <c r="BE102" i="8"/>
  <c r="AL74" i="8"/>
  <c r="AL88" i="8" s="1"/>
  <c r="AL102" i="8"/>
  <c r="AZ74" i="8"/>
  <c r="AZ88" i="8" s="1"/>
  <c r="AZ102" i="8"/>
  <c r="AB73" i="8"/>
  <c r="AB87" i="8" s="1"/>
  <c r="AB101" i="8"/>
  <c r="AN20" i="5"/>
  <c r="CE19" i="8"/>
  <c r="CE19" i="5"/>
  <c r="AY20" i="5"/>
  <c r="AL70" i="8"/>
  <c r="AL84" i="8" s="1"/>
  <c r="AL98" i="8"/>
  <c r="AY71" i="8"/>
  <c r="AY85" i="8" s="1"/>
  <c r="AY99" i="8"/>
  <c r="AR72" i="8"/>
  <c r="AR86" i="8" s="1"/>
  <c r="AR100" i="8"/>
  <c r="BY71" i="8"/>
  <c r="BY85" i="8" s="1"/>
  <c r="BY99" i="8"/>
  <c r="BK20" i="5"/>
  <c r="AS20" i="5"/>
  <c r="BU68" i="8"/>
  <c r="BU82" i="8" s="1"/>
  <c r="BU96" i="8"/>
  <c r="BU20" i="8"/>
  <c r="BU358" i="8" s="1"/>
  <c r="AJ73" i="8"/>
  <c r="AJ87" i="8" s="1"/>
  <c r="AJ101" i="8"/>
  <c r="AB74" i="8"/>
  <c r="AB88" i="8" s="1"/>
  <c r="AB102" i="8"/>
  <c r="AY73" i="8"/>
  <c r="AY87" i="8" s="1"/>
  <c r="AY101" i="8"/>
  <c r="BX69" i="8"/>
  <c r="BX83" i="8" s="1"/>
  <c r="BX97" i="8"/>
  <c r="X20" i="5"/>
  <c r="BV71" i="8"/>
  <c r="BV85" i="8" s="1"/>
  <c r="BV99" i="8"/>
  <c r="BQ68" i="8"/>
  <c r="BQ82" i="8" s="1"/>
  <c r="BQ96" i="8"/>
  <c r="BQ20" i="8"/>
  <c r="BQ358" i="8" s="1"/>
  <c r="BY20" i="5"/>
  <c r="AM73" i="8"/>
  <c r="AM87" i="8" s="1"/>
  <c r="AM101" i="8"/>
  <c r="AH72" i="8"/>
  <c r="AH86" i="8" s="1"/>
  <c r="AH100" i="8"/>
  <c r="BP19" i="8"/>
  <c r="BP19" i="5"/>
  <c r="BH68" i="8"/>
  <c r="BH82" i="8" s="1"/>
  <c r="BH96" i="8"/>
  <c r="BH20" i="8"/>
  <c r="BH358" i="8" s="1"/>
  <c r="CM12" i="8"/>
  <c r="CM12" i="5"/>
  <c r="CN13" i="8"/>
  <c r="CN13" i="5"/>
  <c r="CV17" i="8"/>
  <c r="CV17" i="5"/>
  <c r="CV12" i="8"/>
  <c r="CV12" i="5"/>
  <c r="AM68" i="8"/>
  <c r="AM82" i="8" s="1"/>
  <c r="AM96" i="8"/>
  <c r="AM20" i="8"/>
  <c r="AM358" i="8" s="1"/>
  <c r="AJ70" i="8"/>
  <c r="AJ84" i="8" s="1"/>
  <c r="AJ98" i="8"/>
  <c r="BI73" i="8"/>
  <c r="BI87" i="8" s="1"/>
  <c r="BI101" i="8"/>
  <c r="BM76" i="8"/>
  <c r="BM90" i="8" s="1"/>
  <c r="BM104" i="8"/>
  <c r="AB70" i="8"/>
  <c r="AB84" i="8" s="1"/>
  <c r="AB98" i="8"/>
  <c r="BE72" i="8"/>
  <c r="BE86" i="8" s="1"/>
  <c r="BE100" i="8"/>
  <c r="AV72" i="8"/>
  <c r="AV86" i="8" s="1"/>
  <c r="AV100" i="8"/>
  <c r="BJ68" i="8"/>
  <c r="BJ82" i="8" s="1"/>
  <c r="BJ96" i="8"/>
  <c r="BJ20" i="8"/>
  <c r="BJ358" i="8" s="1"/>
  <c r="AG20" i="5"/>
  <c r="AQ69" i="8"/>
  <c r="AQ83" i="8" s="1"/>
  <c r="AQ97" i="8"/>
  <c r="AF73" i="8"/>
  <c r="AF87" i="8" s="1"/>
  <c r="AF101" i="8"/>
  <c r="AQ73" i="8"/>
  <c r="AQ87" i="8" s="1"/>
  <c r="AQ101" i="8"/>
  <c r="AT70" i="8"/>
  <c r="AT84" i="8" s="1"/>
  <c r="AT98" i="8"/>
  <c r="AQ74" i="8"/>
  <c r="AQ88" i="8" s="1"/>
  <c r="AQ102" i="8"/>
  <c r="AX76" i="8"/>
  <c r="AX90" i="8" s="1"/>
  <c r="AX104" i="8"/>
  <c r="AR69" i="8"/>
  <c r="AR83" i="8" s="1"/>
  <c r="AR97" i="8"/>
  <c r="BH69" i="8"/>
  <c r="BH83" i="8" s="1"/>
  <c r="BH97" i="8"/>
  <c r="AJ69" i="8"/>
  <c r="AJ83" i="8" s="1"/>
  <c r="AJ97" i="8"/>
  <c r="BL71" i="8"/>
  <c r="BL85" i="8" s="1"/>
  <c r="BL99" i="8"/>
  <c r="AX70" i="8"/>
  <c r="AX84" i="8" s="1"/>
  <c r="AX98" i="8"/>
  <c r="X73" i="8"/>
  <c r="X87" i="8" s="1"/>
  <c r="X101" i="8"/>
  <c r="AE76" i="8"/>
  <c r="AE90" i="8" s="1"/>
  <c r="AE104" i="8"/>
  <c r="P101" i="3"/>
  <c r="CC27" i="4" s="1"/>
  <c r="P106" i="3"/>
  <c r="AN69" i="8"/>
  <c r="AN83" i="8" s="1"/>
  <c r="AN97" i="8"/>
  <c r="Y72" i="8"/>
  <c r="Y86" i="8" s="1"/>
  <c r="Y100" i="8"/>
  <c r="AI72" i="8"/>
  <c r="AI86" i="8" s="1"/>
  <c r="AI100" i="8"/>
  <c r="BW70" i="8"/>
  <c r="BW84" i="8" s="1"/>
  <c r="BW98" i="8"/>
  <c r="BT13" i="8"/>
  <c r="BT13" i="5"/>
  <c r="BY69" i="8"/>
  <c r="BY83" i="8" s="1"/>
  <c r="BY97" i="8"/>
  <c r="AX69" i="8"/>
  <c r="AX83" i="8" s="1"/>
  <c r="AX97" i="8"/>
  <c r="AF20" i="5"/>
  <c r="AZ76" i="8"/>
  <c r="AZ90" i="8" s="1"/>
  <c r="AZ104" i="8"/>
  <c r="AG68" i="8"/>
  <c r="AG82" i="8" s="1"/>
  <c r="AG96" i="8"/>
  <c r="BY72" i="8"/>
  <c r="BY86" i="8" s="1"/>
  <c r="BY100" i="8"/>
  <c r="AB76" i="8"/>
  <c r="AB90" i="8" s="1"/>
  <c r="AB104" i="8"/>
  <c r="CC68" i="8"/>
  <c r="CC82" i="8" s="1"/>
  <c r="CC96" i="8"/>
  <c r="CE71" i="8"/>
  <c r="CE85" i="8" s="1"/>
  <c r="CE99" i="8"/>
  <c r="CH68" i="8"/>
  <c r="CH82" i="8" s="1"/>
  <c r="CH96" i="8"/>
  <c r="CF68" i="8"/>
  <c r="CF82" i="8" s="1"/>
  <c r="CF96" i="8"/>
  <c r="CE73" i="8"/>
  <c r="CE87" i="8" s="1"/>
  <c r="CE101" i="8"/>
  <c r="CJ71" i="8"/>
  <c r="CJ85" i="8" s="1"/>
  <c r="CJ99" i="8"/>
  <c r="BU76" i="8"/>
  <c r="BU90" i="8" s="1"/>
  <c r="BU104" i="8"/>
  <c r="CF13" i="8"/>
  <c r="CF13" i="5"/>
  <c r="AE69" i="8"/>
  <c r="AE83" i="8" s="1"/>
  <c r="AE97" i="8"/>
  <c r="P126" i="3"/>
  <c r="P130" i="3"/>
  <c r="CO13" i="8"/>
  <c r="CO13" i="5"/>
  <c r="P74" i="3"/>
  <c r="CA24" i="4" s="1"/>
  <c r="BL112" i="8"/>
  <c r="BL146" i="8" s="1"/>
  <c r="AA72" i="8"/>
  <c r="AA86" i="8" s="1"/>
  <c r="AA100" i="8"/>
  <c r="AG70" i="8"/>
  <c r="AG84" i="8" s="1"/>
  <c r="AG98" i="8"/>
  <c r="Z70" i="8"/>
  <c r="Z84" i="8" s="1"/>
  <c r="Z98" i="8"/>
  <c r="CK15" i="8"/>
  <c r="CK15" i="5"/>
  <c r="CC17" i="8"/>
  <c r="CC17" i="5"/>
  <c r="AA74" i="8"/>
  <c r="AA88" i="8" s="1"/>
  <c r="AA102" i="8"/>
  <c r="AL20" i="5"/>
  <c r="BC20" i="5"/>
  <c r="AN76" i="8"/>
  <c r="AN90" i="8" s="1"/>
  <c r="AN104" i="8"/>
  <c r="P122" i="3"/>
  <c r="CR13" i="8"/>
  <c r="CR13" i="5"/>
  <c r="P80" i="3"/>
  <c r="CA30" i="4" s="1"/>
  <c r="Q145" i="3"/>
  <c r="Q150" i="3" s="1"/>
  <c r="CS28" i="4" s="1"/>
  <c r="Q61" i="3"/>
  <c r="Q70" i="3" s="1"/>
  <c r="Q169" i="3"/>
  <c r="Q178" i="3" s="1"/>
  <c r="Z20" i="5"/>
  <c r="BL74" i="8"/>
  <c r="BL88" i="8" s="1"/>
  <c r="BL102" i="8"/>
  <c r="AS70" i="8"/>
  <c r="AS84" i="8" s="1"/>
  <c r="AS98" i="8"/>
  <c r="AK69" i="8"/>
  <c r="AK83" i="8" s="1"/>
  <c r="AK97" i="8"/>
  <c r="AT74" i="8"/>
  <c r="AT88" i="8" s="1"/>
  <c r="AT102" i="8"/>
  <c r="X69" i="8"/>
  <c r="X83" i="8" s="1"/>
  <c r="X97" i="8"/>
  <c r="BK74" i="8"/>
  <c r="BK88" i="8" s="1"/>
  <c r="BK102" i="8"/>
  <c r="AL73" i="8"/>
  <c r="AL87" i="8" s="1"/>
  <c r="AL101" i="8"/>
  <c r="BY73" i="8"/>
  <c r="BY87" i="8" s="1"/>
  <c r="BY101" i="8"/>
  <c r="AM69" i="8"/>
  <c r="AM83" i="8" s="1"/>
  <c r="AM97" i="8"/>
  <c r="AW71" i="8"/>
  <c r="AW85" i="8" s="1"/>
  <c r="AW99" i="8"/>
  <c r="BI74" i="8"/>
  <c r="BI88" i="8" s="1"/>
  <c r="BI102" i="8"/>
  <c r="Z74" i="8"/>
  <c r="Z88" i="8" s="1"/>
  <c r="Z102" i="8"/>
  <c r="AW69" i="8"/>
  <c r="AW83" i="8" s="1"/>
  <c r="AW97" i="8"/>
  <c r="Y71" i="8"/>
  <c r="Y85" i="8" s="1"/>
  <c r="Y99" i="8"/>
  <c r="AW72" i="8"/>
  <c r="AW86" i="8" s="1"/>
  <c r="AW100" i="8"/>
  <c r="BO73" i="8"/>
  <c r="BO87" i="8" s="1"/>
  <c r="BO101" i="8"/>
  <c r="CG68" i="8"/>
  <c r="CG82" i="8" s="1"/>
  <c r="CG96" i="8"/>
  <c r="BQ74" i="8"/>
  <c r="BQ88" i="8" s="1"/>
  <c r="BQ102" i="8"/>
  <c r="BM71" i="8"/>
  <c r="BM85" i="8" s="1"/>
  <c r="BM99" i="8"/>
  <c r="CB11" i="8"/>
  <c r="CB11" i="5"/>
  <c r="AB71" i="8"/>
  <c r="AB85" i="8" s="1"/>
  <c r="AB99" i="8"/>
  <c r="X70" i="8"/>
  <c r="X84" i="8" s="1"/>
  <c r="X98" i="8"/>
  <c r="BX68" i="8"/>
  <c r="BX82" i="8" s="1"/>
  <c r="BX96" i="8"/>
  <c r="BT74" i="8"/>
  <c r="BT88" i="8" s="1"/>
  <c r="BT102" i="8"/>
  <c r="BV72" i="8"/>
  <c r="BV86" i="8" s="1"/>
  <c r="BV100" i="8"/>
  <c r="P173" i="3"/>
  <c r="CI27" i="4" s="1"/>
  <c r="P178" i="3"/>
  <c r="AM71" i="8"/>
  <c r="AM85" i="8" s="1"/>
  <c r="AM99" i="8"/>
  <c r="BO20" i="5"/>
  <c r="AR76" i="8"/>
  <c r="AR90" i="8" s="1"/>
  <c r="AR104" i="8"/>
  <c r="AX68" i="8"/>
  <c r="AX82" i="8" s="1"/>
  <c r="AX96" i="8"/>
  <c r="Z73" i="8"/>
  <c r="Z87" i="8" s="1"/>
  <c r="Z101" i="8"/>
  <c r="BK69" i="8"/>
  <c r="BK83" i="8" s="1"/>
  <c r="BK97" i="8"/>
  <c r="BM68" i="8"/>
  <c r="BM82" i="8" s="1"/>
  <c r="BM96" i="8"/>
  <c r="BM20" i="8"/>
  <c r="BM358" i="8" s="1"/>
  <c r="BN108" i="8"/>
  <c r="BN142" i="8" s="1"/>
  <c r="CK16" i="8"/>
  <c r="CK16" i="5"/>
  <c r="BK73" i="8"/>
  <c r="BK87" i="8" s="1"/>
  <c r="BK101" i="8"/>
  <c r="BF74" i="8"/>
  <c r="BF88" i="8" s="1"/>
  <c r="BF102" i="8"/>
  <c r="P136" i="3"/>
  <c r="CF26" i="4" s="1"/>
  <c r="CU12" i="8"/>
  <c r="CU12" i="5"/>
  <c r="P153" i="3"/>
  <c r="CG32" i="4" s="1"/>
  <c r="P87" i="3"/>
  <c r="CB25" i="4" s="1"/>
  <c r="P89" i="3"/>
  <c r="P93" i="3" s="1"/>
  <c r="CB32" i="4" s="1"/>
  <c r="O93" i="3"/>
  <c r="BP32" i="4" s="1"/>
  <c r="CG14" i="8"/>
  <c r="CG14" i="5"/>
  <c r="BE107" i="8"/>
  <c r="BG74" i="8"/>
  <c r="BG88" i="8" s="1"/>
  <c r="BG102" i="8"/>
  <c r="BF70" i="8"/>
  <c r="BF84" i="8" s="1"/>
  <c r="BF98" i="8"/>
  <c r="AQ71" i="8"/>
  <c r="AQ85" i="8" s="1"/>
  <c r="AQ99" i="8"/>
  <c r="AO69" i="8"/>
  <c r="AO83" i="8" s="1"/>
  <c r="AO97" i="8"/>
  <c r="AG74" i="8"/>
  <c r="AG88" i="8" s="1"/>
  <c r="AG102" i="8"/>
  <c r="X68" i="8"/>
  <c r="X82" i="8" s="1"/>
  <c r="X96" i="8"/>
  <c r="X20" i="8"/>
  <c r="X358" i="8" s="1"/>
  <c r="BE76" i="8"/>
  <c r="BE90" i="8" s="1"/>
  <c r="BE104" i="8"/>
  <c r="BP70" i="8"/>
  <c r="BP84" i="8" s="1"/>
  <c r="BP98" i="8"/>
  <c r="BD20" i="5"/>
  <c r="W71" i="8"/>
  <c r="W85" i="8" s="1"/>
  <c r="W99" i="8"/>
  <c r="BI20" i="5"/>
  <c r="AV74" i="8"/>
  <c r="AV88" i="8" s="1"/>
  <c r="AV102" i="8"/>
  <c r="BF71" i="8"/>
  <c r="BF85" i="8" s="1"/>
  <c r="BF99" i="8"/>
  <c r="AT68" i="8"/>
  <c r="AT82" i="8" s="1"/>
  <c r="AT96" i="8"/>
  <c r="AA76" i="8"/>
  <c r="AA90" i="8" s="1"/>
  <c r="AA104" i="8"/>
  <c r="AC71" i="8"/>
  <c r="AC85" i="8" s="1"/>
  <c r="AC99" i="8"/>
  <c r="BE73" i="8"/>
  <c r="BE87" i="8" s="1"/>
  <c r="BE101" i="8"/>
  <c r="AK68" i="8"/>
  <c r="AK82" i="8" s="1"/>
  <c r="AK96" i="8"/>
  <c r="AK20" i="8"/>
  <c r="AK358" i="8" s="1"/>
  <c r="AE72" i="8"/>
  <c r="AE86" i="8" s="1"/>
  <c r="AE100" i="8"/>
  <c r="CE13" i="8"/>
  <c r="CE13" i="5"/>
  <c r="AY68" i="8"/>
  <c r="AY82" i="8" s="1"/>
  <c r="AY96" i="8"/>
  <c r="AY20" i="8"/>
  <c r="AY358" i="8" s="1"/>
  <c r="AG73" i="8"/>
  <c r="AG87" i="8" s="1"/>
  <c r="AG101" i="8"/>
  <c r="BI76" i="8"/>
  <c r="BI90" i="8" s="1"/>
  <c r="BI104" i="8"/>
  <c r="BQ71" i="8"/>
  <c r="BQ85" i="8" s="1"/>
  <c r="BQ99" i="8"/>
  <c r="O177" i="3"/>
  <c r="BW32" i="4" s="1"/>
  <c r="AS71" i="8"/>
  <c r="AS85" i="8" s="1"/>
  <c r="AS99" i="8"/>
  <c r="BJ20" i="5"/>
  <c r="AH69" i="8"/>
  <c r="AH83" i="8" s="1"/>
  <c r="AH97" i="8"/>
  <c r="BU72" i="8"/>
  <c r="BU86" i="8" s="1"/>
  <c r="BU100" i="8"/>
  <c r="BG68" i="8"/>
  <c r="BG82" i="8" s="1"/>
  <c r="BG96" i="8"/>
  <c r="AN73" i="8"/>
  <c r="AN87" i="8" s="1"/>
  <c r="AN101" i="8"/>
  <c r="BG20" i="8"/>
  <c r="BG358" i="8" s="1"/>
  <c r="BG71" i="8"/>
  <c r="BG85" i="8" s="1"/>
  <c r="BG99" i="8"/>
  <c r="BI69" i="8"/>
  <c r="BI83" i="8" s="1"/>
  <c r="BI97" i="8"/>
  <c r="BY68" i="8"/>
  <c r="BY82" i="8" s="1"/>
  <c r="BY96" i="8"/>
  <c r="BY20" i="8"/>
  <c r="BY358" i="8" s="1"/>
  <c r="AN111" i="8"/>
  <c r="AN145" i="8" s="1"/>
  <c r="AK20" i="5"/>
  <c r="CK12" i="8"/>
  <c r="CK12" i="5"/>
  <c r="AH68" i="8"/>
  <c r="AH82" i="8" s="1"/>
  <c r="AH96" i="8"/>
  <c r="AH20" i="8"/>
  <c r="AH358" i="8" s="1"/>
  <c r="AT69" i="8"/>
  <c r="AT83" i="8" s="1"/>
  <c r="AT97" i="8"/>
  <c r="CM13" i="8"/>
  <c r="CM13" i="5"/>
  <c r="P65" i="3"/>
  <c r="P63" i="3"/>
  <c r="BZ25" i="4" s="1"/>
  <c r="S30" i="3"/>
  <c r="S14" i="3"/>
  <c r="S16" i="3"/>
  <c r="S23" i="3"/>
  <c r="T11" i="3"/>
  <c r="S24" i="3"/>
  <c r="S17" i="3"/>
  <c r="S12" i="3"/>
  <c r="S13" i="3"/>
  <c r="S20" i="3"/>
  <c r="S35" i="3"/>
  <c r="S21" i="3"/>
  <c r="S22" i="3"/>
  <c r="BS74" i="8"/>
  <c r="BS88" i="8" s="1"/>
  <c r="BS102" i="8"/>
  <c r="BL70" i="8"/>
  <c r="BL84" i="8" s="1"/>
  <c r="BL98" i="8"/>
  <c r="Y70" i="8"/>
  <c r="Y84" i="8" s="1"/>
  <c r="Y98" i="8"/>
  <c r="AK73" i="8"/>
  <c r="AK87" i="8" s="1"/>
  <c r="AK101" i="8"/>
  <c r="AL76" i="8"/>
  <c r="AL90" i="8" s="1"/>
  <c r="AL104" i="8"/>
  <c r="BC68" i="8"/>
  <c r="BC82" i="8" s="1"/>
  <c r="BC96" i="8"/>
  <c r="BA70" i="8"/>
  <c r="BA84" i="8" s="1"/>
  <c r="BA98" i="8"/>
  <c r="BC70" i="8"/>
  <c r="BC84" i="8" s="1"/>
  <c r="BC98" i="8"/>
  <c r="BA76" i="8"/>
  <c r="BA90" i="8" s="1"/>
  <c r="BA104" i="8"/>
  <c r="BL76" i="8"/>
  <c r="BL90" i="8" s="1"/>
  <c r="BL104" i="8"/>
  <c r="BU20" i="5"/>
  <c r="BQ72" i="8"/>
  <c r="BQ86" i="8" s="1"/>
  <c r="BQ100" i="8"/>
  <c r="AW76" i="8"/>
  <c r="AW90" i="8" s="1"/>
  <c r="AW104" i="8"/>
  <c r="BP72" i="8"/>
  <c r="BP86" i="8" s="1"/>
  <c r="BP100" i="8"/>
  <c r="AX20" i="8"/>
  <c r="AX358" i="8" s="1"/>
  <c r="AX71" i="8"/>
  <c r="AX85" i="8" s="1"/>
  <c r="AX99" i="8"/>
  <c r="AE70" i="8"/>
  <c r="AE84" i="8" s="1"/>
  <c r="AE98" i="8"/>
  <c r="AJ68" i="8"/>
  <c r="AJ82" i="8" s="1"/>
  <c r="AJ96" i="8"/>
  <c r="AJ20" i="8"/>
  <c r="AJ358" i="8" s="1"/>
  <c r="AC70" i="8"/>
  <c r="AC84" i="8" s="1"/>
  <c r="AC98" i="8"/>
  <c r="AP76" i="8"/>
  <c r="AP90" i="8" s="1"/>
  <c r="AP104" i="8"/>
  <c r="AP20" i="8"/>
  <c r="AP358" i="8" s="1"/>
  <c r="AO20" i="5"/>
  <c r="CI71" i="8"/>
  <c r="CI85" i="8" s="1"/>
  <c r="CI99" i="8"/>
  <c r="O69" i="3"/>
  <c r="AH73" i="8"/>
  <c r="AH87" i="8" s="1"/>
  <c r="AH101" i="8"/>
  <c r="AO115" i="8"/>
  <c r="AO149" i="8" s="1"/>
  <c r="AR20" i="5"/>
  <c r="Y68" i="8"/>
  <c r="Y82" i="8" s="1"/>
  <c r="Y96" i="8"/>
  <c r="Y20" i="8"/>
  <c r="Y358" i="8" s="1"/>
  <c r="P100" i="3"/>
  <c r="P40" i="3"/>
  <c r="P44" i="3"/>
  <c r="AZ69" i="8"/>
  <c r="AZ83" i="8" s="1"/>
  <c r="AZ97" i="8"/>
  <c r="AQ72" i="8"/>
  <c r="AQ86" i="8" s="1"/>
  <c r="AQ100" i="8"/>
  <c r="AE20" i="5"/>
  <c r="BX72" i="8"/>
  <c r="BX86" i="8" s="1"/>
  <c r="BX100" i="8"/>
  <c r="AQ76" i="8"/>
  <c r="AQ90" i="8" s="1"/>
  <c r="AQ104" i="8"/>
  <c r="AE73" i="8"/>
  <c r="AE87" i="8" s="1"/>
  <c r="AE101" i="8"/>
  <c r="BO68" i="8"/>
  <c r="BO82" i="8" s="1"/>
  <c r="BO96" i="8"/>
  <c r="BO20" i="8"/>
  <c r="BO358" i="8" s="1"/>
  <c r="BQ70" i="8"/>
  <c r="BQ84" i="8" s="1"/>
  <c r="BQ98" i="8"/>
  <c r="AM70" i="8"/>
  <c r="AM84" i="8" s="1"/>
  <c r="AM98" i="8"/>
  <c r="CJ68" i="8"/>
  <c r="CJ82" i="8" s="1"/>
  <c r="AR73" i="8"/>
  <c r="AR87" i="8" s="1"/>
  <c r="AR101" i="8"/>
  <c r="BR74" i="8"/>
  <c r="BR88" i="8" s="1"/>
  <c r="BR102" i="8"/>
  <c r="CE69" i="8"/>
  <c r="CE83" i="8" s="1"/>
  <c r="CE97" i="8"/>
  <c r="CA70" i="8"/>
  <c r="CA84" i="8" s="1"/>
  <c r="CA98" i="8"/>
  <c r="CB71" i="8"/>
  <c r="CB85" i="8" s="1"/>
  <c r="CB99" i="8"/>
  <c r="CF74" i="8"/>
  <c r="CF88" i="8" s="1"/>
  <c r="CF102" i="8"/>
  <c r="CH74" i="8"/>
  <c r="CH88" i="8" s="1"/>
  <c r="CH102" i="8"/>
  <c r="CK17" i="8"/>
  <c r="CK17" i="5"/>
  <c r="CR12" i="5"/>
  <c r="CO15" i="8"/>
  <c r="CO15" i="5"/>
  <c r="P75" i="3"/>
  <c r="CA25" i="4" s="1"/>
  <c r="P82" i="3"/>
  <c r="BC72" i="8"/>
  <c r="BC86" i="8" s="1"/>
  <c r="BC100" i="8"/>
  <c r="BD74" i="8"/>
  <c r="BD88" i="8" s="1"/>
  <c r="BD102" i="8"/>
  <c r="CH19" i="8"/>
  <c r="CH19" i="5"/>
  <c r="AL68" i="8"/>
  <c r="AL82" i="8" s="1"/>
  <c r="AL96" i="8"/>
  <c r="AL20" i="8"/>
  <c r="AL358" i="8" s="1"/>
  <c r="BP68" i="8"/>
  <c r="BP82" i="8" s="1"/>
  <c r="BP96" i="8"/>
  <c r="Y73" i="8"/>
  <c r="Y87" i="8" s="1"/>
  <c r="Y101" i="8"/>
  <c r="CE72" i="8"/>
  <c r="CE86" i="8" s="1"/>
  <c r="CE100" i="8"/>
  <c r="CW17" i="8"/>
  <c r="CW17" i="5"/>
  <c r="AF69" i="8"/>
  <c r="AF83" i="8" s="1"/>
  <c r="AF97" i="8"/>
  <c r="BW68" i="8"/>
  <c r="BW82" i="8" s="1"/>
  <c r="BW96" i="8"/>
  <c r="AH71" i="8"/>
  <c r="AH85" i="8" s="1"/>
  <c r="AH99" i="8"/>
  <c r="AT76" i="8"/>
  <c r="AT90" i="8" s="1"/>
  <c r="AT104" i="8"/>
  <c r="BR71" i="8"/>
  <c r="BR85" i="8" s="1"/>
  <c r="BR99" i="8"/>
  <c r="BE20" i="8"/>
  <c r="BE358" i="8" s="1"/>
  <c r="BE71" i="8"/>
  <c r="BE85" i="8" s="1"/>
  <c r="BE99" i="8"/>
  <c r="CI16" i="8"/>
  <c r="CI16" i="5"/>
  <c r="AR70" i="8"/>
  <c r="AR84" i="8" s="1"/>
  <c r="AR98" i="8"/>
  <c r="CK14" i="8"/>
  <c r="CK14" i="5"/>
  <c r="CT17" i="8"/>
  <c r="CT17" i="5"/>
  <c r="P134" i="3"/>
  <c r="CF24" i="4" s="1"/>
  <c r="P142" i="3"/>
  <c r="CU17" i="8"/>
  <c r="CU16" i="8"/>
  <c r="CU16" i="5"/>
  <c r="CD11" i="8"/>
  <c r="CD11" i="5"/>
  <c r="AX72" i="8"/>
  <c r="AX86" i="8" s="1"/>
  <c r="AX100" i="8"/>
  <c r="AT20" i="8"/>
  <c r="AT358" i="8" s="1"/>
  <c r="AT71" i="8"/>
  <c r="AT85" i="8" s="1"/>
  <c r="AT99" i="8"/>
  <c r="BQ69" i="8"/>
  <c r="BQ83" i="8" s="1"/>
  <c r="BQ97" i="8"/>
  <c r="AL72" i="8"/>
  <c r="AL86" i="8" s="1"/>
  <c r="AL100" i="8"/>
  <c r="BT68" i="8"/>
  <c r="BT82" i="8" s="1"/>
  <c r="BT96" i="8"/>
  <c r="AW74" i="8"/>
  <c r="AW88" i="8" s="1"/>
  <c r="AW102" i="8"/>
  <c r="BW71" i="8"/>
  <c r="BW85" i="8" s="1"/>
  <c r="BW99" i="8"/>
  <c r="BO69" i="8"/>
  <c r="BO83" i="8" s="1"/>
  <c r="BO97" i="8"/>
  <c r="CD72" i="8"/>
  <c r="CD86" i="8" s="1"/>
  <c r="CD100" i="8"/>
  <c r="BI71" i="8"/>
  <c r="BI85" i="8" s="1"/>
  <c r="BI99" i="8"/>
  <c r="BD68" i="8"/>
  <c r="BD82" i="8" s="1"/>
  <c r="BD96" i="8"/>
  <c r="BS73" i="8"/>
  <c r="BS87" i="8" s="1"/>
  <c r="BS101" i="8"/>
  <c r="BF68" i="8"/>
  <c r="BF82" i="8" s="1"/>
  <c r="BF96" i="8"/>
  <c r="BF20" i="8"/>
  <c r="BF358" i="8" s="1"/>
  <c r="BO70" i="8"/>
  <c r="BO84" i="8" s="1"/>
  <c r="BO98" i="8"/>
  <c r="BK72" i="8"/>
  <c r="BK86" i="8" s="1"/>
  <c r="BK100" i="8"/>
  <c r="CD70" i="8"/>
  <c r="CD84" i="8" s="1"/>
  <c r="CD98" i="8"/>
  <c r="AG76" i="8"/>
  <c r="AG90" i="8" s="1"/>
  <c r="AG104" i="8"/>
  <c r="AN20" i="8"/>
  <c r="AN358" i="8" s="1"/>
  <c r="AN71" i="8"/>
  <c r="AN85" i="8" s="1"/>
  <c r="AN99" i="8"/>
  <c r="CH14" i="8"/>
  <c r="CH14" i="5"/>
  <c r="AL69" i="8"/>
  <c r="AL83" i="8" s="1"/>
  <c r="AL97" i="8"/>
  <c r="AJ72" i="8"/>
  <c r="AJ86" i="8" s="1"/>
  <c r="AJ100" i="8"/>
  <c r="AR74" i="8"/>
  <c r="AR88" i="8" s="1"/>
  <c r="AR102" i="8"/>
  <c r="BK68" i="8"/>
  <c r="BK82" i="8" s="1"/>
  <c r="BK96" i="8"/>
  <c r="BK20" i="8"/>
  <c r="BK358" i="8" s="1"/>
  <c r="BJ71" i="8"/>
  <c r="BJ85" i="8" s="1"/>
  <c r="BJ99" i="8"/>
  <c r="BA72" i="8"/>
  <c r="BA86" i="8" s="1"/>
  <c r="BA100" i="8"/>
  <c r="AU20" i="5"/>
  <c r="BM72" i="8"/>
  <c r="BM86" i="8" s="1"/>
  <c r="BM100" i="8"/>
  <c r="BA74" i="8"/>
  <c r="BA88" i="8" s="1"/>
  <c r="BA102" i="8"/>
  <c r="X71" i="8"/>
  <c r="X85" i="8" s="1"/>
  <c r="X99" i="8"/>
  <c r="BL69" i="8"/>
  <c r="BL83" i="8" s="1"/>
  <c r="BL97" i="8"/>
  <c r="AE74" i="8"/>
  <c r="AE88" i="8" s="1"/>
  <c r="AE102" i="8"/>
  <c r="CK11" i="8"/>
  <c r="CK11" i="5"/>
  <c r="AI76" i="8"/>
  <c r="AI90" i="8" s="1"/>
  <c r="AI104" i="8"/>
  <c r="BH20" i="5"/>
  <c r="CM15" i="8"/>
  <c r="CM15" i="5"/>
  <c r="CM16" i="8"/>
  <c r="CM16" i="5"/>
  <c r="P68" i="3"/>
  <c r="P66" i="3"/>
  <c r="BZ28" i="4" s="1"/>
  <c r="CV13" i="8"/>
  <c r="CV13" i="5"/>
  <c r="R29" i="3"/>
  <c r="R31" i="3" s="1"/>
  <c r="R15" i="3"/>
  <c r="R18" i="3"/>
  <c r="R19" i="3"/>
  <c r="BG76" i="8"/>
  <c r="BG90" i="8" s="1"/>
  <c r="BG104" i="8"/>
  <c r="BJ69" i="8"/>
  <c r="BJ83" i="8" s="1"/>
  <c r="BJ97" i="8"/>
  <c r="BE70" i="8"/>
  <c r="BE84" i="8" s="1"/>
  <c r="BE98" i="8"/>
  <c r="AC72" i="8"/>
  <c r="AC86" i="8" s="1"/>
  <c r="AC100" i="8"/>
  <c r="AX73" i="8"/>
  <c r="AX87" i="8" s="1"/>
  <c r="AX101" i="8"/>
  <c r="Z71" i="8"/>
  <c r="Z85" i="8" s="1"/>
  <c r="Z99" i="8"/>
  <c r="BF69" i="8"/>
  <c r="BF83" i="8" s="1"/>
  <c r="BF97" i="8"/>
  <c r="AG20" i="8"/>
  <c r="AG358" i="8" s="1"/>
  <c r="AG71" i="8"/>
  <c r="AG85" i="8" s="1"/>
  <c r="AG99" i="8"/>
  <c r="AH74" i="8"/>
  <c r="AH88" i="8" s="1"/>
  <c r="AH102" i="8"/>
  <c r="BU71" i="8"/>
  <c r="BU85" i="8" s="1"/>
  <c r="BU99" i="8"/>
  <c r="BT72" i="8"/>
  <c r="BT86" i="8" s="1"/>
  <c r="BT100" i="8"/>
  <c r="AA20" i="5"/>
  <c r="AC73" i="8"/>
  <c r="AC87" i="8" s="1"/>
  <c r="AC101" i="8"/>
  <c r="AZ20" i="5"/>
  <c r="Y76" i="8"/>
  <c r="Y90" i="8" s="1"/>
  <c r="Y104" i="8"/>
  <c r="AT72" i="8"/>
  <c r="AT86" i="8" s="1"/>
  <c r="AT100" i="8"/>
  <c r="BC73" i="8"/>
  <c r="BC87" i="8" s="1"/>
  <c r="BC101" i="8"/>
  <c r="Z76" i="8"/>
  <c r="Z90" i="8" s="1"/>
  <c r="Z104" i="8"/>
  <c r="AS74" i="8"/>
  <c r="AS88" i="8" s="1"/>
  <c r="AS102" i="8"/>
  <c r="AO71" i="8"/>
  <c r="AO85" i="8" s="1"/>
  <c r="AO99" i="8"/>
  <c r="BU73" i="8"/>
  <c r="BU87" i="8" s="1"/>
  <c r="BU101" i="8"/>
  <c r="AF72" i="8"/>
  <c r="AF86" i="8" s="1"/>
  <c r="AF100" i="8"/>
  <c r="P104" i="3"/>
  <c r="P102" i="3"/>
  <c r="P43" i="3"/>
  <c r="BX29" i="4" s="1"/>
  <c r="P38" i="3"/>
  <c r="BO76" i="8"/>
  <c r="BO90" i="8" s="1"/>
  <c r="BO104" i="8"/>
  <c r="BN76" i="8"/>
  <c r="BN90" i="8" s="1"/>
  <c r="BN104" i="8"/>
  <c r="AE71" i="8"/>
  <c r="AE85" i="8" s="1"/>
  <c r="AE99" i="8"/>
  <c r="BA20" i="5"/>
  <c r="BC69" i="8"/>
  <c r="BC83" i="8" s="1"/>
  <c r="BC97" i="8"/>
  <c r="BW73" i="8"/>
  <c r="BW87" i="8" s="1"/>
  <c r="BW101" i="8"/>
  <c r="AU70" i="8"/>
  <c r="AU84" i="8" s="1"/>
  <c r="AU98" i="8"/>
  <c r="AF68" i="8"/>
  <c r="AF82" i="8" s="1"/>
  <c r="AF96" i="8"/>
  <c r="AF20" i="8"/>
  <c r="AF358" i="8" s="1"/>
  <c r="CJ69" i="8"/>
  <c r="CJ83" i="8" s="1"/>
  <c r="CJ97" i="8"/>
  <c r="AI20" i="5"/>
  <c r="AM76" i="8"/>
  <c r="AM90" i="8" s="1"/>
  <c r="AM104" i="8"/>
  <c r="AR68" i="8"/>
  <c r="AR82" i="8" s="1"/>
  <c r="AR96" i="8"/>
  <c r="AM72" i="8"/>
  <c r="AM86" i="8" s="1"/>
  <c r="AM100" i="8"/>
  <c r="CG69" i="8"/>
  <c r="CG83" i="8" s="1"/>
  <c r="CG97" i="8"/>
  <c r="BY76" i="8"/>
  <c r="BY90" i="8" s="1"/>
  <c r="BY104" i="8"/>
  <c r="BT71" i="8"/>
  <c r="BT85" i="8" s="1"/>
  <c r="BT99" i="8"/>
  <c r="CC70" i="8"/>
  <c r="CC84" i="8" s="1"/>
  <c r="CC98" i="8"/>
  <c r="BR68" i="8"/>
  <c r="BR82" i="8" s="1"/>
  <c r="BR96" i="8"/>
  <c r="CE68" i="8"/>
  <c r="CE82" i="8" s="1"/>
  <c r="CE96" i="8"/>
  <c r="BV76" i="8"/>
  <c r="BV90" i="8" s="1"/>
  <c r="BV104" i="8"/>
  <c r="W112" i="8"/>
  <c r="W146" i="8" s="1"/>
  <c r="W20" i="8"/>
  <c r="W96" i="8"/>
  <c r="W108" i="8"/>
  <c r="W142" i="8" s="1"/>
  <c r="W109" i="8"/>
  <c r="W143" i="8" s="1"/>
  <c r="W113" i="8"/>
  <c r="W147" i="8" s="1"/>
  <c r="EN31" i="4"/>
  <c r="W20" i="5"/>
  <c r="EN12" i="4"/>
  <c r="EN13" i="4" s="1"/>
  <c r="EO23" i="4"/>
  <c r="EO10" i="4"/>
  <c r="EO11" i="4"/>
  <c r="EP9" i="4"/>
  <c r="X309" i="8" l="1"/>
  <c r="X310" i="8" s="1"/>
  <c r="X337" i="8" s="1"/>
  <c r="K337" i="8" s="1"/>
  <c r="CJ393" i="8"/>
  <c r="CJ428" i="8"/>
  <c r="CI475" i="8"/>
  <c r="CI473" i="8" s="1"/>
  <c r="CI432" i="8"/>
  <c r="CI398" i="8"/>
  <c r="P165" i="3"/>
  <c r="CH32" i="4" s="1"/>
  <c r="Q174" i="3"/>
  <c r="Q63" i="3"/>
  <c r="Q173" i="3"/>
  <c r="CU27" i="4" s="1"/>
  <c r="Q64" i="3"/>
  <c r="CL26" i="4" s="1"/>
  <c r="Q112" i="3"/>
  <c r="CP26" i="4" s="1"/>
  <c r="Q171" i="3"/>
  <c r="CU25" i="4" s="1"/>
  <c r="Q65" i="3"/>
  <c r="CL27" i="4" s="1"/>
  <c r="CZ14" i="8" s="1"/>
  <c r="Q159" i="3"/>
  <c r="CT25" i="4" s="1"/>
  <c r="Q115" i="3"/>
  <c r="CP29" i="4" s="1"/>
  <c r="P57" i="3"/>
  <c r="BY32" i="4" s="1"/>
  <c r="Q175" i="3"/>
  <c r="Q66" i="3"/>
  <c r="CL28" i="4" s="1"/>
  <c r="CM14" i="5"/>
  <c r="Q163" i="3"/>
  <c r="Q113" i="3"/>
  <c r="CP27" i="4" s="1"/>
  <c r="DD14" i="8" s="1"/>
  <c r="Q176" i="3"/>
  <c r="CU30" i="4" s="1"/>
  <c r="Q68" i="3"/>
  <c r="Q91" i="3"/>
  <c r="CN29" i="4" s="1"/>
  <c r="Q41" i="3"/>
  <c r="Q162" i="3"/>
  <c r="CT28" i="4" s="1"/>
  <c r="Q116" i="3"/>
  <c r="Q170" i="3"/>
  <c r="Q62" i="3"/>
  <c r="CL24" i="4" s="1"/>
  <c r="CZ11" i="8" s="1"/>
  <c r="Q92" i="3"/>
  <c r="Q43" i="3"/>
  <c r="Q164" i="3"/>
  <c r="CT30" i="4" s="1"/>
  <c r="Q111" i="3"/>
  <c r="CP25" i="4" s="1"/>
  <c r="Q172" i="3"/>
  <c r="CU26" i="4" s="1"/>
  <c r="Q67" i="3"/>
  <c r="CL29" i="4" s="1"/>
  <c r="Q90" i="3"/>
  <c r="CN28" i="4" s="1"/>
  <c r="Q42" i="3"/>
  <c r="AF314" i="8"/>
  <c r="AF315" i="8" s="1"/>
  <c r="AF316" i="8" s="1"/>
  <c r="AF338" i="8" s="1"/>
  <c r="AF365" i="8"/>
  <c r="W314" i="8"/>
  <c r="W315" i="8" s="1"/>
  <c r="W316" i="8" s="1"/>
  <c r="W338" i="8" s="1"/>
  <c r="W358" i="8"/>
  <c r="W365" i="8"/>
  <c r="BK314" i="8"/>
  <c r="BK315" i="8" s="1"/>
  <c r="BK365" i="8"/>
  <c r="BG314" i="8"/>
  <c r="BG315" i="8" s="1"/>
  <c r="BG365" i="8"/>
  <c r="AS314" i="8"/>
  <c r="AS315" i="8" s="1"/>
  <c r="AS365" i="8"/>
  <c r="AQ314" i="8"/>
  <c r="AQ315" i="8" s="1"/>
  <c r="AQ365" i="8"/>
  <c r="AE314" i="8"/>
  <c r="AE315" i="8" s="1"/>
  <c r="AE316" i="8" s="1"/>
  <c r="AE338" i="8" s="1"/>
  <c r="AE365" i="8"/>
  <c r="AB314" i="8"/>
  <c r="AB315" i="8" s="1"/>
  <c r="AB316" i="8" s="1"/>
  <c r="AB338" i="8" s="1"/>
  <c r="AB365" i="8"/>
  <c r="Z314" i="8"/>
  <c r="Z315" i="8" s="1"/>
  <c r="Z316" i="8" s="1"/>
  <c r="Z338" i="8" s="1"/>
  <c r="Z365" i="8"/>
  <c r="AN314" i="8"/>
  <c r="AN315" i="8" s="1"/>
  <c r="AN365" i="8"/>
  <c r="BO314" i="8"/>
  <c r="BO315" i="8" s="1"/>
  <c r="BO365" i="8"/>
  <c r="AP314" i="8"/>
  <c r="AP315" i="8" s="1"/>
  <c r="AP365" i="8"/>
  <c r="AX314" i="8"/>
  <c r="AX315" i="8" s="1"/>
  <c r="AX365" i="8"/>
  <c r="BY314" i="8"/>
  <c r="BY315" i="8" s="1"/>
  <c r="BY365" i="8"/>
  <c r="X314" i="8"/>
  <c r="X315" i="8" s="1"/>
  <c r="X316" i="8" s="1"/>
  <c r="X338" i="8" s="1"/>
  <c r="X365" i="8"/>
  <c r="BQ314" i="8"/>
  <c r="BQ315" i="8" s="1"/>
  <c r="BQ365" i="8"/>
  <c r="AO314" i="8"/>
  <c r="AO315" i="8" s="1"/>
  <c r="AO365" i="8"/>
  <c r="BA314" i="8"/>
  <c r="BA315" i="8" s="1"/>
  <c r="BA365" i="8"/>
  <c r="AA314" i="8"/>
  <c r="AA315" i="8" s="1"/>
  <c r="AA316" i="8" s="1"/>
  <c r="AA338" i="8" s="1"/>
  <c r="AA365" i="8"/>
  <c r="AU314" i="8"/>
  <c r="AU315" i="8" s="1"/>
  <c r="AU365" i="8"/>
  <c r="BD314" i="8"/>
  <c r="BD315" i="8" s="1"/>
  <c r="BD365" i="8"/>
  <c r="BL314" i="8"/>
  <c r="BL315" i="8" s="1"/>
  <c r="BL365" i="8"/>
  <c r="AG314" i="8"/>
  <c r="AG315" i="8" s="1"/>
  <c r="AG316" i="8" s="1"/>
  <c r="AG338" i="8" s="1"/>
  <c r="AG365" i="8"/>
  <c r="AL314" i="8"/>
  <c r="AL315" i="8" s="1"/>
  <c r="AL316" i="8" s="1"/>
  <c r="AL338" i="8" s="1"/>
  <c r="AL365" i="8"/>
  <c r="Y314" i="8"/>
  <c r="Y315" i="8" s="1"/>
  <c r="Y316" i="8" s="1"/>
  <c r="Y338" i="8" s="1"/>
  <c r="Y365" i="8"/>
  <c r="AH314" i="8"/>
  <c r="AH315" i="8" s="1"/>
  <c r="AH316" i="8" s="1"/>
  <c r="AH338" i="8" s="1"/>
  <c r="AH365" i="8"/>
  <c r="AK314" i="8"/>
  <c r="AK315" i="8" s="1"/>
  <c r="AK316" i="8" s="1"/>
  <c r="AK338" i="8" s="1"/>
  <c r="AK365" i="8"/>
  <c r="AM314" i="8"/>
  <c r="AM315" i="8" s="1"/>
  <c r="AM316" i="8" s="1"/>
  <c r="AM338" i="8" s="1"/>
  <c r="AM365" i="8"/>
  <c r="AW314" i="8"/>
  <c r="AW315" i="8" s="1"/>
  <c r="AW365" i="8"/>
  <c r="AC314" i="8"/>
  <c r="AC315" i="8" s="1"/>
  <c r="AC316" i="8" s="1"/>
  <c r="AC338" i="8" s="1"/>
  <c r="AC365" i="8"/>
  <c r="AV314" i="8"/>
  <c r="AV315" i="8" s="1"/>
  <c r="AV365" i="8"/>
  <c r="BF314" i="8"/>
  <c r="BF315" i="8" s="1"/>
  <c r="BF365" i="8"/>
  <c r="AJ314" i="8"/>
  <c r="AJ315" i="8" s="1"/>
  <c r="AJ316" i="8" s="1"/>
  <c r="AJ338" i="8" s="1"/>
  <c r="AJ365" i="8"/>
  <c r="AT314" i="8"/>
  <c r="AT315" i="8" s="1"/>
  <c r="AT365" i="8"/>
  <c r="BE314" i="8"/>
  <c r="BE315" i="8" s="1"/>
  <c r="BE365" i="8"/>
  <c r="AY314" i="8"/>
  <c r="AY315" i="8" s="1"/>
  <c r="AY365" i="8"/>
  <c r="BM314" i="8"/>
  <c r="BM315" i="8" s="1"/>
  <c r="BM365" i="8"/>
  <c r="BJ314" i="8"/>
  <c r="BJ315" i="8" s="1"/>
  <c r="BJ365" i="8"/>
  <c r="BH314" i="8"/>
  <c r="BH315" i="8" s="1"/>
  <c r="BH365" i="8"/>
  <c r="BU314" i="8"/>
  <c r="BU315" i="8" s="1"/>
  <c r="BU365" i="8"/>
  <c r="BI314" i="8"/>
  <c r="BI315" i="8" s="1"/>
  <c r="BI365" i="8"/>
  <c r="AR314" i="8"/>
  <c r="AR315" i="8" s="1"/>
  <c r="AR365" i="8"/>
  <c r="AZ314" i="8"/>
  <c r="AZ315" i="8" s="1"/>
  <c r="AZ365" i="8"/>
  <c r="BB314" i="8"/>
  <c r="BB315" i="8" s="1"/>
  <c r="BB365" i="8"/>
  <c r="BC314" i="8"/>
  <c r="BC315" i="8" s="1"/>
  <c r="BC365" i="8"/>
  <c r="AI314" i="8"/>
  <c r="AI315" i="8" s="1"/>
  <c r="AI316" i="8" s="1"/>
  <c r="AI338" i="8" s="1"/>
  <c r="AI365" i="8"/>
  <c r="AD314" i="8"/>
  <c r="AD315" i="8" s="1"/>
  <c r="AD316" i="8" s="1"/>
  <c r="AD338" i="8" s="1"/>
  <c r="AD365" i="8"/>
  <c r="CE307" i="8"/>
  <c r="CE308" i="8" s="1"/>
  <c r="CE309" i="8" s="1"/>
  <c r="CI19" i="8"/>
  <c r="CI104" i="8" s="1"/>
  <c r="AM310" i="8"/>
  <c r="AM337" i="8" s="1"/>
  <c r="AO7" i="5"/>
  <c r="AN7" i="8"/>
  <c r="AN299" i="8" s="1"/>
  <c r="BE141" i="8"/>
  <c r="BN141" i="8"/>
  <c r="CH98" i="8"/>
  <c r="CA97" i="8"/>
  <c r="CA108" i="8" s="1"/>
  <c r="CA142" i="8" s="1"/>
  <c r="P45" i="3"/>
  <c r="BX32" i="4" s="1"/>
  <c r="CL19" i="8" s="1"/>
  <c r="CW13" i="5"/>
  <c r="CP15" i="5"/>
  <c r="Q86" i="3"/>
  <c r="Q87" i="3"/>
  <c r="Q56" i="3"/>
  <c r="CK30" i="4" s="1"/>
  <c r="Q50" i="3"/>
  <c r="Q40" i="3"/>
  <c r="Q38" i="3"/>
  <c r="Q74" i="3"/>
  <c r="CM24" i="4" s="1"/>
  <c r="Q80" i="3"/>
  <c r="CM30" i="4" s="1"/>
  <c r="DA17" i="8" s="1"/>
  <c r="CV16" i="5"/>
  <c r="CJ19" i="5"/>
  <c r="Q89" i="3"/>
  <c r="CN27" i="4" s="1"/>
  <c r="DB14" i="8" s="1"/>
  <c r="Q88" i="3"/>
  <c r="CN26" i="4" s="1"/>
  <c r="DB13" i="5" s="1"/>
  <c r="Q53" i="3"/>
  <c r="Q52" i="3"/>
  <c r="Q44" i="3"/>
  <c r="Q39" i="3"/>
  <c r="Q45" i="3" s="1"/>
  <c r="Q76" i="3"/>
  <c r="CM26" i="4" s="1"/>
  <c r="DA13" i="8" s="1"/>
  <c r="Q77" i="3"/>
  <c r="CM27" i="4" s="1"/>
  <c r="Q122" i="3"/>
  <c r="P117" i="3"/>
  <c r="CD32" i="4" s="1"/>
  <c r="CR19" i="8" s="1"/>
  <c r="BM111" i="8"/>
  <c r="BM145" i="8" s="1"/>
  <c r="BK107" i="8"/>
  <c r="AR109" i="8"/>
  <c r="AR143" i="8" s="1"/>
  <c r="CE108" i="8"/>
  <c r="CE142" i="8" s="1"/>
  <c r="CG107" i="8"/>
  <c r="AW111" i="8"/>
  <c r="AW145" i="8" s="1"/>
  <c r="BI113" i="8"/>
  <c r="BI147" i="8" s="1"/>
  <c r="AM108" i="8"/>
  <c r="AM142" i="8" s="1"/>
  <c r="AL112" i="8"/>
  <c r="AL146" i="8" s="1"/>
  <c r="X108" i="8"/>
  <c r="X142" i="8" s="1"/>
  <c r="AK108" i="8"/>
  <c r="AK142" i="8" s="1"/>
  <c r="BL113" i="8"/>
  <c r="BL147" i="8" s="1"/>
  <c r="BE111" i="8"/>
  <c r="BE145" i="8" s="1"/>
  <c r="BM115" i="8"/>
  <c r="BM149" i="8" s="1"/>
  <c r="AW107" i="8"/>
  <c r="AS115" i="8"/>
  <c r="AS149" i="8" s="1"/>
  <c r="CC108" i="8"/>
  <c r="CC142" i="8" s="1"/>
  <c r="AA109" i="8"/>
  <c r="AA143" i="8" s="1"/>
  <c r="BH110" i="8"/>
  <c r="BH144" i="8" s="1"/>
  <c r="AC115" i="8"/>
  <c r="AC149" i="8" s="1"/>
  <c r="BF115" i="8"/>
  <c r="BF149" i="8" s="1"/>
  <c r="BU113" i="8"/>
  <c r="BU147" i="8" s="1"/>
  <c r="AY109" i="8"/>
  <c r="AY143" i="8" s="1"/>
  <c r="AN107" i="8"/>
  <c r="BR110" i="8"/>
  <c r="BR144" i="8" s="1"/>
  <c r="CG108" i="8"/>
  <c r="CG142" i="8" s="1"/>
  <c r="X110" i="8"/>
  <c r="X144" i="8" s="1"/>
  <c r="AJ111" i="8"/>
  <c r="AJ145" i="8" s="1"/>
  <c r="CD109" i="8"/>
  <c r="CD143" i="8" s="1"/>
  <c r="AH110" i="8"/>
  <c r="AH144" i="8" s="1"/>
  <c r="AM110" i="8"/>
  <c r="AM144" i="8" s="1"/>
  <c r="BM110" i="8"/>
  <c r="BM144" i="8" s="1"/>
  <c r="AW108" i="8"/>
  <c r="AW142" i="8" s="1"/>
  <c r="AI111" i="8"/>
  <c r="AI145" i="8" s="1"/>
  <c r="X112" i="8"/>
  <c r="X146" i="8" s="1"/>
  <c r="AQ108" i="8"/>
  <c r="AQ142" i="8" s="1"/>
  <c r="BJ107" i="8"/>
  <c r="AJ109" i="8"/>
  <c r="AJ143" i="8" s="1"/>
  <c r="AK113" i="8"/>
  <c r="AK147" i="8" s="1"/>
  <c r="BN113" i="8"/>
  <c r="BN147" i="8" s="1"/>
  <c r="AC108" i="8"/>
  <c r="AC142" i="8" s="1"/>
  <c r="BJ115" i="8"/>
  <c r="BJ149" i="8" s="1"/>
  <c r="AU111" i="8"/>
  <c r="AU145" i="8" s="1"/>
  <c r="AZ110" i="8"/>
  <c r="AZ144" i="8" s="1"/>
  <c r="Z111" i="8"/>
  <c r="Z145" i="8" s="1"/>
  <c r="BO113" i="8"/>
  <c r="BO147" i="8" s="1"/>
  <c r="BM108" i="8"/>
  <c r="BM142" i="8" s="1"/>
  <c r="BK110" i="8"/>
  <c r="BK144" i="8" s="1"/>
  <c r="CE20" i="5"/>
  <c r="BL108" i="8"/>
  <c r="BL142" i="8" s="1"/>
  <c r="CF110" i="8"/>
  <c r="CF144" i="8" s="1"/>
  <c r="AY110" i="8"/>
  <c r="AY144" i="8" s="1"/>
  <c r="AY115" i="8"/>
  <c r="AY149" i="8" s="1"/>
  <c r="CF111" i="8"/>
  <c r="CF145" i="8" s="1"/>
  <c r="BI107" i="8"/>
  <c r="AS112" i="8"/>
  <c r="AS146" i="8" s="1"/>
  <c r="AG108" i="8"/>
  <c r="AG142" i="8" s="1"/>
  <c r="BD112" i="8"/>
  <c r="BD146" i="8" s="1"/>
  <c r="BR109" i="8"/>
  <c r="BR143" i="8" s="1"/>
  <c r="AG111" i="8"/>
  <c r="AG145" i="8" s="1"/>
  <c r="BV107" i="8"/>
  <c r="AA107" i="8"/>
  <c r="Y113" i="8"/>
  <c r="Y147" i="8" s="1"/>
  <c r="AD115" i="8"/>
  <c r="AU115" i="8"/>
  <c r="AU149" i="8" s="1"/>
  <c r="CC109" i="8"/>
  <c r="CC143" i="8" s="1"/>
  <c r="AF107" i="8"/>
  <c r="AC111" i="8"/>
  <c r="AC145" i="8" s="1"/>
  <c r="BI110" i="8"/>
  <c r="BI144" i="8" s="1"/>
  <c r="CE111" i="8"/>
  <c r="CE145" i="8" s="1"/>
  <c r="BD113" i="8"/>
  <c r="BD147" i="8" s="1"/>
  <c r="AQ111" i="8"/>
  <c r="AQ145" i="8" s="1"/>
  <c r="Y107" i="8"/>
  <c r="CI110" i="8"/>
  <c r="CI144" i="8" s="1"/>
  <c r="AP115" i="8"/>
  <c r="AE109" i="8"/>
  <c r="AE143" i="8" s="1"/>
  <c r="BA115" i="8"/>
  <c r="BA149" i="8" s="1"/>
  <c r="BA109" i="8"/>
  <c r="BA143" i="8" s="1"/>
  <c r="AL115" i="8"/>
  <c r="AL149" i="8" s="1"/>
  <c r="Y109" i="8"/>
  <c r="Y143" i="8" s="1"/>
  <c r="BS113" i="8"/>
  <c r="BS147" i="8" s="1"/>
  <c r="AH108" i="8"/>
  <c r="AH142" i="8" s="1"/>
  <c r="BI115" i="8"/>
  <c r="BI149" i="8" s="1"/>
  <c r="BG113" i="8"/>
  <c r="BG147" i="8" s="1"/>
  <c r="BV115" i="8"/>
  <c r="BV149" i="8" s="1"/>
  <c r="BR107" i="8"/>
  <c r="AU109" i="8"/>
  <c r="AU143" i="8" s="1"/>
  <c r="BC108" i="8"/>
  <c r="BC142" i="8" s="1"/>
  <c r="CE107" i="8"/>
  <c r="BY115" i="8"/>
  <c r="BY149" i="8" s="1"/>
  <c r="BW112" i="8"/>
  <c r="BW146" i="8" s="1"/>
  <c r="Z110" i="8"/>
  <c r="Z144" i="8" s="1"/>
  <c r="BS112" i="8"/>
  <c r="BS146" i="8" s="1"/>
  <c r="AX111" i="8"/>
  <c r="AX145" i="8" s="1"/>
  <c r="BP107" i="8"/>
  <c r="BA113" i="8"/>
  <c r="BA147" i="8" s="1"/>
  <c r="AR113" i="8"/>
  <c r="AR147" i="8" s="1"/>
  <c r="AL108" i="8"/>
  <c r="AL142" i="8" s="1"/>
  <c r="AG115" i="8"/>
  <c r="AG149" i="8" s="1"/>
  <c r="AT115" i="8"/>
  <c r="AT149" i="8" s="1"/>
  <c r="CA109" i="8"/>
  <c r="CA143" i="8" s="1"/>
  <c r="AR112" i="8"/>
  <c r="AR146" i="8" s="1"/>
  <c r="BK112" i="8"/>
  <c r="BK146" i="8" s="1"/>
  <c r="BM107" i="8"/>
  <c r="Z112" i="8"/>
  <c r="Z146" i="8" s="1"/>
  <c r="AR115" i="8"/>
  <c r="AR149" i="8" s="1"/>
  <c r="BT113" i="8"/>
  <c r="BT147" i="8" s="1"/>
  <c r="AN115" i="8"/>
  <c r="AN149" i="8" s="1"/>
  <c r="AA113" i="8"/>
  <c r="AA147" i="8" s="1"/>
  <c r="Z109" i="8"/>
  <c r="Z143" i="8" s="1"/>
  <c r="AA111" i="8"/>
  <c r="AA145" i="8" s="1"/>
  <c r="CJ110" i="8"/>
  <c r="CJ144" i="8" s="1"/>
  <c r="CF107" i="8"/>
  <c r="CE110" i="8"/>
  <c r="CE144" i="8" s="1"/>
  <c r="AB115" i="8"/>
  <c r="AB149" i="8" s="1"/>
  <c r="AG107" i="8"/>
  <c r="BY108" i="8"/>
  <c r="BY142" i="8" s="1"/>
  <c r="AN108" i="8"/>
  <c r="AN142" i="8" s="1"/>
  <c r="BH107" i="8"/>
  <c r="AM112" i="8"/>
  <c r="AM146" i="8" s="1"/>
  <c r="BQ107" i="8"/>
  <c r="AY112" i="8"/>
  <c r="AY146" i="8" s="1"/>
  <c r="AJ112" i="8"/>
  <c r="AJ146" i="8" s="1"/>
  <c r="BU107" i="8"/>
  <c r="BY110" i="8"/>
  <c r="BY144" i="8" s="1"/>
  <c r="AZ113" i="8"/>
  <c r="AZ147" i="8" s="1"/>
  <c r="BE113" i="8"/>
  <c r="BE147" i="8" s="1"/>
  <c r="BW113" i="8"/>
  <c r="BW147" i="8" s="1"/>
  <c r="AY108" i="8"/>
  <c r="AY142" i="8" s="1"/>
  <c r="BM109" i="8"/>
  <c r="BM143" i="8" s="1"/>
  <c r="AW109" i="8"/>
  <c r="AW143" i="8" s="1"/>
  <c r="BK109" i="8"/>
  <c r="BK143" i="8" s="1"/>
  <c r="BP112" i="8"/>
  <c r="BP146" i="8" s="1"/>
  <c r="AS108" i="8"/>
  <c r="AS142" i="8" s="1"/>
  <c r="AC107" i="8"/>
  <c r="AS107" i="8"/>
  <c r="CB113" i="8"/>
  <c r="CB147" i="8" s="1"/>
  <c r="CD110" i="8"/>
  <c r="CD144" i="8" s="1"/>
  <c r="BX110" i="8"/>
  <c r="BX144" i="8" s="1"/>
  <c r="BE108" i="8"/>
  <c r="BE142" i="8" s="1"/>
  <c r="CD108" i="8"/>
  <c r="CD142" i="8" s="1"/>
  <c r="AV115" i="8"/>
  <c r="AV149" i="8" s="1"/>
  <c r="BJ109" i="8"/>
  <c r="BJ143" i="8" s="1"/>
  <c r="BU108" i="8"/>
  <c r="BU142" i="8" s="1"/>
  <c r="BH115" i="8"/>
  <c r="BH149" i="8" s="1"/>
  <c r="AJ115" i="8"/>
  <c r="AJ149" i="8" s="1"/>
  <c r="BS111" i="8"/>
  <c r="BS145" i="8" s="1"/>
  <c r="AZ112" i="8"/>
  <c r="AZ146" i="8" s="1"/>
  <c r="BL107" i="8"/>
  <c r="Z107" i="8"/>
  <c r="AL110" i="8"/>
  <c r="AL144" i="8" s="1"/>
  <c r="AI110" i="8"/>
  <c r="AI144" i="8" s="1"/>
  <c r="BO111" i="8"/>
  <c r="BO145" i="8" s="1"/>
  <c r="AF115" i="8"/>
  <c r="AF149" i="8" s="1"/>
  <c r="AN113" i="8"/>
  <c r="AN147" i="8" s="1"/>
  <c r="AH109" i="8"/>
  <c r="AH143" i="8" s="1"/>
  <c r="BG109" i="8"/>
  <c r="BG143" i="8" s="1"/>
  <c r="AZ111" i="8"/>
  <c r="AZ145" i="8" s="1"/>
  <c r="W110" i="8"/>
  <c r="W144" i="8" s="1"/>
  <c r="BQ113" i="8"/>
  <c r="BQ147" i="8" s="1"/>
  <c r="BO112" i="8"/>
  <c r="BO146" i="8" s="1"/>
  <c r="Y110" i="8"/>
  <c r="Y144" i="8" s="1"/>
  <c r="Z113" i="8"/>
  <c r="Z147" i="8" s="1"/>
  <c r="AW110" i="8"/>
  <c r="AW144" i="8" s="1"/>
  <c r="BY112" i="8"/>
  <c r="BY146" i="8" s="1"/>
  <c r="BK113" i="8"/>
  <c r="BK147" i="8" s="1"/>
  <c r="AT113" i="8"/>
  <c r="AT147" i="8" s="1"/>
  <c r="AS109" i="8"/>
  <c r="AS143" i="8" s="1"/>
  <c r="AE115" i="8"/>
  <c r="AE149" i="8" s="1"/>
  <c r="AX109" i="8"/>
  <c r="AX143" i="8" s="1"/>
  <c r="AF112" i="8"/>
  <c r="AF146" i="8" s="1"/>
  <c r="AV111" i="8"/>
  <c r="AV145" i="8" s="1"/>
  <c r="AB109" i="8"/>
  <c r="AB143" i="8" s="1"/>
  <c r="BI112" i="8"/>
  <c r="BI146" i="8" s="1"/>
  <c r="BC110" i="8"/>
  <c r="BC144" i="8" s="1"/>
  <c r="BH109" i="8"/>
  <c r="BH143" i="8" s="1"/>
  <c r="BU112" i="8"/>
  <c r="BU146" i="8" s="1"/>
  <c r="AC112" i="8"/>
  <c r="AC146" i="8" s="1"/>
  <c r="BF108" i="8"/>
  <c r="BF142" i="8" s="1"/>
  <c r="AX112" i="8"/>
  <c r="AX146" i="8" s="1"/>
  <c r="BF107" i="8"/>
  <c r="BD107" i="8"/>
  <c r="CD111" i="8"/>
  <c r="CD145" i="8" s="1"/>
  <c r="Y112" i="8"/>
  <c r="Y146" i="8" s="1"/>
  <c r="BC111" i="8"/>
  <c r="BC145" i="8" s="1"/>
  <c r="AZ108" i="8"/>
  <c r="AZ142" i="8" s="1"/>
  <c r="AC109" i="8"/>
  <c r="AC143" i="8" s="1"/>
  <c r="AX110" i="8"/>
  <c r="AX144" i="8" s="1"/>
  <c r="BP111" i="8"/>
  <c r="BP145" i="8" s="1"/>
  <c r="BL115" i="8"/>
  <c r="BL149" i="8" s="1"/>
  <c r="BC109" i="8"/>
  <c r="BC143" i="8" s="1"/>
  <c r="BC107" i="8"/>
  <c r="AK112" i="8"/>
  <c r="AK146" i="8" s="1"/>
  <c r="BL109" i="8"/>
  <c r="BL143" i="8" s="1"/>
  <c r="AT108" i="8"/>
  <c r="AT142" i="8" s="1"/>
  <c r="BU111" i="8"/>
  <c r="BU145" i="8" s="1"/>
  <c r="BQ110" i="8"/>
  <c r="BQ144" i="8" s="1"/>
  <c r="AG112" i="8"/>
  <c r="AG146" i="8" s="1"/>
  <c r="AK107" i="8"/>
  <c r="BF113" i="8"/>
  <c r="BF147" i="8" s="1"/>
  <c r="BK108" i="8"/>
  <c r="BK142" i="8" s="1"/>
  <c r="BX107" i="8"/>
  <c r="AB110" i="8"/>
  <c r="AB144" i="8" s="1"/>
  <c r="BU115" i="8"/>
  <c r="BU149" i="8" s="1"/>
  <c r="CE112" i="8"/>
  <c r="CE146" i="8" s="1"/>
  <c r="CC107" i="8"/>
  <c r="BY111" i="8"/>
  <c r="BY145" i="8" s="1"/>
  <c r="AZ115" i="8"/>
  <c r="AZ149" i="8" s="1"/>
  <c r="Y111" i="8"/>
  <c r="Y145" i="8" s="1"/>
  <c r="AJ108" i="8"/>
  <c r="AJ142" i="8" s="1"/>
  <c r="AR108" i="8"/>
  <c r="AR142" i="8" s="1"/>
  <c r="AQ113" i="8"/>
  <c r="AQ147" i="8" s="1"/>
  <c r="AQ112" i="8"/>
  <c r="AQ146" i="8" s="1"/>
  <c r="AM107" i="8"/>
  <c r="AH111" i="8"/>
  <c r="AH145" i="8" s="1"/>
  <c r="BV110" i="8"/>
  <c r="BV144" i="8" s="1"/>
  <c r="BX108" i="8"/>
  <c r="BX142" i="8" s="1"/>
  <c r="AB113" i="8"/>
  <c r="AB147" i="8" s="1"/>
  <c r="AR111" i="8"/>
  <c r="AR145" i="8" s="1"/>
  <c r="AB112" i="8"/>
  <c r="AB146" i="8" s="1"/>
  <c r="AL113" i="8"/>
  <c r="AL147" i="8" s="1"/>
  <c r="BI109" i="8"/>
  <c r="BI143" i="8" s="1"/>
  <c r="AU112" i="8"/>
  <c r="AU146" i="8" s="1"/>
  <c r="AK111" i="8"/>
  <c r="AK145" i="8" s="1"/>
  <c r="AO107" i="8"/>
  <c r="CA111" i="8"/>
  <c r="CA145" i="8" s="1"/>
  <c r="AO113" i="8"/>
  <c r="AO147" i="8" s="1"/>
  <c r="BY109" i="8"/>
  <c r="BY143" i="8" s="1"/>
  <c r="BW111" i="8"/>
  <c r="BW145" i="8" s="1"/>
  <c r="AK109" i="8"/>
  <c r="AK143" i="8" s="1"/>
  <c r="BX112" i="8"/>
  <c r="BX146" i="8" s="1"/>
  <c r="CE113" i="8"/>
  <c r="CE147" i="8" s="1"/>
  <c r="BP110" i="8"/>
  <c r="BP144" i="8" s="1"/>
  <c r="AZ109" i="8"/>
  <c r="AZ143" i="8" s="1"/>
  <c r="AI107" i="8"/>
  <c r="BG112" i="8"/>
  <c r="BG146" i="8" s="1"/>
  <c r="BV113" i="8"/>
  <c r="BV147" i="8" s="1"/>
  <c r="BA110" i="8"/>
  <c r="BA144" i="8" s="1"/>
  <c r="BF112" i="8"/>
  <c r="BF146" i="8" s="1"/>
  <c r="AR110" i="8"/>
  <c r="AR144" i="8" s="1"/>
  <c r="AH115" i="8"/>
  <c r="AH149" i="8" s="1"/>
  <c r="CF108" i="8"/>
  <c r="CF142" i="8" s="1"/>
  <c r="AV110" i="8"/>
  <c r="AV144" i="8" s="1"/>
  <c r="BB115" i="8"/>
  <c r="AF113" i="8"/>
  <c r="AF147" i="8" s="1"/>
  <c r="AI112" i="8"/>
  <c r="AI146" i="8" s="1"/>
  <c r="BG111" i="8"/>
  <c r="BG145" i="8" s="1"/>
  <c r="BT108" i="8"/>
  <c r="BT142" i="8" s="1"/>
  <c r="BT112" i="8"/>
  <c r="BT146" i="8" s="1"/>
  <c r="AX113" i="8"/>
  <c r="AX147" i="8" s="1"/>
  <c r="BH112" i="8"/>
  <c r="BH146" i="8" s="1"/>
  <c r="BJ113" i="8"/>
  <c r="BJ147" i="8" s="1"/>
  <c r="AU108" i="8"/>
  <c r="AU142" i="8" s="1"/>
  <c r="AJ110" i="8"/>
  <c r="AJ144" i="8" s="1"/>
  <c r="AF110" i="8"/>
  <c r="AF144" i="8" s="1"/>
  <c r="BH113" i="8"/>
  <c r="BH147" i="8" s="1"/>
  <c r="AU113" i="8"/>
  <c r="AU147" i="8" s="1"/>
  <c r="AB107" i="8"/>
  <c r="AB108" i="8"/>
  <c r="AB142" i="8" s="1"/>
  <c r="AM113" i="8"/>
  <c r="AM147" i="8" s="1"/>
  <c r="AT112" i="8"/>
  <c r="AT146" i="8" s="1"/>
  <c r="DG15" i="8"/>
  <c r="DG15" i="5"/>
  <c r="CP19" i="8"/>
  <c r="CP19" i="5"/>
  <c r="CK19" i="8"/>
  <c r="CK20" i="8" s="1"/>
  <c r="CK358" i="8" s="1"/>
  <c r="CK19" i="5"/>
  <c r="CK20" i="5" s="1"/>
  <c r="BW33" i="4"/>
  <c r="CW14" i="8"/>
  <c r="CW14" i="5"/>
  <c r="DI12" i="8"/>
  <c r="DI12" i="5"/>
  <c r="CZ16" i="8"/>
  <c r="CZ16" i="5"/>
  <c r="CR70" i="8"/>
  <c r="CR84" i="8" s="1"/>
  <c r="CR98" i="8"/>
  <c r="DB13" i="8"/>
  <c r="CR73" i="8"/>
  <c r="CR87" i="8" s="1"/>
  <c r="CR101" i="8"/>
  <c r="R49" i="3"/>
  <c r="R58" i="3" s="1"/>
  <c r="R61" i="3"/>
  <c r="R66" i="3" s="1"/>
  <c r="CX28" i="4" s="1"/>
  <c r="R169" i="3"/>
  <c r="R178" i="3" s="1"/>
  <c r="CN11" i="8"/>
  <c r="CN11" i="5"/>
  <c r="CH72" i="8"/>
  <c r="CH86" i="8" s="1"/>
  <c r="CH100" i="8"/>
  <c r="CJ73" i="8"/>
  <c r="CJ87" i="8" s="1"/>
  <c r="CJ101" i="8"/>
  <c r="CU13" i="8"/>
  <c r="CU13" i="5"/>
  <c r="CF73" i="8"/>
  <c r="CF87" i="8" s="1"/>
  <c r="CF101" i="8"/>
  <c r="CK70" i="8"/>
  <c r="CK84" i="8" s="1"/>
  <c r="CK98" i="8"/>
  <c r="DA12" i="8"/>
  <c r="DA12" i="5"/>
  <c r="DH12" i="8"/>
  <c r="DH12" i="5"/>
  <c r="DD13" i="8"/>
  <c r="DD13" i="5"/>
  <c r="CR19" i="5"/>
  <c r="CF19" i="8"/>
  <c r="CF307" i="8" s="1"/>
  <c r="CF308" i="8" s="1"/>
  <c r="CF309" i="8" s="1"/>
  <c r="CF19" i="5"/>
  <c r="CF20" i="5" s="1"/>
  <c r="BR33" i="4"/>
  <c r="DF14" i="8"/>
  <c r="DF14" i="5"/>
  <c r="CS16" i="8"/>
  <c r="CS16" i="5"/>
  <c r="CS71" i="8"/>
  <c r="CS85" i="8" s="1"/>
  <c r="CS99" i="8"/>
  <c r="CQ73" i="8"/>
  <c r="CQ87" i="8" s="1"/>
  <c r="CQ101" i="8"/>
  <c r="CK68" i="8"/>
  <c r="CK82" i="8" s="1"/>
  <c r="CK96" i="8"/>
  <c r="CO12" i="8"/>
  <c r="CO12" i="5"/>
  <c r="S29" i="3"/>
  <c r="S31" i="3" s="1"/>
  <c r="S15" i="3"/>
  <c r="S19" i="3"/>
  <c r="S18" i="3"/>
  <c r="CM70" i="8"/>
  <c r="CM84" i="8" s="1"/>
  <c r="CM98" i="8"/>
  <c r="CK69" i="8"/>
  <c r="CK83" i="8" s="1"/>
  <c r="CK97" i="8"/>
  <c r="CE70" i="8"/>
  <c r="CE84" i="8" s="1"/>
  <c r="CE98" i="8"/>
  <c r="DI13" i="8"/>
  <c r="DI13" i="5"/>
  <c r="Q146" i="3"/>
  <c r="CS24" i="4" s="1"/>
  <c r="Q154" i="3"/>
  <c r="CF70" i="8"/>
  <c r="CF84" i="8" s="1"/>
  <c r="CF98" i="8"/>
  <c r="CE20" i="8"/>
  <c r="CE358" i="8" s="1"/>
  <c r="CM69" i="8"/>
  <c r="CM83" i="8" s="1"/>
  <c r="CM97" i="8"/>
  <c r="CP74" i="8"/>
  <c r="CP88" i="8" s="1"/>
  <c r="CP102" i="8"/>
  <c r="DB14" i="5"/>
  <c r="AM111" i="8"/>
  <c r="AM145" i="8" s="1"/>
  <c r="AM115" i="8"/>
  <c r="AM149" i="8" s="1"/>
  <c r="CJ108" i="8"/>
  <c r="CJ142" i="8" s="1"/>
  <c r="AE110" i="8"/>
  <c r="AE144" i="8" s="1"/>
  <c r="BO115" i="8"/>
  <c r="BO149" i="8" s="1"/>
  <c r="Z115" i="8"/>
  <c r="Z149" i="8" s="1"/>
  <c r="AT111" i="8"/>
  <c r="AT145" i="8" s="1"/>
  <c r="BT111" i="8"/>
  <c r="BT145" i="8" s="1"/>
  <c r="AH113" i="8"/>
  <c r="AH147" i="8" s="1"/>
  <c r="BJ108" i="8"/>
  <c r="BJ142" i="8" s="1"/>
  <c r="AI115" i="8"/>
  <c r="AI149" i="8" s="1"/>
  <c r="BJ110" i="8"/>
  <c r="BJ144" i="8" s="1"/>
  <c r="CH71" i="8"/>
  <c r="CH85" i="8" s="1"/>
  <c r="CH99" i="8"/>
  <c r="BO109" i="8"/>
  <c r="BO143" i="8" s="1"/>
  <c r="BW110" i="8"/>
  <c r="BW144" i="8" s="1"/>
  <c r="BT107" i="8"/>
  <c r="BQ108" i="8"/>
  <c r="BQ142" i="8" s="1"/>
  <c r="CD68" i="8"/>
  <c r="CD82" i="8" s="1"/>
  <c r="CD96" i="8"/>
  <c r="CU73" i="8"/>
  <c r="CU87" i="8" s="1"/>
  <c r="CU101" i="8"/>
  <c r="P141" i="3"/>
  <c r="CF32" i="4" s="1"/>
  <c r="CT74" i="8"/>
  <c r="CT88" i="8" s="1"/>
  <c r="CT102" i="8"/>
  <c r="CI73" i="8"/>
  <c r="CI87" i="8" s="1"/>
  <c r="CI101" i="8"/>
  <c r="BW107" i="8"/>
  <c r="CK74" i="8"/>
  <c r="CK88" i="8" s="1"/>
  <c r="CK102" i="8"/>
  <c r="CF113" i="8"/>
  <c r="CF147" i="8" s="1"/>
  <c r="AM109" i="8"/>
  <c r="AM143" i="8" s="1"/>
  <c r="AE112" i="8"/>
  <c r="AE146" i="8" s="1"/>
  <c r="BX111" i="8"/>
  <c r="BX145" i="8" s="1"/>
  <c r="AH112" i="8"/>
  <c r="AH146" i="8" s="1"/>
  <c r="AJ107" i="8"/>
  <c r="AW115" i="8"/>
  <c r="AW149" i="8" s="1"/>
  <c r="T30" i="3"/>
  <c r="T13" i="3"/>
  <c r="T35" i="3"/>
  <c r="T16" i="3"/>
  <c r="T24" i="3"/>
  <c r="T21" i="3"/>
  <c r="T23" i="3"/>
  <c r="U11" i="3"/>
  <c r="T17" i="3"/>
  <c r="T20" i="3"/>
  <c r="T12" i="3"/>
  <c r="T22" i="3"/>
  <c r="T14" i="3"/>
  <c r="CM19" i="8"/>
  <c r="CM19" i="5"/>
  <c r="AH107" i="8"/>
  <c r="BY107" i="8"/>
  <c r="BG110" i="8"/>
  <c r="BG144" i="8" s="1"/>
  <c r="AN112" i="8"/>
  <c r="AN146" i="8" s="1"/>
  <c r="AY107" i="8"/>
  <c r="BE112" i="8"/>
  <c r="BE146" i="8" s="1"/>
  <c r="AA115" i="8"/>
  <c r="AA149" i="8" s="1"/>
  <c r="BF110" i="8"/>
  <c r="BF144" i="8" s="1"/>
  <c r="BP109" i="8"/>
  <c r="BP143" i="8" s="1"/>
  <c r="AG113" i="8"/>
  <c r="AG147" i="8" s="1"/>
  <c r="AQ110" i="8"/>
  <c r="AQ144" i="8" s="1"/>
  <c r="CP12" i="8"/>
  <c r="CP12" i="5"/>
  <c r="CU69" i="8"/>
  <c r="CU83" i="8" s="1"/>
  <c r="CU97" i="8"/>
  <c r="CK73" i="8"/>
  <c r="CK87" i="8" s="1"/>
  <c r="CK101" i="8"/>
  <c r="AX107" i="8"/>
  <c r="BV111" i="8"/>
  <c r="BV145" i="8" s="1"/>
  <c r="X109" i="8"/>
  <c r="X143" i="8" s="1"/>
  <c r="Q177" i="3"/>
  <c r="CU32" i="4" s="1"/>
  <c r="CZ15" i="8"/>
  <c r="CZ15" i="5"/>
  <c r="Q152" i="3"/>
  <c r="CS30" i="4" s="1"/>
  <c r="CO17" i="8"/>
  <c r="CO17" i="5"/>
  <c r="CK72" i="8"/>
  <c r="CK86" i="8" s="1"/>
  <c r="CK100" i="8"/>
  <c r="AG109" i="8"/>
  <c r="AG143" i="8" s="1"/>
  <c r="CO70" i="8"/>
  <c r="CO84" i="8" s="1"/>
  <c r="CO98" i="8"/>
  <c r="AE108" i="8"/>
  <c r="AE142" i="8" s="1"/>
  <c r="CH107" i="8"/>
  <c r="AX108" i="8"/>
  <c r="AX142" i="8" s="1"/>
  <c r="BW109" i="8"/>
  <c r="BW143" i="8" s="1"/>
  <c r="BL110" i="8"/>
  <c r="BL144" i="8" s="1"/>
  <c r="BH108" i="8"/>
  <c r="BH142" i="8" s="1"/>
  <c r="AX115" i="8"/>
  <c r="AX149" i="8" s="1"/>
  <c r="AT109" i="8"/>
  <c r="AT143" i="8" s="1"/>
  <c r="CV74" i="8"/>
  <c r="CV88" i="8" s="1"/>
  <c r="CV102" i="8"/>
  <c r="CN70" i="8"/>
  <c r="CN84" i="8" s="1"/>
  <c r="CN98" i="8"/>
  <c r="AL109" i="8"/>
  <c r="AL143" i="8" s="1"/>
  <c r="CE76" i="8"/>
  <c r="CE90" i="8" s="1"/>
  <c r="CE104" i="8"/>
  <c r="BU109" i="8"/>
  <c r="BU143" i="8" s="1"/>
  <c r="BM112" i="8"/>
  <c r="BM146" i="8" s="1"/>
  <c r="AA112" i="8"/>
  <c r="AA146" i="8" s="1"/>
  <c r="CT69" i="8"/>
  <c r="CT83" i="8" s="1"/>
  <c r="CT97" i="8"/>
  <c r="BR108" i="8"/>
  <c r="BR142" i="8" s="1"/>
  <c r="CW68" i="8"/>
  <c r="CW82" i="8" s="1"/>
  <c r="CW96" i="8"/>
  <c r="BJ112" i="8"/>
  <c r="BJ146" i="8" s="1"/>
  <c r="BA107" i="8"/>
  <c r="BX109" i="8"/>
  <c r="BX143" i="8" s="1"/>
  <c r="CD112" i="8"/>
  <c r="CD146" i="8" s="1"/>
  <c r="AU110" i="8"/>
  <c r="AU144" i="8" s="1"/>
  <c r="CG72" i="8"/>
  <c r="CG86" i="8" s="1"/>
  <c r="CG100" i="8"/>
  <c r="Q93" i="3"/>
  <c r="CN32" i="4" s="1"/>
  <c r="Q57" i="3"/>
  <c r="BQ115" i="8"/>
  <c r="BQ149" i="8" s="1"/>
  <c r="CH109" i="8"/>
  <c r="CH143" i="8" s="1"/>
  <c r="AJ113" i="8"/>
  <c r="AJ147" i="8" s="1"/>
  <c r="X115" i="8"/>
  <c r="X149" i="8" s="1"/>
  <c r="AZ107" i="8"/>
  <c r="BY113" i="8"/>
  <c r="BY147" i="8" s="1"/>
  <c r="R37" i="3"/>
  <c r="R46" i="3" s="1"/>
  <c r="R39" i="3"/>
  <c r="R41" i="3"/>
  <c r="R97" i="3"/>
  <c r="R106" i="3" s="1"/>
  <c r="R101" i="3"/>
  <c r="R99" i="3"/>
  <c r="DA25" i="4" s="1"/>
  <c r="R98" i="3"/>
  <c r="DA24" i="4" s="1"/>
  <c r="R145" i="3"/>
  <c r="R154" i="3" s="1"/>
  <c r="CV14" i="8"/>
  <c r="CV14" i="5"/>
  <c r="CM17" i="8"/>
  <c r="CM17" i="5"/>
  <c r="BD108" i="8"/>
  <c r="BD142" i="8" s="1"/>
  <c r="AO111" i="8"/>
  <c r="AO145" i="8" s="1"/>
  <c r="AO109" i="8"/>
  <c r="AO143" i="8" s="1"/>
  <c r="BL111" i="8"/>
  <c r="BL145" i="8" s="1"/>
  <c r="BD110" i="8"/>
  <c r="BD144" i="8" s="1"/>
  <c r="CP13" i="8"/>
  <c r="CP13" i="5"/>
  <c r="CT16" i="8"/>
  <c r="CT16" i="5"/>
  <c r="CW15" i="8"/>
  <c r="CW15" i="5"/>
  <c r="BC115" i="8"/>
  <c r="BC149" i="8" s="1"/>
  <c r="Z108" i="8"/>
  <c r="Z142" i="8" s="1"/>
  <c r="AO112" i="8"/>
  <c r="AO146" i="8" s="1"/>
  <c r="AN109" i="8"/>
  <c r="AN143" i="8" s="1"/>
  <c r="BI111" i="8"/>
  <c r="BI145" i="8" s="1"/>
  <c r="Y108" i="8"/>
  <c r="Y142" i="8" s="1"/>
  <c r="DA11" i="8"/>
  <c r="DA11" i="5"/>
  <c r="DH11" i="8"/>
  <c r="DH11" i="5"/>
  <c r="DD16" i="8"/>
  <c r="DD16" i="5"/>
  <c r="DD12" i="8"/>
  <c r="DD12" i="5"/>
  <c r="CR17" i="8"/>
  <c r="CR17" i="5"/>
  <c r="BS107" i="8"/>
  <c r="BS109" i="8"/>
  <c r="BS143" i="8" s="1"/>
  <c r="Q134" i="3"/>
  <c r="Q140" i="3"/>
  <c r="CR30" i="4" s="1"/>
  <c r="Q125" i="3"/>
  <c r="Q126" i="3"/>
  <c r="Q100" i="3"/>
  <c r="CO26" i="4" s="1"/>
  <c r="Q102" i="3"/>
  <c r="CS17" i="8"/>
  <c r="CS17" i="5"/>
  <c r="CT72" i="8"/>
  <c r="CT86" i="8" s="1"/>
  <c r="CT100" i="8"/>
  <c r="CW69" i="8"/>
  <c r="CW83" i="8" s="1"/>
  <c r="CW97" i="8"/>
  <c r="CV73" i="8"/>
  <c r="CV87" i="8" s="1"/>
  <c r="CV101" i="8"/>
  <c r="CM72" i="8"/>
  <c r="CM86" i="8" s="1"/>
  <c r="CM100" i="8"/>
  <c r="CT11" i="8"/>
  <c r="CT11" i="5"/>
  <c r="CW74" i="8"/>
  <c r="CW88" i="8" s="1"/>
  <c r="CW102" i="8"/>
  <c r="CH76" i="8"/>
  <c r="CH90" i="8" s="1"/>
  <c r="CH104" i="8"/>
  <c r="CJ76" i="8"/>
  <c r="CJ90" i="8" s="1"/>
  <c r="CJ104" i="8"/>
  <c r="CR69" i="8"/>
  <c r="CR83" i="8" s="1"/>
  <c r="CR97" i="8"/>
  <c r="CV19" i="8"/>
  <c r="CV19" i="5"/>
  <c r="CG71" i="8"/>
  <c r="CG85" i="8" s="1"/>
  <c r="CG99" i="8"/>
  <c r="CU19" i="8"/>
  <c r="CU19" i="5"/>
  <c r="CT13" i="8"/>
  <c r="CT13" i="5"/>
  <c r="CB68" i="8"/>
  <c r="CB82" i="8" s="1"/>
  <c r="CB96" i="8"/>
  <c r="DI17" i="8"/>
  <c r="DI17" i="5"/>
  <c r="Q151" i="3"/>
  <c r="Q147" i="3"/>
  <c r="CS25" i="4" s="1"/>
  <c r="CC74" i="8"/>
  <c r="CC88" i="8" s="1"/>
  <c r="CC102" i="8"/>
  <c r="CO11" i="8"/>
  <c r="CO11" i="5"/>
  <c r="P129" i="3"/>
  <c r="CE32" i="4" s="1"/>
  <c r="P105" i="3"/>
  <c r="CC32" i="4" s="1"/>
  <c r="CV69" i="8"/>
  <c r="CV83" i="8" s="1"/>
  <c r="CV97" i="8"/>
  <c r="P69" i="3"/>
  <c r="BZ32" i="4" s="1"/>
  <c r="BP76" i="8"/>
  <c r="BP90" i="8" s="1"/>
  <c r="BP104" i="8"/>
  <c r="CU72" i="8"/>
  <c r="CU86" i="8" s="1"/>
  <c r="CU100" i="8"/>
  <c r="CA73" i="8"/>
  <c r="CA87" i="8" s="1"/>
  <c r="CA101" i="8"/>
  <c r="DB16" i="8"/>
  <c r="DB16" i="5"/>
  <c r="DB15" i="8"/>
  <c r="DB15" i="5"/>
  <c r="CY15" i="8"/>
  <c r="CY15" i="5"/>
  <c r="R73" i="3"/>
  <c r="R82" i="3" s="1"/>
  <c r="R133" i="3"/>
  <c r="R142" i="3" s="1"/>
  <c r="R157" i="3"/>
  <c r="R162" i="3" s="1"/>
  <c r="CV11" i="8"/>
  <c r="CV11" i="5"/>
  <c r="CM11" i="8"/>
  <c r="CM11" i="5"/>
  <c r="BY33" i="4"/>
  <c r="BD109" i="8"/>
  <c r="BD143" i="8" s="1"/>
  <c r="AQ107" i="8"/>
  <c r="AK115" i="8"/>
  <c r="AK149" i="8" s="1"/>
  <c r="BS110" i="8"/>
  <c r="BS144" i="8" s="1"/>
  <c r="X111" i="8"/>
  <c r="X145" i="8" s="1"/>
  <c r="AV108" i="8"/>
  <c r="AV142" i="8" s="1"/>
  <c r="BR111" i="8"/>
  <c r="BR145" i="8" s="1"/>
  <c r="X113" i="8"/>
  <c r="X147" i="8" s="1"/>
  <c r="BP113" i="8"/>
  <c r="BP147" i="8" s="1"/>
  <c r="BH111" i="8"/>
  <c r="BH145" i="8" s="1"/>
  <c r="BO110" i="8"/>
  <c r="BO144" i="8" s="1"/>
  <c r="DA13" i="5"/>
  <c r="DA14" i="8"/>
  <c r="DA14" i="5"/>
  <c r="DH15" i="8"/>
  <c r="DH15" i="5"/>
  <c r="Q161" i="3"/>
  <c r="CT27" i="4" s="1"/>
  <c r="DD14" i="5"/>
  <c r="Q110" i="3"/>
  <c r="Q118" i="3"/>
  <c r="CS12" i="8"/>
  <c r="CS12" i="5"/>
  <c r="AV109" i="8"/>
  <c r="AV143" i="8" s="1"/>
  <c r="BS108" i="8"/>
  <c r="BS142" i="8" s="1"/>
  <c r="AV107" i="8"/>
  <c r="BG108" i="8"/>
  <c r="BG142" i="8" s="1"/>
  <c r="CJ111" i="8"/>
  <c r="CJ145" i="8" s="1"/>
  <c r="AA108" i="8"/>
  <c r="AA142" i="8" s="1"/>
  <c r="Q135" i="3"/>
  <c r="Q138" i="3"/>
  <c r="CR28" i="4" s="1"/>
  <c r="Q124" i="3"/>
  <c r="CQ26" i="4" s="1"/>
  <c r="Q123" i="3"/>
  <c r="CQ25" i="4" s="1"/>
  <c r="Q98" i="3"/>
  <c r="Q99" i="3"/>
  <c r="CO25" i="4" s="1"/>
  <c r="CC71" i="8"/>
  <c r="CC85" i="8" s="1"/>
  <c r="CC99" i="8"/>
  <c r="CU74" i="8"/>
  <c r="CU88" i="8" s="1"/>
  <c r="CU102" i="8"/>
  <c r="CK71" i="8"/>
  <c r="CK85" i="8" s="1"/>
  <c r="CK99" i="8"/>
  <c r="BT110" i="8"/>
  <c r="BT144" i="8" s="1"/>
  <c r="AR107" i="8"/>
  <c r="BN115" i="8"/>
  <c r="BN149" i="8" s="1"/>
  <c r="CL16" i="8"/>
  <c r="CL16" i="5"/>
  <c r="AF111" i="8"/>
  <c r="AF145" i="8" s="1"/>
  <c r="AO110" i="8"/>
  <c r="AO144" i="8" s="1"/>
  <c r="AS113" i="8"/>
  <c r="AS147" i="8" s="1"/>
  <c r="BC112" i="8"/>
  <c r="BC146" i="8" s="1"/>
  <c r="Y115" i="8"/>
  <c r="Y149" i="8" s="1"/>
  <c r="BU110" i="8"/>
  <c r="BU144" i="8" s="1"/>
  <c r="AG110" i="8"/>
  <c r="AG144" i="8" s="1"/>
  <c r="BE109" i="8"/>
  <c r="BE143" i="8" s="1"/>
  <c r="BG115" i="8"/>
  <c r="BG149" i="8" s="1"/>
  <c r="CV70" i="8"/>
  <c r="CV84" i="8" s="1"/>
  <c r="CV98" i="8"/>
  <c r="CN15" i="8"/>
  <c r="CN15" i="5"/>
  <c r="CM73" i="8"/>
  <c r="CM87" i="8" s="1"/>
  <c r="CM101" i="8"/>
  <c r="AE113" i="8"/>
  <c r="AE147" i="8" s="1"/>
  <c r="BA111" i="8"/>
  <c r="BA145" i="8" s="1"/>
  <c r="AN110" i="8"/>
  <c r="AN144" i="8" s="1"/>
  <c r="BK111" i="8"/>
  <c r="BK145" i="8" s="1"/>
  <c r="BO108" i="8"/>
  <c r="BO142" i="8" s="1"/>
  <c r="AW113" i="8"/>
  <c r="AW147" i="8" s="1"/>
  <c r="AL111" i="8"/>
  <c r="AL145" i="8" s="1"/>
  <c r="AT110" i="8"/>
  <c r="AT144" i="8" s="1"/>
  <c r="BE110" i="8"/>
  <c r="BE144" i="8" s="1"/>
  <c r="AF108" i="8"/>
  <c r="AF142" i="8" s="1"/>
  <c r="AL107" i="8"/>
  <c r="P81" i="3"/>
  <c r="CA32" i="4" s="1"/>
  <c r="CO72" i="8"/>
  <c r="CO86" i="8" s="1"/>
  <c r="CO100" i="8"/>
  <c r="CH113" i="8"/>
  <c r="CH147" i="8" s="1"/>
  <c r="CB110" i="8"/>
  <c r="CB144" i="8" s="1"/>
  <c r="BR113" i="8"/>
  <c r="BR147" i="8" s="1"/>
  <c r="CJ107" i="8"/>
  <c r="BQ109" i="8"/>
  <c r="BQ143" i="8" s="1"/>
  <c r="BO107" i="8"/>
  <c r="AQ115" i="8"/>
  <c r="AQ149" i="8" s="1"/>
  <c r="BQ111" i="8"/>
  <c r="BQ145" i="8" s="1"/>
  <c r="S156" i="3"/>
  <c r="S108" i="3"/>
  <c r="S60" i="3"/>
  <c r="S84" i="3"/>
  <c r="S168" i="3"/>
  <c r="S120" i="3"/>
  <c r="S72" i="3"/>
  <c r="S132" i="3"/>
  <c r="S36" i="3"/>
  <c r="S144" i="3"/>
  <c r="S96" i="3"/>
  <c r="S48" i="3"/>
  <c r="CN12" i="8"/>
  <c r="CN12" i="5"/>
  <c r="BI108" i="8"/>
  <c r="BI142" i="8" s="1"/>
  <c r="BG107" i="8"/>
  <c r="AS110" i="8"/>
  <c r="AS144" i="8" s="1"/>
  <c r="AE111" i="8"/>
  <c r="AE145" i="8" s="1"/>
  <c r="AC110" i="8"/>
  <c r="AC144" i="8" s="1"/>
  <c r="AT107" i="8"/>
  <c r="AV113" i="8"/>
  <c r="AV147" i="8" s="1"/>
  <c r="BE115" i="8"/>
  <c r="BE149" i="8" s="1"/>
  <c r="X107" i="8"/>
  <c r="AO108" i="8"/>
  <c r="AO142" i="8" s="1"/>
  <c r="BF109" i="8"/>
  <c r="BF143" i="8" s="1"/>
  <c r="CD19" i="8"/>
  <c r="CD19" i="5"/>
  <c r="P177" i="3"/>
  <c r="CW70" i="8"/>
  <c r="CW84" i="8" s="1"/>
  <c r="CW98" i="8"/>
  <c r="DI14" i="8"/>
  <c r="DI14" i="5"/>
  <c r="CZ13" i="8"/>
  <c r="CZ13" i="5"/>
  <c r="Q149" i="3"/>
  <c r="CS27" i="4" s="1"/>
  <c r="Q148" i="3"/>
  <c r="CS26" i="4" s="1"/>
  <c r="BT70" i="8"/>
  <c r="BT84" i="8" s="1"/>
  <c r="BT98" i="8"/>
  <c r="CQ14" i="8"/>
  <c r="CQ14" i="5"/>
  <c r="CM71" i="8"/>
  <c r="CM85" i="8" s="1"/>
  <c r="CM99" i="8"/>
  <c r="CP72" i="8"/>
  <c r="CP86" i="8" s="1"/>
  <c r="CP100" i="8"/>
  <c r="CY17" i="8"/>
  <c r="CY17" i="5"/>
  <c r="CQ12" i="8"/>
  <c r="CQ12" i="5"/>
  <c r="R121" i="3"/>
  <c r="R130" i="3" s="1"/>
  <c r="R126" i="3"/>
  <c r="R124" i="3"/>
  <c r="DC26" i="4" s="1"/>
  <c r="R127" i="3"/>
  <c r="DC29" i="4" s="1"/>
  <c r="R123" i="3"/>
  <c r="R122" i="3"/>
  <c r="R128" i="3"/>
  <c r="DC30" i="4" s="1"/>
  <c r="R109" i="3"/>
  <c r="R118" i="3" s="1"/>
  <c r="R113" i="3"/>
  <c r="R85" i="3"/>
  <c r="R94" i="3" s="1"/>
  <c r="R91" i="3"/>
  <c r="CN16" i="8"/>
  <c r="CN16" i="5"/>
  <c r="CC19" i="8"/>
  <c r="CC19" i="5"/>
  <c r="AK110" i="8"/>
  <c r="AK144" i="8" s="1"/>
  <c r="CJ113" i="8"/>
  <c r="CJ147" i="8" s="1"/>
  <c r="AU107" i="8"/>
  <c r="AI108" i="8"/>
  <c r="AI142" i="8" s="1"/>
  <c r="AE107" i="8"/>
  <c r="AC113" i="8"/>
  <c r="AC147" i="8" s="1"/>
  <c r="BK115" i="8"/>
  <c r="BK149" i="8" s="1"/>
  <c r="BV109" i="8"/>
  <c r="BV143" i="8" s="1"/>
  <c r="CA71" i="8"/>
  <c r="CA85" i="8" s="1"/>
  <c r="CA99" i="8"/>
  <c r="BW108" i="8"/>
  <c r="BW142" i="8" s="1"/>
  <c r="BA108" i="8"/>
  <c r="BA142" i="8" s="1"/>
  <c r="CG19" i="8"/>
  <c r="CG19" i="5"/>
  <c r="DA15" i="8"/>
  <c r="DA15" i="5"/>
  <c r="DH17" i="8"/>
  <c r="DH17" i="5"/>
  <c r="Q165" i="3"/>
  <c r="DD15" i="8"/>
  <c r="DD15" i="5"/>
  <c r="CO16" i="8"/>
  <c r="CO16" i="5"/>
  <c r="CA68" i="8"/>
  <c r="CA82" i="8" s="1"/>
  <c r="CA96" i="8"/>
  <c r="Q139" i="3"/>
  <c r="CR29" i="4" s="1"/>
  <c r="Q136" i="3"/>
  <c r="CR26" i="4" s="1"/>
  <c r="Q128" i="3"/>
  <c r="CQ30" i="4" s="1"/>
  <c r="Q127" i="3"/>
  <c r="CQ29" i="4" s="1"/>
  <c r="Q104" i="3"/>
  <c r="Q103" i="3"/>
  <c r="CO29" i="4" s="1"/>
  <c r="CR68" i="8"/>
  <c r="CR82" i="8" s="1"/>
  <c r="CR96" i="8"/>
  <c r="CI76" i="8"/>
  <c r="CI90" i="8" s="1"/>
  <c r="W107" i="8"/>
  <c r="EO31" i="4"/>
  <c r="EQ9" i="4"/>
  <c r="EP23" i="4"/>
  <c r="EP10" i="4"/>
  <c r="EP11" i="4"/>
  <c r="EO12" i="4"/>
  <c r="EO13" i="4" s="1"/>
  <c r="CI511" i="8" l="1"/>
  <c r="CI347" i="8"/>
  <c r="CJ395" i="8"/>
  <c r="CJ431" i="8"/>
  <c r="CK390" i="8"/>
  <c r="R125" i="3"/>
  <c r="DC27" i="4" s="1"/>
  <c r="R100" i="3"/>
  <c r="DA26" i="4" s="1"/>
  <c r="R38" i="3"/>
  <c r="CZ14" i="5"/>
  <c r="R170" i="3"/>
  <c r="DG24" i="4" s="1"/>
  <c r="DA17" i="5"/>
  <c r="R149" i="3"/>
  <c r="DE27" i="4" s="1"/>
  <c r="Q69" i="3"/>
  <c r="CZ11" i="5"/>
  <c r="R152" i="3"/>
  <c r="DE30" i="4" s="1"/>
  <c r="Q81" i="3"/>
  <c r="CM32" i="4" s="1"/>
  <c r="R146" i="3"/>
  <c r="R148" i="3"/>
  <c r="DE26" i="4" s="1"/>
  <c r="R44" i="3"/>
  <c r="R150" i="3"/>
  <c r="R40" i="3"/>
  <c r="K338" i="8"/>
  <c r="CE314" i="8"/>
  <c r="CE315" i="8" s="1"/>
  <c r="CE365" i="8"/>
  <c r="CK314" i="8"/>
  <c r="CK315" i="8" s="1"/>
  <c r="CK365" i="8"/>
  <c r="AN310" i="8"/>
  <c r="AN337" i="8" s="1"/>
  <c r="AP7" i="5"/>
  <c r="AO7" i="8"/>
  <c r="AN316" i="8"/>
  <c r="AN338" i="8" s="1"/>
  <c r="AC141" i="8"/>
  <c r="AC150" i="8" s="1"/>
  <c r="AC302" i="8"/>
  <c r="AC303" i="8" s="1"/>
  <c r="AC336" i="8" s="1"/>
  <c r="AC357" i="8" s="1"/>
  <c r="AC359" i="8" s="1"/>
  <c r="AC444" i="8" s="1"/>
  <c r="K444" i="8" s="1"/>
  <c r="BP141" i="8"/>
  <c r="AF141" i="8"/>
  <c r="AF150" i="8" s="1"/>
  <c r="AF302" i="8"/>
  <c r="AF303" i="8" s="1"/>
  <c r="AF336" i="8" s="1"/>
  <c r="AF357" i="8" s="1"/>
  <c r="AF359" i="8" s="1"/>
  <c r="AF444" i="8" s="1"/>
  <c r="BI141" i="8"/>
  <c r="BI150" i="8" s="1"/>
  <c r="BI302" i="8"/>
  <c r="AW141" i="8"/>
  <c r="AW150" i="8" s="1"/>
  <c r="AW302" i="8"/>
  <c r="BO141" i="8"/>
  <c r="BO150" i="8" s="1"/>
  <c r="BO302" i="8"/>
  <c r="AQ141" i="8"/>
  <c r="AQ150" i="8" s="1"/>
  <c r="AQ302" i="8"/>
  <c r="BS141" i="8"/>
  <c r="AZ141" i="8"/>
  <c r="AZ150" i="8" s="1"/>
  <c r="AZ302" i="8"/>
  <c r="CH141" i="8"/>
  <c r="AX141" i="8"/>
  <c r="AX150" i="8" s="1"/>
  <c r="AX302" i="8"/>
  <c r="BY141" i="8"/>
  <c r="BY150" i="8" s="1"/>
  <c r="BY302" i="8"/>
  <c r="AB141" i="8"/>
  <c r="AB150" i="8" s="1"/>
  <c r="AB302" i="8"/>
  <c r="AB303" i="8" s="1"/>
  <c r="AB336" i="8" s="1"/>
  <c r="AB357" i="8" s="1"/>
  <c r="AB359" i="8" s="1"/>
  <c r="AB444" i="8" s="1"/>
  <c r="AM141" i="8"/>
  <c r="AM150" i="8" s="1"/>
  <c r="AM302" i="8"/>
  <c r="AM303" i="8" s="1"/>
  <c r="AM336" i="8" s="1"/>
  <c r="AM357" i="8" s="1"/>
  <c r="AM359" i="8" s="1"/>
  <c r="AM444" i="8" s="1"/>
  <c r="CC141" i="8"/>
  <c r="BX141" i="8"/>
  <c r="BD141" i="8"/>
  <c r="BD150" i="8" s="1"/>
  <c r="BD302" i="8"/>
  <c r="Z141" i="8"/>
  <c r="Z150" i="8" s="1"/>
  <c r="Z302" i="8"/>
  <c r="Z303" i="8" s="1"/>
  <c r="Z336" i="8" s="1"/>
  <c r="Z357" i="8" s="1"/>
  <c r="Z359" i="8" s="1"/>
  <c r="Z444" i="8" s="1"/>
  <c r="BR141" i="8"/>
  <c r="AA141" i="8"/>
  <c r="AA150" i="8" s="1"/>
  <c r="AA302" i="8"/>
  <c r="AA303" i="8" s="1"/>
  <c r="AA336" i="8" s="1"/>
  <c r="AA357" i="8" s="1"/>
  <c r="AA359" i="8" s="1"/>
  <c r="AA444" i="8" s="1"/>
  <c r="BK141" i="8"/>
  <c r="BK150" i="8" s="1"/>
  <c r="BK302" i="8"/>
  <c r="W141" i="8"/>
  <c r="W150" i="8" s="1"/>
  <c r="W302" i="8"/>
  <c r="W303" i="8" s="1"/>
  <c r="W336" i="8" s="1"/>
  <c r="X141" i="8"/>
  <c r="X150" i="8" s="1"/>
  <c r="X302" i="8"/>
  <c r="X303" i="8" s="1"/>
  <c r="X336" i="8" s="1"/>
  <c r="X357" i="8" s="1"/>
  <c r="X359" i="8" s="1"/>
  <c r="X444" i="8" s="1"/>
  <c r="AI141" i="8"/>
  <c r="AI150" i="8" s="1"/>
  <c r="AI302" i="8"/>
  <c r="AI303" i="8" s="1"/>
  <c r="AI336" i="8" s="1"/>
  <c r="AI357" i="8" s="1"/>
  <c r="AI359" i="8" s="1"/>
  <c r="AI444" i="8" s="1"/>
  <c r="AK141" i="8"/>
  <c r="AK150" i="8" s="1"/>
  <c r="AK302" i="8"/>
  <c r="AK303" i="8" s="1"/>
  <c r="AK336" i="8" s="1"/>
  <c r="AK357" i="8" s="1"/>
  <c r="AK359" i="8" s="1"/>
  <c r="AK444" i="8" s="1"/>
  <c r="BH141" i="8"/>
  <c r="BH150" i="8" s="1"/>
  <c r="BH302" i="8"/>
  <c r="BA141" i="8"/>
  <c r="BA150" i="8" s="1"/>
  <c r="BA302" i="8"/>
  <c r="AY141" i="8"/>
  <c r="AY150" i="8" s="1"/>
  <c r="AY302" i="8"/>
  <c r="AH141" i="8"/>
  <c r="AH150" i="8" s="1"/>
  <c r="AH302" i="8"/>
  <c r="AH303" i="8" s="1"/>
  <c r="AH336" i="8" s="1"/>
  <c r="AH357" i="8" s="1"/>
  <c r="AH359" i="8" s="1"/>
  <c r="AH444" i="8" s="1"/>
  <c r="BT141" i="8"/>
  <c r="AO141" i="8"/>
  <c r="AO150" i="8" s="1"/>
  <c r="AO302" i="8"/>
  <c r="BF141" i="8"/>
  <c r="BF150" i="8" s="1"/>
  <c r="BF302" i="8"/>
  <c r="BL141" i="8"/>
  <c r="BL150" i="8" s="1"/>
  <c r="BL302" i="8"/>
  <c r="BQ141" i="8"/>
  <c r="BQ150" i="8" s="1"/>
  <c r="BQ302" i="8"/>
  <c r="CF141" i="8"/>
  <c r="CE141" i="8"/>
  <c r="Y141" i="8"/>
  <c r="Y150" i="8" s="1"/>
  <c r="Y302" i="8"/>
  <c r="Y303" i="8" s="1"/>
  <c r="Y336" i="8" s="1"/>
  <c r="Y357" i="8" s="1"/>
  <c r="Y359" i="8" s="1"/>
  <c r="Y444" i="8" s="1"/>
  <c r="BV141" i="8"/>
  <c r="BJ141" i="8"/>
  <c r="BJ150" i="8" s="1"/>
  <c r="BJ302" i="8"/>
  <c r="CG141" i="8"/>
  <c r="BE302" i="8"/>
  <c r="AE141" i="8"/>
  <c r="AE150" i="8" s="1"/>
  <c r="AE302" i="8"/>
  <c r="AE303" i="8" s="1"/>
  <c r="AE336" i="8" s="1"/>
  <c r="AE357" i="8" s="1"/>
  <c r="AE359" i="8" s="1"/>
  <c r="AE444" i="8" s="1"/>
  <c r="AV141" i="8"/>
  <c r="AV150" i="8" s="1"/>
  <c r="AV302" i="8"/>
  <c r="AP149" i="8"/>
  <c r="AP150" i="8" s="1"/>
  <c r="AP302" i="8"/>
  <c r="AU141" i="8"/>
  <c r="AU150" i="8" s="1"/>
  <c r="AU302" i="8"/>
  <c r="AL141" i="8"/>
  <c r="AL150" i="8" s="1"/>
  <c r="AL302" i="8"/>
  <c r="AL303" i="8" s="1"/>
  <c r="AL336" i="8" s="1"/>
  <c r="AL357" i="8" s="1"/>
  <c r="AL359" i="8" s="1"/>
  <c r="AL444" i="8" s="1"/>
  <c r="AT141" i="8"/>
  <c r="AT150" i="8" s="1"/>
  <c r="AT302" i="8"/>
  <c r="BG141" i="8"/>
  <c r="BG150" i="8" s="1"/>
  <c r="BG302" i="8"/>
  <c r="CJ141" i="8"/>
  <c r="AR141" i="8"/>
  <c r="AR150" i="8" s="1"/>
  <c r="AR302" i="8"/>
  <c r="AJ141" i="8"/>
  <c r="AJ150" i="8" s="1"/>
  <c r="AJ302" i="8"/>
  <c r="AJ303" i="8" s="1"/>
  <c r="AJ336" i="8" s="1"/>
  <c r="AJ357" i="8" s="1"/>
  <c r="AJ359" i="8" s="1"/>
  <c r="AJ444" i="8" s="1"/>
  <c r="BW141" i="8"/>
  <c r="BB149" i="8"/>
  <c r="BB150" i="8" s="1"/>
  <c r="BB302" i="8"/>
  <c r="BC141" i="8"/>
  <c r="BC150" i="8" s="1"/>
  <c r="BC302" i="8"/>
  <c r="AS141" i="8"/>
  <c r="AS150" i="8" s="1"/>
  <c r="AS302" i="8"/>
  <c r="BU141" i="8"/>
  <c r="BU150" i="8" s="1"/>
  <c r="BU302" i="8"/>
  <c r="AG141" i="8"/>
  <c r="AG150" i="8" s="1"/>
  <c r="AG302" i="8"/>
  <c r="AG303" i="8" s="1"/>
  <c r="AG336" i="8" s="1"/>
  <c r="AG357" i="8" s="1"/>
  <c r="AG359" i="8" s="1"/>
  <c r="AG444" i="8" s="1"/>
  <c r="BM141" i="8"/>
  <c r="BM150" i="8" s="1"/>
  <c r="BM302" i="8"/>
  <c r="AD149" i="8"/>
  <c r="AD150" i="8" s="1"/>
  <c r="AD302" i="8"/>
  <c r="AD303" i="8" s="1"/>
  <c r="AD336" i="8" s="1"/>
  <c r="AD357" i="8" s="1"/>
  <c r="AD359" i="8" s="1"/>
  <c r="AD444" i="8" s="1"/>
  <c r="AN141" i="8"/>
  <c r="AN150" i="8" s="1"/>
  <c r="AN302" i="8"/>
  <c r="AN303" i="8" s="1"/>
  <c r="AN336" i="8" s="1"/>
  <c r="CM307" i="8"/>
  <c r="CM308" i="8" s="1"/>
  <c r="CM309" i="8" s="1"/>
  <c r="CK307" i="8"/>
  <c r="CK308" i="8" s="1"/>
  <c r="CK309" i="8" s="1"/>
  <c r="CL19" i="5"/>
  <c r="Q105" i="3"/>
  <c r="CO32" i="4" s="1"/>
  <c r="DC19" i="8" s="1"/>
  <c r="R158" i="3"/>
  <c r="DF24" i="4" s="1"/>
  <c r="R77" i="3"/>
  <c r="R104" i="3"/>
  <c r="R172" i="3"/>
  <c r="DG26" i="4" s="1"/>
  <c r="DU13" i="5" s="1"/>
  <c r="R171" i="3"/>
  <c r="R55" i="3"/>
  <c r="R137" i="3"/>
  <c r="DD27" i="4" s="1"/>
  <c r="R176" i="3"/>
  <c r="DG30" i="4" s="1"/>
  <c r="DU17" i="8" s="1"/>
  <c r="Q141" i="3"/>
  <c r="R175" i="3"/>
  <c r="DG29" i="4" s="1"/>
  <c r="DU16" i="8" s="1"/>
  <c r="CG110" i="8"/>
  <c r="CG144" i="8" s="1"/>
  <c r="CJ115" i="8"/>
  <c r="CJ149" i="8" s="1"/>
  <c r="CT108" i="8"/>
  <c r="CT142" i="8" s="1"/>
  <c r="CM108" i="8"/>
  <c r="CM142" i="8" s="1"/>
  <c r="CW113" i="8"/>
  <c r="CW147" i="8" s="1"/>
  <c r="CM112" i="8"/>
  <c r="CM146" i="8" s="1"/>
  <c r="CU113" i="8"/>
  <c r="CU147" i="8" s="1"/>
  <c r="CJ112" i="8"/>
  <c r="CJ146" i="8" s="1"/>
  <c r="BP115" i="8"/>
  <c r="BP149" i="8" s="1"/>
  <c r="CR108" i="8"/>
  <c r="CR142" i="8" s="1"/>
  <c r="CH115" i="8"/>
  <c r="CH149" i="8" s="1"/>
  <c r="CF109" i="8"/>
  <c r="CF143" i="8" s="1"/>
  <c r="CK109" i="8"/>
  <c r="CK143" i="8" s="1"/>
  <c r="CM20" i="5"/>
  <c r="CK110" i="8"/>
  <c r="CK144" i="8" s="1"/>
  <c r="CP111" i="8"/>
  <c r="CP145" i="8" s="1"/>
  <c r="BT109" i="8"/>
  <c r="BT143" i="8" s="1"/>
  <c r="CU111" i="8"/>
  <c r="CU145" i="8" s="1"/>
  <c r="CK112" i="8"/>
  <c r="CK146" i="8" s="1"/>
  <c r="CI112" i="8"/>
  <c r="CI146" i="8" s="1"/>
  <c r="CE109" i="8"/>
  <c r="CE143" i="8" s="1"/>
  <c r="CM109" i="8"/>
  <c r="CM143" i="8" s="1"/>
  <c r="CQ112" i="8"/>
  <c r="CQ146" i="8" s="1"/>
  <c r="CW109" i="8"/>
  <c r="CW143" i="8" s="1"/>
  <c r="CO111" i="8"/>
  <c r="CO145" i="8" s="1"/>
  <c r="CA112" i="8"/>
  <c r="CA146" i="8" s="1"/>
  <c r="CV108" i="8"/>
  <c r="CV142" i="8" s="1"/>
  <c r="DE16" i="8"/>
  <c r="DE16" i="5"/>
  <c r="CG76" i="8"/>
  <c r="CG90" i="8" s="1"/>
  <c r="CG104" i="8"/>
  <c r="CC76" i="8"/>
  <c r="CC90" i="8" s="1"/>
  <c r="CC104" i="8"/>
  <c r="R88" i="3"/>
  <c r="R87" i="3"/>
  <c r="CZ25" i="4" s="1"/>
  <c r="R114" i="3"/>
  <c r="R110" i="3"/>
  <c r="DB24" i="4" s="1"/>
  <c r="DQ16" i="8"/>
  <c r="DQ16" i="5"/>
  <c r="CI115" i="8"/>
  <c r="CI149" i="8" s="1"/>
  <c r="CR107" i="8"/>
  <c r="DE17" i="8"/>
  <c r="DE17" i="5"/>
  <c r="DD72" i="8"/>
  <c r="DD86" i="8" s="1"/>
  <c r="DD100" i="8"/>
  <c r="DH74" i="8"/>
  <c r="DH88" i="8" s="1"/>
  <c r="DH102" i="8"/>
  <c r="DA72" i="8"/>
  <c r="DA86" i="8" s="1"/>
  <c r="DA100" i="8"/>
  <c r="CA110" i="8"/>
  <c r="CA144" i="8" s="1"/>
  <c r="R92" i="3"/>
  <c r="CZ30" i="4" s="1"/>
  <c r="R89" i="3"/>
  <c r="CZ27" i="4" s="1"/>
  <c r="R111" i="3"/>
  <c r="DB25" i="4" s="1"/>
  <c r="R116" i="3"/>
  <c r="DQ13" i="8"/>
  <c r="DQ13" i="5"/>
  <c r="CM110" i="8"/>
  <c r="CM144" i="8" s="1"/>
  <c r="DG14" i="8"/>
  <c r="DG14" i="5"/>
  <c r="CZ68" i="8"/>
  <c r="CZ82" i="8" s="1"/>
  <c r="CZ96" i="8"/>
  <c r="S145" i="3"/>
  <c r="S147" i="3" s="1"/>
  <c r="S148" i="3"/>
  <c r="DQ26" i="4" s="1"/>
  <c r="S121" i="3"/>
  <c r="S130" i="3" s="1"/>
  <c r="S127" i="3"/>
  <c r="DO29" i="4" s="1"/>
  <c r="S109" i="3"/>
  <c r="S118" i="3" s="1"/>
  <c r="CO19" i="8"/>
  <c r="CO19" i="5"/>
  <c r="CV109" i="8"/>
  <c r="CV143" i="8" s="1"/>
  <c r="CL73" i="8"/>
  <c r="CL87" i="8" s="1"/>
  <c r="CL101" i="8"/>
  <c r="DE13" i="8"/>
  <c r="DE13" i="5"/>
  <c r="Q117" i="3"/>
  <c r="CP32" i="4" s="1"/>
  <c r="DD71" i="8"/>
  <c r="DD85" i="8" s="1"/>
  <c r="DD99" i="8"/>
  <c r="DH72" i="8"/>
  <c r="DH86" i="8" s="1"/>
  <c r="DH100" i="8"/>
  <c r="R160" i="3"/>
  <c r="DF26" i="4" s="1"/>
  <c r="R135" i="3"/>
  <c r="DD25" i="4" s="1"/>
  <c r="R134" i="3"/>
  <c r="DD24" i="4" s="1"/>
  <c r="R80" i="3"/>
  <c r="CY30" i="4" s="1"/>
  <c r="R76" i="3"/>
  <c r="CY26" i="4" s="1"/>
  <c r="CY72" i="8"/>
  <c r="CY86" i="8" s="1"/>
  <c r="CY100" i="8"/>
  <c r="CQ19" i="8"/>
  <c r="CQ19" i="5"/>
  <c r="CC113" i="8"/>
  <c r="CC147" i="8" s="1"/>
  <c r="CV76" i="8"/>
  <c r="CV90" i="8" s="1"/>
  <c r="CV104" i="8"/>
  <c r="CV112" i="8"/>
  <c r="CV146" i="8" s="1"/>
  <c r="CT111" i="8"/>
  <c r="CT145" i="8" s="1"/>
  <c r="CS74" i="8"/>
  <c r="CS88" i="8" s="1"/>
  <c r="CS102" i="8"/>
  <c r="DD69" i="8"/>
  <c r="DD83" i="8" s="1"/>
  <c r="DD97" i="8"/>
  <c r="CV71" i="8"/>
  <c r="CV85" i="8" s="1"/>
  <c r="CV99" i="8"/>
  <c r="DO12" i="8"/>
  <c r="DO12" i="5"/>
  <c r="CG111" i="8"/>
  <c r="CG145" i="8" s="1"/>
  <c r="CW107" i="8"/>
  <c r="CE115" i="8"/>
  <c r="CE149" i="8" s="1"/>
  <c r="CN109" i="8"/>
  <c r="CN143" i="8" s="1"/>
  <c r="CO109" i="8"/>
  <c r="CO143" i="8" s="1"/>
  <c r="CK111" i="8"/>
  <c r="CK145" i="8" s="1"/>
  <c r="DG17" i="8"/>
  <c r="DG17" i="5"/>
  <c r="CZ72" i="8"/>
  <c r="CZ86" i="8" s="1"/>
  <c r="CZ100" i="8"/>
  <c r="CU108" i="8"/>
  <c r="CU142" i="8" s="1"/>
  <c r="U30" i="3"/>
  <c r="U35" i="3"/>
  <c r="U12" i="3"/>
  <c r="U20" i="3"/>
  <c r="U13" i="3"/>
  <c r="U24" i="3"/>
  <c r="U22" i="3"/>
  <c r="U14" i="3"/>
  <c r="U16" i="3"/>
  <c r="U23" i="3"/>
  <c r="V11" i="3"/>
  <c r="U17" i="3"/>
  <c r="U21" i="3"/>
  <c r="CK113" i="8"/>
  <c r="CK147" i="8" s="1"/>
  <c r="CU112" i="8"/>
  <c r="CU146" i="8" s="1"/>
  <c r="CH110" i="8"/>
  <c r="CH144" i="8" s="1"/>
  <c r="CP113" i="8"/>
  <c r="CP147" i="8" s="1"/>
  <c r="Q153" i="3"/>
  <c r="CS32" i="4" s="1"/>
  <c r="CZ71" i="8"/>
  <c r="CZ85" i="8" s="1"/>
  <c r="CZ99" i="8"/>
  <c r="Q129" i="3"/>
  <c r="DF71" i="8"/>
  <c r="DF85" i="8" s="1"/>
  <c r="DF99" i="8"/>
  <c r="CF76" i="8"/>
  <c r="CF90" i="8" s="1"/>
  <c r="CF104" i="8"/>
  <c r="CR76" i="8"/>
  <c r="CR90" i="8" s="1"/>
  <c r="CR104" i="8"/>
  <c r="DU11" i="8"/>
  <c r="DU11" i="5"/>
  <c r="DL15" i="8"/>
  <c r="DL15" i="5"/>
  <c r="R65" i="3"/>
  <c r="CX27" i="4" s="1"/>
  <c r="R70" i="3"/>
  <c r="CR109" i="8"/>
  <c r="CR143" i="8" s="1"/>
  <c r="CL76" i="8"/>
  <c r="CL90" i="8" s="1"/>
  <c r="CL104" i="8"/>
  <c r="DC16" i="8"/>
  <c r="DC16" i="5"/>
  <c r="DA19" i="8"/>
  <c r="DA19" i="5"/>
  <c r="CQ69" i="8"/>
  <c r="CQ83" i="8" s="1"/>
  <c r="CQ97" i="8"/>
  <c r="CD76" i="8"/>
  <c r="CD90" i="8" s="1"/>
  <c r="CD104" i="8"/>
  <c r="S37" i="3"/>
  <c r="S46" i="3" s="1"/>
  <c r="S42" i="3"/>
  <c r="S40" i="3"/>
  <c r="S39" i="3"/>
  <c r="S38" i="3"/>
  <c r="S44" i="3"/>
  <c r="S169" i="3"/>
  <c r="S178" i="3" s="1"/>
  <c r="S170" i="3"/>
  <c r="S157" i="3"/>
  <c r="S166" i="3" s="1"/>
  <c r="DC12" i="8"/>
  <c r="DC12" i="5"/>
  <c r="DF15" i="8"/>
  <c r="DF15" i="5"/>
  <c r="DH14" i="8"/>
  <c r="DH14" i="5"/>
  <c r="DT11" i="8"/>
  <c r="DT11" i="5"/>
  <c r="R159" i="3"/>
  <c r="DF25" i="4" s="1"/>
  <c r="R166" i="3"/>
  <c r="DR14" i="8"/>
  <c r="DR14" i="5"/>
  <c r="CN19" i="8"/>
  <c r="CN19" i="5"/>
  <c r="DG12" i="8"/>
  <c r="DG12" i="5"/>
  <c r="DI74" i="8"/>
  <c r="DI88" i="8" s="1"/>
  <c r="DI102" i="8"/>
  <c r="CU76" i="8"/>
  <c r="CU90" i="8" s="1"/>
  <c r="CU104" i="8"/>
  <c r="CR74" i="8"/>
  <c r="CR88" i="8" s="1"/>
  <c r="CR102" i="8"/>
  <c r="CP70" i="8"/>
  <c r="CP84" i="8" s="1"/>
  <c r="CP98" i="8"/>
  <c r="CM74" i="8"/>
  <c r="CM88" i="8" s="1"/>
  <c r="CM102" i="8"/>
  <c r="DS14" i="8"/>
  <c r="DS14" i="5"/>
  <c r="DS13" i="8"/>
  <c r="DS13" i="5"/>
  <c r="DO13" i="8"/>
  <c r="DO13" i="5"/>
  <c r="DI19" i="8"/>
  <c r="DI19" i="5"/>
  <c r="T120" i="3"/>
  <c r="T156" i="3"/>
  <c r="T36" i="3"/>
  <c r="T60" i="3"/>
  <c r="T168" i="3"/>
  <c r="T96" i="3"/>
  <c r="T108" i="3"/>
  <c r="T132" i="3"/>
  <c r="T84" i="3"/>
  <c r="T144" i="3"/>
  <c r="T72" i="3"/>
  <c r="T48" i="3"/>
  <c r="CT113" i="8"/>
  <c r="CT147" i="8" s="1"/>
  <c r="CF20" i="8"/>
  <c r="CF358" i="8" s="1"/>
  <c r="DG11" i="8"/>
  <c r="DG11" i="5"/>
  <c r="CK108" i="8"/>
  <c r="CK142" i="8" s="1"/>
  <c r="CK107" i="8"/>
  <c r="CS110" i="8"/>
  <c r="CS144" i="8" s="1"/>
  <c r="DA69" i="8"/>
  <c r="DA83" i="8" s="1"/>
  <c r="DA97" i="8"/>
  <c r="CU70" i="8"/>
  <c r="CU84" i="8" s="1"/>
  <c r="CU98" i="8"/>
  <c r="CH111" i="8"/>
  <c r="CH145" i="8" s="1"/>
  <c r="CN68" i="8"/>
  <c r="CN82" i="8" s="1"/>
  <c r="CN96" i="8"/>
  <c r="R62" i="3"/>
  <c r="CX24" i="4" s="1"/>
  <c r="R51" i="3"/>
  <c r="CW25" i="4" s="1"/>
  <c r="R52" i="3"/>
  <c r="DB70" i="8"/>
  <c r="DB84" i="8" s="1"/>
  <c r="DB98" i="8"/>
  <c r="DG72" i="8"/>
  <c r="DG86" i="8" s="1"/>
  <c r="DG100" i="8"/>
  <c r="DF13" i="8"/>
  <c r="DF13" i="5"/>
  <c r="CO73" i="8"/>
  <c r="CO87" i="8" s="1"/>
  <c r="CO101" i="8"/>
  <c r="DF16" i="8"/>
  <c r="DF16" i="5"/>
  <c r="CA107" i="8"/>
  <c r="CN73" i="8"/>
  <c r="CN87" i="8" s="1"/>
  <c r="CN101" i="8"/>
  <c r="R86" i="3"/>
  <c r="R90" i="3"/>
  <c r="CZ28" i="4" s="1"/>
  <c r="R115" i="3"/>
  <c r="DB29" i="4" s="1"/>
  <c r="R112" i="3"/>
  <c r="DB26" i="4" s="1"/>
  <c r="DQ14" i="8"/>
  <c r="DQ14" i="5"/>
  <c r="R129" i="3"/>
  <c r="DC32" i="4" s="1"/>
  <c r="CY74" i="8"/>
  <c r="CY88" i="8" s="1"/>
  <c r="CY102" i="8"/>
  <c r="DI71" i="8"/>
  <c r="DI85" i="8" s="1"/>
  <c r="DI99" i="8"/>
  <c r="S49" i="3"/>
  <c r="S58" i="3" s="1"/>
  <c r="S51" i="3"/>
  <c r="S52" i="3"/>
  <c r="DI26" i="4" s="1"/>
  <c r="S53" i="3"/>
  <c r="DI27" i="4" s="1"/>
  <c r="S55" i="3"/>
  <c r="DI29" i="4" s="1"/>
  <c r="S54" i="3"/>
  <c r="S56" i="3"/>
  <c r="S133" i="3"/>
  <c r="S142" i="3" s="1"/>
  <c r="S140" i="3"/>
  <c r="DP30" i="4" s="1"/>
  <c r="S139" i="3"/>
  <c r="DP29" i="4" s="1"/>
  <c r="S137" i="3"/>
  <c r="S138" i="3"/>
  <c r="DP28" i="4" s="1"/>
  <c r="S135" i="3"/>
  <c r="DP25" i="4" s="1"/>
  <c r="S134" i="3"/>
  <c r="S85" i="3"/>
  <c r="S94" i="3" s="1"/>
  <c r="S89" i="3"/>
  <c r="S86" i="3"/>
  <c r="CN72" i="8"/>
  <c r="CN86" i="8" s="1"/>
  <c r="CN100" i="8"/>
  <c r="CC110" i="8"/>
  <c r="CC144" i="8" s="1"/>
  <c r="DA70" i="8"/>
  <c r="DA84" i="8" s="1"/>
  <c r="DA98" i="8"/>
  <c r="CM68" i="8"/>
  <c r="CM82" i="8" s="1"/>
  <c r="CM96" i="8"/>
  <c r="CM20" i="8"/>
  <c r="CM358" i="8" s="1"/>
  <c r="CV68" i="8"/>
  <c r="CV82" i="8" s="1"/>
  <c r="CV96" i="8"/>
  <c r="R164" i="3"/>
  <c r="R138" i="3"/>
  <c r="R140" i="3"/>
  <c r="DD30" i="4" s="1"/>
  <c r="R78" i="3"/>
  <c r="CY28" i="4" s="1"/>
  <c r="R79" i="3"/>
  <c r="CY29" i="4" s="1"/>
  <c r="DB73" i="8"/>
  <c r="DB87" i="8" s="1"/>
  <c r="DB101" i="8"/>
  <c r="CS19" i="8"/>
  <c r="CS19" i="5"/>
  <c r="CO68" i="8"/>
  <c r="CO82" i="8" s="1"/>
  <c r="CO96" i="8"/>
  <c r="CB107" i="8"/>
  <c r="CT70" i="8"/>
  <c r="CT84" i="8" s="1"/>
  <c r="CT98" i="8"/>
  <c r="CM111" i="8"/>
  <c r="CM145" i="8" s="1"/>
  <c r="CW108" i="8"/>
  <c r="CW142" i="8" s="1"/>
  <c r="DF17" i="8"/>
  <c r="DF17" i="5"/>
  <c r="DA74" i="8"/>
  <c r="DA88" i="8" s="1"/>
  <c r="DA102" i="8"/>
  <c r="DA68" i="8"/>
  <c r="DA82" i="8" s="1"/>
  <c r="DA96" i="8"/>
  <c r="CT73" i="8"/>
  <c r="CT87" i="8" s="1"/>
  <c r="CT101" i="8"/>
  <c r="R147" i="3"/>
  <c r="DE25" i="4" s="1"/>
  <c r="R151" i="3"/>
  <c r="R102" i="3"/>
  <c r="R103" i="3"/>
  <c r="DA29" i="4" s="1"/>
  <c r="R43" i="3"/>
  <c r="R42" i="3"/>
  <c r="DB19" i="8"/>
  <c r="DB19" i="5"/>
  <c r="CV113" i="8"/>
  <c r="CV147" i="8" s="1"/>
  <c r="CM76" i="8"/>
  <c r="CM90" i="8" s="1"/>
  <c r="CM104" i="8"/>
  <c r="CT19" i="8"/>
  <c r="CT19" i="5"/>
  <c r="CD107" i="8"/>
  <c r="DB71" i="8"/>
  <c r="DB85" i="8" s="1"/>
  <c r="DB99" i="8"/>
  <c r="CO69" i="8"/>
  <c r="CO83" i="8" s="1"/>
  <c r="CO97" i="8"/>
  <c r="CS73" i="8"/>
  <c r="CS87" i="8" s="1"/>
  <c r="CS101" i="8"/>
  <c r="DH69" i="8"/>
  <c r="DH83" i="8" s="1"/>
  <c r="DH97" i="8"/>
  <c r="CF112" i="8"/>
  <c r="CF146" i="8" s="1"/>
  <c r="R173" i="3"/>
  <c r="DG27" i="4" s="1"/>
  <c r="R174" i="3"/>
  <c r="DG28" i="4" s="1"/>
  <c r="R67" i="3"/>
  <c r="R64" i="3"/>
  <c r="CX26" i="4" s="1"/>
  <c r="R50" i="3"/>
  <c r="CW24" i="4" s="1"/>
  <c r="R54" i="3"/>
  <c r="CR112" i="8"/>
  <c r="CR146" i="8" s="1"/>
  <c r="DI69" i="8"/>
  <c r="DI83" i="8" s="1"/>
  <c r="DI97" i="8"/>
  <c r="CW71" i="8"/>
  <c r="CW85" i="8" s="1"/>
  <c r="CW99" i="8"/>
  <c r="CK76" i="8"/>
  <c r="CK90" i="8" s="1"/>
  <c r="CK104" i="8"/>
  <c r="CP76" i="8"/>
  <c r="CP90" i="8" s="1"/>
  <c r="CP104" i="8"/>
  <c r="DQ17" i="8"/>
  <c r="DQ17" i="5"/>
  <c r="CQ71" i="8"/>
  <c r="CQ85" i="8" s="1"/>
  <c r="CQ99" i="8"/>
  <c r="DG13" i="8"/>
  <c r="DG13" i="5"/>
  <c r="CZ70" i="8"/>
  <c r="CZ84" i="8" s="1"/>
  <c r="CZ98" i="8"/>
  <c r="CN69" i="8"/>
  <c r="CN83" i="8" s="1"/>
  <c r="CN97" i="8"/>
  <c r="S97" i="3"/>
  <c r="S99" i="3" s="1"/>
  <c r="S73" i="3"/>
  <c r="S77" i="3" s="1"/>
  <c r="S79" i="3"/>
  <c r="DK29" i="4" s="1"/>
  <c r="S76" i="3"/>
  <c r="DK26" i="4" s="1"/>
  <c r="S78" i="3"/>
  <c r="DK28" i="4" s="1"/>
  <c r="S61" i="3"/>
  <c r="S70" i="3" s="1"/>
  <c r="S68" i="3"/>
  <c r="DJ30" i="4" s="1"/>
  <c r="BE150" i="8"/>
  <c r="DE12" i="8"/>
  <c r="DE12" i="5"/>
  <c r="CS69" i="8"/>
  <c r="CS83" i="8" s="1"/>
  <c r="CS97" i="8"/>
  <c r="DA71" i="8"/>
  <c r="DA85" i="8" s="1"/>
  <c r="DA99" i="8"/>
  <c r="R161" i="3"/>
  <c r="R163" i="3"/>
  <c r="DF29" i="4" s="1"/>
  <c r="R136" i="3"/>
  <c r="R139" i="3"/>
  <c r="R74" i="3"/>
  <c r="CY24" i="4" s="1"/>
  <c r="R75" i="3"/>
  <c r="DB72" i="8"/>
  <c r="DB86" i="8" s="1"/>
  <c r="DB100" i="8"/>
  <c r="CT68" i="8"/>
  <c r="CT82" i="8" s="1"/>
  <c r="CT96" i="8"/>
  <c r="DC13" i="8"/>
  <c r="DC13" i="5"/>
  <c r="DD73" i="8"/>
  <c r="DD87" i="8" s="1"/>
  <c r="DD101" i="8"/>
  <c r="DH68" i="8"/>
  <c r="DH82" i="8" s="1"/>
  <c r="DH96" i="8"/>
  <c r="CW72" i="8"/>
  <c r="CW86" i="8" s="1"/>
  <c r="CW100" i="8"/>
  <c r="DS17" i="8"/>
  <c r="DS17" i="5"/>
  <c r="DO11" i="8"/>
  <c r="DO11" i="5"/>
  <c r="CO74" i="8"/>
  <c r="CO88" i="8" s="1"/>
  <c r="CO102" i="8"/>
  <c r="CP69" i="8"/>
  <c r="CP83" i="8" s="1"/>
  <c r="CP97" i="8"/>
  <c r="T29" i="3"/>
  <c r="T31" i="3" s="1"/>
  <c r="T19" i="3"/>
  <c r="T15" i="3"/>
  <c r="T18" i="3"/>
  <c r="DI70" i="8"/>
  <c r="DI84" i="8" s="1"/>
  <c r="DI98" i="8"/>
  <c r="DD70" i="8"/>
  <c r="DD84" i="8" s="1"/>
  <c r="DD98" i="8"/>
  <c r="R68" i="3"/>
  <c r="R63" i="3"/>
  <c r="CX25" i="4" s="1"/>
  <c r="R53" i="3"/>
  <c r="R56" i="3"/>
  <c r="CZ73" i="8"/>
  <c r="CZ87" i="8" s="1"/>
  <c r="CZ101" i="8"/>
  <c r="EP31" i="4"/>
  <c r="EP12" i="4"/>
  <c r="EP13" i="4" s="1"/>
  <c r="ER9" i="4"/>
  <c r="EQ11" i="4"/>
  <c r="EQ10" i="4"/>
  <c r="EQ23" i="4"/>
  <c r="CK428" i="8" l="1"/>
  <c r="CK393" i="8"/>
  <c r="CJ475" i="8"/>
  <c r="CJ473" i="8" s="1"/>
  <c r="CJ432" i="8"/>
  <c r="CJ398" i="8"/>
  <c r="DU13" i="8"/>
  <c r="S172" i="3"/>
  <c r="S128" i="3"/>
  <c r="DO30" i="4" s="1"/>
  <c r="S102" i="3"/>
  <c r="DM28" i="4" s="1"/>
  <c r="S87" i="3"/>
  <c r="DL25" i="4" s="1"/>
  <c r="S136" i="3"/>
  <c r="S50" i="3"/>
  <c r="DI24" i="4" s="1"/>
  <c r="S173" i="3"/>
  <c r="DS27" i="4" s="1"/>
  <c r="EG14" i="8" s="1"/>
  <c r="S100" i="3"/>
  <c r="DM26" i="4" s="1"/>
  <c r="S98" i="3"/>
  <c r="S158" i="3"/>
  <c r="DR24" i="4" s="1"/>
  <c r="S175" i="3"/>
  <c r="DS29" i="4" s="1"/>
  <c r="S74" i="3"/>
  <c r="S101" i="3"/>
  <c r="S163" i="3"/>
  <c r="DR29" i="4" s="1"/>
  <c r="S176" i="3"/>
  <c r="S159" i="3"/>
  <c r="DR25" i="4" s="1"/>
  <c r="S161" i="3"/>
  <c r="S125" i="3"/>
  <c r="AJ479" i="8"/>
  <c r="AB479" i="8"/>
  <c r="AD479" i="8"/>
  <c r="AK479" i="8"/>
  <c r="Z479" i="8"/>
  <c r="AG479" i="8"/>
  <c r="AE479" i="8"/>
  <c r="AH479" i="8"/>
  <c r="AM479" i="8"/>
  <c r="AF479" i="8"/>
  <c r="AI479" i="8"/>
  <c r="AL479" i="8"/>
  <c r="Y479" i="8"/>
  <c r="AA479" i="8"/>
  <c r="AC479" i="8"/>
  <c r="AN357" i="8"/>
  <c r="AN359" i="8" s="1"/>
  <c r="AN444" i="8" s="1"/>
  <c r="AI333" i="8"/>
  <c r="W357" i="8"/>
  <c r="W359" i="8" s="1"/>
  <c r="W444" i="8" s="1"/>
  <c r="X479" i="8" s="1"/>
  <c r="AA333" i="8"/>
  <c r="AC333" i="8"/>
  <c r="AJ333" i="8"/>
  <c r="Y333" i="8"/>
  <c r="AM333" i="8"/>
  <c r="AF333" i="8"/>
  <c r="CF314" i="8"/>
  <c r="CF315" i="8" s="1"/>
  <c r="CF365" i="8"/>
  <c r="AG333" i="8"/>
  <c r="AL333" i="8"/>
  <c r="AE333" i="8"/>
  <c r="AH333" i="8"/>
  <c r="AK333" i="8"/>
  <c r="X333" i="8"/>
  <c r="CM314" i="8"/>
  <c r="CM315" i="8" s="1"/>
  <c r="CM365" i="8"/>
  <c r="Z333" i="8"/>
  <c r="AB333" i="8"/>
  <c r="DU16" i="5"/>
  <c r="DU17" i="5"/>
  <c r="DC19" i="5"/>
  <c r="AN333" i="8"/>
  <c r="AO299" i="8"/>
  <c r="AO303" i="8" s="1"/>
  <c r="AO336" i="8" s="1"/>
  <c r="AO316" i="8"/>
  <c r="AO338" i="8" s="1"/>
  <c r="L338" i="8" s="1"/>
  <c r="AO310" i="8"/>
  <c r="AO337" i="8" s="1"/>
  <c r="L337" i="8" s="1"/>
  <c r="AP7" i="8"/>
  <c r="AQ7" i="5"/>
  <c r="AD333" i="8"/>
  <c r="K336" i="8"/>
  <c r="K333" i="8" s="1"/>
  <c r="W333" i="8"/>
  <c r="BL322" i="8"/>
  <c r="BL344" i="8" s="1"/>
  <c r="BL341" i="8" s="1"/>
  <c r="BL332" i="8"/>
  <c r="BL331" i="8" s="1"/>
  <c r="AO322" i="8"/>
  <c r="AO344" i="8" s="1"/>
  <c r="AO341" i="8" s="1"/>
  <c r="AO332" i="8"/>
  <c r="AO331" i="8" s="1"/>
  <c r="AR322" i="8"/>
  <c r="AR344" i="8" s="1"/>
  <c r="AR341" i="8" s="1"/>
  <c r="AR332" i="8"/>
  <c r="AR331" i="8" s="1"/>
  <c r="AJ322" i="8"/>
  <c r="AJ344" i="8" s="1"/>
  <c r="AJ341" i="8" s="1"/>
  <c r="AJ332" i="8"/>
  <c r="AJ331" i="8" s="1"/>
  <c r="Y322" i="8"/>
  <c r="Y344" i="8" s="1"/>
  <c r="Y341" i="8" s="1"/>
  <c r="Y332" i="8"/>
  <c r="Y331" i="8" s="1"/>
  <c r="BQ322" i="8"/>
  <c r="BQ344" i="8" s="1"/>
  <c r="BQ341" i="8" s="1"/>
  <c r="BQ332" i="8"/>
  <c r="BQ331" i="8" s="1"/>
  <c r="BF322" i="8"/>
  <c r="BF344" i="8" s="1"/>
  <c r="BF341" i="8" s="1"/>
  <c r="BF332" i="8"/>
  <c r="BF331" i="8" s="1"/>
  <c r="BD322" i="8"/>
  <c r="BD344" i="8" s="1"/>
  <c r="BD341" i="8" s="1"/>
  <c r="BD332" i="8"/>
  <c r="BD331" i="8" s="1"/>
  <c r="AM322" i="8"/>
  <c r="AM344" i="8" s="1"/>
  <c r="AM341" i="8" s="1"/>
  <c r="AM332" i="8"/>
  <c r="AM331" i="8" s="1"/>
  <c r="BY322" i="8"/>
  <c r="BY344" i="8" s="1"/>
  <c r="BY341" i="8" s="1"/>
  <c r="BY332" i="8"/>
  <c r="BY331" i="8" s="1"/>
  <c r="AQ322" i="8"/>
  <c r="AQ344" i="8" s="1"/>
  <c r="AQ341" i="8" s="1"/>
  <c r="AQ332" i="8"/>
  <c r="AQ331" i="8" s="1"/>
  <c r="AW322" i="8"/>
  <c r="AW344" i="8" s="1"/>
  <c r="AW341" i="8" s="1"/>
  <c r="AW332" i="8"/>
  <c r="AW331" i="8" s="1"/>
  <c r="AF322" i="8"/>
  <c r="AF344" i="8" s="1"/>
  <c r="AF341" i="8" s="1"/>
  <c r="AF332" i="8"/>
  <c r="AF331" i="8" s="1"/>
  <c r="BA322" i="8"/>
  <c r="BA344" i="8" s="1"/>
  <c r="BA341" i="8" s="1"/>
  <c r="BA332" i="8"/>
  <c r="BA331" i="8" s="1"/>
  <c r="AD322" i="8"/>
  <c r="AD344" i="8" s="1"/>
  <c r="AD341" i="8" s="1"/>
  <c r="AD332" i="8"/>
  <c r="AG322" i="8"/>
  <c r="AG344" i="8" s="1"/>
  <c r="AG341" i="8" s="1"/>
  <c r="AG332" i="8"/>
  <c r="AG331" i="8" s="1"/>
  <c r="AS322" i="8"/>
  <c r="AS344" i="8" s="1"/>
  <c r="AS341" i="8" s="1"/>
  <c r="AS332" i="8"/>
  <c r="AS331" i="8" s="1"/>
  <c r="BB322" i="8"/>
  <c r="BB344" i="8" s="1"/>
  <c r="BB341" i="8" s="1"/>
  <c r="BB332" i="8"/>
  <c r="AL322" i="8"/>
  <c r="AL344" i="8" s="1"/>
  <c r="AL341" i="8" s="1"/>
  <c r="AL332" i="8"/>
  <c r="AL331" i="8" s="1"/>
  <c r="AP322" i="8"/>
  <c r="AP344" i="8" s="1"/>
  <c r="AP341" i="8" s="1"/>
  <c r="AP332" i="8"/>
  <c r="AK322" i="8"/>
  <c r="AK344" i="8" s="1"/>
  <c r="AK341" i="8" s="1"/>
  <c r="AK332" i="8"/>
  <c r="AK331" i="8" s="1"/>
  <c r="X322" i="8"/>
  <c r="X344" i="8" s="1"/>
  <c r="X341" i="8" s="1"/>
  <c r="X332" i="8"/>
  <c r="X331" i="8" s="1"/>
  <c r="AZ322" i="8"/>
  <c r="AZ344" i="8" s="1"/>
  <c r="AZ341" i="8" s="1"/>
  <c r="AZ332" i="8"/>
  <c r="AZ331" i="8" s="1"/>
  <c r="BJ322" i="8"/>
  <c r="BJ344" i="8" s="1"/>
  <c r="BJ341" i="8" s="1"/>
  <c r="BJ332" i="8"/>
  <c r="BJ331" i="8" s="1"/>
  <c r="BG322" i="8"/>
  <c r="BG344" i="8" s="1"/>
  <c r="BG341" i="8" s="1"/>
  <c r="BG332" i="8"/>
  <c r="BG331" i="8" s="1"/>
  <c r="AC322" i="8"/>
  <c r="AC344" i="8" s="1"/>
  <c r="AC341" i="8" s="1"/>
  <c r="AC332" i="8"/>
  <c r="AC331" i="8" s="1"/>
  <c r="AC339" i="8" s="1"/>
  <c r="AE322" i="8"/>
  <c r="AE344" i="8" s="1"/>
  <c r="AE341" i="8" s="1"/>
  <c r="AE332" i="8"/>
  <c r="AE331" i="8" s="1"/>
  <c r="BO322" i="8"/>
  <c r="BO344" i="8" s="1"/>
  <c r="BO341" i="8" s="1"/>
  <c r="BO332" i="8"/>
  <c r="BO331" i="8" s="1"/>
  <c r="AB322" i="8"/>
  <c r="AB344" i="8" s="1"/>
  <c r="AB341" i="8" s="1"/>
  <c r="AB332" i="8"/>
  <c r="AB331" i="8" s="1"/>
  <c r="Z322" i="8"/>
  <c r="Z344" i="8" s="1"/>
  <c r="Z341" i="8" s="1"/>
  <c r="Z332" i="8"/>
  <c r="Z331" i="8" s="1"/>
  <c r="BE322" i="8"/>
  <c r="BE344" i="8" s="1"/>
  <c r="BE341" i="8" s="1"/>
  <c r="BE332" i="8"/>
  <c r="BE331" i="8" s="1"/>
  <c r="AH322" i="8"/>
  <c r="AH344" i="8" s="1"/>
  <c r="AH341" i="8" s="1"/>
  <c r="AH332" i="8"/>
  <c r="AH331" i="8" s="1"/>
  <c r="BK322" i="8"/>
  <c r="BK344" i="8" s="1"/>
  <c r="BK341" i="8" s="1"/>
  <c r="BK332" i="8"/>
  <c r="BK331" i="8" s="1"/>
  <c r="AX322" i="8"/>
  <c r="AX344" i="8" s="1"/>
  <c r="AX341" i="8" s="1"/>
  <c r="AX332" i="8"/>
  <c r="AX331" i="8" s="1"/>
  <c r="BI322" i="8"/>
  <c r="BI344" i="8" s="1"/>
  <c r="BI341" i="8" s="1"/>
  <c r="BI332" i="8"/>
  <c r="BI331" i="8" s="1"/>
  <c r="AN322" i="8"/>
  <c r="AN344" i="8" s="1"/>
  <c r="AN341" i="8" s="1"/>
  <c r="AN332" i="8"/>
  <c r="AN331" i="8" s="1"/>
  <c r="BM322" i="8"/>
  <c r="BM344" i="8" s="1"/>
  <c r="BM341" i="8" s="1"/>
  <c r="BM332" i="8"/>
  <c r="BM331" i="8" s="1"/>
  <c r="BU322" i="8"/>
  <c r="BU344" i="8" s="1"/>
  <c r="BU341" i="8" s="1"/>
  <c r="BU332" i="8"/>
  <c r="BU331" i="8" s="1"/>
  <c r="BC322" i="8"/>
  <c r="BC344" i="8" s="1"/>
  <c r="BC341" i="8" s="1"/>
  <c r="BC332" i="8"/>
  <c r="BC331" i="8" s="1"/>
  <c r="AT322" i="8"/>
  <c r="AT344" i="8" s="1"/>
  <c r="AT341" i="8" s="1"/>
  <c r="AT332" i="8"/>
  <c r="AT331" i="8" s="1"/>
  <c r="AU322" i="8"/>
  <c r="AU344" i="8" s="1"/>
  <c r="AU341" i="8" s="1"/>
  <c r="AU332" i="8"/>
  <c r="AU331" i="8" s="1"/>
  <c r="AV322" i="8"/>
  <c r="AV344" i="8" s="1"/>
  <c r="AV341" i="8" s="1"/>
  <c r="AV332" i="8"/>
  <c r="AV331" i="8" s="1"/>
  <c r="AY322" i="8"/>
  <c r="AY344" i="8" s="1"/>
  <c r="AY341" i="8" s="1"/>
  <c r="AY332" i="8"/>
  <c r="AY331" i="8" s="1"/>
  <c r="BH322" i="8"/>
  <c r="BH344" i="8" s="1"/>
  <c r="BH341" i="8" s="1"/>
  <c r="BH332" i="8"/>
  <c r="BH331" i="8" s="1"/>
  <c r="AI322" i="8"/>
  <c r="AI344" i="8" s="1"/>
  <c r="AI341" i="8" s="1"/>
  <c r="AI332" i="8"/>
  <c r="AI331" i="8" s="1"/>
  <c r="W322" i="8"/>
  <c r="W344" i="8" s="1"/>
  <c r="W341" i="8" s="1"/>
  <c r="W332" i="8"/>
  <c r="AA322" i="8"/>
  <c r="AA344" i="8" s="1"/>
  <c r="AA341" i="8" s="1"/>
  <c r="AA332" i="8"/>
  <c r="AA331" i="8" s="1"/>
  <c r="CE302" i="8"/>
  <c r="CA141" i="8"/>
  <c r="CD141" i="8"/>
  <c r="CB141" i="8"/>
  <c r="CK141" i="8"/>
  <c r="CR141" i="8"/>
  <c r="CW141" i="8"/>
  <c r="CE150" i="8"/>
  <c r="S57" i="3"/>
  <c r="DI32" i="4" s="1"/>
  <c r="DW19" i="8" s="1"/>
  <c r="S113" i="3"/>
  <c r="DN27" i="4" s="1"/>
  <c r="EB14" i="5" s="1"/>
  <c r="R105" i="3"/>
  <c r="DA32" i="4" s="1"/>
  <c r="DO19" i="8" s="1"/>
  <c r="R93" i="3"/>
  <c r="CZ32" i="4" s="1"/>
  <c r="DN19" i="8" s="1"/>
  <c r="S110" i="3"/>
  <c r="DN24" i="4" s="1"/>
  <c r="EB11" i="8" s="1"/>
  <c r="S104" i="3"/>
  <c r="DM30" i="4" s="1"/>
  <c r="EA17" i="8" s="1"/>
  <c r="R141" i="3"/>
  <c r="DD32" i="4" s="1"/>
  <c r="DR19" i="8" s="1"/>
  <c r="R45" i="3"/>
  <c r="CV32" i="4" s="1"/>
  <c r="DJ19" i="8" s="1"/>
  <c r="S160" i="3"/>
  <c r="S171" i="3"/>
  <c r="DS25" i="4" s="1"/>
  <c r="EG12" i="8" s="1"/>
  <c r="S174" i="3"/>
  <c r="DS28" i="4" s="1"/>
  <c r="EG15" i="8" s="1"/>
  <c r="S41" i="3"/>
  <c r="S43" i="3"/>
  <c r="S115" i="3"/>
  <c r="DN29" i="4" s="1"/>
  <c r="S122" i="3"/>
  <c r="DO24" i="4" s="1"/>
  <c r="EC11" i="5" s="1"/>
  <c r="CP108" i="8"/>
  <c r="CP142" i="8" s="1"/>
  <c r="DA108" i="8"/>
  <c r="DA142" i="8" s="1"/>
  <c r="CO112" i="8"/>
  <c r="CO146" i="8" s="1"/>
  <c r="CZ112" i="8"/>
  <c r="CZ146" i="8" s="1"/>
  <c r="CN112" i="8"/>
  <c r="CN146" i="8" s="1"/>
  <c r="CW111" i="8"/>
  <c r="CW145" i="8" s="1"/>
  <c r="DD112" i="8"/>
  <c r="DD146" i="8" s="1"/>
  <c r="CQ110" i="8"/>
  <c r="CQ144" i="8" s="1"/>
  <c r="CT112" i="8"/>
  <c r="CT146" i="8" s="1"/>
  <c r="DI110" i="8"/>
  <c r="DI144" i="8" s="1"/>
  <c r="DH111" i="8"/>
  <c r="DH145" i="8" s="1"/>
  <c r="CL112" i="8"/>
  <c r="CL146" i="8" s="1"/>
  <c r="DB111" i="8"/>
  <c r="DB145" i="8" s="1"/>
  <c r="CS108" i="8"/>
  <c r="CS142" i="8" s="1"/>
  <c r="CN108" i="8"/>
  <c r="CN142" i="8" s="1"/>
  <c r="CP115" i="8"/>
  <c r="CP149" i="8" s="1"/>
  <c r="CW110" i="8"/>
  <c r="CW144" i="8" s="1"/>
  <c r="CM107" i="8"/>
  <c r="DB109" i="8"/>
  <c r="DB143" i="8" s="1"/>
  <c r="CU115" i="8"/>
  <c r="CU149" i="8" s="1"/>
  <c r="CQ108" i="8"/>
  <c r="CQ142" i="8" s="1"/>
  <c r="DD108" i="8"/>
  <c r="DD142" i="8" s="1"/>
  <c r="CY111" i="8"/>
  <c r="CY145" i="8" s="1"/>
  <c r="DA111" i="8"/>
  <c r="DA145" i="8" s="1"/>
  <c r="DD111" i="8"/>
  <c r="DD145" i="8" s="1"/>
  <c r="CG115" i="8"/>
  <c r="CG149" i="8" s="1"/>
  <c r="DA107" i="8"/>
  <c r="CO107" i="8"/>
  <c r="CS112" i="8"/>
  <c r="CS146" i="8" s="1"/>
  <c r="DU70" i="8"/>
  <c r="DU84" i="8" s="1"/>
  <c r="DU98" i="8"/>
  <c r="DT16" i="8"/>
  <c r="DT16" i="5"/>
  <c r="S63" i="3"/>
  <c r="S65" i="3"/>
  <c r="DY16" i="8"/>
  <c r="DY16" i="5"/>
  <c r="EA13" i="8"/>
  <c r="EA13" i="5"/>
  <c r="DG70" i="8"/>
  <c r="DG84" i="8" s="1"/>
  <c r="DG98" i="8"/>
  <c r="DU15" i="8"/>
  <c r="DU15" i="5"/>
  <c r="DH108" i="8"/>
  <c r="DH142" i="8" s="1"/>
  <c r="DB110" i="8"/>
  <c r="DB144" i="8" s="1"/>
  <c r="CM115" i="8"/>
  <c r="CM149" i="8" s="1"/>
  <c r="DO16" i="8"/>
  <c r="DO16" i="5"/>
  <c r="DA113" i="8"/>
  <c r="DA147" i="8" s="1"/>
  <c r="DF74" i="8"/>
  <c r="DF88" i="8" s="1"/>
  <c r="DF102" i="8"/>
  <c r="CT109" i="8"/>
  <c r="CT143" i="8" s="1"/>
  <c r="DB112" i="8"/>
  <c r="DB146" i="8" s="1"/>
  <c r="CV107" i="8"/>
  <c r="DZ12" i="8"/>
  <c r="DZ12" i="5"/>
  <c r="ED15" i="8"/>
  <c r="ED15" i="5"/>
  <c r="ED17" i="8"/>
  <c r="ED17" i="5"/>
  <c r="DW16" i="8"/>
  <c r="DW16" i="5"/>
  <c r="DN15" i="8"/>
  <c r="DN15" i="5"/>
  <c r="DG111" i="8"/>
  <c r="DG145" i="8" s="1"/>
  <c r="CU109" i="8"/>
  <c r="CU143" i="8" s="1"/>
  <c r="T49" i="3"/>
  <c r="T58" i="3" s="1"/>
  <c r="T133" i="3"/>
  <c r="T142" i="3" s="1"/>
  <c r="T61" i="3"/>
  <c r="T63" i="3" s="1"/>
  <c r="DI76" i="8"/>
  <c r="DI90" i="8" s="1"/>
  <c r="DI104" i="8"/>
  <c r="DO70" i="8"/>
  <c r="DO84" i="8" s="1"/>
  <c r="DO98" i="8"/>
  <c r="CM113" i="8"/>
  <c r="CM147" i="8" s="1"/>
  <c r="DG69" i="8"/>
  <c r="DG83" i="8" s="1"/>
  <c r="DG97" i="8"/>
  <c r="R81" i="3"/>
  <c r="CY32" i="4" s="1"/>
  <c r="DR71" i="8"/>
  <c r="DR85" i="8" s="1"/>
  <c r="DR99" i="8"/>
  <c r="DC69" i="8"/>
  <c r="DC83" i="8" s="1"/>
  <c r="DC97" i="8"/>
  <c r="EF16" i="8"/>
  <c r="EF16" i="5"/>
  <c r="EG16" i="8"/>
  <c r="EG16" i="5"/>
  <c r="CD115" i="8"/>
  <c r="CD149" i="8" s="1"/>
  <c r="R117" i="3"/>
  <c r="DB32" i="4" s="1"/>
  <c r="CL115" i="8"/>
  <c r="CL149" i="8" s="1"/>
  <c r="CR115" i="8"/>
  <c r="CR149" i="8" s="1"/>
  <c r="DF110" i="8"/>
  <c r="DF144" i="8" s="1"/>
  <c r="CZ110" i="8"/>
  <c r="CZ144" i="8" s="1"/>
  <c r="CZ111" i="8"/>
  <c r="CZ145" i="8" s="1"/>
  <c r="DM13" i="8"/>
  <c r="DM13" i="5"/>
  <c r="DT13" i="8"/>
  <c r="DT13" i="5"/>
  <c r="DD110" i="8"/>
  <c r="DD144" i="8" s="1"/>
  <c r="S149" i="3"/>
  <c r="DQ27" i="4" s="1"/>
  <c r="CZ107" i="8"/>
  <c r="DP11" i="8"/>
  <c r="DP11" i="5"/>
  <c r="DX17" i="8"/>
  <c r="DX17" i="5"/>
  <c r="DL12" i="8"/>
  <c r="DL12" i="5"/>
  <c r="DU73" i="8"/>
  <c r="DU87" i="8" s="1"/>
  <c r="DU101" i="8"/>
  <c r="DI109" i="8"/>
  <c r="DI143" i="8" s="1"/>
  <c r="DS74" i="8"/>
  <c r="DS88" i="8" s="1"/>
  <c r="DS102" i="8"/>
  <c r="DA110" i="8"/>
  <c r="DA144" i="8" s="1"/>
  <c r="DD109" i="8"/>
  <c r="DD143" i="8" s="1"/>
  <c r="CO113" i="8"/>
  <c r="CO147" i="8" s="1"/>
  <c r="DO68" i="8"/>
  <c r="DO82" i="8" s="1"/>
  <c r="DO96" i="8"/>
  <c r="DH107" i="8"/>
  <c r="CT107" i="8"/>
  <c r="DM11" i="8"/>
  <c r="DM11" i="5"/>
  <c r="S67" i="3"/>
  <c r="DJ29" i="4" s="1"/>
  <c r="S62" i="3"/>
  <c r="DJ24" i="4" s="1"/>
  <c r="S75" i="3"/>
  <c r="S103" i="3"/>
  <c r="S106" i="3"/>
  <c r="CZ109" i="8"/>
  <c r="CZ143" i="8" s="1"/>
  <c r="DQ74" i="8"/>
  <c r="DQ88" i="8" s="1"/>
  <c r="DQ102" i="8"/>
  <c r="CK115" i="8"/>
  <c r="CK149" i="8" s="1"/>
  <c r="DI108" i="8"/>
  <c r="DI142" i="8" s="1"/>
  <c r="DK11" i="8"/>
  <c r="DK11" i="5"/>
  <c r="DU14" i="8"/>
  <c r="DU14" i="5"/>
  <c r="CO108" i="8"/>
  <c r="CO142" i="8" s="1"/>
  <c r="DB76" i="8"/>
  <c r="DB90" i="8" s="1"/>
  <c r="DB104" i="8"/>
  <c r="DM16" i="8"/>
  <c r="DM16" i="5"/>
  <c r="DA109" i="8"/>
  <c r="DA143" i="8" s="1"/>
  <c r="CN111" i="8"/>
  <c r="CN145" i="8" s="1"/>
  <c r="S92" i="3"/>
  <c r="DL30" i="4" s="1"/>
  <c r="S88" i="3"/>
  <c r="S141" i="3"/>
  <c r="DP32" i="4" s="1"/>
  <c r="DW14" i="8"/>
  <c r="DW14" i="5"/>
  <c r="CY113" i="8"/>
  <c r="CY147" i="8" s="1"/>
  <c r="DQ71" i="8"/>
  <c r="DQ85" i="8" s="1"/>
  <c r="DQ99" i="8"/>
  <c r="DK12" i="8"/>
  <c r="DK12" i="5"/>
  <c r="CN107" i="8"/>
  <c r="DG68" i="8"/>
  <c r="DG82" i="8" s="1"/>
  <c r="DG96" i="8"/>
  <c r="T73" i="3"/>
  <c r="T82" i="3" s="1"/>
  <c r="T109" i="3"/>
  <c r="T118" i="3" s="1"/>
  <c r="T37" i="3"/>
  <c r="T46" i="3" s="1"/>
  <c r="T43" i="3"/>
  <c r="CR113" i="8"/>
  <c r="CR147" i="8" s="1"/>
  <c r="DI113" i="8"/>
  <c r="DI147" i="8" s="1"/>
  <c r="R165" i="3"/>
  <c r="DF72" i="8"/>
  <c r="DF86" i="8" s="1"/>
  <c r="DF100" i="8"/>
  <c r="R57" i="3"/>
  <c r="CW32" i="4" s="1"/>
  <c r="DG19" i="8"/>
  <c r="DG19" i="5"/>
  <c r="U29" i="3"/>
  <c r="U31" i="3" s="1"/>
  <c r="U18" i="3"/>
  <c r="U15" i="3"/>
  <c r="U19" i="3"/>
  <c r="CV110" i="8"/>
  <c r="CV144" i="8" s="1"/>
  <c r="CS113" i="8"/>
  <c r="CS147" i="8" s="1"/>
  <c r="CV115" i="8"/>
  <c r="CV149" i="8" s="1"/>
  <c r="CQ76" i="8"/>
  <c r="CQ90" i="8" s="1"/>
  <c r="CQ104" i="8"/>
  <c r="DM17" i="8"/>
  <c r="DM17" i="5"/>
  <c r="DE70" i="8"/>
  <c r="DE84" i="8" s="1"/>
  <c r="DE98" i="8"/>
  <c r="S111" i="3"/>
  <c r="S112" i="3"/>
  <c r="DN26" i="4" s="1"/>
  <c r="S123" i="3"/>
  <c r="S150" i="3"/>
  <c r="DQ28" i="4" s="1"/>
  <c r="S151" i="3"/>
  <c r="DQ29" i="4" s="1"/>
  <c r="DP12" i="8"/>
  <c r="DP12" i="5"/>
  <c r="DH113" i="8"/>
  <c r="DH147" i="8" s="1"/>
  <c r="CC115" i="8"/>
  <c r="CC149" i="8" s="1"/>
  <c r="EA15" i="8"/>
  <c r="EA15" i="5"/>
  <c r="DC70" i="8"/>
  <c r="DC84" i="8" s="1"/>
  <c r="DC98" i="8"/>
  <c r="DE69" i="8"/>
  <c r="DE83" i="8" s="1"/>
  <c r="DE97" i="8"/>
  <c r="S64" i="3"/>
  <c r="DJ26" i="4" s="1"/>
  <c r="S66" i="3"/>
  <c r="DJ28" i="4" s="1"/>
  <c r="DY15" i="8"/>
  <c r="DY15" i="5"/>
  <c r="S80" i="3"/>
  <c r="S82" i="3"/>
  <c r="DL13" i="8"/>
  <c r="DL13" i="5"/>
  <c r="CT76" i="8"/>
  <c r="CT90" i="8" s="1"/>
  <c r="CT104" i="8"/>
  <c r="CS76" i="8"/>
  <c r="CS90" i="8" s="1"/>
  <c r="CS104" i="8"/>
  <c r="DM15" i="8"/>
  <c r="DM15" i="5"/>
  <c r="S90" i="3"/>
  <c r="S91" i="3"/>
  <c r="ED16" i="8"/>
  <c r="ED16" i="5"/>
  <c r="DW13" i="8"/>
  <c r="DW13" i="5"/>
  <c r="DQ19" i="8"/>
  <c r="DQ19" i="5"/>
  <c r="DP13" i="8"/>
  <c r="DP13" i="5"/>
  <c r="DF70" i="8"/>
  <c r="DF84" i="8" s="1"/>
  <c r="DF98" i="8"/>
  <c r="DL11" i="8"/>
  <c r="DL11" i="5"/>
  <c r="DU74" i="8"/>
  <c r="DU88" i="8" s="1"/>
  <c r="DU102" i="8"/>
  <c r="T145" i="3"/>
  <c r="T154" i="3" s="1"/>
  <c r="T150" i="3"/>
  <c r="EC28" i="4" s="1"/>
  <c r="T148" i="3"/>
  <c r="EC26" i="4" s="1"/>
  <c r="T147" i="3"/>
  <c r="T149" i="3"/>
  <c r="EC27" i="4" s="1"/>
  <c r="T146" i="3"/>
  <c r="EC24" i="4" s="1"/>
  <c r="T97" i="3"/>
  <c r="T106" i="3" s="1"/>
  <c r="T104" i="3"/>
  <c r="T103" i="3"/>
  <c r="T157" i="3"/>
  <c r="T166" i="3" s="1"/>
  <c r="DS71" i="8"/>
  <c r="DS85" i="8" s="1"/>
  <c r="DS99" i="8"/>
  <c r="CP109" i="8"/>
  <c r="CP143" i="8" s="1"/>
  <c r="DT12" i="8"/>
  <c r="DT12" i="5"/>
  <c r="DT68" i="8"/>
  <c r="DT82" i="8" s="1"/>
  <c r="DT96" i="8"/>
  <c r="DH71" i="8"/>
  <c r="DH85" i="8" s="1"/>
  <c r="DH99" i="8"/>
  <c r="S164" i="3"/>
  <c r="S162" i="3"/>
  <c r="S165" i="3" s="1"/>
  <c r="S177" i="3"/>
  <c r="DS32" i="4" s="1"/>
  <c r="S45" i="3"/>
  <c r="DH32" i="4" s="1"/>
  <c r="DC73" i="8"/>
  <c r="DC87" i="8" s="1"/>
  <c r="DC101" i="8"/>
  <c r="R69" i="3"/>
  <c r="DL72" i="8"/>
  <c r="DL86" i="8" s="1"/>
  <c r="DL100" i="8"/>
  <c r="DU68" i="8"/>
  <c r="DU82" i="8" s="1"/>
  <c r="DU96" i="8"/>
  <c r="CF115" i="8"/>
  <c r="CF149" i="8" s="1"/>
  <c r="CF150" i="8" s="1"/>
  <c r="V30" i="3"/>
  <c r="V14" i="3"/>
  <c r="V24" i="3"/>
  <c r="V17" i="3"/>
  <c r="V20" i="3"/>
  <c r="V12" i="3"/>
  <c r="V22" i="3"/>
  <c r="V23" i="3"/>
  <c r="V16" i="3"/>
  <c r="V35" i="3"/>
  <c r="V21" i="3"/>
  <c r="V13" i="3"/>
  <c r="DO69" i="8"/>
  <c r="DO83" i="8" s="1"/>
  <c r="DO97" i="8"/>
  <c r="DR11" i="8"/>
  <c r="DR11" i="5"/>
  <c r="DD19" i="8"/>
  <c r="DD19" i="5"/>
  <c r="S116" i="3"/>
  <c r="DN30" i="4" s="1"/>
  <c r="S114" i="3"/>
  <c r="S126" i="3"/>
  <c r="S124" i="3"/>
  <c r="DO26" i="4" s="1"/>
  <c r="S146" i="3"/>
  <c r="DN14" i="8"/>
  <c r="DN14" i="5"/>
  <c r="DE74" i="8"/>
  <c r="DE88" i="8" s="1"/>
  <c r="DE102" i="8"/>
  <c r="DN12" i="8"/>
  <c r="DN12" i="5"/>
  <c r="DE73" i="8"/>
  <c r="DE87" i="8" s="1"/>
  <c r="DE101" i="8"/>
  <c r="DY13" i="8"/>
  <c r="DY13" i="5"/>
  <c r="DS12" i="8"/>
  <c r="DS12" i="5"/>
  <c r="DR17" i="8"/>
  <c r="DR17" i="5"/>
  <c r="ED12" i="8"/>
  <c r="ED12" i="5"/>
  <c r="DW11" i="8"/>
  <c r="DW11" i="5"/>
  <c r="DP16" i="8"/>
  <c r="DP16" i="5"/>
  <c r="DF73" i="8"/>
  <c r="DF87" i="8" s="1"/>
  <c r="DF101" i="8"/>
  <c r="R177" i="3"/>
  <c r="DG32" i="4" s="1"/>
  <c r="T85" i="3"/>
  <c r="T94" i="3" s="1"/>
  <c r="T169" i="3"/>
  <c r="T178" i="3" s="1"/>
  <c r="T171" i="3"/>
  <c r="T121" i="3"/>
  <c r="T130" i="3" s="1"/>
  <c r="DS70" i="8"/>
  <c r="DS84" i="8" s="1"/>
  <c r="DS98" i="8"/>
  <c r="CN76" i="8"/>
  <c r="CN90" i="8" s="1"/>
  <c r="CN104" i="8"/>
  <c r="EF11" i="8"/>
  <c r="EF11" i="5"/>
  <c r="EF12" i="8"/>
  <c r="EF12" i="5"/>
  <c r="EG15" i="5"/>
  <c r="DA76" i="8"/>
  <c r="DA90" i="8" s="1"/>
  <c r="DA104" i="8"/>
  <c r="DL14" i="8"/>
  <c r="DL14" i="5"/>
  <c r="U84" i="3"/>
  <c r="U36" i="3"/>
  <c r="U120" i="3"/>
  <c r="U72" i="3"/>
  <c r="U96" i="3"/>
  <c r="U108" i="3"/>
  <c r="U132" i="3"/>
  <c r="U156" i="3"/>
  <c r="U144" i="3"/>
  <c r="U60" i="3"/>
  <c r="U48" i="3"/>
  <c r="U168" i="3"/>
  <c r="DG74" i="8"/>
  <c r="DG88" i="8" s="1"/>
  <c r="DG102" i="8"/>
  <c r="R153" i="3"/>
  <c r="DE32" i="4" s="1"/>
  <c r="DR12" i="8"/>
  <c r="DR12" i="5"/>
  <c r="CO76" i="8"/>
  <c r="CO90" i="8" s="1"/>
  <c r="CO104" i="8"/>
  <c r="EB16" i="8"/>
  <c r="EB16" i="5"/>
  <c r="EC16" i="8"/>
  <c r="EC16" i="5"/>
  <c r="EC17" i="8"/>
  <c r="EC17" i="5"/>
  <c r="EE13" i="8"/>
  <c r="EE13" i="5"/>
  <c r="S152" i="3"/>
  <c r="S154" i="3"/>
  <c r="DG71" i="8"/>
  <c r="DG85" i="8" s="1"/>
  <c r="DG99" i="8"/>
  <c r="DQ70" i="8"/>
  <c r="DQ84" i="8" s="1"/>
  <c r="DQ98" i="8"/>
  <c r="DN17" i="8"/>
  <c r="DN17" i="5"/>
  <c r="DQ73" i="8"/>
  <c r="DQ87" i="8" s="1"/>
  <c r="DQ101" i="8"/>
  <c r="DC76" i="8"/>
  <c r="DC90" i="8" s="1"/>
  <c r="DC104" i="8"/>
  <c r="EQ31" i="4"/>
  <c r="EQ12" i="4"/>
  <c r="EQ13" i="4" s="1"/>
  <c r="ER23" i="4"/>
  <c r="ES9" i="4"/>
  <c r="ER11" i="4"/>
  <c r="ER10" i="4"/>
  <c r="AN339" i="8" l="1"/>
  <c r="CJ347" i="8"/>
  <c r="CJ511" i="8"/>
  <c r="CK395" i="8"/>
  <c r="CL390" i="8"/>
  <c r="CK431" i="8"/>
  <c r="EB14" i="8"/>
  <c r="EG14" i="5"/>
  <c r="EG12" i="5"/>
  <c r="T115" i="3"/>
  <c r="DZ29" i="4" s="1"/>
  <c r="T90" i="3"/>
  <c r="T152" i="3"/>
  <c r="EC30" i="4" s="1"/>
  <c r="T162" i="3"/>
  <c r="ED28" i="4" s="1"/>
  <c r="T79" i="3"/>
  <c r="DW29" i="4" s="1"/>
  <c r="T67" i="3"/>
  <c r="DV29" i="4" s="1"/>
  <c r="X339" i="8"/>
  <c r="X346" i="8" s="1"/>
  <c r="X348" i="8" s="1"/>
  <c r="X351" i="8" s="1"/>
  <c r="T89" i="3"/>
  <c r="DX27" i="4" s="1"/>
  <c r="T127" i="3"/>
  <c r="EA29" i="4" s="1"/>
  <c r="T164" i="3"/>
  <c r="T74" i="3"/>
  <c r="DW24" i="4" s="1"/>
  <c r="T125" i="3"/>
  <c r="EA27" i="4" s="1"/>
  <c r="T87" i="3"/>
  <c r="DX25" i="4" s="1"/>
  <c r="EL12" i="8" s="1"/>
  <c r="T124" i="3"/>
  <c r="EA26" i="4" s="1"/>
  <c r="T86" i="3"/>
  <c r="DX24" i="4" s="1"/>
  <c r="T161" i="3"/>
  <c r="ED27" i="4" s="1"/>
  <c r="T151" i="3"/>
  <c r="EC29" i="4" s="1"/>
  <c r="T77" i="3"/>
  <c r="DW27" i="4" s="1"/>
  <c r="S153" i="3"/>
  <c r="DQ32" i="4" s="1"/>
  <c r="T122" i="3"/>
  <c r="EA24" i="4" s="1"/>
  <c r="T88" i="3"/>
  <c r="DX26" i="4" s="1"/>
  <c r="EL13" i="8" s="1"/>
  <c r="T158" i="3"/>
  <c r="ED24" i="4" s="1"/>
  <c r="T50" i="3"/>
  <c r="AN346" i="8"/>
  <c r="AN348" i="8" s="1"/>
  <c r="AN351" i="8" s="1"/>
  <c r="AC346" i="8"/>
  <c r="AC348" i="8" s="1"/>
  <c r="Y339" i="8"/>
  <c r="DW19" i="5"/>
  <c r="EB11" i="5"/>
  <c r="AN479" i="8"/>
  <c r="W479" i="8"/>
  <c r="K479" i="8" s="1"/>
  <c r="AB339" i="8"/>
  <c r="AL339" i="8"/>
  <c r="AF339" i="8"/>
  <c r="AF346" i="8" s="1"/>
  <c r="AF348" i="8" s="1"/>
  <c r="AF351" i="8" s="1"/>
  <c r="AI339" i="8"/>
  <c r="AE339" i="8"/>
  <c r="AH339" i="8"/>
  <c r="W364" i="8"/>
  <c r="W366" i="8" s="1"/>
  <c r="W466" i="8" s="1"/>
  <c r="AD364" i="8"/>
  <c r="AD366" i="8" s="1"/>
  <c r="AD466" i="8" s="1"/>
  <c r="AA339" i="8"/>
  <c r="AK339" i="8"/>
  <c r="AM339" i="8"/>
  <c r="Z339" i="8"/>
  <c r="AG339" i="8"/>
  <c r="AJ339" i="8"/>
  <c r="AO357" i="8"/>
  <c r="AO359" i="8" s="1"/>
  <c r="AO444" i="8" s="1"/>
  <c r="L444" i="8" s="1"/>
  <c r="X364" i="8"/>
  <c r="X366" i="8" s="1"/>
  <c r="X466" i="8" s="1"/>
  <c r="AL364" i="8"/>
  <c r="AL366" i="8" s="1"/>
  <c r="AL466" i="8" s="1"/>
  <c r="AJ364" i="8"/>
  <c r="AJ366" i="8" s="1"/>
  <c r="AJ466" i="8" s="1"/>
  <c r="AC364" i="8"/>
  <c r="AC366" i="8" s="1"/>
  <c r="AC466" i="8" s="1"/>
  <c r="K466" i="8" s="1"/>
  <c r="AI364" i="8"/>
  <c r="AI366" i="8" s="1"/>
  <c r="AI466" i="8" s="1"/>
  <c r="AO364" i="8"/>
  <c r="AO366" i="8" s="1"/>
  <c r="AO466" i="8" s="1"/>
  <c r="L466" i="8" s="1"/>
  <c r="AE364" i="8"/>
  <c r="AE366" i="8" s="1"/>
  <c r="AE466" i="8" s="1"/>
  <c r="Y364" i="8"/>
  <c r="Y366" i="8" s="1"/>
  <c r="Y466" i="8" s="1"/>
  <c r="Z364" i="8"/>
  <c r="Z366" i="8" s="1"/>
  <c r="Z466" i="8" s="1"/>
  <c r="AH364" i="8"/>
  <c r="AH366" i="8" s="1"/>
  <c r="AH466" i="8" s="1"/>
  <c r="AM364" i="8"/>
  <c r="AM366" i="8" s="1"/>
  <c r="AM466" i="8" s="1"/>
  <c r="AB364" i="8"/>
  <c r="AB366" i="8" s="1"/>
  <c r="AB466" i="8" s="1"/>
  <c r="AK364" i="8"/>
  <c r="AK366" i="8" s="1"/>
  <c r="AK466" i="8" s="1"/>
  <c r="AG364" i="8"/>
  <c r="AG366" i="8" s="1"/>
  <c r="AG466" i="8" s="1"/>
  <c r="AF364" i="8"/>
  <c r="AF366" i="8" s="1"/>
  <c r="AF466" i="8" s="1"/>
  <c r="AA364" i="8"/>
  <c r="AA366" i="8" s="1"/>
  <c r="AA466" i="8" s="1"/>
  <c r="AN364" i="8"/>
  <c r="AN366" i="8" s="1"/>
  <c r="AN466" i="8" s="1"/>
  <c r="EA17" i="5"/>
  <c r="DO19" i="5"/>
  <c r="AO333" i="8"/>
  <c r="AO339" i="8" s="1"/>
  <c r="AO346" i="8" s="1"/>
  <c r="AO348" i="8" s="1"/>
  <c r="L336" i="8"/>
  <c r="L333" i="8" s="1"/>
  <c r="AR7" i="5"/>
  <c r="AQ7" i="8"/>
  <c r="AP299" i="8"/>
  <c r="AP303" i="8" s="1"/>
  <c r="AP336" i="8" s="1"/>
  <c r="AP310" i="8"/>
  <c r="AP337" i="8" s="1"/>
  <c r="AP316" i="8"/>
  <c r="AP338" i="8" s="1"/>
  <c r="K332" i="8"/>
  <c r="K331" i="8" s="1"/>
  <c r="W331" i="8"/>
  <c r="W339" i="8" s="1"/>
  <c r="AN340" i="8"/>
  <c r="AC340" i="8"/>
  <c r="AP331" i="8"/>
  <c r="M332" i="8"/>
  <c r="M331" i="8" s="1"/>
  <c r="N8" i="11" s="1"/>
  <c r="BB331" i="8"/>
  <c r="N332" i="8"/>
  <c r="N331" i="8" s="1"/>
  <c r="O8" i="11" s="1"/>
  <c r="CF322" i="8"/>
  <c r="CF344" i="8" s="1"/>
  <c r="CF341" i="8" s="1"/>
  <c r="CF332" i="8"/>
  <c r="CF331" i="8" s="1"/>
  <c r="K344" i="8"/>
  <c r="K341" i="8" s="1"/>
  <c r="L11" i="11" s="1"/>
  <c r="M344" i="8"/>
  <c r="M341" i="8" s="1"/>
  <c r="N11" i="11" s="1"/>
  <c r="N344" i="8"/>
  <c r="N341" i="8" s="1"/>
  <c r="O11" i="11" s="1"/>
  <c r="CE322" i="8"/>
  <c r="CE344" i="8" s="1"/>
  <c r="CE341" i="8" s="1"/>
  <c r="CE332" i="8"/>
  <c r="CE331" i="8" s="1"/>
  <c r="AD331" i="8"/>
  <c r="AD339" i="8" s="1"/>
  <c r="AD346" i="8" s="1"/>
  <c r="AD348" i="8" s="1"/>
  <c r="L332" i="8"/>
  <c r="L331" i="8" s="1"/>
  <c r="M8" i="11" s="1"/>
  <c r="L344" i="8"/>
  <c r="L341" i="8" s="1"/>
  <c r="M11" i="11" s="1"/>
  <c r="CK150" i="8"/>
  <c r="CM141" i="8"/>
  <c r="CM150" i="8" s="1"/>
  <c r="CM302" i="8"/>
  <c r="CZ141" i="8"/>
  <c r="CF302" i="8"/>
  <c r="CV141" i="8"/>
  <c r="CO141" i="8"/>
  <c r="CK302" i="8"/>
  <c r="DH141" i="8"/>
  <c r="CN141" i="8"/>
  <c r="CT141" i="8"/>
  <c r="DA141" i="8"/>
  <c r="DN19" i="5"/>
  <c r="DJ19" i="5"/>
  <c r="DR19" i="5"/>
  <c r="EC11" i="8"/>
  <c r="T173" i="3"/>
  <c r="EE27" i="4" s="1"/>
  <c r="T170" i="3"/>
  <c r="EE24" i="4" s="1"/>
  <c r="T112" i="3"/>
  <c r="DZ26" i="4" s="1"/>
  <c r="EN13" i="5" s="1"/>
  <c r="S105" i="3"/>
  <c r="DM32" i="4" s="1"/>
  <c r="S117" i="3"/>
  <c r="T100" i="3"/>
  <c r="DY26" i="4" s="1"/>
  <c r="EM13" i="5" s="1"/>
  <c r="T44" i="3"/>
  <c r="T113" i="3"/>
  <c r="DZ27" i="4" s="1"/>
  <c r="T116" i="3"/>
  <c r="DZ30" i="4" s="1"/>
  <c r="EN17" i="8" s="1"/>
  <c r="S93" i="3"/>
  <c r="T128" i="3"/>
  <c r="EA30" i="4" s="1"/>
  <c r="EO17" i="8" s="1"/>
  <c r="T172" i="3"/>
  <c r="EE26" i="4" s="1"/>
  <c r="T126" i="3"/>
  <c r="EA28" i="4" s="1"/>
  <c r="EO15" i="5" s="1"/>
  <c r="T123" i="3"/>
  <c r="EA25" i="4" s="1"/>
  <c r="EO12" i="8" s="1"/>
  <c r="T176" i="3"/>
  <c r="T159" i="3"/>
  <c r="T99" i="3"/>
  <c r="DY25" i="4" s="1"/>
  <c r="EM12" i="5" s="1"/>
  <c r="T102" i="3"/>
  <c r="S129" i="3"/>
  <c r="T38" i="3"/>
  <c r="DT24" i="4" s="1"/>
  <c r="T111" i="3"/>
  <c r="T138" i="3"/>
  <c r="DB115" i="8"/>
  <c r="DB149" i="8" s="1"/>
  <c r="DF113" i="8"/>
  <c r="DF147" i="8" s="1"/>
  <c r="DR110" i="8"/>
  <c r="DR144" i="8" s="1"/>
  <c r="DG109" i="8"/>
  <c r="DG143" i="8" s="1"/>
  <c r="DH110" i="8"/>
  <c r="DH144" i="8" s="1"/>
  <c r="DS110" i="8"/>
  <c r="DS144" i="8" s="1"/>
  <c r="CT115" i="8"/>
  <c r="CT149" i="8" s="1"/>
  <c r="DE108" i="8"/>
  <c r="DE142" i="8" s="1"/>
  <c r="DU109" i="8"/>
  <c r="DU143" i="8" s="1"/>
  <c r="DQ113" i="8"/>
  <c r="DQ147" i="8" s="1"/>
  <c r="DQ112" i="8"/>
  <c r="DQ146" i="8" s="1"/>
  <c r="DT107" i="8"/>
  <c r="DS109" i="8"/>
  <c r="DS143" i="8" s="1"/>
  <c r="DL111" i="8"/>
  <c r="DL145" i="8" s="1"/>
  <c r="DF109" i="8"/>
  <c r="DF143" i="8" s="1"/>
  <c r="DQ110" i="8"/>
  <c r="DQ144" i="8" s="1"/>
  <c r="DC108" i="8"/>
  <c r="DC142" i="8" s="1"/>
  <c r="DO109" i="8"/>
  <c r="DO143" i="8" s="1"/>
  <c r="DG108" i="8"/>
  <c r="DG142" i="8" s="1"/>
  <c r="DG110" i="8"/>
  <c r="DG144" i="8" s="1"/>
  <c r="DG113" i="8"/>
  <c r="DG147" i="8" s="1"/>
  <c r="DF112" i="8"/>
  <c r="DF146" i="8" s="1"/>
  <c r="DE113" i="8"/>
  <c r="DE147" i="8" s="1"/>
  <c r="DU113" i="8"/>
  <c r="DU147" i="8" s="1"/>
  <c r="DC109" i="8"/>
  <c r="DC143" i="8" s="1"/>
  <c r="DF111" i="8"/>
  <c r="DF145" i="8" s="1"/>
  <c r="U145" i="3"/>
  <c r="U154" i="3" s="1"/>
  <c r="U151" i="3"/>
  <c r="EO29" i="4" s="1"/>
  <c r="U97" i="3"/>
  <c r="U106" i="3" s="1"/>
  <c r="U86" i="3"/>
  <c r="EJ24" i="4" s="1"/>
  <c r="U85" i="3"/>
  <c r="U94" i="3" s="1"/>
  <c r="EG72" i="8"/>
  <c r="EG86" i="8" s="1"/>
  <c r="EG100" i="8"/>
  <c r="EO14" i="8"/>
  <c r="EO14" i="5"/>
  <c r="EO13" i="8"/>
  <c r="EO13" i="5"/>
  <c r="EL11" i="8"/>
  <c r="EL11" i="5"/>
  <c r="DS69" i="8"/>
  <c r="DS83" i="8" s="1"/>
  <c r="DS97" i="8"/>
  <c r="DY70" i="8"/>
  <c r="DY84" i="8" s="1"/>
  <c r="DY98" i="8"/>
  <c r="EB17" i="8"/>
  <c r="EB17" i="5"/>
  <c r="DH27" i="4"/>
  <c r="CJ29" i="4"/>
  <c r="BX24" i="4"/>
  <c r="BX25" i="4"/>
  <c r="BL27" i="4"/>
  <c r="BL24" i="4"/>
  <c r="BX26" i="4"/>
  <c r="BX27" i="4"/>
  <c r="BX28" i="4"/>
  <c r="CV29" i="4"/>
  <c r="CJ27" i="4"/>
  <c r="CJ28" i="4"/>
  <c r="DH30" i="4"/>
  <c r="CJ25" i="4"/>
  <c r="CJ30" i="4"/>
  <c r="DT29" i="4"/>
  <c r="CV26" i="4"/>
  <c r="CR25" i="4"/>
  <c r="DR27" i="4"/>
  <c r="DN28" i="4"/>
  <c r="CK32" i="4"/>
  <c r="DL28" i="4"/>
  <c r="DP26" i="4"/>
  <c r="CU24" i="4"/>
  <c r="CO27" i="4"/>
  <c r="CV28" i="4"/>
  <c r="CX30" i="4"/>
  <c r="CV25" i="4"/>
  <c r="CV24" i="4"/>
  <c r="CJ24" i="4"/>
  <c r="CK27" i="4"/>
  <c r="CQ28" i="4"/>
  <c r="CQ32" i="4"/>
  <c r="CV27" i="4"/>
  <c r="DH24" i="4"/>
  <c r="CL25" i="4"/>
  <c r="DR26" i="4"/>
  <c r="DQ25" i="4"/>
  <c r="DO28" i="4"/>
  <c r="DL29" i="4"/>
  <c r="DK25" i="4"/>
  <c r="DH26" i="4"/>
  <c r="DN25" i="4"/>
  <c r="DH28" i="4"/>
  <c r="EB28" i="4"/>
  <c r="DM24" i="4"/>
  <c r="DL26" i="4"/>
  <c r="DB28" i="4"/>
  <c r="DE29" i="4"/>
  <c r="EC25" i="4"/>
  <c r="CX29" i="4"/>
  <c r="DI25" i="4"/>
  <c r="DJ27" i="4"/>
  <c r="CX32" i="4"/>
  <c r="CY27" i="4"/>
  <c r="DA27" i="4"/>
  <c r="DJ25" i="4"/>
  <c r="V120" i="3"/>
  <c r="V84" i="3"/>
  <c r="V156" i="3"/>
  <c r="V48" i="3"/>
  <c r="V132" i="3"/>
  <c r="V168" i="3"/>
  <c r="DS26" i="4"/>
  <c r="V36" i="3"/>
  <c r="DS24" i="4"/>
  <c r="DM29" i="4"/>
  <c r="DN32" i="4"/>
  <c r="DB27" i="4"/>
  <c r="V72" i="3"/>
  <c r="CY25" i="4"/>
  <c r="DX28" i="4"/>
  <c r="DK27" i="4"/>
  <c r="CW27" i="4"/>
  <c r="DF30" i="4"/>
  <c r="DO27" i="4"/>
  <c r="EE30" i="4"/>
  <c r="DF27" i="4"/>
  <c r="CZ26" i="4"/>
  <c r="DI30" i="4"/>
  <c r="ED25" i="4"/>
  <c r="CZ29" i="4"/>
  <c r="DO25" i="4"/>
  <c r="DL32" i="4"/>
  <c r="CW26" i="4"/>
  <c r="CW29" i="4"/>
  <c r="DA28" i="4"/>
  <c r="CZ24" i="4"/>
  <c r="DB30" i="4"/>
  <c r="DD26" i="4"/>
  <c r="DD29" i="4"/>
  <c r="DY29" i="4"/>
  <c r="DF28" i="4"/>
  <c r="ED30" i="4"/>
  <c r="CT32" i="4"/>
  <c r="DP24" i="4"/>
  <c r="DM25" i="4"/>
  <c r="CT29" i="4"/>
  <c r="DP27" i="4"/>
  <c r="DR32" i="4"/>
  <c r="DG25" i="4"/>
  <c r="DU24" i="4"/>
  <c r="DQ24" i="4"/>
  <c r="DF32" i="4"/>
  <c r="DM27" i="4"/>
  <c r="DD28" i="4"/>
  <c r="DL27" i="4"/>
  <c r="DK24" i="4"/>
  <c r="DO32" i="4"/>
  <c r="V96" i="3"/>
  <c r="V60" i="3"/>
  <c r="DL24" i="4"/>
  <c r="DE28" i="4"/>
  <c r="DC25" i="4"/>
  <c r="DH29" i="4"/>
  <c r="CW30" i="4"/>
  <c r="DV25" i="4"/>
  <c r="DR28" i="4"/>
  <c r="V108" i="3"/>
  <c r="V144" i="3"/>
  <c r="DK30" i="4"/>
  <c r="DS30" i="4"/>
  <c r="DC28" i="4"/>
  <c r="DE24" i="4"/>
  <c r="DY30" i="4"/>
  <c r="DH25" i="4"/>
  <c r="DT30" i="4"/>
  <c r="DQ30" i="4"/>
  <c r="DZ25" i="4"/>
  <c r="DI28" i="4"/>
  <c r="DR30" i="4"/>
  <c r="EE25" i="4"/>
  <c r="DY28" i="4"/>
  <c r="V29" i="3"/>
  <c r="V31" i="3" s="1"/>
  <c r="V18" i="3"/>
  <c r="V19" i="3"/>
  <c r="V15" i="3"/>
  <c r="EG19" i="8"/>
  <c r="EG19" i="5"/>
  <c r="EM12" i="8"/>
  <c r="DW70" i="8"/>
  <c r="DW84" i="8" s="1"/>
  <c r="DW98" i="8"/>
  <c r="DM72" i="8"/>
  <c r="DM86" i="8" s="1"/>
  <c r="DM100" i="8"/>
  <c r="DX15" i="8"/>
  <c r="DX15" i="5"/>
  <c r="EA72" i="8"/>
  <c r="EA86" i="8" s="1"/>
  <c r="EA100" i="8"/>
  <c r="EE16" i="8"/>
  <c r="EE16" i="5"/>
  <c r="EK11" i="8"/>
  <c r="EK11" i="5"/>
  <c r="DU71" i="8"/>
  <c r="DU85" i="8" s="1"/>
  <c r="DU99" i="8"/>
  <c r="DK68" i="8"/>
  <c r="DK82" i="8" s="1"/>
  <c r="DK96" i="8"/>
  <c r="DX11" i="8"/>
  <c r="DX11" i="5"/>
  <c r="T64" i="3"/>
  <c r="DV26" i="4" s="1"/>
  <c r="T136" i="3"/>
  <c r="EB26" i="4" s="1"/>
  <c r="T135" i="3"/>
  <c r="EB25" i="4" s="1"/>
  <c r="T54" i="3"/>
  <c r="DU28" i="4" s="1"/>
  <c r="T52" i="3"/>
  <c r="DU26" i="4" s="1"/>
  <c r="ED72" i="8"/>
  <c r="ED86" i="8" s="1"/>
  <c r="ED100" i="8"/>
  <c r="DZ69" i="8"/>
  <c r="DZ83" i="8" s="1"/>
  <c r="DZ97" i="8"/>
  <c r="EA70" i="8"/>
  <c r="EA84" i="8" s="1"/>
  <c r="EA98" i="8"/>
  <c r="DT73" i="8"/>
  <c r="DT87" i="8" s="1"/>
  <c r="DT101" i="8"/>
  <c r="DR76" i="8"/>
  <c r="DR90" i="8" s="1"/>
  <c r="DR104" i="8"/>
  <c r="EE70" i="8"/>
  <c r="EE84" i="8" s="1"/>
  <c r="EE98" i="8"/>
  <c r="DC115" i="8"/>
  <c r="DC149" i="8" s="1"/>
  <c r="EO16" i="8"/>
  <c r="EO16" i="5"/>
  <c r="EL14" i="8"/>
  <c r="EL14" i="5"/>
  <c r="DU19" i="8"/>
  <c r="DU19" i="5"/>
  <c r="ED69" i="8"/>
  <c r="ED83" i="8" s="1"/>
  <c r="ED97" i="8"/>
  <c r="DR74" i="8"/>
  <c r="DR88" i="8" s="1"/>
  <c r="DR102" i="8"/>
  <c r="DN69" i="8"/>
  <c r="DN83" i="8" s="1"/>
  <c r="DN97" i="8"/>
  <c r="EC13" i="8"/>
  <c r="EC13" i="5"/>
  <c r="DO108" i="8"/>
  <c r="DO142" i="8" s="1"/>
  <c r="DU107" i="8"/>
  <c r="DL68" i="8"/>
  <c r="DL82" i="8" s="1"/>
  <c r="DL96" i="8"/>
  <c r="DQ76" i="8"/>
  <c r="DQ90" i="8" s="1"/>
  <c r="DQ104" i="8"/>
  <c r="DL70" i="8"/>
  <c r="DL84" i="8" s="1"/>
  <c r="DL98" i="8"/>
  <c r="DX13" i="8"/>
  <c r="DX13" i="5"/>
  <c r="EE15" i="8"/>
  <c r="EE15" i="5"/>
  <c r="DM74" i="8"/>
  <c r="DM88" i="8" s="1"/>
  <c r="DM102" i="8"/>
  <c r="DG76" i="8"/>
  <c r="DG90" i="8" s="1"/>
  <c r="DG104" i="8"/>
  <c r="EG71" i="8"/>
  <c r="EG85" i="8" s="1"/>
  <c r="EG99" i="8"/>
  <c r="EN16" i="8"/>
  <c r="EN16" i="5"/>
  <c r="EN13" i="8"/>
  <c r="EK14" i="8"/>
  <c r="EK14" i="5"/>
  <c r="DZ17" i="8"/>
  <c r="DZ17" i="5"/>
  <c r="DX16" i="8"/>
  <c r="DX16" i="5"/>
  <c r="DM68" i="8"/>
  <c r="DM82" i="8" s="1"/>
  <c r="DM96" i="8"/>
  <c r="DX74" i="8"/>
  <c r="DX88" i="8" s="1"/>
  <c r="DX102" i="8"/>
  <c r="EE14" i="8"/>
  <c r="EE14" i="5"/>
  <c r="EF73" i="8"/>
  <c r="EF87" i="8" s="1"/>
  <c r="EF101" i="8"/>
  <c r="EJ16" i="8"/>
  <c r="EJ16" i="5"/>
  <c r="T62" i="3"/>
  <c r="DV24" i="4" s="1"/>
  <c r="T70" i="3"/>
  <c r="ED74" i="8"/>
  <c r="ED88" i="8" s="1"/>
  <c r="ED102" i="8"/>
  <c r="DO73" i="8"/>
  <c r="DO87" i="8" s="1"/>
  <c r="DO101" i="8"/>
  <c r="S69" i="3"/>
  <c r="DJ32" i="4" s="1"/>
  <c r="DJ76" i="8"/>
  <c r="DJ90" i="8" s="1"/>
  <c r="DJ104" i="8"/>
  <c r="EB73" i="8"/>
  <c r="EB87" i="8" s="1"/>
  <c r="EB101" i="8"/>
  <c r="DR69" i="8"/>
  <c r="DR83" i="8" s="1"/>
  <c r="DR97" i="8"/>
  <c r="U169" i="3"/>
  <c r="U178" i="3" s="1"/>
  <c r="U174" i="3"/>
  <c r="EQ28" i="4" s="1"/>
  <c r="U157" i="3"/>
  <c r="U166" i="3" s="1"/>
  <c r="U73" i="3"/>
  <c r="U82" i="3" s="1"/>
  <c r="U79" i="3"/>
  <c r="DA115" i="8"/>
  <c r="DA149" i="8" s="1"/>
  <c r="CN115" i="8"/>
  <c r="CN149" i="8" s="1"/>
  <c r="EO11" i="8"/>
  <c r="EO11" i="5"/>
  <c r="EC73" i="8"/>
  <c r="EC87" i="8" s="1"/>
  <c r="EC101" i="8"/>
  <c r="CO115" i="8"/>
  <c r="CO149" i="8" s="1"/>
  <c r="DS19" i="8"/>
  <c r="DS19" i="5"/>
  <c r="U49" i="3"/>
  <c r="U58" i="3" s="1"/>
  <c r="U55" i="3"/>
  <c r="EG29" i="4" s="1"/>
  <c r="U50" i="3"/>
  <c r="EG24" i="4" s="1"/>
  <c r="U52" i="3"/>
  <c r="EG26" i="4" s="1"/>
  <c r="U54" i="3"/>
  <c r="EG28" i="4" s="1"/>
  <c r="U56" i="3"/>
  <c r="EG30" i="4" s="1"/>
  <c r="U53" i="3"/>
  <c r="EG27" i="4" s="1"/>
  <c r="U51" i="3"/>
  <c r="EG25" i="4" s="1"/>
  <c r="U133" i="3"/>
  <c r="U142" i="3" s="1"/>
  <c r="U137" i="3"/>
  <c r="EN27" i="4" s="1"/>
  <c r="U121" i="3"/>
  <c r="U130" i="3" s="1"/>
  <c r="U125" i="3"/>
  <c r="EM27" i="4" s="1"/>
  <c r="EF69" i="8"/>
  <c r="EF83" i="8" s="1"/>
  <c r="EF97" i="8"/>
  <c r="EF68" i="8"/>
  <c r="EF82" i="8" s="1"/>
  <c r="EF96" i="8"/>
  <c r="EO17" i="5"/>
  <c r="T129" i="3"/>
  <c r="EA32" i="4" s="1"/>
  <c r="T175" i="3"/>
  <c r="EE29" i="4" s="1"/>
  <c r="T174" i="3"/>
  <c r="EE28" i="4" s="1"/>
  <c r="T92" i="3"/>
  <c r="DX30" i="4" s="1"/>
  <c r="T91" i="3"/>
  <c r="DX29" i="4" s="1"/>
  <c r="DP73" i="8"/>
  <c r="DP87" i="8" s="1"/>
  <c r="DP101" i="8"/>
  <c r="DW76" i="8"/>
  <c r="DW90" i="8" s="1"/>
  <c r="DW104" i="8"/>
  <c r="DE112" i="8"/>
  <c r="DE146" i="8" s="1"/>
  <c r="DN71" i="8"/>
  <c r="DN85" i="8" s="1"/>
  <c r="DN99" i="8"/>
  <c r="DC112" i="8"/>
  <c r="DC146" i="8" s="1"/>
  <c r="T160" i="3"/>
  <c r="ED26" i="4" s="1"/>
  <c r="T163" i="3"/>
  <c r="ED29" i="4" s="1"/>
  <c r="T101" i="3"/>
  <c r="DY27" i="4" s="1"/>
  <c r="T98" i="3"/>
  <c r="DY24" i="4" s="1"/>
  <c r="T153" i="3"/>
  <c r="EC32" i="4" s="1"/>
  <c r="EC33" i="4" s="1"/>
  <c r="DP70" i="8"/>
  <c r="DP84" i="8" s="1"/>
  <c r="DP98" i="8"/>
  <c r="CS115" i="8"/>
  <c r="CS149" i="8" s="1"/>
  <c r="DP69" i="8"/>
  <c r="DP83" i="8" s="1"/>
  <c r="DP97" i="8"/>
  <c r="DE109" i="8"/>
  <c r="DE143" i="8" s="1"/>
  <c r="DK19" i="8"/>
  <c r="DK19" i="5"/>
  <c r="T42" i="3"/>
  <c r="DT28" i="4" s="1"/>
  <c r="T41" i="3"/>
  <c r="DT27" i="4" s="1"/>
  <c r="T76" i="3"/>
  <c r="DW26" i="4" s="1"/>
  <c r="T75" i="3"/>
  <c r="DW71" i="8"/>
  <c r="DW85" i="8" s="1"/>
  <c r="DW99" i="8"/>
  <c r="DM73" i="8"/>
  <c r="DM87" i="8" s="1"/>
  <c r="DM101" i="8"/>
  <c r="EA74" i="8"/>
  <c r="EA88" i="8" s="1"/>
  <c r="EA102" i="8"/>
  <c r="DO107" i="8"/>
  <c r="DL69" i="8"/>
  <c r="DL83" i="8" s="1"/>
  <c r="DL97" i="8"/>
  <c r="DP68" i="8"/>
  <c r="DP82" i="8" s="1"/>
  <c r="DP96" i="8"/>
  <c r="EC68" i="8"/>
  <c r="EC82" i="8" s="1"/>
  <c r="DM70" i="8"/>
  <c r="DM84" i="8" s="1"/>
  <c r="DM98" i="8"/>
  <c r="DP19" i="8"/>
  <c r="DP19" i="5"/>
  <c r="EG73" i="8"/>
  <c r="EG87" i="8" s="1"/>
  <c r="EG101" i="8"/>
  <c r="DM19" i="8"/>
  <c r="DM19" i="5"/>
  <c r="DI115" i="8"/>
  <c r="DI149" i="8" s="1"/>
  <c r="T65" i="3"/>
  <c r="DV27" i="4" s="1"/>
  <c r="T139" i="3"/>
  <c r="EB29" i="4" s="1"/>
  <c r="T140" i="3"/>
  <c r="EB30" i="4" s="1"/>
  <c r="T55" i="3"/>
  <c r="DU29" i="4" s="1"/>
  <c r="T51" i="3"/>
  <c r="DU25" i="4" s="1"/>
  <c r="DN72" i="8"/>
  <c r="DN86" i="8" s="1"/>
  <c r="DN100" i="8"/>
  <c r="DW73" i="8"/>
  <c r="DW87" i="8" s="1"/>
  <c r="DW101" i="8"/>
  <c r="DN76" i="8"/>
  <c r="DN90" i="8" s="1"/>
  <c r="DN104" i="8"/>
  <c r="EE19" i="8"/>
  <c r="EE19" i="5"/>
  <c r="EB71" i="8"/>
  <c r="EB85" i="8" s="1"/>
  <c r="EB99" i="8"/>
  <c r="DQ109" i="8"/>
  <c r="DQ143" i="8" s="1"/>
  <c r="DN74" i="8"/>
  <c r="DN88" i="8" s="1"/>
  <c r="DN102" i="8"/>
  <c r="EC74" i="8"/>
  <c r="EC88" i="8" s="1"/>
  <c r="EC102" i="8"/>
  <c r="U61" i="3"/>
  <c r="U70" i="3" s="1"/>
  <c r="U64" i="3"/>
  <c r="EH26" i="4" s="1"/>
  <c r="U63" i="3"/>
  <c r="U109" i="3"/>
  <c r="U118" i="3" s="1"/>
  <c r="U111" i="3"/>
  <c r="EL25" i="4" s="1"/>
  <c r="U37" i="3"/>
  <c r="U46" i="3" s="1"/>
  <c r="DL71" i="8"/>
  <c r="DL85" i="8" s="1"/>
  <c r="DL99" i="8"/>
  <c r="EG69" i="8"/>
  <c r="EG83" i="8" s="1"/>
  <c r="EG97" i="8"/>
  <c r="EO12" i="5"/>
  <c r="EL12" i="5"/>
  <c r="DW68" i="8"/>
  <c r="DW82" i="8" s="1"/>
  <c r="DW96" i="8"/>
  <c r="DD76" i="8"/>
  <c r="DD90" i="8" s="1"/>
  <c r="DD104" i="8"/>
  <c r="DR68" i="8"/>
  <c r="DR82" i="8" s="1"/>
  <c r="DR96" i="8"/>
  <c r="DV19" i="8"/>
  <c r="DV19" i="5"/>
  <c r="DT69" i="8"/>
  <c r="DT83" i="8" s="1"/>
  <c r="DT97" i="8"/>
  <c r="ED73" i="8"/>
  <c r="ED87" i="8" s="1"/>
  <c r="ED101" i="8"/>
  <c r="S81" i="3"/>
  <c r="DK32" i="4" s="1"/>
  <c r="DY72" i="8"/>
  <c r="DY86" i="8" s="1"/>
  <c r="DY100" i="8"/>
  <c r="EB13" i="8"/>
  <c r="EB13" i="5"/>
  <c r="CQ115" i="8"/>
  <c r="CQ149" i="8" s="1"/>
  <c r="T39" i="3"/>
  <c r="DT25" i="4" s="1"/>
  <c r="T40" i="3"/>
  <c r="DT26" i="4" s="1"/>
  <c r="T114" i="3"/>
  <c r="DZ28" i="4" s="1"/>
  <c r="T110" i="3"/>
  <c r="DZ24" i="4" s="1"/>
  <c r="T80" i="3"/>
  <c r="DW30" i="4" s="1"/>
  <c r="T78" i="3"/>
  <c r="DW28" i="4" s="1"/>
  <c r="DG107" i="8"/>
  <c r="DK69" i="8"/>
  <c r="DK83" i="8" s="1"/>
  <c r="DK97" i="8"/>
  <c r="ED19" i="8"/>
  <c r="ED19" i="5"/>
  <c r="DS113" i="8"/>
  <c r="DS147" i="8" s="1"/>
  <c r="DU112" i="8"/>
  <c r="DU146" i="8" s="1"/>
  <c r="EB68" i="8"/>
  <c r="EB82" i="8" s="1"/>
  <c r="EB96" i="8"/>
  <c r="DT70" i="8"/>
  <c r="DT84" i="8" s="1"/>
  <c r="DT98" i="8"/>
  <c r="T68" i="3"/>
  <c r="DV30" i="4" s="1"/>
  <c r="T66" i="3"/>
  <c r="DV28" i="4" s="1"/>
  <c r="T137" i="3"/>
  <c r="EB27" i="4" s="1"/>
  <c r="T134" i="3"/>
  <c r="EB24" i="4" s="1"/>
  <c r="T53" i="3"/>
  <c r="DU27" i="4" s="1"/>
  <c r="T56" i="3"/>
  <c r="DU30" i="4" s="1"/>
  <c r="DU72" i="8"/>
  <c r="DU86" i="8" s="1"/>
  <c r="DU100" i="8"/>
  <c r="DY73" i="8"/>
  <c r="DY87" i="8" s="1"/>
  <c r="DY101" i="8"/>
  <c r="DO76" i="8"/>
  <c r="DO90" i="8" s="1"/>
  <c r="DO104" i="8"/>
  <c r="ER31" i="4"/>
  <c r="ES23" i="4"/>
  <c r="ET9" i="4"/>
  <c r="ES10" i="4"/>
  <c r="ES11" i="4"/>
  <c r="ER12" i="4"/>
  <c r="ER13" i="4" s="1"/>
  <c r="X340" i="8" l="1"/>
  <c r="CL393" i="8"/>
  <c r="CL428" i="8"/>
  <c r="CK475" i="8"/>
  <c r="CK473" i="8" s="1"/>
  <c r="CK432" i="8"/>
  <c r="CK398" i="8"/>
  <c r="EL13" i="5"/>
  <c r="U115" i="3"/>
  <c r="EL29" i="4" s="1"/>
  <c r="U91" i="3"/>
  <c r="EJ29" i="4" s="1"/>
  <c r="T93" i="3"/>
  <c r="DX32" i="4" s="1"/>
  <c r="U44" i="3"/>
  <c r="EF30" i="4" s="1"/>
  <c r="AF340" i="8"/>
  <c r="AJ346" i="8"/>
  <c r="AJ348" i="8" s="1"/>
  <c r="AJ351" i="8" s="1"/>
  <c r="AH346" i="8"/>
  <c r="AH348" i="8" s="1"/>
  <c r="AH351" i="8" s="1"/>
  <c r="AG346" i="8"/>
  <c r="AG348" i="8" s="1"/>
  <c r="AG351" i="8" s="1"/>
  <c r="AE340" i="8"/>
  <c r="AE346" i="8"/>
  <c r="AE348" i="8" s="1"/>
  <c r="AE351" i="8" s="1"/>
  <c r="Z346" i="8"/>
  <c r="Z348" i="8" s="1"/>
  <c r="Z351" i="8" s="1"/>
  <c r="AI346" i="8"/>
  <c r="AI348" i="8" s="1"/>
  <c r="AI351" i="8" s="1"/>
  <c r="AM340" i="8"/>
  <c r="AM346" i="8"/>
  <c r="AM348" i="8" s="1"/>
  <c r="AM351" i="8" s="1"/>
  <c r="AK340" i="8"/>
  <c r="AK346" i="8"/>
  <c r="AK348" i="8" s="1"/>
  <c r="AK351" i="8" s="1"/>
  <c r="AL340" i="8"/>
  <c r="AL346" i="8"/>
  <c r="AL348" i="8" s="1"/>
  <c r="AL351" i="8" s="1"/>
  <c r="AA346" i="8"/>
  <c r="AA348" i="8" s="1"/>
  <c r="AA351" i="8" s="1"/>
  <c r="AB346" i="8"/>
  <c r="AB348" i="8" s="1"/>
  <c r="AB351" i="8" s="1"/>
  <c r="Y340" i="8"/>
  <c r="Y346" i="8"/>
  <c r="Y348" i="8" s="1"/>
  <c r="Y351" i="8" s="1"/>
  <c r="Y472" i="8" s="1"/>
  <c r="K339" i="8"/>
  <c r="K340" i="8" s="1"/>
  <c r="L9" i="11" s="1"/>
  <c r="L8" i="11"/>
  <c r="AB340" i="8"/>
  <c r="AN480" i="8"/>
  <c r="AN477" i="8" s="1"/>
  <c r="Z480" i="8"/>
  <c r="Z477" i="8" s="1"/>
  <c r="AI480" i="8"/>
  <c r="AI477" i="8" s="1"/>
  <c r="X480" i="8"/>
  <c r="X477" i="8" s="1"/>
  <c r="AF352" i="8"/>
  <c r="AF472" i="8"/>
  <c r="AA480" i="8"/>
  <c r="AA477" i="8" s="1"/>
  <c r="AB480" i="8"/>
  <c r="AB477" i="8" s="1"/>
  <c r="Y480" i="8"/>
  <c r="Y477" i="8" s="1"/>
  <c r="AC480" i="8"/>
  <c r="AC477" i="8" s="1"/>
  <c r="AD480" i="8"/>
  <c r="AN352" i="8"/>
  <c r="AN472" i="8"/>
  <c r="AK480" i="8"/>
  <c r="AK477" i="8" s="1"/>
  <c r="AF480" i="8"/>
  <c r="AF477" i="8" s="1"/>
  <c r="AM480" i="8"/>
  <c r="AM477" i="8" s="1"/>
  <c r="AE480" i="8"/>
  <c r="AE477" i="8" s="1"/>
  <c r="AJ480" i="8"/>
  <c r="AJ477" i="8" s="1"/>
  <c r="AO479" i="8"/>
  <c r="L479" i="8" s="1"/>
  <c r="X352" i="8"/>
  <c r="X472" i="8"/>
  <c r="AG480" i="8"/>
  <c r="AG477" i="8" s="1"/>
  <c r="AH480" i="8"/>
  <c r="AH477" i="8" s="1"/>
  <c r="AO480" i="8"/>
  <c r="AL480" i="8"/>
  <c r="AL477" i="8" s="1"/>
  <c r="W480" i="8"/>
  <c r="AH340" i="8"/>
  <c r="AG340" i="8"/>
  <c r="AI340" i="8"/>
  <c r="AJ340" i="8"/>
  <c r="L339" i="8"/>
  <c r="AA340" i="8"/>
  <c r="Z340" i="8"/>
  <c r="AP357" i="8"/>
  <c r="AP359" i="8" s="1"/>
  <c r="AP444" i="8" s="1"/>
  <c r="AP364" i="8"/>
  <c r="AP366" i="8" s="1"/>
  <c r="AP466" i="8" s="1"/>
  <c r="EO15" i="8"/>
  <c r="EO72" i="8" s="1"/>
  <c r="EO86" i="8" s="1"/>
  <c r="EM13" i="8"/>
  <c r="EM70" i="8" s="1"/>
  <c r="EM84" i="8" s="1"/>
  <c r="AO340" i="8"/>
  <c r="EN17" i="5"/>
  <c r="AP333" i="8"/>
  <c r="AP339" i="8" s="1"/>
  <c r="AP346" i="8" s="1"/>
  <c r="AP348" i="8" s="1"/>
  <c r="AQ299" i="8"/>
  <c r="AQ303" i="8" s="1"/>
  <c r="AQ336" i="8" s="1"/>
  <c r="AQ310" i="8"/>
  <c r="AQ337" i="8" s="1"/>
  <c r="AQ316" i="8"/>
  <c r="AQ338" i="8" s="1"/>
  <c r="AS7" i="5"/>
  <c r="AR7" i="8"/>
  <c r="CM322" i="8"/>
  <c r="CM344" i="8" s="1"/>
  <c r="CM341" i="8" s="1"/>
  <c r="CM332" i="8"/>
  <c r="CM331" i="8" s="1"/>
  <c r="AD340" i="8"/>
  <c r="AD351" i="8"/>
  <c r="AD472" i="8" s="1"/>
  <c r="W340" i="8"/>
  <c r="CK322" i="8"/>
  <c r="CK344" i="8" s="1"/>
  <c r="CK341" i="8" s="1"/>
  <c r="CK332" i="8"/>
  <c r="CK331" i="8" s="1"/>
  <c r="DU141" i="8"/>
  <c r="DG141" i="8"/>
  <c r="DO141" i="8"/>
  <c r="DT141" i="8"/>
  <c r="EC96" i="8"/>
  <c r="EC107" i="8" s="1"/>
  <c r="U90" i="3"/>
  <c r="EJ28" i="4" s="1"/>
  <c r="U104" i="3"/>
  <c r="EK30" i="4" s="1"/>
  <c r="U150" i="3"/>
  <c r="EO28" i="4" s="1"/>
  <c r="T81" i="3"/>
  <c r="DW32" i="4" s="1"/>
  <c r="EK19" i="5" s="1"/>
  <c r="T105" i="3"/>
  <c r="DY32" i="4" s="1"/>
  <c r="EM19" i="8" s="1"/>
  <c r="U110" i="3"/>
  <c r="EL24" i="4" s="1"/>
  <c r="U113" i="3"/>
  <c r="EL27" i="4" s="1"/>
  <c r="U68" i="3"/>
  <c r="U66" i="3"/>
  <c r="EH28" i="4" s="1"/>
  <c r="U112" i="3"/>
  <c r="U62" i="3"/>
  <c r="U114" i="3"/>
  <c r="EL28" i="4" s="1"/>
  <c r="U116" i="3"/>
  <c r="EL30" i="4" s="1"/>
  <c r="U67" i="3"/>
  <c r="U69" i="3" s="1"/>
  <c r="U65" i="3"/>
  <c r="EH27" i="4" s="1"/>
  <c r="U159" i="3"/>
  <c r="EP25" i="4" s="1"/>
  <c r="U146" i="3"/>
  <c r="EO24" i="4" s="1"/>
  <c r="EG110" i="8"/>
  <c r="EG144" i="8" s="1"/>
  <c r="DM113" i="8"/>
  <c r="DM147" i="8" s="1"/>
  <c r="DU110" i="8"/>
  <c r="DU144" i="8" s="1"/>
  <c r="DM111" i="8"/>
  <c r="DM145" i="8" s="1"/>
  <c r="DL108" i="8"/>
  <c r="DL142" i="8" s="1"/>
  <c r="DR115" i="8"/>
  <c r="DR149" i="8" s="1"/>
  <c r="EA109" i="8"/>
  <c r="EA143" i="8" s="1"/>
  <c r="ED111" i="8"/>
  <c r="ED145" i="8" s="1"/>
  <c r="DD115" i="8"/>
  <c r="DD149" i="8" s="1"/>
  <c r="EC113" i="8"/>
  <c r="EC147" i="8" s="1"/>
  <c r="DP109" i="8"/>
  <c r="DP143" i="8" s="1"/>
  <c r="DN110" i="8"/>
  <c r="DN144" i="8" s="1"/>
  <c r="DL109" i="8"/>
  <c r="DL143" i="8" s="1"/>
  <c r="DR108" i="8"/>
  <c r="DR142" i="8" s="1"/>
  <c r="DJ115" i="8"/>
  <c r="DJ149" i="8" s="1"/>
  <c r="DN108" i="8"/>
  <c r="DN142" i="8" s="1"/>
  <c r="ED108" i="8"/>
  <c r="ED142" i="8" s="1"/>
  <c r="EA111" i="8"/>
  <c r="EA145" i="8" s="1"/>
  <c r="ED112" i="8"/>
  <c r="ED146" i="8" s="1"/>
  <c r="DR107" i="8"/>
  <c r="DW107" i="8"/>
  <c r="EG108" i="8"/>
  <c r="EG142" i="8" s="1"/>
  <c r="DN113" i="8"/>
  <c r="DN147" i="8" s="1"/>
  <c r="DN115" i="8"/>
  <c r="DN149" i="8" s="1"/>
  <c r="DN111" i="8"/>
  <c r="DN145" i="8" s="1"/>
  <c r="DM109" i="8"/>
  <c r="DM143" i="8" s="1"/>
  <c r="EB112" i="8"/>
  <c r="EB146" i="8" s="1"/>
  <c r="DT109" i="8"/>
  <c r="DT143" i="8" s="1"/>
  <c r="DT108" i="8"/>
  <c r="DT142" i="8" s="1"/>
  <c r="EB110" i="8"/>
  <c r="EB144" i="8" s="1"/>
  <c r="EG112" i="8"/>
  <c r="EG146" i="8" s="1"/>
  <c r="DP108" i="8"/>
  <c r="DP142" i="8" s="1"/>
  <c r="ED113" i="8"/>
  <c r="ED147" i="8" s="1"/>
  <c r="DX113" i="8"/>
  <c r="DX147" i="8" s="1"/>
  <c r="DR113" i="8"/>
  <c r="DR147" i="8" s="1"/>
  <c r="DU111" i="8"/>
  <c r="DU145" i="8" s="1"/>
  <c r="DG115" i="8"/>
  <c r="DG149" i="8" s="1"/>
  <c r="DQ115" i="8"/>
  <c r="DQ149" i="8" s="1"/>
  <c r="EE109" i="8"/>
  <c r="EE143" i="8" s="1"/>
  <c r="DT112" i="8"/>
  <c r="DT146" i="8" s="1"/>
  <c r="DZ108" i="8"/>
  <c r="DZ142" i="8" s="1"/>
  <c r="DW109" i="8"/>
  <c r="DW143" i="8" s="1"/>
  <c r="DO115" i="8"/>
  <c r="DO149" i="8" s="1"/>
  <c r="DK108" i="8"/>
  <c r="DK142" i="8" s="1"/>
  <c r="EB107" i="8"/>
  <c r="DY111" i="8"/>
  <c r="DY145" i="8" s="1"/>
  <c r="EA113" i="8"/>
  <c r="EA147" i="8" s="1"/>
  <c r="DW110" i="8"/>
  <c r="DW144" i="8" s="1"/>
  <c r="DW115" i="8"/>
  <c r="DW149" i="8" s="1"/>
  <c r="EF107" i="8"/>
  <c r="EC112" i="8"/>
  <c r="EC146" i="8" s="1"/>
  <c r="DM107" i="8"/>
  <c r="EP14" i="8"/>
  <c r="EP14" i="5"/>
  <c r="EH12" i="8"/>
  <c r="EH12" i="5"/>
  <c r="DX19" i="8"/>
  <c r="DX19" i="5"/>
  <c r="DJ33" i="4"/>
  <c r="EP16" i="8"/>
  <c r="EP16" i="5"/>
  <c r="EH14" i="8"/>
  <c r="EH14" i="5"/>
  <c r="EL16" i="8"/>
  <c r="EL16" i="5"/>
  <c r="EO19" i="8"/>
  <c r="EO19" i="5"/>
  <c r="EO20" i="5" s="1"/>
  <c r="EA33" i="4"/>
  <c r="EK17" i="8"/>
  <c r="EK17" i="5"/>
  <c r="EP17" i="8"/>
  <c r="EP17" i="5"/>
  <c r="EJ13" i="8"/>
  <c r="EJ13" i="5"/>
  <c r="EM11" i="8"/>
  <c r="EM11" i="5"/>
  <c r="EH15" i="8"/>
  <c r="EH15" i="5"/>
  <c r="EM14" i="8"/>
  <c r="EM14" i="5"/>
  <c r="EL17" i="8"/>
  <c r="EL17" i="5"/>
  <c r="EJ11" i="8"/>
  <c r="EJ11" i="5"/>
  <c r="EI13" i="8"/>
  <c r="EI13" i="5"/>
  <c r="EJ15" i="8"/>
  <c r="EJ15" i="5"/>
  <c r="EK15" i="8"/>
  <c r="EK15" i="5"/>
  <c r="EH13" i="8"/>
  <c r="EH13" i="5"/>
  <c r="T57" i="3"/>
  <c r="DU32" i="4" s="1"/>
  <c r="DU33" i="4" s="1"/>
  <c r="DZ74" i="8"/>
  <c r="DZ88" i="8" s="1"/>
  <c r="DZ102" i="8"/>
  <c r="EK71" i="8"/>
  <c r="EK85" i="8" s="1"/>
  <c r="EK99" i="8"/>
  <c r="EL70" i="8"/>
  <c r="EL84" i="8" s="1"/>
  <c r="EL98" i="8"/>
  <c r="EP13" i="8"/>
  <c r="EP13" i="5"/>
  <c r="EN74" i="8"/>
  <c r="EN88" i="8" s="1"/>
  <c r="EN102" i="8"/>
  <c r="EM15" i="8"/>
  <c r="EM15" i="5"/>
  <c r="EE17" i="8"/>
  <c r="EE17" i="5"/>
  <c r="EM17" i="8"/>
  <c r="EM17" i="5"/>
  <c r="DY17" i="8"/>
  <c r="DY17" i="5"/>
  <c r="DW25" i="4"/>
  <c r="DQ12" i="8"/>
  <c r="DQ12" i="5"/>
  <c r="V97" i="3"/>
  <c r="V106" i="3" s="1"/>
  <c r="V100" i="3"/>
  <c r="DZ14" i="8"/>
  <c r="DZ14" i="5"/>
  <c r="DT19" i="8"/>
  <c r="DT19" i="5"/>
  <c r="ED14" i="8"/>
  <c r="ED14" i="5"/>
  <c r="EA12" i="8"/>
  <c r="EA12" i="5"/>
  <c r="DT15" i="8"/>
  <c r="DT15" i="5"/>
  <c r="EK16" i="8"/>
  <c r="EK16" i="5"/>
  <c r="DK16" i="8"/>
  <c r="DK16" i="5"/>
  <c r="DW17" i="8"/>
  <c r="DW17" i="5"/>
  <c r="EC14" i="8"/>
  <c r="EC14" i="5"/>
  <c r="DY14" i="8"/>
  <c r="DY14" i="5"/>
  <c r="DP14" i="8"/>
  <c r="DP14" i="5"/>
  <c r="DB33" i="4"/>
  <c r="EG11" i="8"/>
  <c r="EG11" i="5"/>
  <c r="DS33" i="4"/>
  <c r="EG13" i="8"/>
  <c r="EG13" i="5"/>
  <c r="V157" i="3"/>
  <c r="V166" i="3" s="1"/>
  <c r="V162" i="3"/>
  <c r="V161" i="3"/>
  <c r="DO14" i="8"/>
  <c r="DO14" i="5"/>
  <c r="DW12" i="8"/>
  <c r="DW12" i="5"/>
  <c r="DI33" i="4"/>
  <c r="DP15" i="8"/>
  <c r="DP15" i="5"/>
  <c r="EP15" i="8"/>
  <c r="EP15" i="5"/>
  <c r="DV13" i="8"/>
  <c r="DV13" i="5"/>
  <c r="EC15" i="8"/>
  <c r="EC15" i="5"/>
  <c r="DV11" i="8"/>
  <c r="DV11" i="5"/>
  <c r="DH33" i="4"/>
  <c r="DE19" i="8"/>
  <c r="DE19" i="5"/>
  <c r="CX11" i="8"/>
  <c r="CX11" i="5"/>
  <c r="DL17" i="8"/>
  <c r="DL17" i="5"/>
  <c r="ED13" i="8"/>
  <c r="ED13" i="5"/>
  <c r="EF14" i="8"/>
  <c r="EF14" i="5"/>
  <c r="EH16" i="8"/>
  <c r="EH16" i="5"/>
  <c r="CX15" i="8"/>
  <c r="CX15" i="5"/>
  <c r="CL14" i="8"/>
  <c r="CL14" i="5"/>
  <c r="BZ14" i="8"/>
  <c r="BZ14" i="5"/>
  <c r="DV14" i="8"/>
  <c r="DV14" i="5"/>
  <c r="EB74" i="8"/>
  <c r="EB88" i="8" s="1"/>
  <c r="EB102" i="8"/>
  <c r="DS108" i="8"/>
  <c r="DS142" i="8" s="1"/>
  <c r="EL68" i="8"/>
  <c r="EL82" i="8" s="1"/>
  <c r="EL96" i="8"/>
  <c r="EG111" i="8"/>
  <c r="EG145" i="8" s="1"/>
  <c r="U87" i="3"/>
  <c r="EJ25" i="4" s="1"/>
  <c r="U88" i="3"/>
  <c r="EJ26" i="4" s="1"/>
  <c r="U100" i="3"/>
  <c r="EK26" i="4" s="1"/>
  <c r="U101" i="3"/>
  <c r="EK27" i="4" s="1"/>
  <c r="EN15" i="8"/>
  <c r="EN15" i="5"/>
  <c r="EI12" i="8"/>
  <c r="EI12" i="5"/>
  <c r="DK76" i="8"/>
  <c r="DK90" i="8" s="1"/>
  <c r="DK104" i="8"/>
  <c r="DS76" i="8"/>
  <c r="DS90" i="8" s="1"/>
  <c r="DS104" i="8"/>
  <c r="EO68" i="8"/>
  <c r="EO82" i="8" s="1"/>
  <c r="EO96" i="8"/>
  <c r="DY112" i="8"/>
  <c r="DY146" i="8" s="1"/>
  <c r="EI17" i="8"/>
  <c r="EI17" i="5"/>
  <c r="ED76" i="8"/>
  <c r="ED90" i="8" s="1"/>
  <c r="ED104" i="8"/>
  <c r="DY19" i="8"/>
  <c r="DY19" i="5"/>
  <c r="T165" i="3"/>
  <c r="ED32" i="4" s="1"/>
  <c r="ED33" i="4" s="1"/>
  <c r="DL110" i="8"/>
  <c r="DL144" i="8" s="1"/>
  <c r="U41" i="3"/>
  <c r="EF27" i="4" s="1"/>
  <c r="U42" i="3"/>
  <c r="EF28" i="4" s="1"/>
  <c r="EE76" i="8"/>
  <c r="EE90" i="8" s="1"/>
  <c r="EE104" i="8"/>
  <c r="DW112" i="8"/>
  <c r="DW146" i="8" s="1"/>
  <c r="EI16" i="8"/>
  <c r="EI16" i="5"/>
  <c r="DP76" i="8"/>
  <c r="DP90" i="8" s="1"/>
  <c r="DP104" i="8"/>
  <c r="DP107" i="8"/>
  <c r="DM112" i="8"/>
  <c r="DM146" i="8" s="1"/>
  <c r="DP112" i="8"/>
  <c r="DP146" i="8" s="1"/>
  <c r="EO74" i="8"/>
  <c r="EO88" i="8" s="1"/>
  <c r="EO102" i="8"/>
  <c r="EF108" i="8"/>
  <c r="EF142" i="8" s="1"/>
  <c r="U122" i="3"/>
  <c r="EM24" i="4" s="1"/>
  <c r="U126" i="3"/>
  <c r="EM28" i="4" s="1"/>
  <c r="U134" i="3"/>
  <c r="EN24" i="4" s="1"/>
  <c r="U136" i="3"/>
  <c r="EN26" i="4" s="1"/>
  <c r="U57" i="3"/>
  <c r="EG32" i="4" s="1"/>
  <c r="EG33" i="4" s="1"/>
  <c r="U80" i="3"/>
  <c r="EI30" i="4" s="1"/>
  <c r="U76" i="3"/>
  <c r="U160" i="3"/>
  <c r="EP26" i="4" s="1"/>
  <c r="U161" i="3"/>
  <c r="EP27" i="4" s="1"/>
  <c r="U173" i="3"/>
  <c r="EQ27" i="4" s="1"/>
  <c r="U176" i="3"/>
  <c r="EQ30" i="4" s="1"/>
  <c r="DO112" i="8"/>
  <c r="DO146" i="8" s="1"/>
  <c r="T141" i="3"/>
  <c r="EB32" i="4" s="1"/>
  <c r="EB33" i="4" s="1"/>
  <c r="EF112" i="8"/>
  <c r="EF146" i="8" s="1"/>
  <c r="EE71" i="8"/>
  <c r="EE85" i="8" s="1"/>
  <c r="EE99" i="8"/>
  <c r="DX73" i="8"/>
  <c r="DX87" i="8" s="1"/>
  <c r="DX101" i="8"/>
  <c r="DL107" i="8"/>
  <c r="DU76" i="8"/>
  <c r="DU90" i="8" s="1"/>
  <c r="DU104" i="8"/>
  <c r="DK107" i="8"/>
  <c r="EK68" i="8"/>
  <c r="EK82" i="8" s="1"/>
  <c r="EK96" i="8"/>
  <c r="T45" i="3"/>
  <c r="DT32" i="4" s="1"/>
  <c r="DT33" i="4" s="1"/>
  <c r="EE73" i="8"/>
  <c r="EE87" i="8" s="1"/>
  <c r="EE101" i="8"/>
  <c r="EF17" i="8"/>
  <c r="EF17" i="5"/>
  <c r="EH17" i="8"/>
  <c r="EH17" i="5"/>
  <c r="DS11" i="8"/>
  <c r="DS11" i="5"/>
  <c r="DE33" i="4"/>
  <c r="V145" i="3"/>
  <c r="V154" i="3" s="1"/>
  <c r="V151" i="3"/>
  <c r="EJ12" i="8"/>
  <c r="EJ12" i="5"/>
  <c r="DS15" i="8"/>
  <c r="DS15" i="5"/>
  <c r="EC19" i="8"/>
  <c r="EC19" i="5"/>
  <c r="DR15" i="8"/>
  <c r="DR15" i="5"/>
  <c r="EE11" i="8"/>
  <c r="EE11" i="5"/>
  <c r="DQ33" i="4"/>
  <c r="ED11" i="8"/>
  <c r="ED11" i="5"/>
  <c r="DP33" i="4"/>
  <c r="EM16" i="8"/>
  <c r="EM16" i="5"/>
  <c r="DP17" i="8"/>
  <c r="DP17" i="5"/>
  <c r="DK13" i="8"/>
  <c r="DK13" i="5"/>
  <c r="DN16" i="8"/>
  <c r="DN16" i="5"/>
  <c r="DN13" i="8"/>
  <c r="DN13" i="5"/>
  <c r="EL15" i="8"/>
  <c r="EL15" i="5"/>
  <c r="EA19" i="8"/>
  <c r="EA19" i="5"/>
  <c r="V169" i="3"/>
  <c r="V178" i="3" s="1"/>
  <c r="V175" i="3"/>
  <c r="V85" i="3"/>
  <c r="V94" i="3" s="1"/>
  <c r="DM14" i="8"/>
  <c r="DM14" i="5"/>
  <c r="DL16" i="8"/>
  <c r="DL16" i="5"/>
  <c r="CX33" i="4"/>
  <c r="DV15" i="8"/>
  <c r="DV15" i="5"/>
  <c r="EE12" i="8"/>
  <c r="EE12" i="5"/>
  <c r="DJ14" i="8"/>
  <c r="DJ14" i="5"/>
  <c r="DE15" i="8"/>
  <c r="DE15" i="5"/>
  <c r="DJ11" i="8"/>
  <c r="DJ11" i="5"/>
  <c r="DJ15" i="8"/>
  <c r="DJ15" i="5"/>
  <c r="DZ15" i="8"/>
  <c r="DZ15" i="5"/>
  <c r="DF12" i="8"/>
  <c r="DF12" i="5"/>
  <c r="CX17" i="8"/>
  <c r="CX17" i="5"/>
  <c r="CX14" i="8"/>
  <c r="CX14" i="5"/>
  <c r="CL13" i="8"/>
  <c r="CL13" i="5"/>
  <c r="CL12" i="8"/>
  <c r="CL12" i="5"/>
  <c r="DX33" i="4"/>
  <c r="U103" i="3"/>
  <c r="EK29" i="4" s="1"/>
  <c r="U102" i="3"/>
  <c r="EK28" i="4" s="1"/>
  <c r="U148" i="3"/>
  <c r="EO26" i="4" s="1"/>
  <c r="EI14" i="8"/>
  <c r="EI14" i="5"/>
  <c r="EJ17" i="8"/>
  <c r="EJ17" i="5"/>
  <c r="EB70" i="8"/>
  <c r="EB84" i="8" s="1"/>
  <c r="EB98" i="8"/>
  <c r="EL69" i="8"/>
  <c r="EL83" i="8" s="1"/>
  <c r="EL97" i="8"/>
  <c r="EO69" i="8"/>
  <c r="EO83" i="8" s="1"/>
  <c r="EO97" i="8"/>
  <c r="U40" i="3"/>
  <c r="U43" i="3"/>
  <c r="EF29" i="4" s="1"/>
  <c r="EK13" i="8"/>
  <c r="EK13" i="5"/>
  <c r="U127" i="3"/>
  <c r="EM29" i="4" s="1"/>
  <c r="U123" i="3"/>
  <c r="EM25" i="4" s="1"/>
  <c r="U139" i="3"/>
  <c r="EN29" i="4" s="1"/>
  <c r="U138" i="3"/>
  <c r="EN28" i="4" s="1"/>
  <c r="U74" i="3"/>
  <c r="U77" i="3"/>
  <c r="U164" i="3"/>
  <c r="EP30" i="4" s="1"/>
  <c r="U162" i="3"/>
  <c r="EP28" i="4" s="1"/>
  <c r="U175" i="3"/>
  <c r="EQ29" i="4" s="1"/>
  <c r="U171" i="3"/>
  <c r="EQ25" i="4" s="1"/>
  <c r="T69" i="3"/>
  <c r="DV32" i="4" s="1"/>
  <c r="EJ73" i="8"/>
  <c r="EJ87" i="8" s="1"/>
  <c r="EJ101" i="8"/>
  <c r="EN73" i="8"/>
  <c r="EN87" i="8" s="1"/>
  <c r="EN101" i="8"/>
  <c r="DX70" i="8"/>
  <c r="DX84" i="8" s="1"/>
  <c r="DX98" i="8"/>
  <c r="EI15" i="8"/>
  <c r="EI15" i="5"/>
  <c r="DX68" i="8"/>
  <c r="DX82" i="8" s="1"/>
  <c r="DX96" i="8"/>
  <c r="DX72" i="8"/>
  <c r="DX86" i="8" s="1"/>
  <c r="DX100" i="8"/>
  <c r="EM69" i="8"/>
  <c r="EM83" i="8" s="1"/>
  <c r="EM97" i="8"/>
  <c r="EG76" i="8"/>
  <c r="EG90" i="8" s="1"/>
  <c r="EG104" i="8"/>
  <c r="DV12" i="8"/>
  <c r="DV12" i="5"/>
  <c r="DQ15" i="8"/>
  <c r="DQ15" i="5"/>
  <c r="V109" i="3"/>
  <c r="V118" i="3" s="1"/>
  <c r="DK17" i="8"/>
  <c r="DK17" i="5"/>
  <c r="DZ11" i="8"/>
  <c r="DZ11" i="5"/>
  <c r="DL33" i="4"/>
  <c r="EN14" i="8"/>
  <c r="EN14" i="5"/>
  <c r="EI11" i="8"/>
  <c r="EI11" i="5"/>
  <c r="EF19" i="8"/>
  <c r="EF19" i="5"/>
  <c r="DH19" i="8"/>
  <c r="DH19" i="5"/>
  <c r="DR16" i="8"/>
  <c r="DR16" i="5"/>
  <c r="DN11" i="8"/>
  <c r="DN11" i="5"/>
  <c r="CZ33" i="4"/>
  <c r="DZ19" i="8"/>
  <c r="DZ19" i="5"/>
  <c r="DT14" i="8"/>
  <c r="DT14" i="5"/>
  <c r="DF33" i="4"/>
  <c r="DT17" i="8"/>
  <c r="DT17" i="5"/>
  <c r="DM12" i="8"/>
  <c r="DM12" i="5"/>
  <c r="CY33" i="4"/>
  <c r="EB19" i="8"/>
  <c r="EB19" i="5"/>
  <c r="V133" i="3"/>
  <c r="V142" i="3" s="1"/>
  <c r="V121" i="3"/>
  <c r="V130" i="3" s="1"/>
  <c r="DL19" i="8"/>
  <c r="DL19" i="5"/>
  <c r="DZ13" i="8"/>
  <c r="DZ13" i="5"/>
  <c r="DY12" i="8"/>
  <c r="DY12" i="5"/>
  <c r="EF13" i="8"/>
  <c r="EF13" i="5"/>
  <c r="DR33" i="4"/>
  <c r="CY14" i="8"/>
  <c r="CY14" i="5"/>
  <c r="DJ12" i="8"/>
  <c r="DJ12" i="5"/>
  <c r="DC14" i="8"/>
  <c r="DC14" i="5"/>
  <c r="CY19" i="8"/>
  <c r="CY19" i="5"/>
  <c r="DJ13" i="8"/>
  <c r="DJ13" i="5"/>
  <c r="CX12" i="8"/>
  <c r="CX12" i="5"/>
  <c r="DJ16" i="8"/>
  <c r="DJ16" i="5"/>
  <c r="BZ11" i="8"/>
  <c r="BZ11" i="5"/>
  <c r="CL11" i="8"/>
  <c r="CL11" i="5"/>
  <c r="DY109" i="8"/>
  <c r="DY143" i="8" s="1"/>
  <c r="EO71" i="8"/>
  <c r="EO85" i="8" s="1"/>
  <c r="EO99" i="8"/>
  <c r="U92" i="3"/>
  <c r="U89" i="3"/>
  <c r="U98" i="3"/>
  <c r="EK24" i="4" s="1"/>
  <c r="U99" i="3"/>
  <c r="EK25" i="4" s="1"/>
  <c r="U147" i="3"/>
  <c r="EO25" i="4" s="1"/>
  <c r="U149" i="3"/>
  <c r="EO27" i="4" s="1"/>
  <c r="EM19" i="5"/>
  <c r="EJ14" i="8"/>
  <c r="EJ14" i="5"/>
  <c r="DM76" i="8"/>
  <c r="DM90" i="8" s="1"/>
  <c r="DM104" i="8"/>
  <c r="EP11" i="8"/>
  <c r="EP11" i="5"/>
  <c r="EN11" i="8"/>
  <c r="EN11" i="5"/>
  <c r="DV76" i="8"/>
  <c r="DV90" i="8" s="1"/>
  <c r="DV104" i="8"/>
  <c r="EL19" i="8"/>
  <c r="EL19" i="5"/>
  <c r="T177" i="3"/>
  <c r="EE32" i="4" s="1"/>
  <c r="EE33" i="4" s="1"/>
  <c r="U39" i="3"/>
  <c r="EF25" i="4" s="1"/>
  <c r="U38" i="3"/>
  <c r="EF24" i="4" s="1"/>
  <c r="T117" i="3"/>
  <c r="DZ32" i="4" s="1"/>
  <c r="DZ33" i="4" s="1"/>
  <c r="U124" i="3"/>
  <c r="EM26" i="4" s="1"/>
  <c r="U128" i="3"/>
  <c r="EM30" i="4" s="1"/>
  <c r="U135" i="3"/>
  <c r="EN25" i="4" s="1"/>
  <c r="U140" i="3"/>
  <c r="EN30" i="4" s="1"/>
  <c r="U78" i="3"/>
  <c r="EI28" i="4" s="1"/>
  <c r="U75" i="3"/>
  <c r="EI25" i="4" s="1"/>
  <c r="U158" i="3"/>
  <c r="EP24" i="4" s="1"/>
  <c r="U163" i="3"/>
  <c r="EP29" i="4" s="1"/>
  <c r="U170" i="3"/>
  <c r="EQ24" i="4" s="1"/>
  <c r="U172" i="3"/>
  <c r="EQ26" i="4" s="1"/>
  <c r="EN70" i="8"/>
  <c r="EN84" i="8" s="1"/>
  <c r="EN98" i="8"/>
  <c r="EE72" i="8"/>
  <c r="EE86" i="8" s="1"/>
  <c r="EE100" i="8"/>
  <c r="EC70" i="8"/>
  <c r="EC84" i="8" s="1"/>
  <c r="EC98" i="8"/>
  <c r="EL71" i="8"/>
  <c r="EL85" i="8" s="1"/>
  <c r="EL99" i="8"/>
  <c r="EO73" i="8"/>
  <c r="EO87" i="8" s="1"/>
  <c r="EO101" i="8"/>
  <c r="EP12" i="8"/>
  <c r="EP12" i="5"/>
  <c r="DW15" i="8"/>
  <c r="DW15" i="5"/>
  <c r="EN12" i="8"/>
  <c r="EN12" i="5"/>
  <c r="EG17" i="8"/>
  <c r="EG17" i="5"/>
  <c r="EF15" i="8"/>
  <c r="EF15" i="5"/>
  <c r="DV16" i="8"/>
  <c r="DV16" i="5"/>
  <c r="V61" i="3"/>
  <c r="V70" i="3" s="1"/>
  <c r="DY11" i="8"/>
  <c r="DY11" i="5"/>
  <c r="DK33" i="4"/>
  <c r="EA14" i="8"/>
  <c r="EA14" i="5"/>
  <c r="DU12" i="8"/>
  <c r="DU307" i="8" s="1"/>
  <c r="DU308" i="8" s="1"/>
  <c r="DU309" i="8" s="1"/>
  <c r="DU12" i="5"/>
  <c r="DU20" i="5" s="1"/>
  <c r="DG33" i="4"/>
  <c r="DH16" i="8"/>
  <c r="DH16" i="5"/>
  <c r="DR13" i="8"/>
  <c r="DR13" i="5"/>
  <c r="DD33" i="4"/>
  <c r="DO15" i="8"/>
  <c r="DO15" i="5"/>
  <c r="EC12" i="8"/>
  <c r="EC12" i="5"/>
  <c r="DO33" i="4"/>
  <c r="DK14" i="8"/>
  <c r="DK14" i="5"/>
  <c r="V73" i="3"/>
  <c r="V82" i="3" s="1"/>
  <c r="V77" i="3"/>
  <c r="EA16" i="8"/>
  <c r="EA16" i="5"/>
  <c r="V37" i="3"/>
  <c r="V46" i="3" s="1"/>
  <c r="V38" i="3"/>
  <c r="ER24" i="4" s="1"/>
  <c r="V49" i="3"/>
  <c r="V58" i="3" s="1"/>
  <c r="V53" i="3"/>
  <c r="V55" i="3"/>
  <c r="ES29" i="4" s="1"/>
  <c r="V52" i="3"/>
  <c r="DX12" i="8"/>
  <c r="DX12" i="5"/>
  <c r="DX14" i="8"/>
  <c r="DX14" i="5"/>
  <c r="DS16" i="8"/>
  <c r="DS16" i="5"/>
  <c r="EA11" i="8"/>
  <c r="EA11" i="5"/>
  <c r="DM33" i="4"/>
  <c r="EB12" i="8"/>
  <c r="EB12" i="5"/>
  <c r="DN33" i="4"/>
  <c r="DZ16" i="8"/>
  <c r="DZ16" i="5"/>
  <c r="CZ12" i="8"/>
  <c r="CZ12" i="5"/>
  <c r="DI11" i="8"/>
  <c r="DI11" i="5"/>
  <c r="EB15" i="8"/>
  <c r="EB15" i="5"/>
  <c r="EH11" i="8"/>
  <c r="EH11" i="5"/>
  <c r="DV17" i="8"/>
  <c r="DV17" i="5"/>
  <c r="CL15" i="8"/>
  <c r="CL15" i="5"/>
  <c r="CX16" i="8"/>
  <c r="CX16" i="5"/>
  <c r="EO70" i="8"/>
  <c r="EO84" i="8" s="1"/>
  <c r="EO98" i="8"/>
  <c r="U152" i="3"/>
  <c r="EO30" i="4" s="1"/>
  <c r="ES26" i="4"/>
  <c r="ES31" i="4"/>
  <c r="ES12" i="4"/>
  <c r="ES13" i="4" s="1"/>
  <c r="ET10" i="4"/>
  <c r="ET11" i="4"/>
  <c r="ET23" i="4"/>
  <c r="EU9" i="4"/>
  <c r="CK347" i="8" l="1"/>
  <c r="CK511" i="8"/>
  <c r="CL431" i="8"/>
  <c r="CM390" i="8"/>
  <c r="CL395" i="8"/>
  <c r="Y352" i="8"/>
  <c r="V136" i="3"/>
  <c r="V88" i="3"/>
  <c r="V149" i="3"/>
  <c r="V74" i="3"/>
  <c r="V135" i="3"/>
  <c r="V148" i="3"/>
  <c r="V110" i="3"/>
  <c r="V152" i="3"/>
  <c r="V160" i="3"/>
  <c r="V86" i="3"/>
  <c r="V115" i="3"/>
  <c r="V87" i="3"/>
  <c r="U117" i="3"/>
  <c r="V89" i="3"/>
  <c r="V127" i="3"/>
  <c r="V92" i="3"/>
  <c r="AB352" i="8"/>
  <c r="AB472" i="8"/>
  <c r="AB471" i="8" s="1"/>
  <c r="AB521" i="8" s="1"/>
  <c r="AI352" i="8"/>
  <c r="AI472" i="8"/>
  <c r="AI471" i="8" s="1"/>
  <c r="AI521" i="8" s="1"/>
  <c r="AA472" i="8"/>
  <c r="AA352" i="8"/>
  <c r="Z352" i="8"/>
  <c r="Z472" i="8"/>
  <c r="Z471" i="8" s="1"/>
  <c r="AG352" i="8"/>
  <c r="AG472" i="8"/>
  <c r="AG471" i="8" s="1"/>
  <c r="AG521" i="8" s="1"/>
  <c r="AH352" i="8"/>
  <c r="AH472" i="8"/>
  <c r="AH471" i="8" s="1"/>
  <c r="AH521" i="8" s="1"/>
  <c r="AJ352" i="8"/>
  <c r="AJ472" i="8"/>
  <c r="AJ471" i="8" s="1"/>
  <c r="AJ521" i="8" s="1"/>
  <c r="M10" i="11"/>
  <c r="L346" i="8"/>
  <c r="L10" i="11"/>
  <c r="K346" i="8"/>
  <c r="EK19" i="8"/>
  <c r="X471" i="8"/>
  <c r="X521" i="8" s="1"/>
  <c r="AA471" i="8"/>
  <c r="AD477" i="8"/>
  <c r="AD471" i="8" s="1"/>
  <c r="L480" i="8"/>
  <c r="L477" i="8" s="1"/>
  <c r="W477" i="8"/>
  <c r="K480" i="8"/>
  <c r="Y471" i="8"/>
  <c r="AO477" i="8"/>
  <c r="AP480" i="8"/>
  <c r="AE352" i="8"/>
  <c r="AE472" i="8"/>
  <c r="AE471" i="8" s="1"/>
  <c r="AE521" i="8" s="1"/>
  <c r="AK352" i="8"/>
  <c r="AK472" i="8"/>
  <c r="AK471" i="8" s="1"/>
  <c r="AK521" i="8" s="1"/>
  <c r="AL352" i="8"/>
  <c r="AL472" i="8"/>
  <c r="AL471" i="8" s="1"/>
  <c r="AL521" i="8" s="1"/>
  <c r="AF471" i="8"/>
  <c r="AF521" i="8" s="1"/>
  <c r="AM352" i="8"/>
  <c r="AM472" i="8"/>
  <c r="AM471" i="8" s="1"/>
  <c r="AM521" i="8" s="1"/>
  <c r="AN471" i="8"/>
  <c r="AN521" i="8" s="1"/>
  <c r="AP479" i="8"/>
  <c r="AD352" i="8"/>
  <c r="AG456" i="8"/>
  <c r="AK456" i="8"/>
  <c r="AD456" i="8"/>
  <c r="AH456" i="8"/>
  <c r="AL456" i="8"/>
  <c r="AN456" i="8"/>
  <c r="AE456" i="8"/>
  <c r="AI456" i="8"/>
  <c r="AM456" i="8"/>
  <c r="AF456" i="8"/>
  <c r="AJ456" i="8"/>
  <c r="L340" i="8"/>
  <c r="M9" i="11" s="1"/>
  <c r="EO100" i="8"/>
  <c r="EO111" i="8" s="1"/>
  <c r="EO145" i="8" s="1"/>
  <c r="EM98" i="8"/>
  <c r="EM109" i="8" s="1"/>
  <c r="EM143" i="8" s="1"/>
  <c r="EO307" i="8"/>
  <c r="EO308" i="8" s="1"/>
  <c r="EO309" i="8" s="1"/>
  <c r="AQ357" i="8"/>
  <c r="AQ359" i="8" s="1"/>
  <c r="AQ444" i="8" s="1"/>
  <c r="AQ364" i="8"/>
  <c r="AQ366" i="8" s="1"/>
  <c r="AQ466" i="8" s="1"/>
  <c r="EC307" i="8"/>
  <c r="EC308" i="8" s="1"/>
  <c r="EC309" i="8" s="1"/>
  <c r="ED307" i="8"/>
  <c r="ED308" i="8" s="1"/>
  <c r="ED309" i="8" s="1"/>
  <c r="AP340" i="8"/>
  <c r="AP351" i="8"/>
  <c r="AP472" i="8" s="1"/>
  <c r="AT7" i="5"/>
  <c r="AS7" i="8"/>
  <c r="DM307" i="8"/>
  <c r="DM308" i="8" s="1"/>
  <c r="DM309" i="8" s="1"/>
  <c r="AQ333" i="8"/>
  <c r="AQ339" i="8" s="1"/>
  <c r="AQ346" i="8" s="1"/>
  <c r="AQ348" i="8" s="1"/>
  <c r="AR299" i="8"/>
  <c r="AR303" i="8" s="1"/>
  <c r="AR336" i="8" s="1"/>
  <c r="AR316" i="8"/>
  <c r="AR338" i="8" s="1"/>
  <c r="AR310" i="8"/>
  <c r="AR337" i="8" s="1"/>
  <c r="DL141" i="8"/>
  <c r="DP141" i="8"/>
  <c r="EB141" i="8"/>
  <c r="DK141" i="8"/>
  <c r="DM141" i="8"/>
  <c r="DR141" i="8"/>
  <c r="EC141" i="8"/>
  <c r="DW141" i="8"/>
  <c r="EF141" i="8"/>
  <c r="DT307" i="8"/>
  <c r="DT308" i="8" s="1"/>
  <c r="DT309" i="8" s="1"/>
  <c r="DL307" i="8"/>
  <c r="DL308" i="8" s="1"/>
  <c r="DL309" i="8" s="1"/>
  <c r="EA307" i="8"/>
  <c r="EA308" i="8" s="1"/>
  <c r="EA309" i="8" s="1"/>
  <c r="DX307" i="8"/>
  <c r="DX308" i="8" s="1"/>
  <c r="DX309" i="8" s="1"/>
  <c r="EL307" i="8"/>
  <c r="EL308" i="8" s="1"/>
  <c r="EL309" i="8" s="1"/>
  <c r="EB307" i="8"/>
  <c r="EB308" i="8" s="1"/>
  <c r="EB309" i="8" s="1"/>
  <c r="DY307" i="8"/>
  <c r="DY308" i="8" s="1"/>
  <c r="DY309" i="8" s="1"/>
  <c r="DN307" i="8"/>
  <c r="DN308" i="8" s="1"/>
  <c r="DN309" i="8" s="1"/>
  <c r="DP307" i="8"/>
  <c r="DP308" i="8" s="1"/>
  <c r="DP309" i="8" s="1"/>
  <c r="EM307" i="8"/>
  <c r="EM308" i="8" s="1"/>
  <c r="EM309" i="8" s="1"/>
  <c r="EE307" i="8"/>
  <c r="EE308" i="8" s="1"/>
  <c r="EE309" i="8" s="1"/>
  <c r="DS307" i="8"/>
  <c r="DS308" i="8" s="1"/>
  <c r="DS309" i="8" s="1"/>
  <c r="EG307" i="8"/>
  <c r="EG308" i="8" s="1"/>
  <c r="EG309" i="8" s="1"/>
  <c r="DV307" i="8"/>
  <c r="DV308" i="8" s="1"/>
  <c r="DV309" i="8" s="1"/>
  <c r="DR307" i="8"/>
  <c r="DR308" i="8" s="1"/>
  <c r="DR309" i="8" s="1"/>
  <c r="EF307" i="8"/>
  <c r="EF308" i="8" s="1"/>
  <c r="EF309" i="8" s="1"/>
  <c r="DZ307" i="8"/>
  <c r="DZ308" i="8" s="1"/>
  <c r="DZ309" i="8" s="1"/>
  <c r="DW307" i="8"/>
  <c r="DW308" i="8" s="1"/>
  <c r="DW309" i="8" s="1"/>
  <c r="DY33" i="4"/>
  <c r="DR20" i="5"/>
  <c r="EL20" i="5"/>
  <c r="V172" i="3"/>
  <c r="V176" i="3"/>
  <c r="V56" i="3"/>
  <c r="ES30" i="4" s="1"/>
  <c r="V41" i="3"/>
  <c r="ER27" i="4" s="1"/>
  <c r="V173" i="3"/>
  <c r="V171" i="3"/>
  <c r="V159" i="3"/>
  <c r="V163" i="3"/>
  <c r="ES27" i="4"/>
  <c r="V51" i="3"/>
  <c r="ES25" i="4" s="1"/>
  <c r="U105" i="3"/>
  <c r="V54" i="3"/>
  <c r="ES28" i="4" s="1"/>
  <c r="V50" i="3"/>
  <c r="ES24" i="4" s="1"/>
  <c r="V42" i="3"/>
  <c r="ER28" i="4" s="1"/>
  <c r="V63" i="3"/>
  <c r="V137" i="3"/>
  <c r="U81" i="3"/>
  <c r="V170" i="3"/>
  <c r="V174" i="3"/>
  <c r="V146" i="3"/>
  <c r="DN20" i="5"/>
  <c r="EE115" i="8"/>
  <c r="EE149" i="8" s="1"/>
  <c r="EO112" i="8"/>
  <c r="EO146" i="8" s="1"/>
  <c r="EN112" i="8"/>
  <c r="EN146" i="8" s="1"/>
  <c r="DX112" i="8"/>
  <c r="DX146" i="8" s="1"/>
  <c r="DP115" i="8"/>
  <c r="DP149" i="8" s="1"/>
  <c r="DV115" i="8"/>
  <c r="DV149" i="8" s="1"/>
  <c r="DM115" i="8"/>
  <c r="DM149" i="8" s="1"/>
  <c r="DZ113" i="8"/>
  <c r="DZ147" i="8" s="1"/>
  <c r="EE20" i="5"/>
  <c r="ED115" i="8"/>
  <c r="ED149" i="8" s="1"/>
  <c r="DS115" i="8"/>
  <c r="DS149" i="8" s="1"/>
  <c r="DX107" i="8"/>
  <c r="EO107" i="8"/>
  <c r="DK115" i="8"/>
  <c r="DK149" i="8" s="1"/>
  <c r="EK110" i="8"/>
  <c r="EK144" i="8" s="1"/>
  <c r="EE111" i="8"/>
  <c r="EE145" i="8" s="1"/>
  <c r="EE110" i="8"/>
  <c r="EE144" i="8" s="1"/>
  <c r="EB113" i="8"/>
  <c r="EB147" i="8" s="1"/>
  <c r="EN113" i="8"/>
  <c r="EN147" i="8" s="1"/>
  <c r="DJ70" i="8"/>
  <c r="DJ84" i="8" s="1"/>
  <c r="DJ98" i="8"/>
  <c r="CY71" i="8"/>
  <c r="CY85" i="8" s="1"/>
  <c r="CY99" i="8"/>
  <c r="EF70" i="8"/>
  <c r="EF84" i="8" s="1"/>
  <c r="EF98" i="8"/>
  <c r="DM69" i="8"/>
  <c r="DM83" i="8" s="1"/>
  <c r="DM97" i="8"/>
  <c r="DM20" i="8"/>
  <c r="DM358" i="8" s="1"/>
  <c r="EJ19" i="8"/>
  <c r="EJ20" i="8" s="1"/>
  <c r="EJ358" i="8" s="1"/>
  <c r="EJ19" i="5"/>
  <c r="EJ20" i="5" s="1"/>
  <c r="DJ72" i="8"/>
  <c r="DJ86" i="8" s="1"/>
  <c r="DJ100" i="8"/>
  <c r="DV72" i="8"/>
  <c r="DV86" i="8" s="1"/>
  <c r="DV100" i="8"/>
  <c r="DR72" i="8"/>
  <c r="DR86" i="8" s="1"/>
  <c r="DR100" i="8"/>
  <c r="EH74" i="8"/>
  <c r="EH88" i="8" s="1"/>
  <c r="EH102" i="8"/>
  <c r="EL32" i="4"/>
  <c r="U165" i="3"/>
  <c r="U129" i="3"/>
  <c r="EN72" i="8"/>
  <c r="EN86" i="8" s="1"/>
  <c r="EN100" i="8"/>
  <c r="DL74" i="8"/>
  <c r="DL88" i="8" s="1"/>
  <c r="DL102" i="8"/>
  <c r="EC71" i="8"/>
  <c r="EC85" i="8" s="1"/>
  <c r="EC99" i="8"/>
  <c r="EK12" i="8"/>
  <c r="EK307" i="8" s="1"/>
  <c r="EK308" i="8" s="1"/>
  <c r="EK309" i="8" s="1"/>
  <c r="EK12" i="5"/>
  <c r="EK20" i="5" s="1"/>
  <c r="DW33" i="4"/>
  <c r="EL74" i="8"/>
  <c r="EL88" i="8" s="1"/>
  <c r="EL102" i="8"/>
  <c r="EK74" i="8"/>
  <c r="EK88" i="8" s="1"/>
  <c r="EK102" i="8"/>
  <c r="EO76" i="8"/>
  <c r="EO90" i="8" s="1"/>
  <c r="EO104" i="8"/>
  <c r="EH69" i="8"/>
  <c r="EH83" i="8" s="1"/>
  <c r="EH97" i="8"/>
  <c r="EA71" i="8"/>
  <c r="EA85" i="8" s="1"/>
  <c r="EA99" i="8"/>
  <c r="V67" i="3"/>
  <c r="EN69" i="8"/>
  <c r="EN83" i="8" s="1"/>
  <c r="EN97" i="8"/>
  <c r="EC109" i="8"/>
  <c r="EC143" i="8" s="1"/>
  <c r="EN109" i="8"/>
  <c r="EN143" i="8" s="1"/>
  <c r="EP68" i="8"/>
  <c r="EP82" i="8" s="1"/>
  <c r="EP96" i="8"/>
  <c r="CX69" i="8"/>
  <c r="CX83" i="8" s="1"/>
  <c r="CX97" i="8"/>
  <c r="DJ69" i="8"/>
  <c r="DJ83" i="8" s="1"/>
  <c r="DJ97" i="8"/>
  <c r="DL76" i="8"/>
  <c r="DL90" i="8" s="1"/>
  <c r="DL104" i="8"/>
  <c r="V125" i="3"/>
  <c r="V128" i="3"/>
  <c r="DR73" i="8"/>
  <c r="DR87" i="8" s="1"/>
  <c r="DR101" i="8"/>
  <c r="DK74" i="8"/>
  <c r="DK88" i="8" s="1"/>
  <c r="DK102" i="8"/>
  <c r="V114" i="3"/>
  <c r="EG115" i="8"/>
  <c r="EG149" i="8" s="1"/>
  <c r="DX111" i="8"/>
  <c r="DX145" i="8" s="1"/>
  <c r="EK70" i="8"/>
  <c r="EK84" i="8" s="1"/>
  <c r="EK98" i="8"/>
  <c r="EO108" i="8"/>
  <c r="EO142" i="8" s="1"/>
  <c r="EB109" i="8"/>
  <c r="EB143" i="8" s="1"/>
  <c r="U93" i="3"/>
  <c r="EJ32" i="4" s="1"/>
  <c r="CL70" i="8"/>
  <c r="CL84" i="8" s="1"/>
  <c r="CL98" i="8"/>
  <c r="DZ72" i="8"/>
  <c r="DZ86" i="8" s="1"/>
  <c r="DZ100" i="8"/>
  <c r="EE69" i="8"/>
  <c r="EE83" i="8" s="1"/>
  <c r="EE97" i="8"/>
  <c r="DM20" i="5"/>
  <c r="EL72" i="8"/>
  <c r="EL86" i="8" s="1"/>
  <c r="EL100" i="8"/>
  <c r="EM73" i="8"/>
  <c r="EM87" i="8" s="1"/>
  <c r="EM101" i="8"/>
  <c r="ED68" i="8"/>
  <c r="ED82" i="8" s="1"/>
  <c r="ED96" i="8"/>
  <c r="ED20" i="8"/>
  <c r="ED358" i="8" s="1"/>
  <c r="EE68" i="8"/>
  <c r="EE82" i="8" s="1"/>
  <c r="EE96" i="8"/>
  <c r="EE20" i="8"/>
  <c r="EE358" i="8" s="1"/>
  <c r="EJ69" i="8"/>
  <c r="EJ83" i="8" s="1"/>
  <c r="EJ97" i="8"/>
  <c r="DS68" i="8"/>
  <c r="DS82" i="8" s="1"/>
  <c r="DS96" i="8"/>
  <c r="DS20" i="8"/>
  <c r="DS358" i="8" s="1"/>
  <c r="EE112" i="8"/>
  <c r="EE146" i="8" s="1"/>
  <c r="EK107" i="8"/>
  <c r="DU115" i="8"/>
  <c r="DU149" i="8" s="1"/>
  <c r="DY76" i="8"/>
  <c r="DY90" i="8" s="1"/>
  <c r="DY104" i="8"/>
  <c r="EI69" i="8"/>
  <c r="EI83" i="8" s="1"/>
  <c r="EI97" i="8"/>
  <c r="U153" i="3"/>
  <c r="EL107" i="8"/>
  <c r="CL71" i="8"/>
  <c r="CL85" i="8" s="1"/>
  <c r="CL99" i="8"/>
  <c r="EF20" i="5"/>
  <c r="ED70" i="8"/>
  <c r="ED84" i="8" s="1"/>
  <c r="ED98" i="8"/>
  <c r="DV70" i="8"/>
  <c r="DV84" i="8" s="1"/>
  <c r="DV98" i="8"/>
  <c r="V164" i="3"/>
  <c r="V158" i="3"/>
  <c r="EG20" i="5"/>
  <c r="DP20" i="5"/>
  <c r="DY71" i="8"/>
  <c r="DY85" i="8" s="1"/>
  <c r="DY99" i="8"/>
  <c r="EK73" i="8"/>
  <c r="EK87" i="8" s="1"/>
  <c r="EK101" i="8"/>
  <c r="ED20" i="5"/>
  <c r="DT76" i="8"/>
  <c r="DT90" i="8" s="1"/>
  <c r="DT104" i="8"/>
  <c r="V101" i="3"/>
  <c r="V102" i="3"/>
  <c r="EE74" i="8"/>
  <c r="EE88" i="8" s="1"/>
  <c r="EE102" i="8"/>
  <c r="EP70" i="8"/>
  <c r="EP84" i="8" s="1"/>
  <c r="EP98" i="8"/>
  <c r="EK72" i="8"/>
  <c r="EK86" i="8" s="1"/>
  <c r="EK100" i="8"/>
  <c r="DV33" i="4"/>
  <c r="EP74" i="8"/>
  <c r="EP88" i="8" s="1"/>
  <c r="EP102" i="8"/>
  <c r="EP73" i="8"/>
  <c r="EP87" i="8" s="1"/>
  <c r="EP101" i="8"/>
  <c r="DX76" i="8"/>
  <c r="DX90" i="8" s="1"/>
  <c r="DX104" i="8"/>
  <c r="DS73" i="8"/>
  <c r="DS87" i="8" s="1"/>
  <c r="DS101" i="8"/>
  <c r="DK71" i="8"/>
  <c r="DK85" i="8" s="1"/>
  <c r="DK99" i="8"/>
  <c r="DV73" i="8"/>
  <c r="DV87" i="8" s="1"/>
  <c r="DV101" i="8"/>
  <c r="DW72" i="8"/>
  <c r="DW86" i="8" s="1"/>
  <c r="DW100" i="8"/>
  <c r="EN68" i="8"/>
  <c r="EN82" i="8" s="1"/>
  <c r="EN96" i="8"/>
  <c r="EB76" i="8"/>
  <c r="EB90" i="8" s="1"/>
  <c r="EB104" i="8"/>
  <c r="DQ72" i="8"/>
  <c r="DQ86" i="8" s="1"/>
  <c r="DQ100" i="8"/>
  <c r="EJ74" i="8"/>
  <c r="EJ88" i="8" s="1"/>
  <c r="EJ102" i="8"/>
  <c r="CX71" i="8"/>
  <c r="CX85" i="8" s="1"/>
  <c r="CX99" i="8"/>
  <c r="DJ68" i="8"/>
  <c r="DJ82" i="8" s="1"/>
  <c r="DJ96" i="8"/>
  <c r="DL73" i="8"/>
  <c r="DL87" i="8" s="1"/>
  <c r="DL101" i="8"/>
  <c r="DL20" i="8"/>
  <c r="DL358" i="8" s="1"/>
  <c r="DN70" i="8"/>
  <c r="DN84" i="8" s="1"/>
  <c r="DN98" i="8"/>
  <c r="CX72" i="8"/>
  <c r="CX86" i="8" s="1"/>
  <c r="CX100" i="8"/>
  <c r="CX68" i="8"/>
  <c r="CX82" i="8" s="1"/>
  <c r="CX96" i="8"/>
  <c r="EP72" i="8"/>
  <c r="EP86" i="8" s="1"/>
  <c r="EP100" i="8"/>
  <c r="DT72" i="8"/>
  <c r="DT86" i="8" s="1"/>
  <c r="DT100" i="8"/>
  <c r="DZ20" i="8"/>
  <c r="DZ358" i="8" s="1"/>
  <c r="DZ71" i="8"/>
  <c r="DZ85" i="8" s="1"/>
  <c r="DZ99" i="8"/>
  <c r="EM72" i="8"/>
  <c r="EM86" i="8" s="1"/>
  <c r="EM100" i="8"/>
  <c r="EJ72" i="8"/>
  <c r="EJ86" i="8" s="1"/>
  <c r="EJ100" i="8"/>
  <c r="EJ68" i="8"/>
  <c r="EJ82" i="8" s="1"/>
  <c r="EJ96" i="8"/>
  <c r="CX73" i="8"/>
  <c r="CX87" i="8" s="1"/>
  <c r="CX101" i="8"/>
  <c r="DZ73" i="8"/>
  <c r="DZ87" i="8" s="1"/>
  <c r="DZ101" i="8"/>
  <c r="EB69" i="8"/>
  <c r="EB83" i="8" s="1"/>
  <c r="EB97" i="8"/>
  <c r="EB20" i="8"/>
  <c r="EB358" i="8" s="1"/>
  <c r="EA68" i="8"/>
  <c r="EA82" i="8" s="1"/>
  <c r="EA96" i="8"/>
  <c r="EA20" i="8"/>
  <c r="EA358" i="8" s="1"/>
  <c r="EA73" i="8"/>
  <c r="EA87" i="8" s="1"/>
  <c r="EA101" i="8"/>
  <c r="V75" i="3"/>
  <c r="DY68" i="8"/>
  <c r="DY82" i="8" s="1"/>
  <c r="DY96" i="8"/>
  <c r="DY20" i="8"/>
  <c r="DY358" i="8" s="1"/>
  <c r="V66" i="3"/>
  <c r="EO109" i="8"/>
  <c r="EO143" i="8" s="1"/>
  <c r="EB72" i="8"/>
  <c r="EB86" i="8" s="1"/>
  <c r="EB100" i="8"/>
  <c r="DI68" i="8"/>
  <c r="DI82" i="8" s="1"/>
  <c r="DI96" i="8"/>
  <c r="CZ69" i="8"/>
  <c r="CZ83" i="8" s="1"/>
  <c r="CZ97" i="8"/>
  <c r="DX20" i="5"/>
  <c r="DX69" i="8"/>
  <c r="DX83" i="8" s="1"/>
  <c r="DX97" i="8"/>
  <c r="V43" i="3"/>
  <c r="ER29" i="4" s="1"/>
  <c r="V39" i="3"/>
  <c r="ER25" i="4" s="1"/>
  <c r="V78" i="3"/>
  <c r="V80" i="3"/>
  <c r="DH73" i="8"/>
  <c r="DH87" i="8" s="1"/>
  <c r="DH101" i="8"/>
  <c r="DU69" i="8"/>
  <c r="DU83" i="8" s="1"/>
  <c r="DU97" i="8"/>
  <c r="DU20" i="8"/>
  <c r="DU358" i="8" s="1"/>
  <c r="V64" i="3"/>
  <c r="V65" i="3"/>
  <c r="EG74" i="8"/>
  <c r="EG88" i="8" s="1"/>
  <c r="EG102" i="8"/>
  <c r="EP69" i="8"/>
  <c r="EP83" i="8" s="1"/>
  <c r="EP97" i="8"/>
  <c r="EL110" i="8"/>
  <c r="EL144" i="8" s="1"/>
  <c r="EL76" i="8"/>
  <c r="EL90" i="8" s="1"/>
  <c r="EL104" i="8"/>
  <c r="EM76" i="8"/>
  <c r="EM90" i="8" s="1"/>
  <c r="EM104" i="8"/>
  <c r="EO110" i="8"/>
  <c r="EO144" i="8" s="1"/>
  <c r="DJ73" i="8"/>
  <c r="DJ87" i="8" s="1"/>
  <c r="DJ101" i="8"/>
  <c r="DC71" i="8"/>
  <c r="DC85" i="8" s="1"/>
  <c r="DC99" i="8"/>
  <c r="DZ70" i="8"/>
  <c r="DZ84" i="8" s="1"/>
  <c r="DZ98" i="8"/>
  <c r="V124" i="3"/>
  <c r="V126" i="3"/>
  <c r="V138" i="3"/>
  <c r="V134" i="3"/>
  <c r="DT20" i="5"/>
  <c r="DZ76" i="8"/>
  <c r="DZ90" i="8" s="1"/>
  <c r="DZ104" i="8"/>
  <c r="DN68" i="8"/>
  <c r="DN82" i="8" s="1"/>
  <c r="DN96" i="8"/>
  <c r="DN20" i="8"/>
  <c r="DN358" i="8" s="1"/>
  <c r="EN71" i="8"/>
  <c r="EN85" i="8" s="1"/>
  <c r="EN99" i="8"/>
  <c r="DZ68" i="8"/>
  <c r="DZ82" i="8" s="1"/>
  <c r="DZ96" i="8"/>
  <c r="V111" i="3"/>
  <c r="V112" i="3"/>
  <c r="DX20" i="8"/>
  <c r="DX358" i="8" s="1"/>
  <c r="DX109" i="8"/>
  <c r="DX143" i="8" s="1"/>
  <c r="CL69" i="8"/>
  <c r="CL83" i="8" s="1"/>
  <c r="CL97" i="8"/>
  <c r="DF69" i="8"/>
  <c r="DF83" i="8" s="1"/>
  <c r="DF97" i="8"/>
  <c r="DJ71" i="8"/>
  <c r="DJ85" i="8" s="1"/>
  <c r="DJ99" i="8"/>
  <c r="EA76" i="8"/>
  <c r="EA90" i="8" s="1"/>
  <c r="EA104" i="8"/>
  <c r="DP74" i="8"/>
  <c r="DP88" i="8" s="1"/>
  <c r="DP102" i="8"/>
  <c r="DS72" i="8"/>
  <c r="DS86" i="8" s="1"/>
  <c r="DS100" i="8"/>
  <c r="EH19" i="8"/>
  <c r="EH20" i="8" s="1"/>
  <c r="EH358" i="8" s="1"/>
  <c r="EH19" i="5"/>
  <c r="EH20" i="5" s="1"/>
  <c r="EI74" i="8"/>
  <c r="EI88" i="8" s="1"/>
  <c r="EI102" i="8"/>
  <c r="EO20" i="8"/>
  <c r="EO358" i="8" s="1"/>
  <c r="DV20" i="5"/>
  <c r="BZ71" i="8"/>
  <c r="BZ85" i="8" s="1"/>
  <c r="BZ99" i="8"/>
  <c r="EF20" i="8"/>
  <c r="EF358" i="8" s="1"/>
  <c r="EF71" i="8"/>
  <c r="EF85" i="8" s="1"/>
  <c r="EF99" i="8"/>
  <c r="EC72" i="8"/>
  <c r="EC86" i="8" s="1"/>
  <c r="EC100" i="8"/>
  <c r="DW20" i="5"/>
  <c r="EG70" i="8"/>
  <c r="EG84" i="8" s="1"/>
  <c r="EG98" i="8"/>
  <c r="EG68" i="8"/>
  <c r="EG82" i="8" s="1"/>
  <c r="EG96" i="8"/>
  <c r="EG20" i="8"/>
  <c r="EG358" i="8" s="1"/>
  <c r="DP20" i="8"/>
  <c r="DP358" i="8" s="1"/>
  <c r="DP71" i="8"/>
  <c r="DP85" i="8" s="1"/>
  <c r="DP99" i="8"/>
  <c r="DK73" i="8"/>
  <c r="DK87" i="8" s="1"/>
  <c r="DK101" i="8"/>
  <c r="ED71" i="8"/>
  <c r="ED85" i="8" s="1"/>
  <c r="ED99" i="8"/>
  <c r="DZ20" i="5"/>
  <c r="V99" i="3"/>
  <c r="V103" i="3"/>
  <c r="EM74" i="8"/>
  <c r="EM88" i="8" s="1"/>
  <c r="EM102" i="8"/>
  <c r="EI19" i="8"/>
  <c r="EI20" i="8" s="1"/>
  <c r="EI358" i="8" s="1"/>
  <c r="EI19" i="5"/>
  <c r="EI20" i="5" s="1"/>
  <c r="EH70" i="8"/>
  <c r="EH84" i="8" s="1"/>
  <c r="EH98" i="8"/>
  <c r="EM20" i="5"/>
  <c r="EH72" i="8"/>
  <c r="EH86" i="8" s="1"/>
  <c r="EH100" i="8"/>
  <c r="EM68" i="8"/>
  <c r="EM82" i="8" s="1"/>
  <c r="EM96" i="8"/>
  <c r="EM20" i="8"/>
  <c r="EM358" i="8" s="1"/>
  <c r="EJ70" i="8"/>
  <c r="EJ84" i="8" s="1"/>
  <c r="EJ98" i="8"/>
  <c r="EH71" i="8"/>
  <c r="EH85" i="8" s="1"/>
  <c r="EH99" i="8"/>
  <c r="EK32" i="4"/>
  <c r="CL72" i="8"/>
  <c r="CL86" i="8" s="1"/>
  <c r="CL100" i="8"/>
  <c r="EC69" i="8"/>
  <c r="EC83" i="8" s="1"/>
  <c r="EC97" i="8"/>
  <c r="EC20" i="8"/>
  <c r="EC358" i="8" s="1"/>
  <c r="DH76" i="8"/>
  <c r="DH90" i="8" s="1"/>
  <c r="DH104" i="8"/>
  <c r="EP19" i="8"/>
  <c r="EP307" i="8" s="1"/>
  <c r="EP308" i="8" s="1"/>
  <c r="EP309" i="8" s="1"/>
  <c r="EP19" i="5"/>
  <c r="EP20" i="5" s="1"/>
  <c r="DV74" i="8"/>
  <c r="DV88" i="8" s="1"/>
  <c r="DV102" i="8"/>
  <c r="EH68" i="8"/>
  <c r="EH82" i="8" s="1"/>
  <c r="EH96" i="8"/>
  <c r="EB20" i="5"/>
  <c r="EA20" i="5"/>
  <c r="DX71" i="8"/>
  <c r="DX85" i="8" s="1"/>
  <c r="DX99" i="8"/>
  <c r="V44" i="3"/>
  <c r="ER30" i="4" s="1"/>
  <c r="V40" i="3"/>
  <c r="ER26" i="4" s="1"/>
  <c r="V76" i="3"/>
  <c r="V79" i="3"/>
  <c r="DO72" i="8"/>
  <c r="DO86" i="8" s="1"/>
  <c r="DO100" i="8"/>
  <c r="DR70" i="8"/>
  <c r="DR84" i="8" s="1"/>
  <c r="DR98" i="8"/>
  <c r="DR20" i="8"/>
  <c r="DR358" i="8" s="1"/>
  <c r="V68" i="3"/>
  <c r="V62" i="3"/>
  <c r="EF72" i="8"/>
  <c r="EF86" i="8" s="1"/>
  <c r="EF100" i="8"/>
  <c r="EL20" i="8"/>
  <c r="EL358" i="8" s="1"/>
  <c r="EN19" i="8"/>
  <c r="EN307" i="8" s="1"/>
  <c r="EN308" i="8" s="1"/>
  <c r="EN309" i="8" s="1"/>
  <c r="EN19" i="5"/>
  <c r="EN20" i="5" s="1"/>
  <c r="EJ71" i="8"/>
  <c r="EJ85" i="8" s="1"/>
  <c r="EJ99" i="8"/>
  <c r="CL68" i="8"/>
  <c r="CL82" i="8" s="1"/>
  <c r="CL96" i="8"/>
  <c r="BZ68" i="8"/>
  <c r="BZ82" i="8" s="1"/>
  <c r="BZ96" i="8"/>
  <c r="CY76" i="8"/>
  <c r="CY90" i="8" s="1"/>
  <c r="CY104" i="8"/>
  <c r="DY69" i="8"/>
  <c r="DY83" i="8" s="1"/>
  <c r="DY97" i="8"/>
  <c r="V123" i="3"/>
  <c r="V122" i="3"/>
  <c r="V140" i="3"/>
  <c r="V139" i="3"/>
  <c r="DT74" i="8"/>
  <c r="DT88" i="8" s="1"/>
  <c r="DT102" i="8"/>
  <c r="DT71" i="8"/>
  <c r="DT85" i="8" s="1"/>
  <c r="DT99" i="8"/>
  <c r="DT20" i="8"/>
  <c r="DT358" i="8" s="1"/>
  <c r="EF76" i="8"/>
  <c r="EF90" i="8" s="1"/>
  <c r="EF104" i="8"/>
  <c r="EI68" i="8"/>
  <c r="EI82" i="8" s="1"/>
  <c r="EI96" i="8"/>
  <c r="V113" i="3"/>
  <c r="V116" i="3"/>
  <c r="DV69" i="8"/>
  <c r="DV83" i="8" s="1"/>
  <c r="DV97" i="8"/>
  <c r="EM108" i="8"/>
  <c r="EM142" i="8" s="1"/>
  <c r="EI72" i="8"/>
  <c r="EI86" i="8" s="1"/>
  <c r="EI100" i="8"/>
  <c r="EJ112" i="8"/>
  <c r="EJ146" i="8" s="1"/>
  <c r="U45" i="3"/>
  <c r="EF32" i="4" s="1"/>
  <c r="EF26" i="4"/>
  <c r="EL108" i="8"/>
  <c r="EL142" i="8" s="1"/>
  <c r="EI71" i="8"/>
  <c r="EI85" i="8" s="1"/>
  <c r="EI99" i="8"/>
  <c r="CX74" i="8"/>
  <c r="CX88" i="8" s="1"/>
  <c r="CX102" i="8"/>
  <c r="DE72" i="8"/>
  <c r="DE86" i="8" s="1"/>
  <c r="DE100" i="8"/>
  <c r="DL20" i="5"/>
  <c r="DM71" i="8"/>
  <c r="DM85" i="8" s="1"/>
  <c r="DM99" i="8"/>
  <c r="V90" i="3"/>
  <c r="V93" i="3" s="1"/>
  <c r="V91" i="3"/>
  <c r="AZ26" i="4"/>
  <c r="AZ27" i="4"/>
  <c r="BL30" i="4"/>
  <c r="BF32" i="4"/>
  <c r="CE28" i="4"/>
  <c r="BE32" i="4"/>
  <c r="BU25" i="4"/>
  <c r="BL25" i="4"/>
  <c r="BO28" i="4"/>
  <c r="CE26" i="4"/>
  <c r="BP30" i="4"/>
  <c r="BH25" i="4"/>
  <c r="CB29" i="4"/>
  <c r="BN32" i="4"/>
  <c r="BS26" i="4"/>
  <c r="BN26" i="4"/>
  <c r="BX30" i="4"/>
  <c r="BD29" i="4"/>
  <c r="BL32" i="4"/>
  <c r="CA27" i="4"/>
  <c r="BL26" i="4"/>
  <c r="BL28" i="4"/>
  <c r="BL29" i="4"/>
  <c r="BJ32" i="4"/>
  <c r="CC30" i="4"/>
  <c r="BM30" i="4"/>
  <c r="CU29" i="4"/>
  <c r="CN25" i="4"/>
  <c r="CO30" i="4"/>
  <c r="CT26" i="4"/>
  <c r="CM29" i="4"/>
  <c r="CR24" i="4"/>
  <c r="BS29" i="4"/>
  <c r="BU28" i="4"/>
  <c r="BB25" i="4"/>
  <c r="BJ30" i="4"/>
  <c r="CK24" i="4"/>
  <c r="CR32" i="4"/>
  <c r="BV26" i="4"/>
  <c r="BZ27" i="4"/>
  <c r="BN25" i="4"/>
  <c r="BU26" i="4"/>
  <c r="BN28" i="4"/>
  <c r="CQ24" i="4"/>
  <c r="CC24" i="4"/>
  <c r="CC28" i="4"/>
  <c r="BI32" i="4"/>
  <c r="BN29" i="4"/>
  <c r="CG24" i="4"/>
  <c r="CO24" i="4"/>
  <c r="CI32" i="4"/>
  <c r="BU24" i="4"/>
  <c r="BT25" i="4"/>
  <c r="CN24" i="4"/>
  <c r="CB27" i="4"/>
  <c r="BD32" i="4"/>
  <c r="CI29" i="4"/>
  <c r="CQ27" i="4"/>
  <c r="BO29" i="4"/>
  <c r="BZ30" i="4"/>
  <c r="CE24" i="4"/>
  <c r="CL30" i="4"/>
  <c r="CF27" i="4"/>
  <c r="CH28" i="4"/>
  <c r="CP24" i="4"/>
  <c r="CK29" i="4"/>
  <c r="CJ32" i="4"/>
  <c r="CU28" i="4"/>
  <c r="CD28" i="4"/>
  <c r="CK26" i="4"/>
  <c r="CS29" i="4"/>
  <c r="CD27" i="4"/>
  <c r="CG27" i="4"/>
  <c r="CC26" i="4"/>
  <c r="CL32" i="4"/>
  <c r="CB24" i="4"/>
  <c r="CK25" i="4"/>
  <c r="CP30" i="4"/>
  <c r="CN30" i="4"/>
  <c r="BU30" i="4"/>
  <c r="BS30" i="4"/>
  <c r="BT29" i="4"/>
  <c r="CO28" i="4"/>
  <c r="BM32" i="4"/>
  <c r="CJ26" i="4"/>
  <c r="CV30" i="4"/>
  <c r="DC24" i="4"/>
  <c r="DA30" i="4"/>
  <c r="CW28" i="4"/>
  <c r="V177" i="3"/>
  <c r="EH32" i="4"/>
  <c r="EI24" i="4"/>
  <c r="EI27" i="4"/>
  <c r="EI26" i="4"/>
  <c r="EH25" i="4"/>
  <c r="EJ30" i="4"/>
  <c r="EL26" i="4"/>
  <c r="EH29" i="4"/>
  <c r="EI29" i="4"/>
  <c r="EI32" i="4"/>
  <c r="EH30" i="4"/>
  <c r="EJ27" i="4"/>
  <c r="EH24" i="4"/>
  <c r="DN73" i="8"/>
  <c r="DN87" i="8" s="1"/>
  <c r="DN101" i="8"/>
  <c r="DK70" i="8"/>
  <c r="DK84" i="8" s="1"/>
  <c r="DK98" i="8"/>
  <c r="EC76" i="8"/>
  <c r="EC90" i="8" s="1"/>
  <c r="EC104" i="8"/>
  <c r="V150" i="3"/>
  <c r="V147" i="3"/>
  <c r="V153" i="3" s="1"/>
  <c r="DS20" i="5"/>
  <c r="EF74" i="8"/>
  <c r="EF88" i="8" s="1"/>
  <c r="EF102" i="8"/>
  <c r="EO113" i="8"/>
  <c r="EO147" i="8" s="1"/>
  <c r="EI73" i="8"/>
  <c r="EI87" i="8" s="1"/>
  <c r="EI101" i="8"/>
  <c r="U141" i="3"/>
  <c r="DV71" i="8"/>
  <c r="DV85" i="8" s="1"/>
  <c r="DV99" i="8"/>
  <c r="EH73" i="8"/>
  <c r="EH87" i="8" s="1"/>
  <c r="EH101" i="8"/>
  <c r="DE76" i="8"/>
  <c r="DE90" i="8" s="1"/>
  <c r="DE104" i="8"/>
  <c r="DV68" i="8"/>
  <c r="DV82" i="8" s="1"/>
  <c r="DV96" i="8"/>
  <c r="DV20" i="8"/>
  <c r="DV358" i="8" s="1"/>
  <c r="DP72" i="8"/>
  <c r="DP86" i="8" s="1"/>
  <c r="DP100" i="8"/>
  <c r="DW69" i="8"/>
  <c r="DW83" i="8" s="1"/>
  <c r="DW97" i="8"/>
  <c r="DW20" i="8"/>
  <c r="DW358" i="8" s="1"/>
  <c r="DO71" i="8"/>
  <c r="DO85" i="8" s="1"/>
  <c r="DO99" i="8"/>
  <c r="V165" i="3"/>
  <c r="DY20" i="5"/>
  <c r="EC20" i="5"/>
  <c r="DW74" i="8"/>
  <c r="DW88" i="8" s="1"/>
  <c r="DW102" i="8"/>
  <c r="EA69" i="8"/>
  <c r="EA83" i="8" s="1"/>
  <c r="EA97" i="8"/>
  <c r="V98" i="3"/>
  <c r="V104" i="3"/>
  <c r="DQ69" i="8"/>
  <c r="DQ83" i="8" s="1"/>
  <c r="DQ97" i="8"/>
  <c r="DY74" i="8"/>
  <c r="DY88" i="8" s="1"/>
  <c r="DY102" i="8"/>
  <c r="EL109" i="8"/>
  <c r="EL143" i="8" s="1"/>
  <c r="U177" i="3"/>
  <c r="EQ32" i="4" s="1"/>
  <c r="EQ33" i="4" s="1"/>
  <c r="EK76" i="8"/>
  <c r="EK90" i="8" s="1"/>
  <c r="EK104" i="8"/>
  <c r="EI70" i="8"/>
  <c r="EI84" i="8" s="1"/>
  <c r="EI98" i="8"/>
  <c r="EM71" i="8"/>
  <c r="EM85" i="8" s="1"/>
  <c r="EM99" i="8"/>
  <c r="EL73" i="8"/>
  <c r="EL87" i="8" s="1"/>
  <c r="EL101" i="8"/>
  <c r="EP71" i="8"/>
  <c r="EP85" i="8" s="1"/>
  <c r="EP99" i="8"/>
  <c r="ET24" i="4"/>
  <c r="ET25" i="4"/>
  <c r="ET26" i="4"/>
  <c r="ET28" i="4"/>
  <c r="ET29" i="4"/>
  <c r="ET30" i="4"/>
  <c r="ET31" i="4"/>
  <c r="ET27" i="4" s="1"/>
  <c r="ET12" i="4"/>
  <c r="ET13" i="4" s="1"/>
  <c r="EU23" i="4"/>
  <c r="EU10" i="4"/>
  <c r="EV9" i="4"/>
  <c r="EU11" i="4"/>
  <c r="CL475" i="8" l="1"/>
  <c r="CL473" i="8" s="1"/>
  <c r="CL398" i="8"/>
  <c r="CL432" i="8"/>
  <c r="CM428" i="8"/>
  <c r="CM393" i="8"/>
  <c r="V57" i="3"/>
  <c r="ES32" i="4" s="1"/>
  <c r="V141" i="3"/>
  <c r="K477" i="8"/>
  <c r="L16" i="11"/>
  <c r="M16" i="11"/>
  <c r="L12" i="11"/>
  <c r="M12" i="11"/>
  <c r="L348" i="8"/>
  <c r="AD521" i="8"/>
  <c r="AA521" i="8"/>
  <c r="Y521" i="8"/>
  <c r="Z521" i="8"/>
  <c r="AP477" i="8"/>
  <c r="AP471" i="8" s="1"/>
  <c r="AP521" i="8" s="1"/>
  <c r="AQ479" i="8"/>
  <c r="AQ480" i="8"/>
  <c r="AP352" i="8"/>
  <c r="AP456" i="8"/>
  <c r="AR357" i="8"/>
  <c r="AR359" i="8" s="1"/>
  <c r="AR444" i="8" s="1"/>
  <c r="DW314" i="8"/>
  <c r="DW315" i="8" s="1"/>
  <c r="DW365" i="8"/>
  <c r="DR314" i="8"/>
  <c r="DR315" i="8" s="1"/>
  <c r="DR365" i="8"/>
  <c r="EI314" i="8"/>
  <c r="EI315" i="8" s="1"/>
  <c r="EI365" i="8"/>
  <c r="DP314" i="8"/>
  <c r="DP315" i="8" s="1"/>
  <c r="DP365" i="8"/>
  <c r="DN314" i="8"/>
  <c r="DN315" i="8" s="1"/>
  <c r="DN365" i="8"/>
  <c r="EA314" i="8"/>
  <c r="EA315" i="8" s="1"/>
  <c r="EA365" i="8"/>
  <c r="EE314" i="8"/>
  <c r="EE315" i="8" s="1"/>
  <c r="EE365" i="8"/>
  <c r="DM314" i="8"/>
  <c r="DM315" i="8" s="1"/>
  <c r="DM365" i="8"/>
  <c r="EC314" i="8"/>
  <c r="EC315" i="8" s="1"/>
  <c r="EC365" i="8"/>
  <c r="EG314" i="8"/>
  <c r="EG315" i="8" s="1"/>
  <c r="EG365" i="8"/>
  <c r="DX314" i="8"/>
  <c r="DX315" i="8" s="1"/>
  <c r="DX365" i="8"/>
  <c r="DU314" i="8"/>
  <c r="DU315" i="8" s="1"/>
  <c r="DU365" i="8"/>
  <c r="DL314" i="8"/>
  <c r="DL315" i="8" s="1"/>
  <c r="DL365" i="8"/>
  <c r="AR364" i="8"/>
  <c r="AR366" i="8" s="1"/>
  <c r="AR466" i="8" s="1"/>
  <c r="DT314" i="8"/>
  <c r="DT315" i="8" s="1"/>
  <c r="DT365" i="8"/>
  <c r="DY314" i="8"/>
  <c r="DY315" i="8" s="1"/>
  <c r="DY365" i="8"/>
  <c r="DZ314" i="8"/>
  <c r="DZ315" i="8" s="1"/>
  <c r="DZ365" i="8"/>
  <c r="DV314" i="8"/>
  <c r="DV315" i="8" s="1"/>
  <c r="DV365" i="8"/>
  <c r="EL314" i="8"/>
  <c r="EL315" i="8" s="1"/>
  <c r="EL365" i="8"/>
  <c r="EM314" i="8"/>
  <c r="EM315" i="8" s="1"/>
  <c r="EM365" i="8"/>
  <c r="EF314" i="8"/>
  <c r="EF315" i="8" s="1"/>
  <c r="EF365" i="8"/>
  <c r="EO314" i="8"/>
  <c r="EO315" i="8" s="1"/>
  <c r="EO365" i="8"/>
  <c r="EH314" i="8"/>
  <c r="EH315" i="8" s="1"/>
  <c r="EH365" i="8"/>
  <c r="EB314" i="8"/>
  <c r="EB315" i="8" s="1"/>
  <c r="EB365" i="8"/>
  <c r="DS314" i="8"/>
  <c r="DS315" i="8" s="1"/>
  <c r="DS365" i="8"/>
  <c r="ED314" i="8"/>
  <c r="ED315" i="8" s="1"/>
  <c r="ED365" i="8"/>
  <c r="EJ314" i="8"/>
  <c r="EJ315" i="8" s="1"/>
  <c r="EJ365" i="8"/>
  <c r="AU7" i="5"/>
  <c r="AT7" i="8"/>
  <c r="AR333" i="8"/>
  <c r="AR339" i="8" s="1"/>
  <c r="AR346" i="8" s="1"/>
  <c r="AR348" i="8" s="1"/>
  <c r="AQ351" i="8"/>
  <c r="AQ340" i="8"/>
  <c r="AS299" i="8"/>
  <c r="AS303" i="8" s="1"/>
  <c r="AS336" i="8" s="1"/>
  <c r="AS310" i="8"/>
  <c r="AS337" i="8" s="1"/>
  <c r="AS316" i="8"/>
  <c r="AS338" i="8" s="1"/>
  <c r="EO141" i="8"/>
  <c r="EL141" i="8"/>
  <c r="EK141" i="8"/>
  <c r="DX141" i="8"/>
  <c r="EJ307" i="8"/>
  <c r="EJ308" i="8" s="1"/>
  <c r="EJ309" i="8" s="1"/>
  <c r="EH307" i="8"/>
  <c r="EH308" i="8" s="1"/>
  <c r="EH309" i="8" s="1"/>
  <c r="EI307" i="8"/>
  <c r="EI308" i="8" s="1"/>
  <c r="EI309" i="8" s="1"/>
  <c r="ES33" i="4"/>
  <c r="V105" i="3"/>
  <c r="V129" i="3"/>
  <c r="V69" i="3"/>
  <c r="ET32" i="4" s="1"/>
  <c r="ET33" i="4" s="1"/>
  <c r="V81" i="3"/>
  <c r="EU32" i="4" s="1"/>
  <c r="V117" i="3"/>
  <c r="DM110" i="8"/>
  <c r="DM144" i="8" s="1"/>
  <c r="EP112" i="8"/>
  <c r="EP146" i="8" s="1"/>
  <c r="EP109" i="8"/>
  <c r="EP143" i="8" s="1"/>
  <c r="CY115" i="8"/>
  <c r="CY149" i="8" s="1"/>
  <c r="CL107" i="8"/>
  <c r="EF111" i="8"/>
  <c r="EF145" i="8" s="1"/>
  <c r="DN107" i="8"/>
  <c r="DC110" i="8"/>
  <c r="DC144" i="8" s="1"/>
  <c r="DH112" i="8"/>
  <c r="DH146" i="8" s="1"/>
  <c r="DY107" i="8"/>
  <c r="EP111" i="8"/>
  <c r="EP145" i="8" s="1"/>
  <c r="CX111" i="8"/>
  <c r="CX145" i="8" s="1"/>
  <c r="DK110" i="8"/>
  <c r="DK144" i="8" s="1"/>
  <c r="DE111" i="8"/>
  <c r="DE145" i="8" s="1"/>
  <c r="EI110" i="8"/>
  <c r="EI144" i="8" s="1"/>
  <c r="EF115" i="8"/>
  <c r="EF149" i="8" s="1"/>
  <c r="DO111" i="8"/>
  <c r="DO145" i="8" s="1"/>
  <c r="DV113" i="8"/>
  <c r="DV147" i="8" s="1"/>
  <c r="EJ109" i="8"/>
  <c r="EJ143" i="8" s="1"/>
  <c r="EH109" i="8"/>
  <c r="EH143" i="8" s="1"/>
  <c r="EC111" i="8"/>
  <c r="EC145" i="8" s="1"/>
  <c r="DF108" i="8"/>
  <c r="DF142" i="8" s="1"/>
  <c r="DZ107" i="8"/>
  <c r="CZ108" i="8"/>
  <c r="DZ112" i="8"/>
  <c r="DZ146" i="8" s="1"/>
  <c r="DJ107" i="8"/>
  <c r="EJ113" i="8"/>
  <c r="EJ147" i="8" s="1"/>
  <c r="EB115" i="8"/>
  <c r="EB149" i="8" s="1"/>
  <c r="EK112" i="8"/>
  <c r="EK146" i="8" s="1"/>
  <c r="ED107" i="8"/>
  <c r="EL111" i="8"/>
  <c r="EL145" i="8" s="1"/>
  <c r="EF109" i="8"/>
  <c r="DJ109" i="8"/>
  <c r="DJ143" i="8" s="1"/>
  <c r="EF113" i="8"/>
  <c r="EF147" i="8" s="1"/>
  <c r="DQ108" i="8"/>
  <c r="DQ142" i="8" s="1"/>
  <c r="EH113" i="8"/>
  <c r="EH147" i="8" s="1"/>
  <c r="EI109" i="8"/>
  <c r="EI143" i="8" s="1"/>
  <c r="DY115" i="8"/>
  <c r="DY149" i="8" s="1"/>
  <c r="EE107" i="8"/>
  <c r="ED110" i="8"/>
  <c r="ED144" i="8" s="1"/>
  <c r="EF110" i="8"/>
  <c r="EF144" i="8" s="1"/>
  <c r="DS111" i="8"/>
  <c r="DS145" i="8" s="1"/>
  <c r="EA115" i="8"/>
  <c r="EA149" i="8" s="1"/>
  <c r="DJ110" i="8"/>
  <c r="DJ144" i="8" s="1"/>
  <c r="DZ109" i="8"/>
  <c r="DZ143" i="8" s="1"/>
  <c r="EM115" i="8"/>
  <c r="EM149" i="8" s="1"/>
  <c r="EG113" i="8"/>
  <c r="EG147" i="8" s="1"/>
  <c r="DI107" i="8"/>
  <c r="DT111" i="8"/>
  <c r="DT145" i="8" s="1"/>
  <c r="EN107" i="8"/>
  <c r="DV112" i="8"/>
  <c r="DV146" i="8" s="1"/>
  <c r="EK115" i="8"/>
  <c r="EK149" i="8" s="1"/>
  <c r="DY113" i="8"/>
  <c r="DY147" i="8" s="1"/>
  <c r="DE115" i="8"/>
  <c r="DE149" i="8" s="1"/>
  <c r="DV110" i="8"/>
  <c r="DV144" i="8" s="1"/>
  <c r="DT110" i="8"/>
  <c r="DY108" i="8"/>
  <c r="DY142" i="8" s="1"/>
  <c r="BZ107" i="8"/>
  <c r="CL111" i="8"/>
  <c r="CL145" i="8" s="1"/>
  <c r="EM107" i="8"/>
  <c r="DP110" i="8"/>
  <c r="EG107" i="8"/>
  <c r="DZ115" i="8"/>
  <c r="DZ149" i="8" s="1"/>
  <c r="DJ112" i="8"/>
  <c r="DJ146" i="8" s="1"/>
  <c r="ED109" i="8"/>
  <c r="ED143" i="8" s="1"/>
  <c r="EJ111" i="8"/>
  <c r="EJ145" i="8" s="1"/>
  <c r="DN109" i="8"/>
  <c r="DN143" i="8" s="1"/>
  <c r="CL110" i="8"/>
  <c r="CL144" i="8" s="1"/>
  <c r="DL115" i="8"/>
  <c r="DL149" i="8" s="1"/>
  <c r="CX108" i="8"/>
  <c r="CX142" i="8" s="1"/>
  <c r="DP111" i="8"/>
  <c r="DP145" i="8" s="1"/>
  <c r="EI112" i="8"/>
  <c r="EI146" i="8" s="1"/>
  <c r="EC115" i="8"/>
  <c r="EC149" i="8" s="1"/>
  <c r="DN112" i="8"/>
  <c r="DN146" i="8" s="1"/>
  <c r="EI33" i="4"/>
  <c r="EF33" i="4"/>
  <c r="EI111" i="8"/>
  <c r="EI145" i="8" s="1"/>
  <c r="EI107" i="8"/>
  <c r="DX110" i="8"/>
  <c r="DX144" i="8" s="1"/>
  <c r="EH107" i="8"/>
  <c r="DH115" i="8"/>
  <c r="DH149" i="8" s="1"/>
  <c r="EM113" i="8"/>
  <c r="EM147" i="8" s="1"/>
  <c r="EG109" i="8"/>
  <c r="EG143" i="8" s="1"/>
  <c r="BZ110" i="8"/>
  <c r="BZ144" i="8" s="1"/>
  <c r="EI113" i="8"/>
  <c r="EI147" i="8" s="1"/>
  <c r="EL115" i="8"/>
  <c r="EL149" i="8" s="1"/>
  <c r="EH33" i="4"/>
  <c r="EK109" i="8"/>
  <c r="EK143" i="8" s="1"/>
  <c r="EO115" i="8"/>
  <c r="EO149" i="8" s="1"/>
  <c r="EL113" i="8"/>
  <c r="EL147" i="8" s="1"/>
  <c r="DL113" i="8"/>
  <c r="DL147" i="8" s="1"/>
  <c r="EL112" i="8"/>
  <c r="EL146" i="8" s="1"/>
  <c r="DW113" i="8"/>
  <c r="DW147" i="8" s="1"/>
  <c r="DW108" i="8"/>
  <c r="DK109" i="8"/>
  <c r="DO17" i="8"/>
  <c r="DO307" i="8" s="1"/>
  <c r="DO308" i="8" s="1"/>
  <c r="DO309" i="8" s="1"/>
  <c r="DO17" i="5"/>
  <c r="DO20" i="5" s="1"/>
  <c r="DA33" i="4"/>
  <c r="DI15" i="8"/>
  <c r="DI15" i="5"/>
  <c r="CU33" i="4"/>
  <c r="CI11" i="8"/>
  <c r="CI11" i="5"/>
  <c r="BU33" i="4"/>
  <c r="BX17" i="8"/>
  <c r="BX17" i="5"/>
  <c r="BJ33" i="4"/>
  <c r="DB12" i="8"/>
  <c r="DB12" i="5"/>
  <c r="CB13" i="8"/>
  <c r="CB13" i="5"/>
  <c r="BZ12" i="8"/>
  <c r="BZ12" i="5"/>
  <c r="BL33" i="4"/>
  <c r="EN76" i="8"/>
  <c r="EN90" i="8" s="1"/>
  <c r="EN104" i="8"/>
  <c r="EP76" i="8"/>
  <c r="EP90" i="8" s="1"/>
  <c r="EP104" i="8"/>
  <c r="EK69" i="8"/>
  <c r="EK83" i="8" s="1"/>
  <c r="EK97" i="8"/>
  <c r="EK20" i="8"/>
  <c r="EK358" i="8" s="1"/>
  <c r="EP32" i="4"/>
  <c r="EP33" i="4" s="1"/>
  <c r="EP110" i="8"/>
  <c r="EP144" i="8" s="1"/>
  <c r="EM110" i="8"/>
  <c r="EM144" i="8" s="1"/>
  <c r="EA108" i="8"/>
  <c r="EA142" i="8" s="1"/>
  <c r="DO110" i="8"/>
  <c r="DV107" i="8"/>
  <c r="EH112" i="8"/>
  <c r="EH146" i="8" s="1"/>
  <c r="DQ11" i="8"/>
  <c r="DQ307" i="8" s="1"/>
  <c r="DQ308" i="8" s="1"/>
  <c r="DQ309" i="8" s="1"/>
  <c r="DQ11" i="5"/>
  <c r="DQ20" i="5" s="1"/>
  <c r="DC33" i="4"/>
  <c r="DC15" i="8"/>
  <c r="DC15" i="5"/>
  <c r="DB17" i="8"/>
  <c r="DB17" i="5"/>
  <c r="CZ19" i="8"/>
  <c r="CZ19" i="5"/>
  <c r="DG16" i="8"/>
  <c r="DG307" i="8" s="1"/>
  <c r="DG308" i="8" s="1"/>
  <c r="DG309" i="8" s="1"/>
  <c r="DG16" i="5"/>
  <c r="DG20" i="5" s="1"/>
  <c r="CS33" i="4"/>
  <c r="CX19" i="8"/>
  <c r="CX19" i="5"/>
  <c r="CT14" i="8"/>
  <c r="CT307" i="8" s="1"/>
  <c r="CT308" i="8" s="1"/>
  <c r="CT309" i="8" s="1"/>
  <c r="CT14" i="5"/>
  <c r="CT20" i="5" s="1"/>
  <c r="CF33" i="4"/>
  <c r="CC16" i="8"/>
  <c r="CC16" i="5"/>
  <c r="CP14" i="8"/>
  <c r="CP14" i="5"/>
  <c r="CW19" i="8"/>
  <c r="CW19" i="5"/>
  <c r="BW19" i="8"/>
  <c r="BW307" i="8" s="1"/>
  <c r="BW308" i="8" s="1"/>
  <c r="BW309" i="8" s="1"/>
  <c r="BW19" i="5"/>
  <c r="BW20" i="5" s="1"/>
  <c r="BI33" i="4"/>
  <c r="CB15" i="8"/>
  <c r="CB15" i="5"/>
  <c r="CJ13" i="8"/>
  <c r="CJ307" i="8" s="1"/>
  <c r="CJ308" i="8" s="1"/>
  <c r="CJ309" i="8" s="1"/>
  <c r="CJ13" i="5"/>
  <c r="CJ20" i="5" s="1"/>
  <c r="BV33" i="4"/>
  <c r="BP12" i="8"/>
  <c r="BP307" i="8" s="1"/>
  <c r="BP308" i="8" s="1"/>
  <c r="BP309" i="8" s="1"/>
  <c r="BP12" i="5"/>
  <c r="BP20" i="5" s="1"/>
  <c r="BB33" i="4"/>
  <c r="DA16" i="8"/>
  <c r="DA307" i="8" s="1"/>
  <c r="DA308" i="8" s="1"/>
  <c r="DA309" i="8" s="1"/>
  <c r="DA16" i="5"/>
  <c r="DA20" i="5" s="1"/>
  <c r="CM33" i="4"/>
  <c r="DI16" i="8"/>
  <c r="DI16" i="5"/>
  <c r="BZ16" i="8"/>
  <c r="BZ16" i="5"/>
  <c r="BZ19" i="8"/>
  <c r="BZ19" i="5"/>
  <c r="CG13" i="8"/>
  <c r="CG13" i="5"/>
  <c r="BS33" i="4"/>
  <c r="CD17" i="8"/>
  <c r="CD307" i="8" s="1"/>
  <c r="CD308" i="8" s="1"/>
  <c r="CD309" i="8" s="1"/>
  <c r="CD17" i="5"/>
  <c r="CD20" i="5" s="1"/>
  <c r="BP33" i="4"/>
  <c r="CI12" i="8"/>
  <c r="CI12" i="5"/>
  <c r="BZ17" i="8"/>
  <c r="BZ17" i="5"/>
  <c r="CX113" i="8"/>
  <c r="CX147" i="8" s="1"/>
  <c r="DV108" i="8"/>
  <c r="DV142" i="8" s="1"/>
  <c r="DT113" i="8"/>
  <c r="DT147" i="8" s="1"/>
  <c r="EJ110" i="8"/>
  <c r="EJ144" i="8" s="1"/>
  <c r="DR109" i="8"/>
  <c r="EC108" i="8"/>
  <c r="EH110" i="8"/>
  <c r="EH144" i="8" s="1"/>
  <c r="EH111" i="8"/>
  <c r="EH145" i="8" s="1"/>
  <c r="DK112" i="8"/>
  <c r="DK146" i="8" s="1"/>
  <c r="EH76" i="8"/>
  <c r="EH90" i="8" s="1"/>
  <c r="EH104" i="8"/>
  <c r="DP113" i="8"/>
  <c r="DP147" i="8" s="1"/>
  <c r="CL108" i="8"/>
  <c r="CL142" i="8" s="1"/>
  <c r="EN110" i="8"/>
  <c r="EN144" i="8" s="1"/>
  <c r="EP108" i="8"/>
  <c r="EP142" i="8" s="1"/>
  <c r="DU108" i="8"/>
  <c r="EB111" i="8"/>
  <c r="EB145" i="8" s="1"/>
  <c r="EB108" i="8"/>
  <c r="DZ110" i="8"/>
  <c r="DZ144" i="8" s="1"/>
  <c r="DW111" i="8"/>
  <c r="DW145" i="8" s="1"/>
  <c r="DS112" i="8"/>
  <c r="DS146" i="8" s="1"/>
  <c r="DX115" i="8"/>
  <c r="DX149" i="8" s="1"/>
  <c r="EP113" i="8"/>
  <c r="EP147" i="8" s="1"/>
  <c r="EK111" i="8"/>
  <c r="EK145" i="8" s="1"/>
  <c r="EE113" i="8"/>
  <c r="EE147" i="8" s="1"/>
  <c r="DT115" i="8"/>
  <c r="DT149" i="8" s="1"/>
  <c r="EI108" i="8"/>
  <c r="EI142" i="8" s="1"/>
  <c r="EJ108" i="8"/>
  <c r="EJ142" i="8" s="1"/>
  <c r="EM112" i="8"/>
  <c r="EM146" i="8" s="1"/>
  <c r="DZ111" i="8"/>
  <c r="DZ145" i="8" s="1"/>
  <c r="EP107" i="8"/>
  <c r="EA110" i="8"/>
  <c r="EA144" i="8" s="1"/>
  <c r="DV111" i="8"/>
  <c r="DV145" i="8" s="1"/>
  <c r="EK33" i="4"/>
  <c r="EN32" i="4"/>
  <c r="EN33" i="4" s="1"/>
  <c r="CA19" i="8"/>
  <c r="CA19" i="5"/>
  <c r="CR14" i="8"/>
  <c r="CR14" i="5"/>
  <c r="CD33" i="4"/>
  <c r="BR19" i="8"/>
  <c r="BR19" i="5"/>
  <c r="CB16" i="8"/>
  <c r="CB16" i="5"/>
  <c r="CN14" i="8"/>
  <c r="CN14" i="5"/>
  <c r="BZ33" i="4"/>
  <c r="DF11" i="8"/>
  <c r="DF11" i="5"/>
  <c r="CR33" i="4"/>
  <c r="CO14" i="8"/>
  <c r="CO307" i="8" s="1"/>
  <c r="CO308" i="8" s="1"/>
  <c r="CO309" i="8" s="1"/>
  <c r="CO14" i="5"/>
  <c r="CO20" i="5" s="1"/>
  <c r="CA33" i="4"/>
  <c r="BT19" i="8"/>
  <c r="BT307" i="8" s="1"/>
  <c r="BT308" i="8" s="1"/>
  <c r="BT309" i="8" s="1"/>
  <c r="BT19" i="5"/>
  <c r="BT20" i="5" s="1"/>
  <c r="BF33" i="4"/>
  <c r="DJ17" i="8"/>
  <c r="DJ307" i="8" s="1"/>
  <c r="DJ308" i="8" s="1"/>
  <c r="DJ309" i="8" s="1"/>
  <c r="DJ17" i="5"/>
  <c r="DJ20" i="5" s="1"/>
  <c r="CV33" i="4"/>
  <c r="CH16" i="8"/>
  <c r="CH16" i="5"/>
  <c r="DD17" i="8"/>
  <c r="DD17" i="5"/>
  <c r="CQ13" i="8"/>
  <c r="CQ13" i="5"/>
  <c r="CY13" i="8"/>
  <c r="CY13" i="5"/>
  <c r="CY16" i="8"/>
  <c r="CY16" i="5"/>
  <c r="CZ17" i="8"/>
  <c r="CZ17" i="5"/>
  <c r="CL33" i="4"/>
  <c r="DE14" i="8"/>
  <c r="DE14" i="5"/>
  <c r="DB11" i="8"/>
  <c r="DB11" i="5"/>
  <c r="CN33" i="4"/>
  <c r="DC11" i="8"/>
  <c r="DC11" i="5"/>
  <c r="CO33" i="4"/>
  <c r="CQ15" i="8"/>
  <c r="CQ15" i="5"/>
  <c r="CI13" i="8"/>
  <c r="CI13" i="5"/>
  <c r="DF19" i="8"/>
  <c r="DF19" i="5"/>
  <c r="CI15" i="8"/>
  <c r="CI15" i="5"/>
  <c r="DH13" i="8"/>
  <c r="DH307" i="8" s="1"/>
  <c r="DH308" i="8" s="1"/>
  <c r="DH309" i="8" s="1"/>
  <c r="DH13" i="5"/>
  <c r="DH20" i="5" s="1"/>
  <c r="CT33" i="4"/>
  <c r="CA17" i="8"/>
  <c r="CA307" i="8" s="1"/>
  <c r="CA308" i="8" s="1"/>
  <c r="CA309" i="8" s="1"/>
  <c r="CA17" i="5"/>
  <c r="CA20" i="5" s="1"/>
  <c r="BM33" i="4"/>
  <c r="BZ15" i="8"/>
  <c r="BZ15" i="5"/>
  <c r="BR16" i="8"/>
  <c r="BR307" i="8" s="1"/>
  <c r="BR308" i="8" s="1"/>
  <c r="BR309" i="8" s="1"/>
  <c r="BR16" i="5"/>
  <c r="BD33" i="4"/>
  <c r="CB19" i="8"/>
  <c r="CB19" i="5"/>
  <c r="CS13" i="8"/>
  <c r="CS13" i="5"/>
  <c r="BS19" i="8"/>
  <c r="BS307" i="8" s="1"/>
  <c r="BS308" i="8" s="1"/>
  <c r="BS309" i="8" s="1"/>
  <c r="BS19" i="5"/>
  <c r="BS20" i="5" s="1"/>
  <c r="BE33" i="4"/>
  <c r="BN14" i="8"/>
  <c r="BN14" i="5"/>
  <c r="EN20" i="8"/>
  <c r="EN358" i="8" s="1"/>
  <c r="EA112" i="8"/>
  <c r="EA146" i="8" s="1"/>
  <c r="EA107" i="8"/>
  <c r="CX112" i="8"/>
  <c r="CX146" i="8" s="1"/>
  <c r="EJ107" i="8"/>
  <c r="EM111" i="8"/>
  <c r="EM145" i="8" s="1"/>
  <c r="CX107" i="8"/>
  <c r="DL112" i="8"/>
  <c r="CX110" i="8"/>
  <c r="CX144" i="8" s="1"/>
  <c r="DQ111" i="8"/>
  <c r="DQ145" i="8" s="1"/>
  <c r="DY110" i="8"/>
  <c r="DY144" i="8" s="1"/>
  <c r="DV109" i="8"/>
  <c r="DV143" i="8" s="1"/>
  <c r="DS107" i="8"/>
  <c r="EE108" i="8"/>
  <c r="EE142" i="8" s="1"/>
  <c r="DK113" i="8"/>
  <c r="DK147" i="8" s="1"/>
  <c r="DR112" i="8"/>
  <c r="DR146" i="8" s="1"/>
  <c r="DJ108" i="8"/>
  <c r="DJ142" i="8" s="1"/>
  <c r="EN108" i="8"/>
  <c r="EN142" i="8" s="1"/>
  <c r="EH108" i="8"/>
  <c r="EH142" i="8" s="1"/>
  <c r="EK113" i="8"/>
  <c r="EK147" i="8" s="1"/>
  <c r="EC110" i="8"/>
  <c r="EC144" i="8" s="1"/>
  <c r="EN111" i="8"/>
  <c r="EN145" i="8" s="1"/>
  <c r="DR111" i="8"/>
  <c r="DR145" i="8" s="1"/>
  <c r="EJ76" i="8"/>
  <c r="EJ90" i="8" s="1"/>
  <c r="EJ104" i="8"/>
  <c r="DM108" i="8"/>
  <c r="CY110" i="8"/>
  <c r="CY144" i="8" s="1"/>
  <c r="CI17" i="8"/>
  <c r="CI17" i="5"/>
  <c r="CP11" i="8"/>
  <c r="CP11" i="5"/>
  <c r="CB33" i="4"/>
  <c r="CV15" i="8"/>
  <c r="CV307" i="8" s="1"/>
  <c r="CV308" i="8" s="1"/>
  <c r="CV309" i="8" s="1"/>
  <c r="CV15" i="5"/>
  <c r="CV20" i="5" s="1"/>
  <c r="CH33" i="4"/>
  <c r="CN17" i="8"/>
  <c r="CN17" i="5"/>
  <c r="DE11" i="8"/>
  <c r="DE11" i="5"/>
  <c r="CQ33" i="4"/>
  <c r="BX19" i="8"/>
  <c r="BX19" i="5"/>
  <c r="BV12" i="8"/>
  <c r="BV307" i="8" s="1"/>
  <c r="BV308" i="8" s="1"/>
  <c r="BV309" i="8" s="1"/>
  <c r="BV12" i="5"/>
  <c r="BV20" i="5" s="1"/>
  <c r="BH33" i="4"/>
  <c r="DK15" i="8"/>
  <c r="DK307" i="8" s="1"/>
  <c r="DK308" i="8" s="1"/>
  <c r="DK309" i="8" s="1"/>
  <c r="DK15" i="5"/>
  <c r="DK20" i="5" s="1"/>
  <c r="CW33" i="4"/>
  <c r="CX13" i="8"/>
  <c r="CX13" i="5"/>
  <c r="CJ33" i="4"/>
  <c r="CG17" i="8"/>
  <c r="CG17" i="5"/>
  <c r="CY12" i="8"/>
  <c r="CY12" i="5"/>
  <c r="CU14" i="8"/>
  <c r="CU14" i="5"/>
  <c r="CR15" i="8"/>
  <c r="CR15" i="5"/>
  <c r="DD11" i="8"/>
  <c r="DD11" i="5"/>
  <c r="CP33" i="4"/>
  <c r="CS11" i="8"/>
  <c r="CS11" i="5"/>
  <c r="CE33" i="4"/>
  <c r="CW16" i="8"/>
  <c r="CW16" i="5"/>
  <c r="CI33" i="4"/>
  <c r="CH12" i="8"/>
  <c r="CH12" i="5"/>
  <c r="BT33" i="4"/>
  <c r="CU11" i="8"/>
  <c r="CU307" i="8" s="1"/>
  <c r="CU308" i="8" s="1"/>
  <c r="CU309" i="8" s="1"/>
  <c r="CU11" i="5"/>
  <c r="CG33" i="4"/>
  <c r="CQ11" i="8"/>
  <c r="CQ11" i="5"/>
  <c r="CC33" i="4"/>
  <c r="CB12" i="8"/>
  <c r="CB12" i="5"/>
  <c r="BN33" i="4"/>
  <c r="CY11" i="8"/>
  <c r="CY11" i="5"/>
  <c r="CK33" i="4"/>
  <c r="CG16" i="8"/>
  <c r="CG16" i="5"/>
  <c r="DC17" i="8"/>
  <c r="DC17" i="5"/>
  <c r="CQ17" i="8"/>
  <c r="CQ17" i="5"/>
  <c r="BZ13" i="8"/>
  <c r="BZ13" i="5"/>
  <c r="CL17" i="8"/>
  <c r="CL307" i="8" s="1"/>
  <c r="CL308" i="8" s="1"/>
  <c r="CL309" i="8" s="1"/>
  <c r="CL17" i="5"/>
  <c r="CL20" i="5" s="1"/>
  <c r="BX33" i="4"/>
  <c r="CP16" i="8"/>
  <c r="CP16" i="5"/>
  <c r="CC15" i="8"/>
  <c r="CC307" i="8" s="1"/>
  <c r="CC308" i="8" s="1"/>
  <c r="CC309" i="8" s="1"/>
  <c r="CC15" i="5"/>
  <c r="BO33" i="4"/>
  <c r="CS15" i="8"/>
  <c r="CS15" i="5"/>
  <c r="BN13" i="8"/>
  <c r="BN13" i="5"/>
  <c r="AZ33" i="4"/>
  <c r="EI76" i="8"/>
  <c r="EI90" i="8" s="1"/>
  <c r="EI104" i="8"/>
  <c r="DX108" i="8"/>
  <c r="DX142" i="8" s="1"/>
  <c r="V45" i="3"/>
  <c r="ER32" i="4" s="1"/>
  <c r="ER33" i="4" s="1"/>
  <c r="EL33" i="4"/>
  <c r="EO32" i="4"/>
  <c r="EO33" i="4" s="1"/>
  <c r="CL109" i="8"/>
  <c r="CL143" i="8" s="1"/>
  <c r="EP20" i="8"/>
  <c r="EP358" i="8" s="1"/>
  <c r="EJ33" i="4"/>
  <c r="EM32" i="4"/>
  <c r="EM33" i="4" s="1"/>
  <c r="DJ111" i="8"/>
  <c r="DJ145" i="8" s="1"/>
  <c r="EU24" i="4"/>
  <c r="EU25" i="4"/>
  <c r="EU26" i="4"/>
  <c r="EU28" i="4"/>
  <c r="EU29" i="4"/>
  <c r="EU30" i="4"/>
  <c r="EU31" i="4"/>
  <c r="EU27" i="4" s="1"/>
  <c r="EV11" i="4"/>
  <c r="EV23" i="4"/>
  <c r="EV10" i="4"/>
  <c r="EW9" i="4"/>
  <c r="EU12" i="4"/>
  <c r="EU13" i="4" s="1"/>
  <c r="CM431" i="8" l="1"/>
  <c r="CN390" i="8"/>
  <c r="CM395" i="8"/>
  <c r="CL511" i="8"/>
  <c r="CL347" i="8"/>
  <c r="L349" i="8"/>
  <c r="L350" i="8" s="1"/>
  <c r="AQ352" i="8"/>
  <c r="AQ472" i="8"/>
  <c r="AR479" i="8"/>
  <c r="AR480" i="8"/>
  <c r="AQ477" i="8"/>
  <c r="AQ456" i="8"/>
  <c r="AS357" i="8"/>
  <c r="AS359" i="8" s="1"/>
  <c r="AS444" i="8" s="1"/>
  <c r="AS479" i="8" s="1"/>
  <c r="EN314" i="8"/>
  <c r="EN315" i="8" s="1"/>
  <c r="EN365" i="8"/>
  <c r="EK314" i="8"/>
  <c r="EK315" i="8" s="1"/>
  <c r="EK365" i="8"/>
  <c r="AS364" i="8"/>
  <c r="AS366" i="8" s="1"/>
  <c r="AS466" i="8" s="1"/>
  <c r="EP314" i="8"/>
  <c r="EP315" i="8" s="1"/>
  <c r="EP365" i="8"/>
  <c r="CH307" i="8"/>
  <c r="CH308" i="8" s="1"/>
  <c r="CH309" i="8" s="1"/>
  <c r="CX307" i="8"/>
  <c r="CX308" i="8" s="1"/>
  <c r="CX309" i="8" s="1"/>
  <c r="CW307" i="8"/>
  <c r="CW308" i="8" s="1"/>
  <c r="CW309" i="8" s="1"/>
  <c r="AS333" i="8"/>
  <c r="AS339" i="8" s="1"/>
  <c r="AT299" i="8"/>
  <c r="AT303" i="8" s="1"/>
  <c r="AT336" i="8" s="1"/>
  <c r="AT310" i="8"/>
  <c r="AT337" i="8" s="1"/>
  <c r="AT316" i="8"/>
  <c r="AT338" i="8" s="1"/>
  <c r="AV7" i="5"/>
  <c r="AU7" i="8"/>
  <c r="AR340" i="8"/>
  <c r="AR351" i="8"/>
  <c r="DB307" i="8"/>
  <c r="DB308" i="8" s="1"/>
  <c r="DB309" i="8" s="1"/>
  <c r="DE307" i="8"/>
  <c r="DE308" i="8" s="1"/>
  <c r="DE309" i="8" s="1"/>
  <c r="EO150" i="8"/>
  <c r="EC142" i="8"/>
  <c r="EC150" i="8" s="1"/>
  <c r="EC302" i="8"/>
  <c r="DV141" i="8"/>
  <c r="DV150" i="8" s="1"/>
  <c r="DV302" i="8"/>
  <c r="DN141" i="8"/>
  <c r="DN150" i="8" s="1"/>
  <c r="DN302" i="8"/>
  <c r="EL302" i="8"/>
  <c r="DS141" i="8"/>
  <c r="DS150" i="8" s="1"/>
  <c r="DS302" i="8"/>
  <c r="EJ141" i="8"/>
  <c r="DR143" i="8"/>
  <c r="DR150" i="8" s="1"/>
  <c r="DR302" i="8"/>
  <c r="DO144" i="8"/>
  <c r="DW142" i="8"/>
  <c r="DW150" i="8" s="1"/>
  <c r="DW302" i="8"/>
  <c r="EI141" i="8"/>
  <c r="EG141" i="8"/>
  <c r="EG150" i="8" s="1"/>
  <c r="EG302" i="8"/>
  <c r="BZ141" i="8"/>
  <c r="EN141" i="8"/>
  <c r="ED141" i="8"/>
  <c r="ED150" i="8" s="1"/>
  <c r="ED302" i="8"/>
  <c r="DJ141" i="8"/>
  <c r="DY141" i="8"/>
  <c r="DY150" i="8" s="1"/>
  <c r="DY302" i="8"/>
  <c r="EB142" i="8"/>
  <c r="EB150" i="8" s="1"/>
  <c r="EB302" i="8"/>
  <c r="DK143" i="8"/>
  <c r="DX302" i="8"/>
  <c r="DL146" i="8"/>
  <c r="DL150" i="8" s="1"/>
  <c r="DL302" i="8"/>
  <c r="DU142" i="8"/>
  <c r="DU150" i="8" s="1"/>
  <c r="DU302" i="8"/>
  <c r="DP144" i="8"/>
  <c r="DP150" i="8" s="1"/>
  <c r="DP302" i="8"/>
  <c r="CL141" i="8"/>
  <c r="EO302" i="8"/>
  <c r="DM142" i="8"/>
  <c r="DM150" i="8" s="1"/>
  <c r="DM302" i="8"/>
  <c r="EE141" i="8"/>
  <c r="EE150" i="8" s="1"/>
  <c r="EE302" i="8"/>
  <c r="DZ141" i="8"/>
  <c r="DZ150" i="8" s="1"/>
  <c r="DZ302" i="8"/>
  <c r="CX141" i="8"/>
  <c r="EA141" i="8"/>
  <c r="EA150" i="8" s="1"/>
  <c r="EA302" i="8"/>
  <c r="EP141" i="8"/>
  <c r="EH141" i="8"/>
  <c r="EM141" i="8"/>
  <c r="EM150" i="8" s="1"/>
  <c r="EM302" i="8"/>
  <c r="DT144" i="8"/>
  <c r="DT150" i="8" s="1"/>
  <c r="DT302" i="8"/>
  <c r="DI141" i="8"/>
  <c r="EF143" i="8"/>
  <c r="EF150" i="8" s="1"/>
  <c r="EF302" i="8"/>
  <c r="CZ142" i="8"/>
  <c r="CY307" i="8"/>
  <c r="CY308" i="8" s="1"/>
  <c r="CY309" i="8" s="1"/>
  <c r="DD307" i="8"/>
  <c r="DD308" i="8" s="1"/>
  <c r="DD309" i="8" s="1"/>
  <c r="CQ307" i="8"/>
  <c r="CQ308" i="8" s="1"/>
  <c r="CQ309" i="8" s="1"/>
  <c r="CS307" i="8"/>
  <c r="CS308" i="8" s="1"/>
  <c r="CS309" i="8" s="1"/>
  <c r="CG307" i="8"/>
  <c r="CG308" i="8" s="1"/>
  <c r="CG309" i="8" s="1"/>
  <c r="BZ307" i="8"/>
  <c r="BZ308" i="8" s="1"/>
  <c r="BZ309" i="8" s="1"/>
  <c r="BN307" i="8"/>
  <c r="BN308" i="8" s="1"/>
  <c r="BN309" i="8" s="1"/>
  <c r="CB307" i="8"/>
  <c r="CB308" i="8" s="1"/>
  <c r="CB309" i="8" s="1"/>
  <c r="CP307" i="8"/>
  <c r="CP308" i="8" s="1"/>
  <c r="CP309" i="8" s="1"/>
  <c r="DC307" i="8"/>
  <c r="DC308" i="8" s="1"/>
  <c r="DC309" i="8" s="1"/>
  <c r="CZ307" i="8"/>
  <c r="CZ308" i="8" s="1"/>
  <c r="CZ309" i="8" s="1"/>
  <c r="CR307" i="8"/>
  <c r="CR308" i="8" s="1"/>
  <c r="CR309" i="8" s="1"/>
  <c r="DI307" i="8"/>
  <c r="DI308" i="8" s="1"/>
  <c r="DI309" i="8" s="1"/>
  <c r="CN307" i="8"/>
  <c r="CN308" i="8" s="1"/>
  <c r="CN309" i="8" s="1"/>
  <c r="CI307" i="8"/>
  <c r="CI308" i="8" s="1"/>
  <c r="CI309" i="8" s="1"/>
  <c r="DF307" i="8"/>
  <c r="DF308" i="8" s="1"/>
  <c r="DF309" i="8" s="1"/>
  <c r="BX307" i="8"/>
  <c r="BX308" i="8" s="1"/>
  <c r="BX309" i="8" s="1"/>
  <c r="DX150" i="8"/>
  <c r="CZ20" i="5"/>
  <c r="EL150" i="8"/>
  <c r="CC20" i="5"/>
  <c r="EP115" i="8"/>
  <c r="EP149" i="8" s="1"/>
  <c r="EN115" i="8"/>
  <c r="EN149" i="8" s="1"/>
  <c r="CX20" i="5"/>
  <c r="EJ115" i="8"/>
  <c r="EJ149" i="8" s="1"/>
  <c r="DE20" i="5"/>
  <c r="BR20" i="5"/>
  <c r="CN20" i="5"/>
  <c r="EI115" i="8"/>
  <c r="EI149" i="8" s="1"/>
  <c r="EH115" i="8"/>
  <c r="EH149" i="8" s="1"/>
  <c r="CG73" i="8"/>
  <c r="CG87" i="8" s="1"/>
  <c r="CG101" i="8"/>
  <c r="CQ68" i="8"/>
  <c r="CQ82" i="8" s="1"/>
  <c r="CQ96" i="8"/>
  <c r="CQ20" i="8"/>
  <c r="CQ358" i="8" s="1"/>
  <c r="CH69" i="8"/>
  <c r="CH83" i="8" s="1"/>
  <c r="CH97" i="8"/>
  <c r="CH20" i="8"/>
  <c r="CH358" i="8" s="1"/>
  <c r="CS68" i="8"/>
  <c r="CS82" i="8" s="1"/>
  <c r="CS96" i="8"/>
  <c r="CS20" i="8"/>
  <c r="CS358" i="8" s="1"/>
  <c r="CY69" i="8"/>
  <c r="CY83" i="8" s="1"/>
  <c r="CY97" i="8"/>
  <c r="CN74" i="8"/>
  <c r="CN88" i="8" s="1"/>
  <c r="CN102" i="8"/>
  <c r="CV72" i="8"/>
  <c r="CV86" i="8" s="1"/>
  <c r="CV100" i="8"/>
  <c r="CV20" i="8"/>
  <c r="CV358" i="8" s="1"/>
  <c r="CP68" i="8"/>
  <c r="CP82" i="8" s="1"/>
  <c r="CP96" i="8"/>
  <c r="CB76" i="8"/>
  <c r="CB90" i="8" s="1"/>
  <c r="CB104" i="8"/>
  <c r="CI70" i="8"/>
  <c r="CI84" i="8" s="1"/>
  <c r="CI98" i="8"/>
  <c r="CY70" i="8"/>
  <c r="CY84" i="8" s="1"/>
  <c r="CY98" i="8"/>
  <c r="DF20" i="5"/>
  <c r="CB73" i="8"/>
  <c r="CB87" i="8" s="1"/>
  <c r="CB101" i="8"/>
  <c r="BZ74" i="8"/>
  <c r="BZ88" i="8" s="1"/>
  <c r="BZ102" i="8"/>
  <c r="DI73" i="8"/>
  <c r="DI87" i="8" s="1"/>
  <c r="DI101" i="8"/>
  <c r="DA73" i="8"/>
  <c r="DA87" i="8" s="1"/>
  <c r="DA101" i="8"/>
  <c r="DA20" i="8"/>
  <c r="DA358" i="8" s="1"/>
  <c r="BP69" i="8"/>
  <c r="BP83" i="8" s="1"/>
  <c r="BP97" i="8"/>
  <c r="BP20" i="8"/>
  <c r="BP358" i="8" s="1"/>
  <c r="CJ70" i="8"/>
  <c r="CJ84" i="8" s="1"/>
  <c r="CJ98" i="8"/>
  <c r="CJ20" i="8"/>
  <c r="CJ358" i="8" s="1"/>
  <c r="CC73" i="8"/>
  <c r="CC87" i="8" s="1"/>
  <c r="CC101" i="8"/>
  <c r="CT71" i="8"/>
  <c r="CT85" i="8" s="1"/>
  <c r="CT99" i="8"/>
  <c r="CT20" i="8"/>
  <c r="CT358" i="8" s="1"/>
  <c r="DC72" i="8"/>
  <c r="DC86" i="8" s="1"/>
  <c r="DC100" i="8"/>
  <c r="DQ68" i="8"/>
  <c r="DQ82" i="8" s="1"/>
  <c r="DQ96" i="8"/>
  <c r="DQ20" i="8"/>
  <c r="DQ358" i="8" s="1"/>
  <c r="BZ20" i="5"/>
  <c r="DB69" i="8"/>
  <c r="DB83" i="8" s="1"/>
  <c r="DB97" i="8"/>
  <c r="BX74" i="8"/>
  <c r="BX88" i="8" s="1"/>
  <c r="BX102" i="8"/>
  <c r="BX20" i="8"/>
  <c r="BX358" i="8" s="1"/>
  <c r="CI68" i="8"/>
  <c r="CI82" i="8" s="1"/>
  <c r="CI96" i="8"/>
  <c r="CI20" i="8"/>
  <c r="CI358" i="8" s="1"/>
  <c r="DO74" i="8"/>
  <c r="DO88" i="8" s="1"/>
  <c r="DO102" i="8"/>
  <c r="DO20" i="8"/>
  <c r="DO358" i="8" s="1"/>
  <c r="BN70" i="8"/>
  <c r="BN84" i="8" s="1"/>
  <c r="BN98" i="8"/>
  <c r="BN20" i="8"/>
  <c r="BN358" i="8" s="1"/>
  <c r="CQ74" i="8"/>
  <c r="CQ88" i="8" s="1"/>
  <c r="CQ102" i="8"/>
  <c r="CY20" i="5"/>
  <c r="CB20" i="5"/>
  <c r="CH20" i="5"/>
  <c r="CS20" i="5"/>
  <c r="CU71" i="8"/>
  <c r="CU85" i="8" s="1"/>
  <c r="CU99" i="8"/>
  <c r="BX76" i="8"/>
  <c r="BX90" i="8" s="1"/>
  <c r="BX104" i="8"/>
  <c r="DE68" i="8"/>
  <c r="DE82" i="8" s="1"/>
  <c r="DE96" i="8"/>
  <c r="BN20" i="5"/>
  <c r="CS70" i="8"/>
  <c r="CS84" i="8" s="1"/>
  <c r="CS98" i="8"/>
  <c r="DF76" i="8"/>
  <c r="DF90" i="8" s="1"/>
  <c r="DF104" i="8"/>
  <c r="CY73" i="8"/>
  <c r="CY87" i="8" s="1"/>
  <c r="CY101" i="8"/>
  <c r="CH73" i="8"/>
  <c r="CH87" i="8" s="1"/>
  <c r="CH101" i="8"/>
  <c r="DJ74" i="8"/>
  <c r="DJ88" i="8" s="1"/>
  <c r="DJ102" i="8"/>
  <c r="DJ20" i="8"/>
  <c r="DJ358" i="8" s="1"/>
  <c r="BT76" i="8"/>
  <c r="BT90" i="8" s="1"/>
  <c r="BT104" i="8"/>
  <c r="BT20" i="8"/>
  <c r="BT358" i="8" s="1"/>
  <c r="CO20" i="8"/>
  <c r="CO358" i="8" s="1"/>
  <c r="CO71" i="8"/>
  <c r="CO85" i="8" s="1"/>
  <c r="CO99" i="8"/>
  <c r="DF68" i="8"/>
  <c r="DF82" i="8" s="1"/>
  <c r="DF96" i="8"/>
  <c r="DF20" i="8"/>
  <c r="DF358" i="8" s="1"/>
  <c r="CN71" i="8"/>
  <c r="CN85" i="8" s="1"/>
  <c r="CN99" i="8"/>
  <c r="CN20" i="8"/>
  <c r="CN358" i="8" s="1"/>
  <c r="CR20" i="5"/>
  <c r="BZ73" i="8"/>
  <c r="BZ87" i="8" s="1"/>
  <c r="BZ101" i="8"/>
  <c r="CP20" i="8"/>
  <c r="CP358" i="8" s="1"/>
  <c r="CP71" i="8"/>
  <c r="CP85" i="8" s="1"/>
  <c r="CP99" i="8"/>
  <c r="DB74" i="8"/>
  <c r="DB88" i="8" s="1"/>
  <c r="DB102" i="8"/>
  <c r="CB70" i="8"/>
  <c r="CB84" i="8" s="1"/>
  <c r="CB98" i="8"/>
  <c r="CP73" i="8"/>
  <c r="CP87" i="8" s="1"/>
  <c r="CP101" i="8"/>
  <c r="CU68" i="8"/>
  <c r="CU82" i="8" s="1"/>
  <c r="CU96" i="8"/>
  <c r="CU20" i="8"/>
  <c r="CU358" i="8" s="1"/>
  <c r="DD68" i="8"/>
  <c r="DD82" i="8" s="1"/>
  <c r="DD96" i="8"/>
  <c r="DD20" i="8"/>
  <c r="DD358" i="8" s="1"/>
  <c r="CG74" i="8"/>
  <c r="CG88" i="8" s="1"/>
  <c r="CG102" i="8"/>
  <c r="CI74" i="8"/>
  <c r="CI88" i="8" s="1"/>
  <c r="CI102" i="8"/>
  <c r="CS72" i="8"/>
  <c r="CS86" i="8" s="1"/>
  <c r="CS100" i="8"/>
  <c r="CC72" i="8"/>
  <c r="CC86" i="8" s="1"/>
  <c r="CC100" i="8"/>
  <c r="CC20" i="8"/>
  <c r="CC358" i="8" s="1"/>
  <c r="DC74" i="8"/>
  <c r="DC88" i="8" s="1"/>
  <c r="DC102" i="8"/>
  <c r="BR73" i="8"/>
  <c r="BR87" i="8" s="1"/>
  <c r="BR101" i="8"/>
  <c r="BR20" i="8"/>
  <c r="BR358" i="8" s="1"/>
  <c r="DI72" i="8"/>
  <c r="DI86" i="8" s="1"/>
  <c r="DI100" i="8"/>
  <c r="DI20" i="8"/>
  <c r="DI358" i="8" s="1"/>
  <c r="BZ70" i="8"/>
  <c r="BZ84" i="8" s="1"/>
  <c r="BZ98" i="8"/>
  <c r="CQ20" i="5"/>
  <c r="CU20" i="5"/>
  <c r="CW20" i="5"/>
  <c r="DD20" i="5"/>
  <c r="CR72" i="8"/>
  <c r="CR86" i="8" s="1"/>
  <c r="CR100" i="8"/>
  <c r="BV69" i="8"/>
  <c r="BV83" i="8" s="1"/>
  <c r="BV97" i="8"/>
  <c r="BV20" i="8"/>
  <c r="BV358" i="8" s="1"/>
  <c r="BN71" i="8"/>
  <c r="BN85" i="8" s="1"/>
  <c r="BN99" i="8"/>
  <c r="BS76" i="8"/>
  <c r="BS90" i="8" s="1"/>
  <c r="BS104" i="8"/>
  <c r="BS20" i="8"/>
  <c r="BS358" i="8" s="1"/>
  <c r="CI72" i="8"/>
  <c r="CI86" i="8" s="1"/>
  <c r="CI100" i="8"/>
  <c r="DC20" i="5"/>
  <c r="DB20" i="5"/>
  <c r="DE20" i="8"/>
  <c r="DE358" i="8" s="1"/>
  <c r="DE71" i="8"/>
  <c r="DE85" i="8" s="1"/>
  <c r="DE99" i="8"/>
  <c r="CZ74" i="8"/>
  <c r="CZ88" i="8" s="1"/>
  <c r="CZ102" i="8"/>
  <c r="CZ20" i="8"/>
  <c r="CZ358" i="8" s="1"/>
  <c r="DD74" i="8"/>
  <c r="DD88" i="8" s="1"/>
  <c r="DD102" i="8"/>
  <c r="CA76" i="8"/>
  <c r="CA90" i="8" s="1"/>
  <c r="CA104" i="8"/>
  <c r="CG20" i="5"/>
  <c r="BZ76" i="8"/>
  <c r="BZ90" i="8" s="1"/>
  <c r="BZ104" i="8"/>
  <c r="CW76" i="8"/>
  <c r="CW90" i="8" s="1"/>
  <c r="CW104" i="8"/>
  <c r="CZ76" i="8"/>
  <c r="CZ90" i="8" s="1"/>
  <c r="CZ104" i="8"/>
  <c r="BZ69" i="8"/>
  <c r="BZ83" i="8" s="1"/>
  <c r="BZ97" i="8"/>
  <c r="BZ20" i="8"/>
  <c r="BZ358" i="8" s="1"/>
  <c r="BX20" i="5"/>
  <c r="CL74" i="8"/>
  <c r="CL88" i="8" s="1"/>
  <c r="CL102" i="8"/>
  <c r="CL20" i="8"/>
  <c r="CL358" i="8" s="1"/>
  <c r="CY68" i="8"/>
  <c r="CY82" i="8" s="1"/>
  <c r="CY96" i="8"/>
  <c r="CY20" i="8"/>
  <c r="CY358" i="8" s="1"/>
  <c r="CB69" i="8"/>
  <c r="CB83" i="8" s="1"/>
  <c r="CB97" i="8"/>
  <c r="CB20" i="8"/>
  <c r="CB358" i="8" s="1"/>
  <c r="CW73" i="8"/>
  <c r="CW87" i="8" s="1"/>
  <c r="CW101" i="8"/>
  <c r="CW20" i="8"/>
  <c r="CW358" i="8" s="1"/>
  <c r="CX70" i="8"/>
  <c r="CX84" i="8" s="1"/>
  <c r="CX98" i="8"/>
  <c r="CX20" i="8"/>
  <c r="CX358" i="8" s="1"/>
  <c r="DK72" i="8"/>
  <c r="DK86" i="8" s="1"/>
  <c r="DK100" i="8"/>
  <c r="DK20" i="8"/>
  <c r="DK358" i="8" s="1"/>
  <c r="BZ72" i="8"/>
  <c r="BZ86" i="8" s="1"/>
  <c r="BZ100" i="8"/>
  <c r="CA74" i="8"/>
  <c r="CA88" i="8" s="1"/>
  <c r="CA102" i="8"/>
  <c r="CA20" i="8"/>
  <c r="CA358" i="8" s="1"/>
  <c r="DH70" i="8"/>
  <c r="DH84" i="8" s="1"/>
  <c r="DH98" i="8"/>
  <c r="DH20" i="8"/>
  <c r="DH358" i="8" s="1"/>
  <c r="CQ72" i="8"/>
  <c r="CQ86" i="8" s="1"/>
  <c r="CQ100" i="8"/>
  <c r="DC68" i="8"/>
  <c r="DC82" i="8" s="1"/>
  <c r="DC96" i="8"/>
  <c r="DC20" i="8"/>
  <c r="DC358" i="8" s="1"/>
  <c r="DB68" i="8"/>
  <c r="DB82" i="8" s="1"/>
  <c r="DB96" i="8"/>
  <c r="DB20" i="8"/>
  <c r="DB358" i="8" s="1"/>
  <c r="CQ70" i="8"/>
  <c r="CQ84" i="8" s="1"/>
  <c r="CQ98" i="8"/>
  <c r="BR76" i="8"/>
  <c r="BR90" i="8" s="1"/>
  <c r="BR104" i="8"/>
  <c r="CR71" i="8"/>
  <c r="CR85" i="8" s="1"/>
  <c r="CR99" i="8"/>
  <c r="CR20" i="8"/>
  <c r="CR358" i="8" s="1"/>
  <c r="CI69" i="8"/>
  <c r="CI83" i="8" s="1"/>
  <c r="CI97" i="8"/>
  <c r="CD74" i="8"/>
  <c r="CD88" i="8" s="1"/>
  <c r="CD102" i="8"/>
  <c r="CD20" i="8"/>
  <c r="CD358" i="8" s="1"/>
  <c r="CG70" i="8"/>
  <c r="CG84" i="8" s="1"/>
  <c r="CG98" i="8"/>
  <c r="CG20" i="8"/>
  <c r="CG358" i="8" s="1"/>
  <c r="CB72" i="8"/>
  <c r="CB86" i="8" s="1"/>
  <c r="CB100" i="8"/>
  <c r="BW76" i="8"/>
  <c r="BW90" i="8" s="1"/>
  <c r="BW104" i="8"/>
  <c r="BW20" i="8"/>
  <c r="BW358" i="8" s="1"/>
  <c r="CP20" i="5"/>
  <c r="CX76" i="8"/>
  <c r="CX90" i="8" s="1"/>
  <c r="CX104" i="8"/>
  <c r="DG73" i="8"/>
  <c r="DG87" i="8" s="1"/>
  <c r="DG101" i="8"/>
  <c r="DG20" i="8"/>
  <c r="DG358" i="8" s="1"/>
  <c r="EK108" i="8"/>
  <c r="CI20" i="5"/>
  <c r="DI20" i="5"/>
  <c r="EV12" i="4"/>
  <c r="EV13" i="4" s="1"/>
  <c r="EV24" i="4"/>
  <c r="EV25" i="4"/>
  <c r="EV26" i="4"/>
  <c r="EV28" i="4"/>
  <c r="EV29" i="4"/>
  <c r="EV30" i="4"/>
  <c r="EV31" i="4"/>
  <c r="EV27" i="4" s="1"/>
  <c r="EV32" i="4"/>
  <c r="EW23" i="4"/>
  <c r="EW10" i="4"/>
  <c r="EX9" i="4"/>
  <c r="EW11" i="4"/>
  <c r="EU33" i="4"/>
  <c r="CM475" i="8" l="1"/>
  <c r="CM473" i="8" s="1"/>
  <c r="CM398" i="8"/>
  <c r="CM432" i="8"/>
  <c r="CN393" i="8"/>
  <c r="CN428" i="8"/>
  <c r="AS346" i="8"/>
  <c r="AS348" i="8" s="1"/>
  <c r="AS351" i="8" s="1"/>
  <c r="M13" i="11"/>
  <c r="M14" i="11" s="1"/>
  <c r="M18" i="11" s="1"/>
  <c r="M34" i="11" s="1"/>
  <c r="AO350" i="8"/>
  <c r="AO351" i="8" s="1"/>
  <c r="L351" i="8"/>
  <c r="AS480" i="8"/>
  <c r="AS477" i="8" s="1"/>
  <c r="AR477" i="8"/>
  <c r="AQ471" i="8"/>
  <c r="AQ521" i="8" s="1"/>
  <c r="AR352" i="8"/>
  <c r="AR472" i="8"/>
  <c r="AR456" i="8"/>
  <c r="AT357" i="8"/>
  <c r="AT359" i="8" s="1"/>
  <c r="AT444" i="8" s="1"/>
  <c r="AT479" i="8" s="1"/>
  <c r="CG314" i="8"/>
  <c r="CG315" i="8" s="1"/>
  <c r="CG365" i="8"/>
  <c r="CB314" i="8"/>
  <c r="CB315" i="8" s="1"/>
  <c r="CB365" i="8"/>
  <c r="CZ314" i="8"/>
  <c r="CZ315" i="8" s="1"/>
  <c r="CZ365" i="8"/>
  <c r="DF314" i="8"/>
  <c r="DF315" i="8" s="1"/>
  <c r="DF365" i="8"/>
  <c r="DO314" i="8"/>
  <c r="DO315" i="8" s="1"/>
  <c r="DO365" i="8"/>
  <c r="DQ314" i="8"/>
  <c r="DQ315" i="8" s="1"/>
  <c r="DQ365" i="8"/>
  <c r="DA314" i="8"/>
  <c r="DA315" i="8" s="1"/>
  <c r="DA365" i="8"/>
  <c r="CH314" i="8"/>
  <c r="CH315" i="8" s="1"/>
  <c r="CH365" i="8"/>
  <c r="CW314" i="8"/>
  <c r="CW315" i="8" s="1"/>
  <c r="CW365" i="8"/>
  <c r="DE314" i="8"/>
  <c r="DE315" i="8" s="1"/>
  <c r="DE365" i="8"/>
  <c r="BR314" i="8"/>
  <c r="BR315" i="8" s="1"/>
  <c r="BR365" i="8"/>
  <c r="CP314" i="8"/>
  <c r="CP315" i="8" s="1"/>
  <c r="CP365" i="8"/>
  <c r="CN314" i="8"/>
  <c r="CN315" i="8" s="1"/>
  <c r="CN365" i="8"/>
  <c r="CO314" i="8"/>
  <c r="CO315" i="8" s="1"/>
  <c r="CO365" i="8"/>
  <c r="DJ314" i="8"/>
  <c r="DJ315" i="8" s="1"/>
  <c r="DJ365" i="8"/>
  <c r="BN314" i="8"/>
  <c r="BN315" i="8" s="1"/>
  <c r="BN365" i="8"/>
  <c r="CT314" i="8"/>
  <c r="CT315" i="8" s="1"/>
  <c r="CT365" i="8"/>
  <c r="BP314" i="8"/>
  <c r="BP315" i="8" s="1"/>
  <c r="BP365" i="8"/>
  <c r="CS314" i="8"/>
  <c r="CS315" i="8" s="1"/>
  <c r="CS365" i="8"/>
  <c r="CR314" i="8"/>
  <c r="CR315" i="8" s="1"/>
  <c r="CR365" i="8"/>
  <c r="DG314" i="8"/>
  <c r="DG315" i="8" s="1"/>
  <c r="DG365" i="8"/>
  <c r="DC314" i="8"/>
  <c r="DC315" i="8" s="1"/>
  <c r="DC365" i="8"/>
  <c r="CA314" i="8"/>
  <c r="CA315" i="8" s="1"/>
  <c r="CA365" i="8"/>
  <c r="CX314" i="8"/>
  <c r="CX315" i="8" s="1"/>
  <c r="CX365" i="8"/>
  <c r="CL314" i="8"/>
  <c r="CL315" i="8" s="1"/>
  <c r="CL365" i="8"/>
  <c r="BZ314" i="8"/>
  <c r="BZ315" i="8" s="1"/>
  <c r="BZ365" i="8"/>
  <c r="BS314" i="8"/>
  <c r="BS315" i="8" s="1"/>
  <c r="BS365" i="8"/>
  <c r="DI314" i="8"/>
  <c r="DI315" i="8" s="1"/>
  <c r="DI365" i="8"/>
  <c r="CC314" i="8"/>
  <c r="CC315" i="8" s="1"/>
  <c r="CC365" i="8"/>
  <c r="CU314" i="8"/>
  <c r="CU315" i="8" s="1"/>
  <c r="CU365" i="8"/>
  <c r="BT314" i="8"/>
  <c r="BT315" i="8" s="1"/>
  <c r="BT365" i="8"/>
  <c r="BX314" i="8"/>
  <c r="BX315" i="8" s="1"/>
  <c r="BX365" i="8"/>
  <c r="CJ314" i="8"/>
  <c r="CJ315" i="8" s="1"/>
  <c r="CJ365" i="8"/>
  <c r="CV314" i="8"/>
  <c r="CV315" i="8" s="1"/>
  <c r="CV365" i="8"/>
  <c r="BW314" i="8"/>
  <c r="BW315" i="8" s="1"/>
  <c r="BW365" i="8"/>
  <c r="CD314" i="8"/>
  <c r="CD315" i="8" s="1"/>
  <c r="CD365" i="8"/>
  <c r="DB314" i="8"/>
  <c r="DB315" i="8" s="1"/>
  <c r="DB365" i="8"/>
  <c r="DH314" i="8"/>
  <c r="DH315" i="8" s="1"/>
  <c r="DH365" i="8"/>
  <c r="DK314" i="8"/>
  <c r="DK315" i="8" s="1"/>
  <c r="DK365" i="8"/>
  <c r="CY314" i="8"/>
  <c r="CY315" i="8" s="1"/>
  <c r="CY365" i="8"/>
  <c r="BV314" i="8"/>
  <c r="BV315" i="8" s="1"/>
  <c r="BV365" i="8"/>
  <c r="DD314" i="8"/>
  <c r="DD315" i="8" s="1"/>
  <c r="DD365" i="8"/>
  <c r="CI314" i="8"/>
  <c r="CI315" i="8" s="1"/>
  <c r="CI365" i="8"/>
  <c r="CQ314" i="8"/>
  <c r="CQ315" i="8" s="1"/>
  <c r="CQ365" i="8"/>
  <c r="AT364" i="8"/>
  <c r="AT366" i="8" s="1"/>
  <c r="AT466" i="8" s="1"/>
  <c r="AS340" i="8"/>
  <c r="AT333" i="8"/>
  <c r="AT339" i="8" s="1"/>
  <c r="AU299" i="8"/>
  <c r="AU303" i="8" s="1"/>
  <c r="AU336" i="8" s="1"/>
  <c r="AU316" i="8"/>
  <c r="AU338" i="8" s="1"/>
  <c r="AU310" i="8"/>
  <c r="AU337" i="8" s="1"/>
  <c r="AW7" i="5"/>
  <c r="AV7" i="8"/>
  <c r="DT322" i="8"/>
  <c r="DT344" i="8" s="1"/>
  <c r="DT341" i="8" s="1"/>
  <c r="DT332" i="8"/>
  <c r="DT331" i="8" s="1"/>
  <c r="EM322" i="8"/>
  <c r="EM344" i="8" s="1"/>
  <c r="EM341" i="8" s="1"/>
  <c r="EM332" i="8"/>
  <c r="EM331" i="8" s="1"/>
  <c r="EA322" i="8"/>
  <c r="EA344" i="8" s="1"/>
  <c r="EA341" i="8" s="1"/>
  <c r="EA332" i="8"/>
  <c r="EA331" i="8" s="1"/>
  <c r="ED322" i="8"/>
  <c r="ED344" i="8" s="1"/>
  <c r="ED341" i="8" s="1"/>
  <c r="ED332" i="8"/>
  <c r="ED331" i="8" s="1"/>
  <c r="EG322" i="8"/>
  <c r="EG344" i="8" s="1"/>
  <c r="EG341" i="8" s="1"/>
  <c r="EG332" i="8"/>
  <c r="EG331" i="8" s="1"/>
  <c r="DN322" i="8"/>
  <c r="DN344" i="8" s="1"/>
  <c r="DN341" i="8" s="1"/>
  <c r="DN332" i="8"/>
  <c r="DN331" i="8" s="1"/>
  <c r="EC322" i="8"/>
  <c r="EC344" i="8" s="1"/>
  <c r="EC341" i="8" s="1"/>
  <c r="EC332" i="8"/>
  <c r="EC331" i="8" s="1"/>
  <c r="EL322" i="8"/>
  <c r="EL344" i="8" s="1"/>
  <c r="EL341" i="8" s="1"/>
  <c r="EL332" i="8"/>
  <c r="EL331" i="8" s="1"/>
  <c r="EE322" i="8"/>
  <c r="EE344" i="8" s="1"/>
  <c r="EE341" i="8" s="1"/>
  <c r="EE332" i="8"/>
  <c r="EE331" i="8" s="1"/>
  <c r="DU322" i="8"/>
  <c r="DU344" i="8" s="1"/>
  <c r="DU341" i="8" s="1"/>
  <c r="DU332" i="8"/>
  <c r="DU331" i="8" s="1"/>
  <c r="DY322" i="8"/>
  <c r="DY344" i="8" s="1"/>
  <c r="DY341" i="8" s="1"/>
  <c r="DY332" i="8"/>
  <c r="DY331" i="8" s="1"/>
  <c r="DS322" i="8"/>
  <c r="DS344" i="8" s="1"/>
  <c r="DS341" i="8" s="1"/>
  <c r="DS332" i="8"/>
  <c r="DS331" i="8" s="1"/>
  <c r="EO322" i="8"/>
  <c r="EO344" i="8" s="1"/>
  <c r="EO341" i="8" s="1"/>
  <c r="EO332" i="8"/>
  <c r="EO331" i="8" s="1"/>
  <c r="DR322" i="8"/>
  <c r="DR344" i="8" s="1"/>
  <c r="DR341" i="8" s="1"/>
  <c r="DR332" i="8"/>
  <c r="DR331" i="8" s="1"/>
  <c r="DV322" i="8"/>
  <c r="DV344" i="8" s="1"/>
  <c r="DV341" i="8" s="1"/>
  <c r="DV332" i="8"/>
  <c r="DX322" i="8"/>
  <c r="DX344" i="8" s="1"/>
  <c r="DX341" i="8" s="1"/>
  <c r="DX332" i="8"/>
  <c r="DX331" i="8" s="1"/>
  <c r="EF322" i="8"/>
  <c r="EF344" i="8" s="1"/>
  <c r="EF341" i="8" s="1"/>
  <c r="EF332" i="8"/>
  <c r="EF331" i="8" s="1"/>
  <c r="DZ322" i="8"/>
  <c r="DZ344" i="8" s="1"/>
  <c r="DZ341" i="8" s="1"/>
  <c r="DZ332" i="8"/>
  <c r="DZ331" i="8" s="1"/>
  <c r="DM322" i="8"/>
  <c r="DM344" i="8" s="1"/>
  <c r="DM341" i="8" s="1"/>
  <c r="DM332" i="8"/>
  <c r="DM331" i="8" s="1"/>
  <c r="DP322" i="8"/>
  <c r="DP344" i="8" s="1"/>
  <c r="DP341" i="8" s="1"/>
  <c r="DP332" i="8"/>
  <c r="DP331" i="8" s="1"/>
  <c r="DL322" i="8"/>
  <c r="DL344" i="8" s="1"/>
  <c r="DL341" i="8" s="1"/>
  <c r="DL332" i="8"/>
  <c r="DL331" i="8" s="1"/>
  <c r="EB322" i="8"/>
  <c r="EB344" i="8" s="1"/>
  <c r="EB341" i="8" s="1"/>
  <c r="EB332" i="8"/>
  <c r="EB331" i="8" s="1"/>
  <c r="DW322" i="8"/>
  <c r="DW344" i="8" s="1"/>
  <c r="DW341" i="8" s="1"/>
  <c r="DW332" i="8"/>
  <c r="DW331" i="8" s="1"/>
  <c r="EJ150" i="8"/>
  <c r="EI150" i="8"/>
  <c r="EH150" i="8"/>
  <c r="EN150" i="8"/>
  <c r="EH302" i="8"/>
  <c r="EI302" i="8"/>
  <c r="EJ302" i="8"/>
  <c r="EK142" i="8"/>
  <c r="EK150" i="8" s="1"/>
  <c r="EK302" i="8"/>
  <c r="EP150" i="8"/>
  <c r="EP302" i="8"/>
  <c r="EN302" i="8"/>
  <c r="CY109" i="8"/>
  <c r="CY143" i="8" s="1"/>
  <c r="DB107" i="8"/>
  <c r="DH109" i="8"/>
  <c r="DK111" i="8"/>
  <c r="CY107" i="8"/>
  <c r="DG112" i="8"/>
  <c r="CB111" i="8"/>
  <c r="CB145" i="8" s="1"/>
  <c r="CI108" i="8"/>
  <c r="CI142" i="8" s="1"/>
  <c r="CR110" i="8"/>
  <c r="CZ115" i="8"/>
  <c r="CZ149" i="8" s="1"/>
  <c r="DI111" i="8"/>
  <c r="BZ115" i="8"/>
  <c r="BZ149" i="8" s="1"/>
  <c r="CA115" i="8"/>
  <c r="CA149" i="8" s="1"/>
  <c r="DE110" i="8"/>
  <c r="DE144" i="8" s="1"/>
  <c r="CC111" i="8"/>
  <c r="CI113" i="8"/>
  <c r="CI147" i="8" s="1"/>
  <c r="CU107" i="8"/>
  <c r="CB109" i="8"/>
  <c r="CB143" i="8" s="1"/>
  <c r="DB113" i="8"/>
  <c r="DB147" i="8" s="1"/>
  <c r="CO110" i="8"/>
  <c r="BT115" i="8"/>
  <c r="CS109" i="8"/>
  <c r="CS143" i="8" s="1"/>
  <c r="DO113" i="8"/>
  <c r="DB108" i="8"/>
  <c r="DB142" i="8" s="1"/>
  <c r="DQ107" i="8"/>
  <c r="DA112" i="8"/>
  <c r="BZ113" i="8"/>
  <c r="BZ147" i="8" s="1"/>
  <c r="CQ107" i="8"/>
  <c r="CS107" i="8"/>
  <c r="BR112" i="8"/>
  <c r="CP107" i="8"/>
  <c r="CH112" i="8"/>
  <c r="CH146" i="8" s="1"/>
  <c r="BX115" i="8"/>
  <c r="BX149" i="8" s="1"/>
  <c r="BN109" i="8"/>
  <c r="CT110" i="8"/>
  <c r="CX115" i="8"/>
  <c r="CX149" i="8" s="1"/>
  <c r="BW115" i="8"/>
  <c r="CD113" i="8"/>
  <c r="BR115" i="8"/>
  <c r="BR149" i="8" s="1"/>
  <c r="CW112" i="8"/>
  <c r="CW115" i="8"/>
  <c r="CW149" i="8" s="1"/>
  <c r="CZ113" i="8"/>
  <c r="CS111" i="8"/>
  <c r="CS145" i="8" s="1"/>
  <c r="CG113" i="8"/>
  <c r="CG147" i="8" s="1"/>
  <c r="CP112" i="8"/>
  <c r="CP146" i="8" s="1"/>
  <c r="CP110" i="8"/>
  <c r="CP144" i="8" s="1"/>
  <c r="DF107" i="8"/>
  <c r="DF115" i="8"/>
  <c r="DF149" i="8" s="1"/>
  <c r="CQ113" i="8"/>
  <c r="CQ147" i="8" s="1"/>
  <c r="BX113" i="8"/>
  <c r="DC111" i="8"/>
  <c r="DC145" i="8" s="1"/>
  <c r="CJ109" i="8"/>
  <c r="DI112" i="8"/>
  <c r="DI146" i="8" s="1"/>
  <c r="CG112" i="8"/>
  <c r="CG146" i="8" s="1"/>
  <c r="CG109" i="8"/>
  <c r="DC107" i="8"/>
  <c r="CA113" i="8"/>
  <c r="CX109" i="8"/>
  <c r="CL113" i="8"/>
  <c r="DD113" i="8"/>
  <c r="DD147" i="8" s="1"/>
  <c r="BN110" i="8"/>
  <c r="BN144" i="8" s="1"/>
  <c r="CR111" i="8"/>
  <c r="CR145" i="8" s="1"/>
  <c r="DC113" i="8"/>
  <c r="DC147" i="8" s="1"/>
  <c r="DD107" i="8"/>
  <c r="BZ112" i="8"/>
  <c r="BZ146" i="8" s="1"/>
  <c r="BP108" i="8"/>
  <c r="CB115" i="8"/>
  <c r="CB149" i="8" s="1"/>
  <c r="CN113" i="8"/>
  <c r="CN147" i="8" s="1"/>
  <c r="CH108" i="8"/>
  <c r="CB112" i="8"/>
  <c r="CB146" i="8" s="1"/>
  <c r="CQ109" i="8"/>
  <c r="CQ143" i="8" s="1"/>
  <c r="CQ111" i="8"/>
  <c r="CQ145" i="8" s="1"/>
  <c r="BZ111" i="8"/>
  <c r="BZ145" i="8" s="1"/>
  <c r="CB108" i="8"/>
  <c r="BZ108" i="8"/>
  <c r="CI111" i="8"/>
  <c r="CI145" i="8" s="1"/>
  <c r="BS115" i="8"/>
  <c r="BV108" i="8"/>
  <c r="BZ109" i="8"/>
  <c r="BZ143" i="8" s="1"/>
  <c r="CN110" i="8"/>
  <c r="DJ113" i="8"/>
  <c r="CY112" i="8"/>
  <c r="CY146" i="8" s="1"/>
  <c r="DE107" i="8"/>
  <c r="CU110" i="8"/>
  <c r="CU144" i="8" s="1"/>
  <c r="CI107" i="8"/>
  <c r="CC112" i="8"/>
  <c r="CC146" i="8" s="1"/>
  <c r="CI109" i="8"/>
  <c r="CI143" i="8" s="1"/>
  <c r="CV111" i="8"/>
  <c r="CY108" i="8"/>
  <c r="CY142" i="8" s="1"/>
  <c r="EW24" i="4"/>
  <c r="EW25" i="4"/>
  <c r="EW26" i="4"/>
  <c r="EW28" i="4"/>
  <c r="EW29" i="4"/>
  <c r="EW30" i="4"/>
  <c r="EW31" i="4"/>
  <c r="EW27" i="4" s="1"/>
  <c r="EW32" i="4"/>
  <c r="EY9" i="4"/>
  <c r="EX23" i="4"/>
  <c r="EX11" i="4"/>
  <c r="EX10" i="4"/>
  <c r="EW12" i="4"/>
  <c r="EW13" i="4" s="1"/>
  <c r="EV33" i="4"/>
  <c r="CN431" i="8" l="1"/>
  <c r="CO390" i="8"/>
  <c r="CN395" i="8"/>
  <c r="CM347" i="8"/>
  <c r="CM511" i="8"/>
  <c r="AS456" i="8"/>
  <c r="AS352" i="8"/>
  <c r="AS472" i="8"/>
  <c r="AS471" i="8" s="1"/>
  <c r="AS521" i="8" s="1"/>
  <c r="AT346" i="8"/>
  <c r="AT348" i="8" s="1"/>
  <c r="AT351" i="8" s="1"/>
  <c r="L352" i="8"/>
  <c r="L472" i="8"/>
  <c r="AO352" i="8"/>
  <c r="AO472" i="8"/>
  <c r="AO471" i="8" s="1"/>
  <c r="AO521" i="8" s="1"/>
  <c r="AO456" i="8"/>
  <c r="L456" i="8" s="1"/>
  <c r="AR471" i="8"/>
  <c r="AR521" i="8" s="1"/>
  <c r="AT480" i="8"/>
  <c r="AT477" i="8" s="1"/>
  <c r="AU357" i="8"/>
  <c r="AU359" i="8" s="1"/>
  <c r="AU444" i="8" s="1"/>
  <c r="AU364" i="8"/>
  <c r="AU366" i="8" s="1"/>
  <c r="AU466" i="8" s="1"/>
  <c r="AU333" i="8"/>
  <c r="AU339" i="8" s="1"/>
  <c r="AT340" i="8"/>
  <c r="AV299" i="8"/>
  <c r="AV303" i="8" s="1"/>
  <c r="AV336" i="8" s="1"/>
  <c r="AV316" i="8"/>
  <c r="AV338" i="8" s="1"/>
  <c r="AV310" i="8"/>
  <c r="AV337" i="8" s="1"/>
  <c r="AX7" i="5"/>
  <c r="AW7" i="8"/>
  <c r="EH322" i="8"/>
  <c r="EH344" i="8" s="1"/>
  <c r="EH341" i="8" s="1"/>
  <c r="EH332" i="8"/>
  <c r="EH331" i="8" s="1"/>
  <c r="EP322" i="8"/>
  <c r="EP344" i="8" s="1"/>
  <c r="EP341" i="8" s="1"/>
  <c r="EP332" i="8"/>
  <c r="EP331" i="8" s="1"/>
  <c r="EI322" i="8"/>
  <c r="EI344" i="8" s="1"/>
  <c r="EI341" i="8" s="1"/>
  <c r="EI332" i="8"/>
  <c r="EI331" i="8" s="1"/>
  <c r="EJ322" i="8"/>
  <c r="EJ344" i="8" s="1"/>
  <c r="EJ341" i="8" s="1"/>
  <c r="EJ332" i="8"/>
  <c r="EJ331" i="8" s="1"/>
  <c r="EK322" i="8"/>
  <c r="EK344" i="8" s="1"/>
  <c r="EK341" i="8" s="1"/>
  <c r="EK332" i="8"/>
  <c r="EK331" i="8" s="1"/>
  <c r="EN322" i="8"/>
  <c r="EN344" i="8" s="1"/>
  <c r="EN341" i="8" s="1"/>
  <c r="EN332" i="8"/>
  <c r="EN331" i="8" s="1"/>
  <c r="DV331" i="8"/>
  <c r="T332" i="8"/>
  <c r="T331" i="8" s="1"/>
  <c r="U8" i="11" s="1"/>
  <c r="T344" i="8"/>
  <c r="T341" i="8" s="1"/>
  <c r="U11" i="11" s="1"/>
  <c r="CG143" i="8"/>
  <c r="CG150" i="8" s="1"/>
  <c r="CG302" i="8"/>
  <c r="CP141" i="8"/>
  <c r="CP150" i="8" s="1"/>
  <c r="CP302" i="8"/>
  <c r="DO147" i="8"/>
  <c r="DO150" i="8" s="1"/>
  <c r="DO302" i="8"/>
  <c r="DI145" i="8"/>
  <c r="DI150" i="8" s="1"/>
  <c r="DI302" i="8"/>
  <c r="BV142" i="8"/>
  <c r="BV150" i="8" s="1"/>
  <c r="BV302" i="8"/>
  <c r="CB142" i="8"/>
  <c r="CB150" i="8" s="1"/>
  <c r="CB302" i="8"/>
  <c r="BP142" i="8"/>
  <c r="BP150" i="8" s="1"/>
  <c r="BP302" i="8"/>
  <c r="CX143" i="8"/>
  <c r="CX150" i="8" s="1"/>
  <c r="CX302" i="8"/>
  <c r="BX147" i="8"/>
  <c r="BX150" i="8" s="1"/>
  <c r="BX302" i="8"/>
  <c r="CZ147" i="8"/>
  <c r="CZ150" i="8" s="1"/>
  <c r="CZ302" i="8"/>
  <c r="CD147" i="8"/>
  <c r="CD150" i="8" s="1"/>
  <c r="CD302" i="8"/>
  <c r="BN143" i="8"/>
  <c r="BN150" i="8" s="1"/>
  <c r="BN302" i="8"/>
  <c r="BR146" i="8"/>
  <c r="BR150" i="8" s="1"/>
  <c r="BR302" i="8"/>
  <c r="DA146" i="8"/>
  <c r="DA150" i="8" s="1"/>
  <c r="DA302" i="8"/>
  <c r="DG146" i="8"/>
  <c r="DG150" i="8" s="1"/>
  <c r="DG302" i="8"/>
  <c r="DB141" i="8"/>
  <c r="DB150" i="8" s="1"/>
  <c r="DB302" i="8"/>
  <c r="BZ142" i="8"/>
  <c r="BZ150" i="8" s="1"/>
  <c r="BZ302" i="8"/>
  <c r="CL147" i="8"/>
  <c r="CL150" i="8" s="1"/>
  <c r="CL302" i="8"/>
  <c r="DF141" i="8"/>
  <c r="DF150" i="8" s="1"/>
  <c r="DF302" i="8"/>
  <c r="CT144" i="8"/>
  <c r="CT150" i="8" s="1"/>
  <c r="CT302" i="8"/>
  <c r="DH143" i="8"/>
  <c r="DH150" i="8" s="1"/>
  <c r="DH302" i="8"/>
  <c r="CI141" i="8"/>
  <c r="CI150" i="8" s="1"/>
  <c r="CI302" i="8"/>
  <c r="BS149" i="8"/>
  <c r="BS150" i="8" s="1"/>
  <c r="BS302" i="8"/>
  <c r="CH142" i="8"/>
  <c r="CH150" i="8" s="1"/>
  <c r="CH302" i="8"/>
  <c r="CA147" i="8"/>
  <c r="CA150" i="8" s="1"/>
  <c r="CA302" i="8"/>
  <c r="BW149" i="8"/>
  <c r="BW150" i="8" s="1"/>
  <c r="BW302" i="8"/>
  <c r="CS141" i="8"/>
  <c r="CS150" i="8" s="1"/>
  <c r="CS302" i="8"/>
  <c r="DQ141" i="8"/>
  <c r="DQ150" i="8" s="1"/>
  <c r="DQ302" i="8"/>
  <c r="BT149" i="8"/>
  <c r="BT150" i="8" s="1"/>
  <c r="BT302" i="8"/>
  <c r="CU141" i="8"/>
  <c r="CU150" i="8" s="1"/>
  <c r="CU302" i="8"/>
  <c r="CR144" i="8"/>
  <c r="CR150" i="8" s="1"/>
  <c r="CR302" i="8"/>
  <c r="CY141" i="8"/>
  <c r="CY150" i="8" s="1"/>
  <c r="CY302" i="8"/>
  <c r="DE141" i="8"/>
  <c r="DE150" i="8" s="1"/>
  <c r="DE302" i="8"/>
  <c r="CC145" i="8"/>
  <c r="CC150" i="8" s="1"/>
  <c r="CC302" i="8"/>
  <c r="DJ147" i="8"/>
  <c r="DJ150" i="8" s="1"/>
  <c r="DJ302" i="8"/>
  <c r="CV145" i="8"/>
  <c r="CV150" i="8" s="1"/>
  <c r="CV302" i="8"/>
  <c r="CN144" i="8"/>
  <c r="CN150" i="8" s="1"/>
  <c r="CN302" i="8"/>
  <c r="DD141" i="8"/>
  <c r="DD150" i="8" s="1"/>
  <c r="DD302" i="8"/>
  <c r="DC141" i="8"/>
  <c r="DC150" i="8" s="1"/>
  <c r="DC302" i="8"/>
  <c r="CJ143" i="8"/>
  <c r="CJ150" i="8" s="1"/>
  <c r="CJ302" i="8"/>
  <c r="CW146" i="8"/>
  <c r="CW150" i="8" s="1"/>
  <c r="CW302" i="8"/>
  <c r="CQ141" i="8"/>
  <c r="CQ150" i="8" s="1"/>
  <c r="CQ302" i="8"/>
  <c r="CO144" i="8"/>
  <c r="CO150" i="8" s="1"/>
  <c r="CO302" i="8"/>
  <c r="DK145" i="8"/>
  <c r="DK150" i="8" s="1"/>
  <c r="DK302" i="8"/>
  <c r="EX24" i="4"/>
  <c r="EX25" i="4"/>
  <c r="EX26" i="4"/>
  <c r="EX28" i="4"/>
  <c r="EX29" i="4"/>
  <c r="EX30" i="4"/>
  <c r="EX31" i="4"/>
  <c r="EX27" i="4" s="1"/>
  <c r="EX32" i="4"/>
  <c r="EX12" i="4"/>
  <c r="EX13" i="4" s="1"/>
  <c r="EY23" i="4"/>
  <c r="EY11" i="4"/>
  <c r="EY10" i="4"/>
  <c r="EZ9" i="4"/>
  <c r="EW33" i="4"/>
  <c r="CN475" i="8" l="1"/>
  <c r="CN473" i="8" s="1"/>
  <c r="CN432" i="8"/>
  <c r="CN398" i="8"/>
  <c r="CO393" i="8"/>
  <c r="CO428" i="8"/>
  <c r="AT456" i="8"/>
  <c r="AT352" i="8"/>
  <c r="AT472" i="8"/>
  <c r="AT471" i="8" s="1"/>
  <c r="AT521" i="8" s="1"/>
  <c r="AU340" i="8"/>
  <c r="AU346" i="8"/>
  <c r="AU348" i="8" s="1"/>
  <c r="AU351" i="8" s="1"/>
  <c r="AU472" i="8" s="1"/>
  <c r="AU480" i="8"/>
  <c r="AU479" i="8"/>
  <c r="AV357" i="8"/>
  <c r="AV359" i="8" s="1"/>
  <c r="AV444" i="8" s="1"/>
  <c r="AV364" i="8"/>
  <c r="AV366" i="8" s="1"/>
  <c r="AV466" i="8" s="1"/>
  <c r="AV333" i="8"/>
  <c r="AV339" i="8" s="1"/>
  <c r="AY7" i="5"/>
  <c r="AX7" i="8"/>
  <c r="AW299" i="8"/>
  <c r="AW303" i="8" s="1"/>
  <c r="AW336" i="8" s="1"/>
  <c r="AW310" i="8"/>
  <c r="AW337" i="8" s="1"/>
  <c r="AW316" i="8"/>
  <c r="AW338" i="8" s="1"/>
  <c r="CP322" i="8"/>
  <c r="CP344" i="8" s="1"/>
  <c r="CP341" i="8" s="1"/>
  <c r="CP332" i="8"/>
  <c r="CP331" i="8" s="1"/>
  <c r="CI322" i="8"/>
  <c r="CI344" i="8" s="1"/>
  <c r="CI341" i="8" s="1"/>
  <c r="CI332" i="8"/>
  <c r="CI331" i="8" s="1"/>
  <c r="CO322" i="8"/>
  <c r="CO344" i="8" s="1"/>
  <c r="CO341" i="8" s="1"/>
  <c r="CO332" i="8"/>
  <c r="CO331" i="8" s="1"/>
  <c r="CX322" i="8"/>
  <c r="CX344" i="8" s="1"/>
  <c r="CX341" i="8" s="1"/>
  <c r="CX332" i="8"/>
  <c r="DK322" i="8"/>
  <c r="DK344" i="8" s="1"/>
  <c r="DK341" i="8" s="1"/>
  <c r="DK332" i="8"/>
  <c r="DK331" i="8" s="1"/>
  <c r="CQ322" i="8"/>
  <c r="CQ344" i="8" s="1"/>
  <c r="CQ341" i="8" s="1"/>
  <c r="CQ332" i="8"/>
  <c r="CQ331" i="8" s="1"/>
  <c r="CJ322" i="8"/>
  <c r="CJ344" i="8" s="1"/>
  <c r="CJ341" i="8" s="1"/>
  <c r="CJ332" i="8"/>
  <c r="CJ331" i="8" s="1"/>
  <c r="DD322" i="8"/>
  <c r="DD344" i="8" s="1"/>
  <c r="DD341" i="8" s="1"/>
  <c r="DD332" i="8"/>
  <c r="DD331" i="8" s="1"/>
  <c r="CV322" i="8"/>
  <c r="CV344" i="8" s="1"/>
  <c r="CV341" i="8" s="1"/>
  <c r="CV332" i="8"/>
  <c r="CV331" i="8" s="1"/>
  <c r="CC322" i="8"/>
  <c r="CC344" i="8" s="1"/>
  <c r="CC341" i="8" s="1"/>
  <c r="CC332" i="8"/>
  <c r="CC331" i="8" s="1"/>
  <c r="CY322" i="8"/>
  <c r="CY344" i="8" s="1"/>
  <c r="CY341" i="8" s="1"/>
  <c r="CY332" i="8"/>
  <c r="CY331" i="8" s="1"/>
  <c r="CU322" i="8"/>
  <c r="CU344" i="8" s="1"/>
  <c r="CU341" i="8" s="1"/>
  <c r="CU332" i="8"/>
  <c r="CU331" i="8" s="1"/>
  <c r="DQ322" i="8"/>
  <c r="DQ344" i="8" s="1"/>
  <c r="DQ341" i="8" s="1"/>
  <c r="DQ332" i="8"/>
  <c r="DQ331" i="8" s="1"/>
  <c r="BW322" i="8"/>
  <c r="BW344" i="8" s="1"/>
  <c r="BW341" i="8" s="1"/>
  <c r="BW332" i="8"/>
  <c r="BW331" i="8" s="1"/>
  <c r="CH322" i="8"/>
  <c r="CH344" i="8" s="1"/>
  <c r="CH341" i="8" s="1"/>
  <c r="CH332" i="8"/>
  <c r="CH331" i="8" s="1"/>
  <c r="CT322" i="8"/>
  <c r="CT344" i="8" s="1"/>
  <c r="CT341" i="8" s="1"/>
  <c r="CT332" i="8"/>
  <c r="CT331" i="8" s="1"/>
  <c r="CL322" i="8"/>
  <c r="CL344" i="8" s="1"/>
  <c r="CL341" i="8" s="1"/>
  <c r="CL332" i="8"/>
  <c r="DB322" i="8"/>
  <c r="DB344" i="8" s="1"/>
  <c r="DB341" i="8" s="1"/>
  <c r="DB332" i="8"/>
  <c r="DB331" i="8" s="1"/>
  <c r="DA322" i="8"/>
  <c r="DA344" i="8" s="1"/>
  <c r="DA341" i="8" s="1"/>
  <c r="DA332" i="8"/>
  <c r="DA331" i="8" s="1"/>
  <c r="BN322" i="8"/>
  <c r="BN344" i="8" s="1"/>
  <c r="BN341" i="8" s="1"/>
  <c r="BN332" i="8"/>
  <c r="CZ322" i="8"/>
  <c r="CZ344" i="8" s="1"/>
  <c r="CZ341" i="8" s="1"/>
  <c r="CZ332" i="8"/>
  <c r="CZ331" i="8" s="1"/>
  <c r="CB322" i="8"/>
  <c r="CB344" i="8" s="1"/>
  <c r="CB341" i="8" s="1"/>
  <c r="CB332" i="8"/>
  <c r="CB331" i="8" s="1"/>
  <c r="DI322" i="8"/>
  <c r="DI344" i="8" s="1"/>
  <c r="DI341" i="8" s="1"/>
  <c r="DI332" i="8"/>
  <c r="DI331" i="8" s="1"/>
  <c r="CW322" i="8"/>
  <c r="CW344" i="8" s="1"/>
  <c r="CW341" i="8" s="1"/>
  <c r="CW332" i="8"/>
  <c r="CW331" i="8" s="1"/>
  <c r="DC322" i="8"/>
  <c r="DC344" i="8" s="1"/>
  <c r="DC341" i="8" s="1"/>
  <c r="DC332" i="8"/>
  <c r="DC331" i="8" s="1"/>
  <c r="CN322" i="8"/>
  <c r="CN344" i="8" s="1"/>
  <c r="CN341" i="8" s="1"/>
  <c r="CN332" i="8"/>
  <c r="CN331" i="8" s="1"/>
  <c r="DJ322" i="8"/>
  <c r="DJ344" i="8" s="1"/>
  <c r="DJ341" i="8" s="1"/>
  <c r="DJ332" i="8"/>
  <c r="DE322" i="8"/>
  <c r="DE344" i="8" s="1"/>
  <c r="DE341" i="8" s="1"/>
  <c r="DE332" i="8"/>
  <c r="DE331" i="8" s="1"/>
  <c r="CR322" i="8"/>
  <c r="CR344" i="8" s="1"/>
  <c r="CR341" i="8" s="1"/>
  <c r="CR332" i="8"/>
  <c r="CR331" i="8" s="1"/>
  <c r="BT322" i="8"/>
  <c r="BT344" i="8" s="1"/>
  <c r="BT341" i="8" s="1"/>
  <c r="BT332" i="8"/>
  <c r="BT331" i="8" s="1"/>
  <c r="CS322" i="8"/>
  <c r="CS344" i="8" s="1"/>
  <c r="CS341" i="8" s="1"/>
  <c r="CS332" i="8"/>
  <c r="CS331" i="8" s="1"/>
  <c r="CA322" i="8"/>
  <c r="CA344" i="8" s="1"/>
  <c r="CA341" i="8" s="1"/>
  <c r="CA332" i="8"/>
  <c r="CA331" i="8" s="1"/>
  <c r="BS322" i="8"/>
  <c r="BS344" i="8" s="1"/>
  <c r="BS341" i="8" s="1"/>
  <c r="BS332" i="8"/>
  <c r="BS331" i="8" s="1"/>
  <c r="DH322" i="8"/>
  <c r="DH344" i="8" s="1"/>
  <c r="DH341" i="8" s="1"/>
  <c r="DH332" i="8"/>
  <c r="DH331" i="8" s="1"/>
  <c r="DF322" i="8"/>
  <c r="DF344" i="8" s="1"/>
  <c r="DF341" i="8" s="1"/>
  <c r="DF332" i="8"/>
  <c r="DF331" i="8" s="1"/>
  <c r="BZ322" i="8"/>
  <c r="BZ344" i="8" s="1"/>
  <c r="BZ341" i="8" s="1"/>
  <c r="BZ332" i="8"/>
  <c r="DG322" i="8"/>
  <c r="DG344" i="8" s="1"/>
  <c r="DG341" i="8" s="1"/>
  <c r="DG332" i="8"/>
  <c r="DG331" i="8" s="1"/>
  <c r="BR322" i="8"/>
  <c r="BR344" i="8" s="1"/>
  <c r="BR341" i="8" s="1"/>
  <c r="BR332" i="8"/>
  <c r="BR331" i="8" s="1"/>
  <c r="CD322" i="8"/>
  <c r="CD344" i="8" s="1"/>
  <c r="CD341" i="8" s="1"/>
  <c r="CD332" i="8"/>
  <c r="CD331" i="8" s="1"/>
  <c r="BX322" i="8"/>
  <c r="BX344" i="8" s="1"/>
  <c r="BX341" i="8" s="1"/>
  <c r="BX332" i="8"/>
  <c r="BX331" i="8" s="1"/>
  <c r="BP322" i="8"/>
  <c r="BP344" i="8" s="1"/>
  <c r="BP341" i="8" s="1"/>
  <c r="BP332" i="8"/>
  <c r="BP331" i="8" s="1"/>
  <c r="BV322" i="8"/>
  <c r="BV344" i="8" s="1"/>
  <c r="BV341" i="8" s="1"/>
  <c r="BV332" i="8"/>
  <c r="BV331" i="8" s="1"/>
  <c r="DO322" i="8"/>
  <c r="DO344" i="8" s="1"/>
  <c r="DO341" i="8" s="1"/>
  <c r="DO332" i="8"/>
  <c r="DO331" i="8" s="1"/>
  <c r="CG322" i="8"/>
  <c r="CG344" i="8" s="1"/>
  <c r="CG341" i="8" s="1"/>
  <c r="CG332" i="8"/>
  <c r="CG331" i="8" s="1"/>
  <c r="EY24" i="4"/>
  <c r="EY25" i="4"/>
  <c r="EY26" i="4"/>
  <c r="EY28" i="4"/>
  <c r="EY29" i="4"/>
  <c r="EY30" i="4"/>
  <c r="EY31" i="4"/>
  <c r="EY27" i="4" s="1"/>
  <c r="EY32" i="4"/>
  <c r="EY12" i="4"/>
  <c r="EY13" i="4" s="1"/>
  <c r="EZ11" i="4"/>
  <c r="EZ23" i="4"/>
  <c r="EZ10" i="4"/>
  <c r="EX33" i="4"/>
  <c r="CO431" i="8" l="1"/>
  <c r="CP390" i="8"/>
  <c r="CO395" i="8"/>
  <c r="CN347" i="8"/>
  <c r="CN511" i="8"/>
  <c r="AV346" i="8"/>
  <c r="AV348" i="8" s="1"/>
  <c r="AV351" i="8" s="1"/>
  <c r="AU477" i="8"/>
  <c r="AU471" i="8" s="1"/>
  <c r="AU521" i="8" s="1"/>
  <c r="AV480" i="8"/>
  <c r="AV479" i="8"/>
  <c r="AU352" i="8"/>
  <c r="AU456" i="8"/>
  <c r="AW357" i="8"/>
  <c r="AW359" i="8" s="1"/>
  <c r="AW444" i="8" s="1"/>
  <c r="AW479" i="8" s="1"/>
  <c r="AW364" i="8"/>
  <c r="AW366" i="8" s="1"/>
  <c r="AW466" i="8" s="1"/>
  <c r="AV340" i="8"/>
  <c r="AW333" i="8"/>
  <c r="AW339" i="8" s="1"/>
  <c r="AX299" i="8"/>
  <c r="AX303" i="8" s="1"/>
  <c r="AX336" i="8" s="1"/>
  <c r="AX316" i="8"/>
  <c r="AX338" i="8" s="1"/>
  <c r="AX310" i="8"/>
  <c r="AX337" i="8" s="1"/>
  <c r="AZ7" i="5"/>
  <c r="AY7" i="8"/>
  <c r="BZ331" i="8"/>
  <c r="P332" i="8"/>
  <c r="P331" i="8" s="1"/>
  <c r="Q8" i="11" s="1"/>
  <c r="CL331" i="8"/>
  <c r="Q332" i="8"/>
  <c r="Q331" i="8" s="1"/>
  <c r="R8" i="11" s="1"/>
  <c r="Q344" i="8"/>
  <c r="Q341" i="8" s="1"/>
  <c r="R11" i="11" s="1"/>
  <c r="P344" i="8"/>
  <c r="P341" i="8" s="1"/>
  <c r="Q11" i="11" s="1"/>
  <c r="DJ331" i="8"/>
  <c r="S332" i="8"/>
  <c r="S331" i="8" s="1"/>
  <c r="T8" i="11" s="1"/>
  <c r="BN331" i="8"/>
  <c r="O332" i="8"/>
  <c r="O331" i="8" s="1"/>
  <c r="P8" i="11" s="1"/>
  <c r="CX331" i="8"/>
  <c r="R332" i="8"/>
  <c r="R331" i="8" s="1"/>
  <c r="S8" i="11" s="1"/>
  <c r="S344" i="8"/>
  <c r="S341" i="8" s="1"/>
  <c r="T11" i="11" s="1"/>
  <c r="O344" i="8"/>
  <c r="O341" i="8" s="1"/>
  <c r="P11" i="11" s="1"/>
  <c r="R344" i="8"/>
  <c r="R341" i="8" s="1"/>
  <c r="S11" i="11" s="1"/>
  <c r="EZ12" i="4"/>
  <c r="EZ13" i="4" s="1"/>
  <c r="EZ24" i="4"/>
  <c r="EZ25" i="4"/>
  <c r="EZ26" i="4"/>
  <c r="EZ28" i="4"/>
  <c r="EZ29" i="4"/>
  <c r="EZ30" i="4"/>
  <c r="EZ31" i="4"/>
  <c r="EZ27" i="4" s="1"/>
  <c r="EZ32" i="4"/>
  <c r="EY33" i="4"/>
  <c r="CP428" i="8" l="1"/>
  <c r="CP393" i="8"/>
  <c r="CO475" i="8"/>
  <c r="CO473" i="8" s="1"/>
  <c r="CO398" i="8"/>
  <c r="CO432" i="8"/>
  <c r="AV472" i="8"/>
  <c r="AV456" i="8"/>
  <c r="AV352" i="8"/>
  <c r="AW340" i="8"/>
  <c r="AW346" i="8"/>
  <c r="AW348" i="8" s="1"/>
  <c r="AW351" i="8" s="1"/>
  <c r="AV477" i="8"/>
  <c r="AW480" i="8"/>
  <c r="AW477" i="8" s="1"/>
  <c r="AX357" i="8"/>
  <c r="AX359" i="8" s="1"/>
  <c r="AX444" i="8" s="1"/>
  <c r="AX364" i="8"/>
  <c r="AX366" i="8" s="1"/>
  <c r="AX466" i="8" s="1"/>
  <c r="AX333" i="8"/>
  <c r="AX339" i="8" s="1"/>
  <c r="AY299" i="8"/>
  <c r="AY303" i="8" s="1"/>
  <c r="AY336" i="8" s="1"/>
  <c r="AY316" i="8"/>
  <c r="AY338" i="8" s="1"/>
  <c r="AY310" i="8"/>
  <c r="AY337" i="8" s="1"/>
  <c r="BA7" i="5"/>
  <c r="AZ7" i="8"/>
  <c r="EZ33" i="4"/>
  <c r="CO511" i="8" l="1"/>
  <c r="CO347" i="8"/>
  <c r="CQ390" i="8"/>
  <c r="CP431" i="8"/>
  <c r="CP395" i="8"/>
  <c r="AV471" i="8"/>
  <c r="AV521" i="8" s="1"/>
  <c r="AX340" i="8"/>
  <c r="AX346" i="8"/>
  <c r="AX348" i="8" s="1"/>
  <c r="AX351" i="8" s="1"/>
  <c r="AW352" i="8"/>
  <c r="AW472" i="8"/>
  <c r="AW471" i="8" s="1"/>
  <c r="AW521" i="8" s="1"/>
  <c r="AX480" i="8"/>
  <c r="AX479" i="8"/>
  <c r="AY357" i="8"/>
  <c r="AY359" i="8" s="1"/>
  <c r="AY444" i="8" s="1"/>
  <c r="AY364" i="8"/>
  <c r="AY366" i="8" s="1"/>
  <c r="AY466" i="8" s="1"/>
  <c r="AY333" i="8"/>
  <c r="AY339" i="8" s="1"/>
  <c r="BB7" i="5"/>
  <c r="BA7" i="8"/>
  <c r="AZ299" i="8"/>
  <c r="AZ303" i="8" s="1"/>
  <c r="AZ336" i="8" s="1"/>
  <c r="AZ316" i="8"/>
  <c r="AZ338" i="8" s="1"/>
  <c r="AZ310" i="8"/>
  <c r="AZ337" i="8" s="1"/>
  <c r="CP475" i="8" l="1"/>
  <c r="CP473" i="8" s="1"/>
  <c r="CP398" i="8"/>
  <c r="CP432" i="8"/>
  <c r="CQ393" i="8"/>
  <c r="CQ428" i="8"/>
  <c r="AY346" i="8"/>
  <c r="AY348" i="8" s="1"/>
  <c r="AY351" i="8" s="1"/>
  <c r="AX477" i="8"/>
  <c r="AY480" i="8"/>
  <c r="AY479" i="8"/>
  <c r="AX352" i="8"/>
  <c r="AX472" i="8"/>
  <c r="AZ357" i="8"/>
  <c r="AZ359" i="8" s="1"/>
  <c r="AZ444" i="8" s="1"/>
  <c r="AZ364" i="8"/>
  <c r="AZ366" i="8" s="1"/>
  <c r="AZ466" i="8" s="1"/>
  <c r="AY340" i="8"/>
  <c r="BA299" i="8"/>
  <c r="BA303" i="8" s="1"/>
  <c r="BA336" i="8" s="1"/>
  <c r="BA316" i="8"/>
  <c r="BA338" i="8" s="1"/>
  <c r="BA310" i="8"/>
  <c r="BA337" i="8" s="1"/>
  <c r="BC7" i="5"/>
  <c r="BB7" i="8"/>
  <c r="AZ333" i="8"/>
  <c r="AZ339" i="8" s="1"/>
  <c r="AZ346" i="8" s="1"/>
  <c r="AZ348" i="8" s="1"/>
  <c r="CQ431" i="8" l="1"/>
  <c r="CR390" i="8"/>
  <c r="CQ395" i="8"/>
  <c r="CP511" i="8"/>
  <c r="CP347" i="8"/>
  <c r="AY352" i="8"/>
  <c r="AY472" i="8"/>
  <c r="AX471" i="8"/>
  <c r="AX521" i="8" s="1"/>
  <c r="AY477" i="8"/>
  <c r="AZ480" i="8"/>
  <c r="AZ479" i="8"/>
  <c r="BA357" i="8"/>
  <c r="BA359" i="8" s="1"/>
  <c r="BA444" i="8" s="1"/>
  <c r="M444" i="8" s="1"/>
  <c r="BA364" i="8"/>
  <c r="BA366" i="8" s="1"/>
  <c r="BA466" i="8" s="1"/>
  <c r="M466" i="8" s="1"/>
  <c r="BD7" i="5"/>
  <c r="BC7" i="8"/>
  <c r="AZ351" i="8"/>
  <c r="AZ340" i="8"/>
  <c r="BB299" i="8"/>
  <c r="BB303" i="8" s="1"/>
  <c r="BB336" i="8" s="1"/>
  <c r="BB310" i="8"/>
  <c r="BB337" i="8" s="1"/>
  <c r="BB316" i="8"/>
  <c r="BB338" i="8" s="1"/>
  <c r="BA333" i="8"/>
  <c r="BA339" i="8" s="1"/>
  <c r="BA346" i="8" s="1"/>
  <c r="BA348" i="8" s="1"/>
  <c r="CQ475" i="8" l="1"/>
  <c r="CQ473" i="8" s="1"/>
  <c r="CQ398" i="8"/>
  <c r="CQ432" i="8"/>
  <c r="CR428" i="8"/>
  <c r="CR393" i="8"/>
  <c r="AY471" i="8"/>
  <c r="AY521" i="8" s="1"/>
  <c r="AZ477" i="8"/>
  <c r="AZ352" i="8"/>
  <c r="AZ472" i="8"/>
  <c r="BA479" i="8"/>
  <c r="BA480" i="8"/>
  <c r="BB357" i="8"/>
  <c r="BB359" i="8" s="1"/>
  <c r="BB444" i="8" s="1"/>
  <c r="BB364" i="8"/>
  <c r="BB366" i="8" s="1"/>
  <c r="BB466" i="8" s="1"/>
  <c r="BA340" i="8"/>
  <c r="BC299" i="8"/>
  <c r="BC303" i="8" s="1"/>
  <c r="BC336" i="8" s="1"/>
  <c r="BC316" i="8"/>
  <c r="BC338" i="8" s="1"/>
  <c r="BC310" i="8"/>
  <c r="BC337" i="8" s="1"/>
  <c r="BB333" i="8"/>
  <c r="BB339" i="8" s="1"/>
  <c r="BB346" i="8" s="1"/>
  <c r="BB348" i="8" s="1"/>
  <c r="BE7" i="5"/>
  <c r="BD7" i="8"/>
  <c r="CR431" i="8" l="1"/>
  <c r="CS390" i="8"/>
  <c r="CR395" i="8"/>
  <c r="CQ347" i="8"/>
  <c r="CQ511" i="8"/>
  <c r="AZ471" i="8"/>
  <c r="AZ521" i="8" s="1"/>
  <c r="BA477" i="8"/>
  <c r="BB479" i="8"/>
  <c r="BB480" i="8"/>
  <c r="BC357" i="8"/>
  <c r="BC359" i="8" s="1"/>
  <c r="BC444" i="8" s="1"/>
  <c r="BC479" i="8" s="1"/>
  <c r="BC364" i="8"/>
  <c r="BC366" i="8" s="1"/>
  <c r="BC466" i="8" s="1"/>
  <c r="BC333" i="8"/>
  <c r="BC339" i="8" s="1"/>
  <c r="BB351" i="8"/>
  <c r="BB472" i="8" s="1"/>
  <c r="BB340" i="8"/>
  <c r="BD299" i="8"/>
  <c r="BD303" i="8" s="1"/>
  <c r="BD336" i="8" s="1"/>
  <c r="BD316" i="8"/>
  <c r="BD338" i="8" s="1"/>
  <c r="BD310" i="8"/>
  <c r="BD337" i="8" s="1"/>
  <c r="BF7" i="5"/>
  <c r="BE7" i="8"/>
  <c r="CR475" i="8" l="1"/>
  <c r="CR473" i="8" s="1"/>
  <c r="CR432" i="8"/>
  <c r="CR398" i="8"/>
  <c r="CS428" i="8"/>
  <c r="CS393" i="8"/>
  <c r="BC340" i="8"/>
  <c r="BC346" i="8"/>
  <c r="BC348" i="8" s="1"/>
  <c r="BC351" i="8" s="1"/>
  <c r="BB477" i="8"/>
  <c r="BB471" i="8" s="1"/>
  <c r="BB521" i="8" s="1"/>
  <c r="BC480" i="8"/>
  <c r="BC477" i="8" s="1"/>
  <c r="BB352" i="8"/>
  <c r="BB456" i="8"/>
  <c r="BD357" i="8"/>
  <c r="BD359" i="8" s="1"/>
  <c r="BD444" i="8" s="1"/>
  <c r="BD479" i="8" s="1"/>
  <c r="BD364" i="8"/>
  <c r="BD366" i="8" s="1"/>
  <c r="BD466" i="8" s="1"/>
  <c r="BE299" i="8"/>
  <c r="BE303" i="8" s="1"/>
  <c r="BE336" i="8" s="1"/>
  <c r="BE316" i="8"/>
  <c r="BE338" i="8" s="1"/>
  <c r="BE310" i="8"/>
  <c r="BE337" i="8" s="1"/>
  <c r="BD333" i="8"/>
  <c r="BD339" i="8" s="1"/>
  <c r="BD346" i="8" s="1"/>
  <c r="BD348" i="8" s="1"/>
  <c r="BG7" i="5"/>
  <c r="BF7" i="8"/>
  <c r="CR511" i="8" l="1"/>
  <c r="CR347" i="8"/>
  <c r="CT390" i="8"/>
  <c r="CS395" i="8"/>
  <c r="CS431" i="8"/>
  <c r="BD480" i="8"/>
  <c r="BD477" i="8" s="1"/>
  <c r="BC352" i="8"/>
  <c r="BC472" i="8"/>
  <c r="BC471" i="8" s="1"/>
  <c r="BC521" i="8" s="1"/>
  <c r="BC456" i="8"/>
  <c r="BE357" i="8"/>
  <c r="BE359" i="8" s="1"/>
  <c r="BE444" i="8" s="1"/>
  <c r="BE479" i="8" s="1"/>
  <c r="BE364" i="8"/>
  <c r="BE366" i="8" s="1"/>
  <c r="BE466" i="8" s="1"/>
  <c r="BE333" i="8"/>
  <c r="BE339" i="8" s="1"/>
  <c r="BF299" i="8"/>
  <c r="BF303" i="8" s="1"/>
  <c r="BF336" i="8" s="1"/>
  <c r="BF316" i="8"/>
  <c r="BF338" i="8" s="1"/>
  <c r="BF310" i="8"/>
  <c r="BF337" i="8" s="1"/>
  <c r="BH7" i="5"/>
  <c r="BG7" i="8"/>
  <c r="BD340" i="8"/>
  <c r="BD351" i="8"/>
  <c r="CS475" i="8" l="1"/>
  <c r="CS473" i="8" s="1"/>
  <c r="CS432" i="8"/>
  <c r="CS398" i="8"/>
  <c r="CT428" i="8"/>
  <c r="CT393" i="8"/>
  <c r="BE346" i="8"/>
  <c r="BE348" i="8" s="1"/>
  <c r="BE351" i="8" s="1"/>
  <c r="BD456" i="8"/>
  <c r="BD472" i="8"/>
  <c r="BD471" i="8" s="1"/>
  <c r="BD521" i="8" s="1"/>
  <c r="BE480" i="8"/>
  <c r="BE477" i="8" s="1"/>
  <c r="BD352" i="8"/>
  <c r="BF357" i="8"/>
  <c r="BF359" i="8" s="1"/>
  <c r="BF444" i="8" s="1"/>
  <c r="BF479" i="8" s="1"/>
  <c r="BF364" i="8"/>
  <c r="BF366" i="8" s="1"/>
  <c r="BF466" i="8" s="1"/>
  <c r="BE340" i="8"/>
  <c r="BI7" i="5"/>
  <c r="BH7" i="8"/>
  <c r="BG299" i="8"/>
  <c r="BG303" i="8" s="1"/>
  <c r="BG336" i="8" s="1"/>
  <c r="BG310" i="8"/>
  <c r="BG337" i="8" s="1"/>
  <c r="BG316" i="8"/>
  <c r="BG338" i="8" s="1"/>
  <c r="BF333" i="8"/>
  <c r="BF339" i="8" s="1"/>
  <c r="BF346" i="8" s="1"/>
  <c r="BF348" i="8" s="1"/>
  <c r="CT395" i="8" l="1"/>
  <c r="CT431" i="8"/>
  <c r="CU390" i="8"/>
  <c r="CS347" i="8"/>
  <c r="CS511" i="8"/>
  <c r="BE472" i="8"/>
  <c r="BE471" i="8" s="1"/>
  <c r="BE521" i="8" s="1"/>
  <c r="BE456" i="8"/>
  <c r="BE352" i="8"/>
  <c r="BF480" i="8"/>
  <c r="BF477" i="8" s="1"/>
  <c r="BG357" i="8"/>
  <c r="BG359" i="8" s="1"/>
  <c r="BG444" i="8" s="1"/>
  <c r="BG364" i="8"/>
  <c r="BG366" i="8" s="1"/>
  <c r="BG466" i="8" s="1"/>
  <c r="BG333" i="8"/>
  <c r="BG339" i="8" s="1"/>
  <c r="BF351" i="8"/>
  <c r="BF472" i="8" s="1"/>
  <c r="BF340" i="8"/>
  <c r="BH299" i="8"/>
  <c r="BH303" i="8" s="1"/>
  <c r="BH336" i="8" s="1"/>
  <c r="BH316" i="8"/>
  <c r="BH338" i="8" s="1"/>
  <c r="BH310" i="8"/>
  <c r="BH337" i="8" s="1"/>
  <c r="BJ7" i="5"/>
  <c r="BI7" i="8"/>
  <c r="CU428" i="8" l="1"/>
  <c r="CU393" i="8"/>
  <c r="CT475" i="8"/>
  <c r="CT473" i="8" s="1"/>
  <c r="CT432" i="8"/>
  <c r="CT398" i="8"/>
  <c r="BG340" i="8"/>
  <c r="BG346" i="8"/>
  <c r="BG348" i="8" s="1"/>
  <c r="BG351" i="8" s="1"/>
  <c r="BF471" i="8"/>
  <c r="BF521" i="8" s="1"/>
  <c r="BG480" i="8"/>
  <c r="BG479" i="8"/>
  <c r="BF352" i="8"/>
  <c r="BF456" i="8"/>
  <c r="BH357" i="8"/>
  <c r="BH359" i="8" s="1"/>
  <c r="BH444" i="8" s="1"/>
  <c r="BH364" i="8"/>
  <c r="BH366" i="8" s="1"/>
  <c r="BH466" i="8" s="1"/>
  <c r="BK7" i="5"/>
  <c r="BJ7" i="8"/>
  <c r="BI299" i="8"/>
  <c r="BI303" i="8" s="1"/>
  <c r="BI336" i="8" s="1"/>
  <c r="BI316" i="8"/>
  <c r="BI338" i="8" s="1"/>
  <c r="BI310" i="8"/>
  <c r="BI337" i="8" s="1"/>
  <c r="BH333" i="8"/>
  <c r="BH339" i="8" s="1"/>
  <c r="BH346" i="8" s="1"/>
  <c r="BH348" i="8" s="1"/>
  <c r="CT347" i="8" l="1"/>
  <c r="CT511" i="8"/>
  <c r="CU395" i="8"/>
  <c r="CV390" i="8"/>
  <c r="CU431" i="8"/>
  <c r="BG477" i="8"/>
  <c r="BG352" i="8"/>
  <c r="BG472" i="8"/>
  <c r="BH479" i="8"/>
  <c r="BH480" i="8"/>
  <c r="BG456" i="8"/>
  <c r="BI357" i="8"/>
  <c r="BI359" i="8" s="1"/>
  <c r="BI444" i="8" s="1"/>
  <c r="BI364" i="8"/>
  <c r="BI366" i="8" s="1"/>
  <c r="BI466" i="8" s="1"/>
  <c r="BI333" i="8"/>
  <c r="BI339" i="8" s="1"/>
  <c r="BH351" i="8"/>
  <c r="BH340" i="8"/>
  <c r="BJ299" i="8"/>
  <c r="BJ303" i="8" s="1"/>
  <c r="BJ336" i="8" s="1"/>
  <c r="BJ310" i="8"/>
  <c r="BJ337" i="8" s="1"/>
  <c r="BJ316" i="8"/>
  <c r="BJ338" i="8" s="1"/>
  <c r="BL7" i="5"/>
  <c r="BK7" i="8"/>
  <c r="CV428" i="8" l="1"/>
  <c r="CV393" i="8"/>
  <c r="CU475" i="8"/>
  <c r="CU473" i="8" s="1"/>
  <c r="CU398" i="8"/>
  <c r="CU432" i="8"/>
  <c r="BI340" i="8"/>
  <c r="BI346" i="8"/>
  <c r="BI348" i="8" s="1"/>
  <c r="BI351" i="8" s="1"/>
  <c r="BI456" i="8" s="1"/>
  <c r="BG471" i="8"/>
  <c r="BG521" i="8" s="1"/>
  <c r="BH477" i="8"/>
  <c r="BH456" i="8"/>
  <c r="BH472" i="8"/>
  <c r="BI480" i="8"/>
  <c r="BI479" i="8"/>
  <c r="BH352" i="8"/>
  <c r="BJ357" i="8"/>
  <c r="BJ359" i="8" s="1"/>
  <c r="BJ444" i="8" s="1"/>
  <c r="BJ364" i="8"/>
  <c r="BJ366" i="8" s="1"/>
  <c r="BJ466" i="8" s="1"/>
  <c r="BM7" i="5"/>
  <c r="BL7" i="8"/>
  <c r="BK299" i="8"/>
  <c r="BK303" i="8" s="1"/>
  <c r="BK336" i="8" s="1"/>
  <c r="BK310" i="8"/>
  <c r="BK337" i="8" s="1"/>
  <c r="BK316" i="8"/>
  <c r="BK338" i="8" s="1"/>
  <c r="BJ333" i="8"/>
  <c r="BJ339" i="8" s="1"/>
  <c r="BJ346" i="8" s="1"/>
  <c r="BJ348" i="8" s="1"/>
  <c r="CU347" i="8" l="1"/>
  <c r="CU511" i="8"/>
  <c r="CV431" i="8"/>
  <c r="CW390" i="8"/>
  <c r="CV395" i="8"/>
  <c r="BI477" i="8"/>
  <c r="BH471" i="8"/>
  <c r="BH521" i="8" s="1"/>
  <c r="BI352" i="8"/>
  <c r="BI472" i="8"/>
  <c r="BJ480" i="8"/>
  <c r="BJ479" i="8"/>
  <c r="BK357" i="8"/>
  <c r="BK359" i="8" s="1"/>
  <c r="BK444" i="8" s="1"/>
  <c r="BK364" i="8"/>
  <c r="BK366" i="8" s="1"/>
  <c r="BK466" i="8" s="1"/>
  <c r="BK333" i="8"/>
  <c r="BK339" i="8" s="1"/>
  <c r="BK346" i="8" s="1"/>
  <c r="BK348" i="8" s="1"/>
  <c r="BJ340" i="8"/>
  <c r="BJ351" i="8"/>
  <c r="BL299" i="8"/>
  <c r="BL303" i="8" s="1"/>
  <c r="BL336" i="8" s="1"/>
  <c r="BL310" i="8"/>
  <c r="BL337" i="8" s="1"/>
  <c r="BL316" i="8"/>
  <c r="BL338" i="8" s="1"/>
  <c r="BN7" i="5"/>
  <c r="BM7" i="8"/>
  <c r="CW393" i="8" l="1"/>
  <c r="CW428" i="8"/>
  <c r="CV475" i="8"/>
  <c r="CV473" i="8" s="1"/>
  <c r="CV432" i="8"/>
  <c r="CV398" i="8"/>
  <c r="BJ477" i="8"/>
  <c r="BI471" i="8"/>
  <c r="BI521" i="8" s="1"/>
  <c r="BK480" i="8"/>
  <c r="BJ352" i="8"/>
  <c r="BJ472" i="8"/>
  <c r="BK479" i="8"/>
  <c r="BL357" i="8"/>
  <c r="BL359" i="8" s="1"/>
  <c r="BL444" i="8" s="1"/>
  <c r="BL364" i="8"/>
  <c r="BL366" i="8" s="1"/>
  <c r="BL466" i="8" s="1"/>
  <c r="BL333" i="8"/>
  <c r="BL339" i="8" s="1"/>
  <c r="BM299" i="8"/>
  <c r="BM303" i="8" s="1"/>
  <c r="BM336" i="8" s="1"/>
  <c r="BM310" i="8"/>
  <c r="BM337" i="8" s="1"/>
  <c r="BM316" i="8"/>
  <c r="BM338" i="8" s="1"/>
  <c r="BO7" i="5"/>
  <c r="BN7" i="8"/>
  <c r="BK340" i="8"/>
  <c r="BK351" i="8"/>
  <c r="CX390" i="8" l="1"/>
  <c r="CW431" i="8"/>
  <c r="CW395" i="8"/>
  <c r="CV347" i="8"/>
  <c r="CV511" i="8"/>
  <c r="BL340" i="8"/>
  <c r="BL346" i="8"/>
  <c r="BL348" i="8" s="1"/>
  <c r="BL351" i="8" s="1"/>
  <c r="BJ471" i="8"/>
  <c r="BJ521" i="8" s="1"/>
  <c r="BK477" i="8"/>
  <c r="BL479" i="8"/>
  <c r="BK352" i="8"/>
  <c r="BK472" i="8"/>
  <c r="BL480" i="8"/>
  <c r="BM357" i="8"/>
  <c r="BM359" i="8" s="1"/>
  <c r="BM444" i="8" s="1"/>
  <c r="BM364" i="8"/>
  <c r="BM366" i="8" s="1"/>
  <c r="BM466" i="8" s="1"/>
  <c r="N466" i="8" s="1"/>
  <c r="BN299" i="8"/>
  <c r="BN303" i="8" s="1"/>
  <c r="BN336" i="8" s="1"/>
  <c r="BN316" i="8"/>
  <c r="BN338" i="8" s="1"/>
  <c r="BN310" i="8"/>
  <c r="BN337" i="8" s="1"/>
  <c r="BP7" i="5"/>
  <c r="BO7" i="8"/>
  <c r="BM333" i="8"/>
  <c r="BM339" i="8" s="1"/>
  <c r="BM346" i="8" s="1"/>
  <c r="BM348" i="8" s="1"/>
  <c r="CW475" i="8" l="1"/>
  <c r="CW473" i="8" s="1"/>
  <c r="CW398" i="8"/>
  <c r="CW432" i="8"/>
  <c r="CX393" i="8"/>
  <c r="CX428" i="8"/>
  <c r="BM479" i="8"/>
  <c r="N444" i="8"/>
  <c r="BK471" i="8"/>
  <c r="BK521" i="8" s="1"/>
  <c r="BL352" i="8"/>
  <c r="BL472" i="8"/>
  <c r="BL477" i="8"/>
  <c r="BM480" i="8"/>
  <c r="BN357" i="8"/>
  <c r="BN359" i="8" s="1"/>
  <c r="BN444" i="8" s="1"/>
  <c r="BN364" i="8"/>
  <c r="BN366" i="8" s="1"/>
  <c r="BN466" i="8" s="1"/>
  <c r="BQ7" i="5"/>
  <c r="BP7" i="8"/>
  <c r="BM340" i="8"/>
  <c r="BO299" i="8"/>
  <c r="BO303" i="8" s="1"/>
  <c r="BO336" i="8" s="1"/>
  <c r="BO310" i="8"/>
  <c r="BO337" i="8" s="1"/>
  <c r="BO316" i="8"/>
  <c r="BO338" i="8" s="1"/>
  <c r="BN333" i="8"/>
  <c r="BN339" i="8" s="1"/>
  <c r="BN346" i="8" s="1"/>
  <c r="BN348" i="8" s="1"/>
  <c r="CX431" i="8" l="1"/>
  <c r="CY390" i="8"/>
  <c r="CX395" i="8"/>
  <c r="CW347" i="8"/>
  <c r="CW511" i="8"/>
  <c r="BM477" i="8"/>
  <c r="BL471" i="8"/>
  <c r="BL521" i="8" s="1"/>
  <c r="BN479" i="8"/>
  <c r="BN480" i="8"/>
  <c r="BO357" i="8"/>
  <c r="BO359" i="8" s="1"/>
  <c r="BO444" i="8" s="1"/>
  <c r="BO364" i="8"/>
  <c r="BO366" i="8" s="1"/>
  <c r="BO466" i="8" s="1"/>
  <c r="BP299" i="8"/>
  <c r="BP303" i="8" s="1"/>
  <c r="BP336" i="8" s="1"/>
  <c r="BP310" i="8"/>
  <c r="BP337" i="8" s="1"/>
  <c r="BP316" i="8"/>
  <c r="BP338" i="8" s="1"/>
  <c r="BO333" i="8"/>
  <c r="BO339" i="8" s="1"/>
  <c r="BO346" i="8" s="1"/>
  <c r="BO348" i="8" s="1"/>
  <c r="BR7" i="5"/>
  <c r="BQ7" i="8"/>
  <c r="BN340" i="8"/>
  <c r="BN351" i="8"/>
  <c r="BN472" i="8" s="1"/>
  <c r="CX475" i="8" l="1"/>
  <c r="CX473" i="8" s="1"/>
  <c r="CX398" i="8"/>
  <c r="CX432" i="8"/>
  <c r="CY428" i="8"/>
  <c r="CY393" i="8"/>
  <c r="BO480" i="8"/>
  <c r="BN477" i="8"/>
  <c r="BN471" i="8" s="1"/>
  <c r="BN521" i="8" s="1"/>
  <c r="BO479" i="8"/>
  <c r="BN352" i="8"/>
  <c r="BN456" i="8"/>
  <c r="BP357" i="8"/>
  <c r="BP359" i="8" s="1"/>
  <c r="BP444" i="8" s="1"/>
  <c r="BP364" i="8"/>
  <c r="BP366" i="8" s="1"/>
  <c r="BP466" i="8" s="1"/>
  <c r="BQ299" i="8"/>
  <c r="BQ303" i="8" s="1"/>
  <c r="BQ336" i="8" s="1"/>
  <c r="BQ316" i="8"/>
  <c r="BQ338" i="8" s="1"/>
  <c r="BQ310" i="8"/>
  <c r="BQ337" i="8" s="1"/>
  <c r="BS7" i="5"/>
  <c r="BR7" i="8"/>
  <c r="BP333" i="8"/>
  <c r="BP339" i="8" s="1"/>
  <c r="BP346" i="8" s="1"/>
  <c r="BP348" i="8" s="1"/>
  <c r="BO340" i="8"/>
  <c r="BO351" i="8"/>
  <c r="BO456" i="8" s="1"/>
  <c r="CY395" i="8" l="1"/>
  <c r="CZ390" i="8"/>
  <c r="CY431" i="8"/>
  <c r="CX347" i="8"/>
  <c r="CX511" i="8"/>
  <c r="BO477" i="8"/>
  <c r="BO352" i="8"/>
  <c r="BO472" i="8"/>
  <c r="BP480" i="8"/>
  <c r="BP479" i="8"/>
  <c r="BQ357" i="8"/>
  <c r="BQ359" i="8" s="1"/>
  <c r="BQ444" i="8" s="1"/>
  <c r="BQ364" i="8"/>
  <c r="BQ366" i="8" s="1"/>
  <c r="BQ466" i="8" s="1"/>
  <c r="BQ333" i="8"/>
  <c r="BQ339" i="8" s="1"/>
  <c r="BP351" i="8"/>
  <c r="BP340" i="8"/>
  <c r="BT7" i="5"/>
  <c r="BS7" i="8"/>
  <c r="BR299" i="8"/>
  <c r="BR303" i="8" s="1"/>
  <c r="BR336" i="8" s="1"/>
  <c r="BR310" i="8"/>
  <c r="BR337" i="8" s="1"/>
  <c r="BR316" i="8"/>
  <c r="BR338" i="8" s="1"/>
  <c r="CZ428" i="8" l="1"/>
  <c r="CZ393" i="8"/>
  <c r="CY475" i="8"/>
  <c r="CY473" i="8" s="1"/>
  <c r="CY398" i="8"/>
  <c r="CY432" i="8"/>
  <c r="BO471" i="8"/>
  <c r="BO521" i="8" s="1"/>
  <c r="BQ346" i="8"/>
  <c r="BQ348" i="8" s="1"/>
  <c r="BQ351" i="8" s="1"/>
  <c r="BP477" i="8"/>
  <c r="BQ480" i="8"/>
  <c r="BP352" i="8"/>
  <c r="BP472" i="8"/>
  <c r="BQ479" i="8"/>
  <c r="BP456" i="8"/>
  <c r="BQ340" i="8"/>
  <c r="BR357" i="8"/>
  <c r="BR359" i="8" s="1"/>
  <c r="BR444" i="8" s="1"/>
  <c r="BR479" i="8" s="1"/>
  <c r="BR364" i="8"/>
  <c r="BR366" i="8" s="1"/>
  <c r="BR466" i="8" s="1"/>
  <c r="BU7" i="5"/>
  <c r="BT7" i="8"/>
  <c r="BR333" i="8"/>
  <c r="BR339" i="8" s="1"/>
  <c r="BR346" i="8" s="1"/>
  <c r="BR348" i="8" s="1"/>
  <c r="BS299" i="8"/>
  <c r="BS303" i="8" s="1"/>
  <c r="BS336" i="8" s="1"/>
  <c r="BS310" i="8"/>
  <c r="BS337" i="8" s="1"/>
  <c r="BS316" i="8"/>
  <c r="BS338" i="8" s="1"/>
  <c r="CY347" i="8" l="1"/>
  <c r="CY511" i="8"/>
  <c r="CZ395" i="8"/>
  <c r="DA390" i="8"/>
  <c r="CZ431" i="8"/>
  <c r="BQ456" i="8"/>
  <c r="BQ352" i="8"/>
  <c r="BQ472" i="8"/>
  <c r="BP471" i="8"/>
  <c r="BP521" i="8" s="1"/>
  <c r="BQ477" i="8"/>
  <c r="BR480" i="8"/>
  <c r="BR477" i="8" s="1"/>
  <c r="BS357" i="8"/>
  <c r="BS359" i="8" s="1"/>
  <c r="BS444" i="8" s="1"/>
  <c r="BS479" i="8" s="1"/>
  <c r="BS364" i="8"/>
  <c r="BS366" i="8" s="1"/>
  <c r="BS466" i="8" s="1"/>
  <c r="BS333" i="8"/>
  <c r="BS339" i="8" s="1"/>
  <c r="BR340" i="8"/>
  <c r="BR351" i="8"/>
  <c r="BR472" i="8" s="1"/>
  <c r="BT299" i="8"/>
  <c r="BT303" i="8" s="1"/>
  <c r="BT336" i="8" s="1"/>
  <c r="BT310" i="8"/>
  <c r="BT337" i="8" s="1"/>
  <c r="BT316" i="8"/>
  <c r="BT338" i="8" s="1"/>
  <c r="BV7" i="5"/>
  <c r="BU7" i="8"/>
  <c r="DA393" i="8" l="1"/>
  <c r="DA428" i="8"/>
  <c r="CZ475" i="8"/>
  <c r="CZ473" i="8" s="1"/>
  <c r="CZ398" i="8"/>
  <c r="CZ432" i="8"/>
  <c r="BQ471" i="8"/>
  <c r="BQ521" i="8" s="1"/>
  <c r="BS340" i="8"/>
  <c r="BS346" i="8"/>
  <c r="BS348" i="8" s="1"/>
  <c r="BS351" i="8" s="1"/>
  <c r="BR471" i="8"/>
  <c r="BR521" i="8" s="1"/>
  <c r="BS480" i="8"/>
  <c r="BS477" i="8" s="1"/>
  <c r="BR352" i="8"/>
  <c r="BR456" i="8"/>
  <c r="BT357" i="8"/>
  <c r="BT359" i="8" s="1"/>
  <c r="BT444" i="8" s="1"/>
  <c r="BT479" i="8" s="1"/>
  <c r="BT364" i="8"/>
  <c r="BT366" i="8" s="1"/>
  <c r="BT466" i="8" s="1"/>
  <c r="BW7" i="5"/>
  <c r="BV7" i="8"/>
  <c r="BT333" i="8"/>
  <c r="BT339" i="8" s="1"/>
  <c r="BT346" i="8" s="1"/>
  <c r="BT348" i="8" s="1"/>
  <c r="BU299" i="8"/>
  <c r="BU303" i="8" s="1"/>
  <c r="BU336" i="8" s="1"/>
  <c r="BU310" i="8"/>
  <c r="BU337" i="8" s="1"/>
  <c r="BU316" i="8"/>
  <c r="BU338" i="8" s="1"/>
  <c r="CZ347" i="8" l="1"/>
  <c r="CZ511" i="8"/>
  <c r="DA395" i="8"/>
  <c r="DA431" i="8"/>
  <c r="DB390" i="8"/>
  <c r="BS352" i="8"/>
  <c r="BS472" i="8"/>
  <c r="BS471" i="8" s="1"/>
  <c r="BS521" i="8" s="1"/>
  <c r="BT480" i="8"/>
  <c r="BT477" i="8" s="1"/>
  <c r="BS456" i="8"/>
  <c r="BU357" i="8"/>
  <c r="BU359" i="8" s="1"/>
  <c r="BU444" i="8" s="1"/>
  <c r="BU479" i="8" s="1"/>
  <c r="BU364" i="8"/>
  <c r="BU366" i="8" s="1"/>
  <c r="BU466" i="8" s="1"/>
  <c r="BU333" i="8"/>
  <c r="BU339" i="8" s="1"/>
  <c r="BT351" i="8"/>
  <c r="BT340" i="8"/>
  <c r="BV299" i="8"/>
  <c r="BV303" i="8" s="1"/>
  <c r="BV336" i="8" s="1"/>
  <c r="BV310" i="8"/>
  <c r="BV337" i="8" s="1"/>
  <c r="BV316" i="8"/>
  <c r="BV338" i="8" s="1"/>
  <c r="BX7" i="5"/>
  <c r="BW7" i="8"/>
  <c r="DB393" i="8" l="1"/>
  <c r="DB428" i="8"/>
  <c r="DA475" i="8"/>
  <c r="DA473" i="8" s="1"/>
  <c r="DA398" i="8"/>
  <c r="DA432" i="8"/>
  <c r="BU340" i="8"/>
  <c r="BU346" i="8"/>
  <c r="BU348" i="8" s="1"/>
  <c r="BU351" i="8" s="1"/>
  <c r="BU472" i="8" s="1"/>
  <c r="BT352" i="8"/>
  <c r="BT472" i="8"/>
  <c r="BT471" i="8" s="1"/>
  <c r="BT521" i="8" s="1"/>
  <c r="BU480" i="8"/>
  <c r="BU477" i="8" s="1"/>
  <c r="BV357" i="8"/>
  <c r="BV359" i="8" s="1"/>
  <c r="BV444" i="8" s="1"/>
  <c r="BV364" i="8"/>
  <c r="BV366" i="8" s="1"/>
  <c r="BV466" i="8" s="1"/>
  <c r="BV333" i="8"/>
  <c r="BV339" i="8" s="1"/>
  <c r="BV346" i="8" s="1"/>
  <c r="BV348" i="8" s="1"/>
  <c r="BY7" i="5"/>
  <c r="BX7" i="8"/>
  <c r="BW299" i="8"/>
  <c r="BW303" i="8" s="1"/>
  <c r="BW336" i="8" s="1"/>
  <c r="BW310" i="8"/>
  <c r="BW337" i="8" s="1"/>
  <c r="BW316" i="8"/>
  <c r="BW338" i="8" s="1"/>
  <c r="DA347" i="8" l="1"/>
  <c r="DA511" i="8"/>
  <c r="DB395" i="8"/>
  <c r="DB431" i="8"/>
  <c r="DC390" i="8"/>
  <c r="BU471" i="8"/>
  <c r="BU521" i="8" s="1"/>
  <c r="BV480" i="8"/>
  <c r="BV479" i="8"/>
  <c r="BU352" i="8"/>
  <c r="BW357" i="8"/>
  <c r="BW359" i="8" s="1"/>
  <c r="BW444" i="8" s="1"/>
  <c r="BW364" i="8"/>
  <c r="BW366" i="8" s="1"/>
  <c r="BW466" i="8" s="1"/>
  <c r="BX299" i="8"/>
  <c r="BX303" i="8" s="1"/>
  <c r="BX336" i="8" s="1"/>
  <c r="BX316" i="8"/>
  <c r="BX338" i="8" s="1"/>
  <c r="BX310" i="8"/>
  <c r="BX337" i="8" s="1"/>
  <c r="BZ7" i="5"/>
  <c r="BY7" i="8"/>
  <c r="BW333" i="8"/>
  <c r="BW339" i="8" s="1"/>
  <c r="BW346" i="8" s="1"/>
  <c r="BW348" i="8" s="1"/>
  <c r="BV340" i="8"/>
  <c r="BV351" i="8"/>
  <c r="DC393" i="8" l="1"/>
  <c r="DC428" i="8"/>
  <c r="DB475" i="8"/>
  <c r="DB473" i="8" s="1"/>
  <c r="DB398" i="8"/>
  <c r="DB432" i="8"/>
  <c r="BV477" i="8"/>
  <c r="BV352" i="8"/>
  <c r="BV472" i="8"/>
  <c r="BW480" i="8"/>
  <c r="BW479" i="8"/>
  <c r="BX357" i="8"/>
  <c r="BX359" i="8" s="1"/>
  <c r="BX444" i="8" s="1"/>
  <c r="BX364" i="8"/>
  <c r="BX366" i="8" s="1"/>
  <c r="BX466" i="8" s="1"/>
  <c r="CA7" i="5"/>
  <c r="BZ7" i="8"/>
  <c r="BW351" i="8"/>
  <c r="BW340" i="8"/>
  <c r="BY299" i="8"/>
  <c r="BY303" i="8" s="1"/>
  <c r="BY336" i="8" s="1"/>
  <c r="BY316" i="8"/>
  <c r="BY338" i="8" s="1"/>
  <c r="BY310" i="8"/>
  <c r="BY337" i="8" s="1"/>
  <c r="BX333" i="8"/>
  <c r="BX339" i="8" s="1"/>
  <c r="BX346" i="8" s="1"/>
  <c r="BX348" i="8" s="1"/>
  <c r="DB347" i="8" l="1"/>
  <c r="DB511" i="8"/>
  <c r="DC395" i="8"/>
  <c r="DD390" i="8"/>
  <c r="DC431" i="8"/>
  <c r="BW352" i="8"/>
  <c r="BW472" i="8"/>
  <c r="BW477" i="8"/>
  <c r="BX479" i="8"/>
  <c r="BX480" i="8"/>
  <c r="BV471" i="8"/>
  <c r="BV521" i="8" s="1"/>
  <c r="BY357" i="8"/>
  <c r="BY359" i="8" s="1"/>
  <c r="BY444" i="8" s="1"/>
  <c r="BY364" i="8"/>
  <c r="BY366" i="8" s="1"/>
  <c r="BY466" i="8" s="1"/>
  <c r="O466" i="8" s="1"/>
  <c r="BY333" i="8"/>
  <c r="BY339" i="8" s="1"/>
  <c r="BX351" i="8"/>
  <c r="BX340" i="8"/>
  <c r="BZ299" i="8"/>
  <c r="BZ303" i="8" s="1"/>
  <c r="BZ336" i="8" s="1"/>
  <c r="BZ310" i="8"/>
  <c r="BZ337" i="8" s="1"/>
  <c r="BZ316" i="8"/>
  <c r="BZ338" i="8" s="1"/>
  <c r="CB7" i="5"/>
  <c r="CA7" i="8"/>
  <c r="DD428" i="8" l="1"/>
  <c r="DD393" i="8"/>
  <c r="DC475" i="8"/>
  <c r="DC473" i="8" s="1"/>
  <c r="DC398" i="8"/>
  <c r="DC432" i="8"/>
  <c r="BY340" i="8"/>
  <c r="BY346" i="8"/>
  <c r="BY348" i="8" s="1"/>
  <c r="BY479" i="8"/>
  <c r="O444" i="8"/>
  <c r="BW471" i="8"/>
  <c r="BW521" i="8" s="1"/>
  <c r="BX477" i="8"/>
  <c r="BY480" i="8"/>
  <c r="BX352" i="8"/>
  <c r="BX472" i="8"/>
  <c r="BZ357" i="8"/>
  <c r="BZ359" i="8" s="1"/>
  <c r="BZ444" i="8" s="1"/>
  <c r="BZ364" i="8"/>
  <c r="BZ366" i="8" s="1"/>
  <c r="BZ466" i="8" s="1"/>
  <c r="CC7" i="5"/>
  <c r="CB7" i="8"/>
  <c r="CA299" i="8"/>
  <c r="CA303" i="8" s="1"/>
  <c r="CA336" i="8" s="1"/>
  <c r="CA310" i="8"/>
  <c r="CA337" i="8" s="1"/>
  <c r="CA316" i="8"/>
  <c r="CA338" i="8" s="1"/>
  <c r="BZ333" i="8"/>
  <c r="BZ339" i="8" s="1"/>
  <c r="BZ346" i="8" s="1"/>
  <c r="BZ348" i="8" s="1"/>
  <c r="BY477" i="8" l="1"/>
  <c r="DC347" i="8"/>
  <c r="DC511" i="8"/>
  <c r="DD431" i="8"/>
  <c r="DE390" i="8"/>
  <c r="DD395" i="8"/>
  <c r="BX471" i="8"/>
  <c r="BX521" i="8" s="1"/>
  <c r="BZ480" i="8"/>
  <c r="BZ479" i="8"/>
  <c r="CA357" i="8"/>
  <c r="CA359" i="8" s="1"/>
  <c r="CA444" i="8" s="1"/>
  <c r="CA364" i="8"/>
  <c r="CA366" i="8" s="1"/>
  <c r="CA466" i="8" s="1"/>
  <c r="CA333" i="8"/>
  <c r="CA339" i="8" s="1"/>
  <c r="BZ340" i="8"/>
  <c r="BZ351" i="8"/>
  <c r="BZ472" i="8" s="1"/>
  <c r="CB299" i="8"/>
  <c r="CB303" i="8" s="1"/>
  <c r="CB336" i="8" s="1"/>
  <c r="CB310" i="8"/>
  <c r="CB337" i="8" s="1"/>
  <c r="CB316" i="8"/>
  <c r="CB338" i="8" s="1"/>
  <c r="CD7" i="5"/>
  <c r="CC7" i="8"/>
  <c r="DE428" i="8" l="1"/>
  <c r="DE393" i="8"/>
  <c r="DD475" i="8"/>
  <c r="DD473" i="8" s="1"/>
  <c r="DD432" i="8"/>
  <c r="DD398" i="8"/>
  <c r="CA340" i="8"/>
  <c r="CA346" i="8"/>
  <c r="CA348" i="8" s="1"/>
  <c r="CA351" i="8" s="1"/>
  <c r="CA456" i="8" s="1"/>
  <c r="BZ477" i="8"/>
  <c r="BZ471" i="8" s="1"/>
  <c r="BZ521" i="8" s="1"/>
  <c r="CA480" i="8"/>
  <c r="CA479" i="8"/>
  <c r="BZ352" i="8"/>
  <c r="BZ456" i="8"/>
  <c r="CB357" i="8"/>
  <c r="CB359" i="8" s="1"/>
  <c r="CB444" i="8" s="1"/>
  <c r="CB364" i="8"/>
  <c r="CB366" i="8" s="1"/>
  <c r="CB466" i="8" s="1"/>
  <c r="CC299" i="8"/>
  <c r="CC303" i="8" s="1"/>
  <c r="CC336" i="8" s="1"/>
  <c r="CC310" i="8"/>
  <c r="CC337" i="8" s="1"/>
  <c r="CC316" i="8"/>
  <c r="CC338" i="8" s="1"/>
  <c r="CB333" i="8"/>
  <c r="CB339" i="8" s="1"/>
  <c r="CB346" i="8" s="1"/>
  <c r="CB348" i="8" s="1"/>
  <c r="CE7" i="5"/>
  <c r="CD7" i="8"/>
  <c r="DD347" i="8" l="1"/>
  <c r="DD511" i="8"/>
  <c r="DE395" i="8"/>
  <c r="DF390" i="8"/>
  <c r="DE431" i="8"/>
  <c r="CA477" i="8"/>
  <c r="CB479" i="8"/>
  <c r="CA352" i="8"/>
  <c r="CA472" i="8"/>
  <c r="CB480" i="8"/>
  <c r="CC357" i="8"/>
  <c r="CC359" i="8" s="1"/>
  <c r="CC444" i="8" s="1"/>
  <c r="CC479" i="8" s="1"/>
  <c r="CC364" i="8"/>
  <c r="CC366" i="8" s="1"/>
  <c r="CC466" i="8" s="1"/>
  <c r="CB351" i="8"/>
  <c r="CB472" i="8" s="1"/>
  <c r="CB340" i="8"/>
  <c r="CD299" i="8"/>
  <c r="CD303" i="8" s="1"/>
  <c r="CD336" i="8" s="1"/>
  <c r="CD310" i="8"/>
  <c r="CD337" i="8" s="1"/>
  <c r="CD316" i="8"/>
  <c r="CD338" i="8" s="1"/>
  <c r="CF7" i="5"/>
  <c r="CE7" i="8"/>
  <c r="CC333" i="8"/>
  <c r="CC339" i="8" s="1"/>
  <c r="CC346" i="8" s="1"/>
  <c r="CC348" i="8" s="1"/>
  <c r="DF393" i="8" l="1"/>
  <c r="DF428" i="8"/>
  <c r="DE475" i="8"/>
  <c r="DE473" i="8" s="1"/>
  <c r="DE398" i="8"/>
  <c r="DE432" i="8"/>
  <c r="CA471" i="8"/>
  <c r="CA521" i="8" s="1"/>
  <c r="CB477" i="8"/>
  <c r="CB471" i="8" s="1"/>
  <c r="CB521" i="8" s="1"/>
  <c r="CC480" i="8"/>
  <c r="CC477" i="8" s="1"/>
  <c r="CB352" i="8"/>
  <c r="CB456" i="8"/>
  <c r="CD357" i="8"/>
  <c r="CD359" i="8" s="1"/>
  <c r="CD444" i="8" s="1"/>
  <c r="CD364" i="8"/>
  <c r="CD366" i="8" s="1"/>
  <c r="CD466" i="8" s="1"/>
  <c r="CE299" i="8"/>
  <c r="CE303" i="8" s="1"/>
  <c r="CE336" i="8" s="1"/>
  <c r="CE310" i="8"/>
  <c r="CE337" i="8" s="1"/>
  <c r="CE316" i="8"/>
  <c r="CE338" i="8" s="1"/>
  <c r="CD333" i="8"/>
  <c r="CD339" i="8" s="1"/>
  <c r="CD346" i="8" s="1"/>
  <c r="CD348" i="8" s="1"/>
  <c r="CC340" i="8"/>
  <c r="CC351" i="8"/>
  <c r="CC472" i="8" s="1"/>
  <c r="CG7" i="5"/>
  <c r="CF7" i="8"/>
  <c r="DE347" i="8" l="1"/>
  <c r="DE511" i="8"/>
  <c r="DG390" i="8"/>
  <c r="DF395" i="8"/>
  <c r="DF431" i="8"/>
  <c r="CC471" i="8"/>
  <c r="CC521" i="8" s="1"/>
  <c r="CD480" i="8"/>
  <c r="CD479" i="8"/>
  <c r="CC352" i="8"/>
  <c r="CC456" i="8"/>
  <c r="CE357" i="8"/>
  <c r="CE359" i="8" s="1"/>
  <c r="CE444" i="8" s="1"/>
  <c r="CE479" i="8" s="1"/>
  <c r="CE364" i="8"/>
  <c r="CE366" i="8" s="1"/>
  <c r="CE466" i="8" s="1"/>
  <c r="CE333" i="8"/>
  <c r="CE339" i="8" s="1"/>
  <c r="CF299" i="8"/>
  <c r="CF303" i="8" s="1"/>
  <c r="CF336" i="8" s="1"/>
  <c r="CF310" i="8"/>
  <c r="CF337" i="8" s="1"/>
  <c r="CF316" i="8"/>
  <c r="CF338" i="8" s="1"/>
  <c r="CH7" i="5"/>
  <c r="CG7" i="8"/>
  <c r="CD340" i="8"/>
  <c r="CD351" i="8"/>
  <c r="CD472" i="8" s="1"/>
  <c r="DG393" i="8" l="1"/>
  <c r="DG428" i="8"/>
  <c r="DF475" i="8"/>
  <c r="DF473" i="8" s="1"/>
  <c r="DF432" i="8"/>
  <c r="DF398" i="8"/>
  <c r="CE340" i="8"/>
  <c r="CE346" i="8"/>
  <c r="CE348" i="8" s="1"/>
  <c r="CE351" i="8" s="1"/>
  <c r="CD477" i="8"/>
  <c r="CD471" i="8" s="1"/>
  <c r="CD521" i="8" s="1"/>
  <c r="CE480" i="8"/>
  <c r="CE477" i="8" s="1"/>
  <c r="CD352" i="8"/>
  <c r="CD456" i="8"/>
  <c r="CF357" i="8"/>
  <c r="CF359" i="8" s="1"/>
  <c r="CF444" i="8" s="1"/>
  <c r="CF364" i="8"/>
  <c r="CF366" i="8" s="1"/>
  <c r="CF466" i="8" s="1"/>
  <c r="CI7" i="5"/>
  <c r="CH7" i="8"/>
  <c r="CG299" i="8"/>
  <c r="CG303" i="8" s="1"/>
  <c r="CG336" i="8" s="1"/>
  <c r="CG316" i="8"/>
  <c r="CG338" i="8" s="1"/>
  <c r="CG310" i="8"/>
  <c r="CG337" i="8" s="1"/>
  <c r="CF333" i="8"/>
  <c r="CF339" i="8" s="1"/>
  <c r="CF346" i="8" s="1"/>
  <c r="CF348" i="8" s="1"/>
  <c r="DF347" i="8" l="1"/>
  <c r="DF511" i="8"/>
  <c r="DH390" i="8"/>
  <c r="DG395" i="8"/>
  <c r="DG431" i="8"/>
  <c r="CF479" i="8"/>
  <c r="CE352" i="8"/>
  <c r="CE472" i="8"/>
  <c r="CE471" i="8" s="1"/>
  <c r="CE521" i="8" s="1"/>
  <c r="CF480" i="8"/>
  <c r="CE456" i="8"/>
  <c r="CG357" i="8"/>
  <c r="CG359" i="8" s="1"/>
  <c r="CG444" i="8" s="1"/>
  <c r="CG364" i="8"/>
  <c r="CG366" i="8" s="1"/>
  <c r="CG466" i="8" s="1"/>
  <c r="CG333" i="8"/>
  <c r="CG339" i="8" s="1"/>
  <c r="CG346" i="8" s="1"/>
  <c r="CG348" i="8" s="1"/>
  <c r="CF340" i="8"/>
  <c r="CF351" i="8"/>
  <c r="CH299" i="8"/>
  <c r="CH303" i="8" s="1"/>
  <c r="CH336" i="8" s="1"/>
  <c r="CH310" i="8"/>
  <c r="CH337" i="8" s="1"/>
  <c r="CH316" i="8"/>
  <c r="CH338" i="8" s="1"/>
  <c r="CJ7" i="5"/>
  <c r="CI7" i="8"/>
  <c r="DG475" i="8" l="1"/>
  <c r="DG473" i="8" s="1"/>
  <c r="DG398" i="8"/>
  <c r="DG432" i="8"/>
  <c r="DH428" i="8"/>
  <c r="DH393" i="8"/>
  <c r="CG480" i="8"/>
  <c r="CF477" i="8"/>
  <c r="CF352" i="8"/>
  <c r="CF472" i="8"/>
  <c r="CG479" i="8"/>
  <c r="CH357" i="8"/>
  <c r="CH359" i="8" s="1"/>
  <c r="CH444" i="8" s="1"/>
  <c r="CH364" i="8"/>
  <c r="CH366" i="8" s="1"/>
  <c r="CH466" i="8" s="1"/>
  <c r="CI299" i="8"/>
  <c r="CI303" i="8" s="1"/>
  <c r="CI336" i="8" s="1"/>
  <c r="CI310" i="8"/>
  <c r="CI337" i="8" s="1"/>
  <c r="CI316" i="8"/>
  <c r="CI338" i="8" s="1"/>
  <c r="CH333" i="8"/>
  <c r="CH339" i="8" s="1"/>
  <c r="CH346" i="8" s="1"/>
  <c r="CH348" i="8" s="1"/>
  <c r="CK7" i="5"/>
  <c r="CJ7" i="8"/>
  <c r="CG340" i="8"/>
  <c r="CG351" i="8"/>
  <c r="DH431" i="8" l="1"/>
  <c r="DH395" i="8"/>
  <c r="DI390" i="8"/>
  <c r="DG347" i="8"/>
  <c r="DG511" i="8"/>
  <c r="CF471" i="8"/>
  <c r="CF521" i="8" s="1"/>
  <c r="CG477" i="8"/>
  <c r="CG352" i="8"/>
  <c r="CG472" i="8"/>
  <c r="CH480" i="8"/>
  <c r="CH479" i="8"/>
  <c r="CI357" i="8"/>
  <c r="CI359" i="8" s="1"/>
  <c r="CI444" i="8" s="1"/>
  <c r="CI479" i="8" s="1"/>
  <c r="CI364" i="8"/>
  <c r="CI366" i="8" s="1"/>
  <c r="CI466" i="8" s="1"/>
  <c r="CH351" i="8"/>
  <c r="CH340" i="8"/>
  <c r="CJ299" i="8"/>
  <c r="CJ303" i="8" s="1"/>
  <c r="CJ336" i="8" s="1"/>
  <c r="CJ310" i="8"/>
  <c r="CJ337" i="8" s="1"/>
  <c r="CJ316" i="8"/>
  <c r="CJ338" i="8" s="1"/>
  <c r="CL7" i="5"/>
  <c r="CK7" i="8"/>
  <c r="CI333" i="8"/>
  <c r="CI339" i="8" s="1"/>
  <c r="CI346" i="8" s="1"/>
  <c r="CI348" i="8" s="1"/>
  <c r="DI393" i="8" l="1"/>
  <c r="DI428" i="8"/>
  <c r="DH475" i="8"/>
  <c r="DH473" i="8" s="1"/>
  <c r="DH398" i="8"/>
  <c r="DH432" i="8"/>
  <c r="CG471" i="8"/>
  <c r="CG521" i="8" s="1"/>
  <c r="CH352" i="8"/>
  <c r="CH472" i="8"/>
  <c r="CI480" i="8"/>
  <c r="CI477" i="8" s="1"/>
  <c r="CH477" i="8"/>
  <c r="CJ357" i="8"/>
  <c r="CJ359" i="8" s="1"/>
  <c r="CJ444" i="8" s="1"/>
  <c r="CJ364" i="8"/>
  <c r="CJ366" i="8" s="1"/>
  <c r="CJ466" i="8" s="1"/>
  <c r="CJ333" i="8"/>
  <c r="CJ339" i="8" s="1"/>
  <c r="CJ346" i="8" s="1"/>
  <c r="CJ348" i="8" s="1"/>
  <c r="CI351" i="8"/>
  <c r="CI340" i="8"/>
  <c r="CM7" i="5"/>
  <c r="CL7" i="8"/>
  <c r="CK299" i="8"/>
  <c r="CK303" i="8" s="1"/>
  <c r="CK336" i="8" s="1"/>
  <c r="CK316" i="8"/>
  <c r="CK338" i="8" s="1"/>
  <c r="CK310" i="8"/>
  <c r="CK337" i="8" s="1"/>
  <c r="DH347" i="8" l="1"/>
  <c r="DH511" i="8"/>
  <c r="DI395" i="8"/>
  <c r="DI431" i="8"/>
  <c r="DJ390" i="8"/>
  <c r="CH471" i="8"/>
  <c r="CH521" i="8" s="1"/>
  <c r="CI352" i="8"/>
  <c r="CI472" i="8"/>
  <c r="CI471" i="8" s="1"/>
  <c r="CI521" i="8" s="1"/>
  <c r="CJ479" i="8"/>
  <c r="CJ480" i="8"/>
  <c r="CK357" i="8"/>
  <c r="CK359" i="8" s="1"/>
  <c r="CK444" i="8" s="1"/>
  <c r="P444" i="8" s="1"/>
  <c r="CK364" i="8"/>
  <c r="CK366" i="8" s="1"/>
  <c r="CK466" i="8" s="1"/>
  <c r="P466" i="8" s="1"/>
  <c r="CK333" i="8"/>
  <c r="CK339" i="8" s="1"/>
  <c r="CN7" i="5"/>
  <c r="CM7" i="8"/>
  <c r="CL299" i="8"/>
  <c r="CL303" i="8" s="1"/>
  <c r="CL336" i="8" s="1"/>
  <c r="CL310" i="8"/>
  <c r="CL337" i="8" s="1"/>
  <c r="CL316" i="8"/>
  <c r="CL338" i="8" s="1"/>
  <c r="CJ340" i="8"/>
  <c r="CJ351" i="8"/>
  <c r="DJ393" i="8" l="1"/>
  <c r="DJ428" i="8"/>
  <c r="DI475" i="8"/>
  <c r="DI473" i="8" s="1"/>
  <c r="DI432" i="8"/>
  <c r="DI398" i="8"/>
  <c r="CK340" i="8"/>
  <c r="CK346" i="8"/>
  <c r="CK348" i="8" s="1"/>
  <c r="CJ352" i="8"/>
  <c r="CJ472" i="8"/>
  <c r="CK480" i="8"/>
  <c r="CK479" i="8"/>
  <c r="CJ477" i="8"/>
  <c r="CL357" i="8"/>
  <c r="CL359" i="8" s="1"/>
  <c r="CL444" i="8" s="1"/>
  <c r="CL479" i="8" s="1"/>
  <c r="CL364" i="8"/>
  <c r="CL366" i="8" s="1"/>
  <c r="CL466" i="8" s="1"/>
  <c r="CM299" i="8"/>
  <c r="CM303" i="8" s="1"/>
  <c r="CM336" i="8" s="1"/>
  <c r="CM316" i="8"/>
  <c r="CM338" i="8" s="1"/>
  <c r="CM310" i="8"/>
  <c r="CM337" i="8" s="1"/>
  <c r="CL333" i="8"/>
  <c r="CL339" i="8" s="1"/>
  <c r="CL346" i="8" s="1"/>
  <c r="CL348" i="8" s="1"/>
  <c r="CO7" i="5"/>
  <c r="CN7" i="8"/>
  <c r="DI347" i="8" l="1"/>
  <c r="DI511" i="8"/>
  <c r="DJ431" i="8"/>
  <c r="DK390" i="8"/>
  <c r="DJ395" i="8"/>
  <c r="CK477" i="8"/>
  <c r="CL480" i="8"/>
  <c r="CJ471" i="8"/>
  <c r="CJ521" i="8" s="1"/>
  <c r="CM357" i="8"/>
  <c r="CM359" i="8" s="1"/>
  <c r="CM444" i="8" s="1"/>
  <c r="CM479" i="8" s="1"/>
  <c r="CM364" i="8"/>
  <c r="CM366" i="8" s="1"/>
  <c r="CM466" i="8" s="1"/>
  <c r="CP7" i="5"/>
  <c r="CO7" i="8"/>
  <c r="CM333" i="8"/>
  <c r="CM339" i="8" s="1"/>
  <c r="CM346" i="8" s="1"/>
  <c r="CM348" i="8" s="1"/>
  <c r="CL340" i="8"/>
  <c r="CL351" i="8"/>
  <c r="CL472" i="8" s="1"/>
  <c r="CN299" i="8"/>
  <c r="CN303" i="8" s="1"/>
  <c r="CN336" i="8" s="1"/>
  <c r="CN310" i="8"/>
  <c r="CN337" i="8" s="1"/>
  <c r="CN316" i="8"/>
  <c r="CN338" i="8" s="1"/>
  <c r="DJ475" i="8" l="1"/>
  <c r="DJ473" i="8" s="1"/>
  <c r="DJ398" i="8"/>
  <c r="DJ432" i="8"/>
  <c r="DK393" i="8"/>
  <c r="DK428" i="8"/>
  <c r="CL477" i="8"/>
  <c r="CL471" i="8" s="1"/>
  <c r="CL521" i="8" s="1"/>
  <c r="CM480" i="8"/>
  <c r="CM477" i="8" s="1"/>
  <c r="CL352" i="8"/>
  <c r="CL456" i="8"/>
  <c r="CN357" i="8"/>
  <c r="CN359" i="8" s="1"/>
  <c r="CN444" i="8" s="1"/>
  <c r="CN479" i="8" s="1"/>
  <c r="CN364" i="8"/>
  <c r="CN366" i="8" s="1"/>
  <c r="CN466" i="8" s="1"/>
  <c r="CM340" i="8"/>
  <c r="CM351" i="8"/>
  <c r="CM456" i="8" s="1"/>
  <c r="CN333" i="8"/>
  <c r="CN339" i="8" s="1"/>
  <c r="CN346" i="8" s="1"/>
  <c r="CN348" i="8" s="1"/>
  <c r="CO299" i="8"/>
  <c r="CO303" i="8" s="1"/>
  <c r="CO336" i="8" s="1"/>
  <c r="CO310" i="8"/>
  <c r="CO337" i="8" s="1"/>
  <c r="CO316" i="8"/>
  <c r="CO338" i="8" s="1"/>
  <c r="CQ7" i="5"/>
  <c r="CP7" i="8"/>
  <c r="DK431" i="8" l="1"/>
  <c r="DK395" i="8"/>
  <c r="DL390" i="8"/>
  <c r="DJ347" i="8"/>
  <c r="DJ511" i="8"/>
  <c r="CM352" i="8"/>
  <c r="CM472" i="8"/>
  <c r="CM471" i="8" s="1"/>
  <c r="CM521" i="8" s="1"/>
  <c r="CN480" i="8"/>
  <c r="CO357" i="8"/>
  <c r="CO359" i="8" s="1"/>
  <c r="CO444" i="8" s="1"/>
  <c r="CO364" i="8"/>
  <c r="CO366" i="8" s="1"/>
  <c r="CO466" i="8" s="1"/>
  <c r="CR7" i="5"/>
  <c r="CQ7" i="8"/>
  <c r="CN340" i="8"/>
  <c r="CN351" i="8"/>
  <c r="CN472" i="8" s="1"/>
  <c r="CP299" i="8"/>
  <c r="CP303" i="8" s="1"/>
  <c r="CP336" i="8" s="1"/>
  <c r="CP316" i="8"/>
  <c r="CP338" i="8" s="1"/>
  <c r="CP310" i="8"/>
  <c r="CP337" i="8" s="1"/>
  <c r="CO333" i="8"/>
  <c r="CO339" i="8" s="1"/>
  <c r="CO346" i="8" s="1"/>
  <c r="CO348" i="8" s="1"/>
  <c r="DK475" i="8" l="1"/>
  <c r="DK473" i="8" s="1"/>
  <c r="DK432" i="8"/>
  <c r="DK398" i="8"/>
  <c r="DL393" i="8"/>
  <c r="DL428" i="8"/>
  <c r="CN456" i="8"/>
  <c r="CN477" i="8"/>
  <c r="CN471" i="8" s="1"/>
  <c r="CN521" i="8" s="1"/>
  <c r="CO480" i="8"/>
  <c r="CO479" i="8"/>
  <c r="CN352" i="8"/>
  <c r="CP357" i="8"/>
  <c r="CP359" i="8" s="1"/>
  <c r="CP444" i="8" s="1"/>
  <c r="CP364" i="8"/>
  <c r="CP366" i="8" s="1"/>
  <c r="CP466" i="8" s="1"/>
  <c r="CO340" i="8"/>
  <c r="CO351" i="8"/>
  <c r="CO472" i="8" s="1"/>
  <c r="CP333" i="8"/>
  <c r="CP339" i="8" s="1"/>
  <c r="CP346" i="8" s="1"/>
  <c r="CP348" i="8" s="1"/>
  <c r="CQ299" i="8"/>
  <c r="CQ303" i="8" s="1"/>
  <c r="CQ336" i="8" s="1"/>
  <c r="CQ310" i="8"/>
  <c r="CQ337" i="8" s="1"/>
  <c r="CQ316" i="8"/>
  <c r="CQ338" i="8" s="1"/>
  <c r="CS7" i="5"/>
  <c r="CR7" i="8"/>
  <c r="DK347" i="8" l="1"/>
  <c r="DK511" i="8"/>
  <c r="DL395" i="8"/>
  <c r="DM390" i="8"/>
  <c r="DL431" i="8"/>
  <c r="CO477" i="8"/>
  <c r="CO471" i="8" s="1"/>
  <c r="CO521" i="8" s="1"/>
  <c r="CP480" i="8"/>
  <c r="CP479" i="8"/>
  <c r="CO352" i="8"/>
  <c r="CO456" i="8"/>
  <c r="CQ357" i="8"/>
  <c r="CQ359" i="8" s="1"/>
  <c r="CQ444" i="8" s="1"/>
  <c r="CQ479" i="8" s="1"/>
  <c r="CQ364" i="8"/>
  <c r="CQ366" i="8" s="1"/>
  <c r="CQ466" i="8" s="1"/>
  <c r="CT7" i="5"/>
  <c r="CS7" i="8"/>
  <c r="CP340" i="8"/>
  <c r="CP351" i="8"/>
  <c r="CP472" i="8" s="1"/>
  <c r="CR299" i="8"/>
  <c r="CR303" i="8" s="1"/>
  <c r="CR336" i="8" s="1"/>
  <c r="CR310" i="8"/>
  <c r="CR337" i="8" s="1"/>
  <c r="CR316" i="8"/>
  <c r="CR338" i="8" s="1"/>
  <c r="CQ333" i="8"/>
  <c r="CQ339" i="8" s="1"/>
  <c r="CQ346" i="8" s="1"/>
  <c r="CQ348" i="8" s="1"/>
  <c r="DM428" i="8" l="1"/>
  <c r="DM393" i="8"/>
  <c r="DL475" i="8"/>
  <c r="DL473" i="8" s="1"/>
  <c r="DL398" i="8"/>
  <c r="DL432" i="8"/>
  <c r="CP477" i="8"/>
  <c r="CP471" i="8" s="1"/>
  <c r="CP521" i="8" s="1"/>
  <c r="CQ480" i="8"/>
  <c r="CQ477" i="8" s="1"/>
  <c r="CP352" i="8"/>
  <c r="CP456" i="8"/>
  <c r="CR357" i="8"/>
  <c r="CR359" i="8" s="1"/>
  <c r="CR444" i="8" s="1"/>
  <c r="CR364" i="8"/>
  <c r="CR366" i="8" s="1"/>
  <c r="CR466" i="8" s="1"/>
  <c r="CQ351" i="8"/>
  <c r="CQ472" i="8" s="1"/>
  <c r="CQ340" i="8"/>
  <c r="CS299" i="8"/>
  <c r="CS303" i="8" s="1"/>
  <c r="CS336" i="8" s="1"/>
  <c r="CS310" i="8"/>
  <c r="CS337" i="8" s="1"/>
  <c r="CS316" i="8"/>
  <c r="CS338" i="8" s="1"/>
  <c r="CR333" i="8"/>
  <c r="CR339" i="8" s="1"/>
  <c r="CR346" i="8" s="1"/>
  <c r="CR348" i="8" s="1"/>
  <c r="CU7" i="5"/>
  <c r="CT7" i="8"/>
  <c r="DL347" i="8" l="1"/>
  <c r="DL511" i="8"/>
  <c r="DM431" i="8"/>
  <c r="DN390" i="8"/>
  <c r="DM395" i="8"/>
  <c r="CQ456" i="8"/>
  <c r="CQ471" i="8"/>
  <c r="CQ521" i="8" s="1"/>
  <c r="CR480" i="8"/>
  <c r="CR479" i="8"/>
  <c r="CQ352" i="8"/>
  <c r="CS357" i="8"/>
  <c r="CS359" i="8" s="1"/>
  <c r="CS444" i="8" s="1"/>
  <c r="CS479" i="8" s="1"/>
  <c r="CS364" i="8"/>
  <c r="CS366" i="8" s="1"/>
  <c r="CS466" i="8" s="1"/>
  <c r="CS333" i="8"/>
  <c r="CS339" i="8" s="1"/>
  <c r="CR340" i="8"/>
  <c r="CR351" i="8"/>
  <c r="CR456" i="8" s="1"/>
  <c r="CV7" i="5"/>
  <c r="CU7" i="8"/>
  <c r="CT299" i="8"/>
  <c r="CT303" i="8" s="1"/>
  <c r="CT336" i="8" s="1"/>
  <c r="CT310" i="8"/>
  <c r="CT337" i="8" s="1"/>
  <c r="CT316" i="8"/>
  <c r="CT338" i="8" s="1"/>
  <c r="DM475" i="8" l="1"/>
  <c r="DM473" i="8" s="1"/>
  <c r="DM432" i="8"/>
  <c r="DM398" i="8"/>
  <c r="DN393" i="8"/>
  <c r="DN428" i="8"/>
  <c r="CS340" i="8"/>
  <c r="CS346" i="8"/>
  <c r="CS348" i="8" s="1"/>
  <c r="CS351" i="8" s="1"/>
  <c r="CS472" i="8" s="1"/>
  <c r="CR477" i="8"/>
  <c r="CS480" i="8"/>
  <c r="CS477" i="8" s="1"/>
  <c r="CR352" i="8"/>
  <c r="CR472" i="8"/>
  <c r="CT357" i="8"/>
  <c r="CT359" i="8" s="1"/>
  <c r="CT444" i="8" s="1"/>
  <c r="CT479" i="8" s="1"/>
  <c r="CT364" i="8"/>
  <c r="CT366" i="8" s="1"/>
  <c r="CT466" i="8" s="1"/>
  <c r="CT333" i="8"/>
  <c r="CT339" i="8" s="1"/>
  <c r="CT346" i="8" s="1"/>
  <c r="CT348" i="8" s="1"/>
  <c r="CU299" i="8"/>
  <c r="CU303" i="8" s="1"/>
  <c r="CU336" i="8" s="1"/>
  <c r="CU310" i="8"/>
  <c r="CU337" i="8" s="1"/>
  <c r="CU316" i="8"/>
  <c r="CU338" i="8" s="1"/>
  <c r="CW7" i="5"/>
  <c r="CV7" i="8"/>
  <c r="DN395" i="8" l="1"/>
  <c r="DN431" i="8"/>
  <c r="DO390" i="8"/>
  <c r="DM347" i="8"/>
  <c r="DM511" i="8"/>
  <c r="CR471" i="8"/>
  <c r="CR521" i="8" s="1"/>
  <c r="CS471" i="8"/>
  <c r="CS521" i="8" s="1"/>
  <c r="CT480" i="8"/>
  <c r="CT477" i="8" s="1"/>
  <c r="CS352" i="8"/>
  <c r="CU357" i="8"/>
  <c r="CU359" i="8" s="1"/>
  <c r="CU444" i="8" s="1"/>
  <c r="CU364" i="8"/>
  <c r="CU366" i="8" s="1"/>
  <c r="CU466" i="8" s="1"/>
  <c r="CU333" i="8"/>
  <c r="CU339" i="8" s="1"/>
  <c r="CV299" i="8"/>
  <c r="CV303" i="8" s="1"/>
  <c r="CV336" i="8" s="1"/>
  <c r="CV310" i="8"/>
  <c r="CV337" i="8" s="1"/>
  <c r="CV316" i="8"/>
  <c r="CV338" i="8" s="1"/>
  <c r="CX7" i="5"/>
  <c r="CW7" i="8"/>
  <c r="CT340" i="8"/>
  <c r="CT351" i="8"/>
  <c r="DO393" i="8" l="1"/>
  <c r="DO428" i="8"/>
  <c r="DN475" i="8"/>
  <c r="DN473" i="8" s="1"/>
  <c r="DN432" i="8"/>
  <c r="DN398" i="8"/>
  <c r="CU340" i="8"/>
  <c r="CU346" i="8"/>
  <c r="CU348" i="8" s="1"/>
  <c r="CU351" i="8" s="1"/>
  <c r="CT352" i="8"/>
  <c r="CT472" i="8"/>
  <c r="CT471" i="8" s="1"/>
  <c r="CT521" i="8" s="1"/>
  <c r="CU480" i="8"/>
  <c r="CU479" i="8"/>
  <c r="CV357" i="8"/>
  <c r="CV359" i="8" s="1"/>
  <c r="CV444" i="8" s="1"/>
  <c r="CV364" i="8"/>
  <c r="CV366" i="8" s="1"/>
  <c r="CV466" i="8" s="1"/>
  <c r="CY7" i="5"/>
  <c r="CX7" i="8"/>
  <c r="CW299" i="8"/>
  <c r="CW303" i="8" s="1"/>
  <c r="CW336" i="8" s="1"/>
  <c r="CW310" i="8"/>
  <c r="CW337" i="8" s="1"/>
  <c r="CW316" i="8"/>
  <c r="CW338" i="8" s="1"/>
  <c r="CV333" i="8"/>
  <c r="CV339" i="8" s="1"/>
  <c r="CV346" i="8" s="1"/>
  <c r="CV348" i="8" s="1"/>
  <c r="DN347" i="8" l="1"/>
  <c r="DN511" i="8"/>
  <c r="DP390" i="8"/>
  <c r="DO395" i="8"/>
  <c r="DO431" i="8"/>
  <c r="CU477" i="8"/>
  <c r="CV480" i="8"/>
  <c r="CV479" i="8"/>
  <c r="CU352" i="8"/>
  <c r="CU472" i="8"/>
  <c r="CW357" i="8"/>
  <c r="CW359" i="8" s="1"/>
  <c r="CW444" i="8" s="1"/>
  <c r="Q444" i="8" s="1"/>
  <c r="CW364" i="8"/>
  <c r="CW366" i="8" s="1"/>
  <c r="CW466" i="8" s="1"/>
  <c r="Q466" i="8" s="1"/>
  <c r="CW333" i="8"/>
  <c r="CW339" i="8" s="1"/>
  <c r="CV351" i="8"/>
  <c r="CV340" i="8"/>
  <c r="CX299" i="8"/>
  <c r="CX303" i="8" s="1"/>
  <c r="CX336" i="8" s="1"/>
  <c r="CX310" i="8"/>
  <c r="CX337" i="8" s="1"/>
  <c r="CX316" i="8"/>
  <c r="CX338" i="8" s="1"/>
  <c r="CZ7" i="5"/>
  <c r="CY7" i="8"/>
  <c r="DO475" i="8" l="1"/>
  <c r="DO473" i="8" s="1"/>
  <c r="DO432" i="8"/>
  <c r="DO398" i="8"/>
  <c r="DP393" i="8"/>
  <c r="DP428" i="8"/>
  <c r="CW340" i="8"/>
  <c r="CW346" i="8"/>
  <c r="CW348" i="8" s="1"/>
  <c r="CV477" i="8"/>
  <c r="CU471" i="8"/>
  <c r="CU521" i="8" s="1"/>
  <c r="CV352" i="8"/>
  <c r="CV472" i="8"/>
  <c r="CW479" i="8"/>
  <c r="CW480" i="8"/>
  <c r="CX357" i="8"/>
  <c r="CX359" i="8" s="1"/>
  <c r="CX444" i="8" s="1"/>
  <c r="CX364" i="8"/>
  <c r="CX366" i="8" s="1"/>
  <c r="CX466" i="8" s="1"/>
  <c r="DA7" i="5"/>
  <c r="CZ7" i="8"/>
  <c r="CY299" i="8"/>
  <c r="CY303" i="8" s="1"/>
  <c r="CY336" i="8" s="1"/>
  <c r="CY316" i="8"/>
  <c r="CY338" i="8" s="1"/>
  <c r="CY310" i="8"/>
  <c r="CY337" i="8" s="1"/>
  <c r="CX333" i="8"/>
  <c r="CX339" i="8" s="1"/>
  <c r="CX346" i="8" s="1"/>
  <c r="CX348" i="8" s="1"/>
  <c r="DO347" i="8" l="1"/>
  <c r="DO511" i="8"/>
  <c r="DP431" i="8"/>
  <c r="DP395" i="8"/>
  <c r="DQ390" i="8"/>
  <c r="CV471" i="8"/>
  <c r="CV521" i="8" s="1"/>
  <c r="CX480" i="8"/>
  <c r="CW477" i="8"/>
  <c r="CX479" i="8"/>
  <c r="CY357" i="8"/>
  <c r="CY359" i="8" s="1"/>
  <c r="CY444" i="8" s="1"/>
  <c r="CY364" i="8"/>
  <c r="CY366" i="8" s="1"/>
  <c r="CY466" i="8" s="1"/>
  <c r="CY333" i="8"/>
  <c r="CY339" i="8" s="1"/>
  <c r="CZ299" i="8"/>
  <c r="CZ303" i="8" s="1"/>
  <c r="CZ336" i="8" s="1"/>
  <c r="CZ310" i="8"/>
  <c r="CZ337" i="8" s="1"/>
  <c r="CZ316" i="8"/>
  <c r="CZ338" i="8" s="1"/>
  <c r="CX340" i="8"/>
  <c r="CX351" i="8"/>
  <c r="CX472" i="8" s="1"/>
  <c r="DB7" i="5"/>
  <c r="DA7" i="8"/>
  <c r="DP475" i="8" l="1"/>
  <c r="DP473" i="8" s="1"/>
  <c r="DP432" i="8"/>
  <c r="DP398" i="8"/>
  <c r="DQ428" i="8"/>
  <c r="DQ393" i="8"/>
  <c r="CY340" i="8"/>
  <c r="CY346" i="8"/>
  <c r="CY348" i="8" s="1"/>
  <c r="CY351" i="8" s="1"/>
  <c r="CY456" i="8" s="1"/>
  <c r="CX477" i="8"/>
  <c r="CX471" i="8" s="1"/>
  <c r="CX521" i="8" s="1"/>
  <c r="CY479" i="8"/>
  <c r="CY480" i="8"/>
  <c r="CX352" i="8"/>
  <c r="CX456" i="8"/>
  <c r="CZ357" i="8"/>
  <c r="CZ359" i="8" s="1"/>
  <c r="CZ444" i="8" s="1"/>
  <c r="CZ479" i="8" s="1"/>
  <c r="CZ364" i="8"/>
  <c r="CZ366" i="8" s="1"/>
  <c r="CZ466" i="8" s="1"/>
  <c r="DC7" i="5"/>
  <c r="DB7" i="8"/>
  <c r="DA299" i="8"/>
  <c r="DA303" i="8" s="1"/>
  <c r="DA336" i="8" s="1"/>
  <c r="DA310" i="8"/>
  <c r="DA337" i="8" s="1"/>
  <c r="DA316" i="8"/>
  <c r="DA338" i="8" s="1"/>
  <c r="CZ333" i="8"/>
  <c r="CZ339" i="8" s="1"/>
  <c r="CZ346" i="8" s="1"/>
  <c r="CZ348" i="8" s="1"/>
  <c r="DQ395" i="8" l="1"/>
  <c r="DQ431" i="8"/>
  <c r="DR390" i="8"/>
  <c r="DP347" i="8"/>
  <c r="DP511" i="8"/>
  <c r="CY352" i="8"/>
  <c r="CY472" i="8"/>
  <c r="CY477" i="8"/>
  <c r="CZ480" i="8"/>
  <c r="DA357" i="8"/>
  <c r="DA359" i="8" s="1"/>
  <c r="DA444" i="8" s="1"/>
  <c r="DA479" i="8" s="1"/>
  <c r="DA364" i="8"/>
  <c r="DA366" i="8" s="1"/>
  <c r="DA466" i="8" s="1"/>
  <c r="DA333" i="8"/>
  <c r="DA339" i="8" s="1"/>
  <c r="CZ351" i="8"/>
  <c r="CZ340" i="8"/>
  <c r="DB299" i="8"/>
  <c r="DB303" i="8" s="1"/>
  <c r="DB336" i="8" s="1"/>
  <c r="DB310" i="8"/>
  <c r="DB337" i="8" s="1"/>
  <c r="DB316" i="8"/>
  <c r="DB338" i="8" s="1"/>
  <c r="DD7" i="5"/>
  <c r="DC7" i="8"/>
  <c r="DR393" i="8" l="1"/>
  <c r="DR428" i="8"/>
  <c r="DQ475" i="8"/>
  <c r="DQ473" i="8" s="1"/>
  <c r="DQ398" i="8"/>
  <c r="DQ432" i="8"/>
  <c r="DA340" i="8"/>
  <c r="DA346" i="8"/>
  <c r="DA348" i="8" s="1"/>
  <c r="DA351" i="8" s="1"/>
  <c r="DA472" i="8" s="1"/>
  <c r="CZ477" i="8"/>
  <c r="CY471" i="8"/>
  <c r="CY521" i="8" s="1"/>
  <c r="DA480" i="8"/>
  <c r="DA477" i="8" s="1"/>
  <c r="CZ352" i="8"/>
  <c r="CZ472" i="8"/>
  <c r="CZ456" i="8"/>
  <c r="DB357" i="8"/>
  <c r="DB359" i="8" s="1"/>
  <c r="DB444" i="8" s="1"/>
  <c r="DB364" i="8"/>
  <c r="DB366" i="8" s="1"/>
  <c r="DB466" i="8" s="1"/>
  <c r="DC299" i="8"/>
  <c r="DC303" i="8" s="1"/>
  <c r="DC336" i="8" s="1"/>
  <c r="DC310" i="8"/>
  <c r="DC337" i="8" s="1"/>
  <c r="DC316" i="8"/>
  <c r="DC338" i="8" s="1"/>
  <c r="DB333" i="8"/>
  <c r="DB339" i="8" s="1"/>
  <c r="DB346" i="8" s="1"/>
  <c r="DB348" i="8" s="1"/>
  <c r="DE7" i="5"/>
  <c r="DD7" i="8"/>
  <c r="DQ347" i="8" l="1"/>
  <c r="DQ511" i="8"/>
  <c r="DS390" i="8"/>
  <c r="DR395" i="8"/>
  <c r="DR431" i="8"/>
  <c r="CZ471" i="8"/>
  <c r="CZ521" i="8" s="1"/>
  <c r="DB479" i="8"/>
  <c r="DA471" i="8"/>
  <c r="DA521" i="8" s="1"/>
  <c r="DB480" i="8"/>
  <c r="DA352" i="8"/>
  <c r="DA456" i="8"/>
  <c r="DC357" i="8"/>
  <c r="DC359" i="8" s="1"/>
  <c r="DC444" i="8" s="1"/>
  <c r="DC364" i="8"/>
  <c r="DC366" i="8" s="1"/>
  <c r="DC466" i="8" s="1"/>
  <c r="DC333" i="8"/>
  <c r="DC339" i="8" s="1"/>
  <c r="DB340" i="8"/>
  <c r="DB351" i="8"/>
  <c r="DB472" i="8" s="1"/>
  <c r="DD299" i="8"/>
  <c r="DD303" i="8" s="1"/>
  <c r="DD336" i="8" s="1"/>
  <c r="DD316" i="8"/>
  <c r="DD338" i="8" s="1"/>
  <c r="DD310" i="8"/>
  <c r="DD337" i="8" s="1"/>
  <c r="DF7" i="5"/>
  <c r="DE7" i="8"/>
  <c r="DR475" i="8" l="1"/>
  <c r="DR473" i="8" s="1"/>
  <c r="DR398" i="8"/>
  <c r="DR432" i="8"/>
  <c r="DS393" i="8"/>
  <c r="DS428" i="8"/>
  <c r="DC340" i="8"/>
  <c r="DC346" i="8"/>
  <c r="DC348" i="8" s="1"/>
  <c r="DC351" i="8" s="1"/>
  <c r="DC472" i="8" s="1"/>
  <c r="DB477" i="8"/>
  <c r="DB471" i="8" s="1"/>
  <c r="DB521" i="8" s="1"/>
  <c r="DC480" i="8"/>
  <c r="DC479" i="8"/>
  <c r="DB352" i="8"/>
  <c r="DB456" i="8"/>
  <c r="DD357" i="8"/>
  <c r="DD359" i="8" s="1"/>
  <c r="DD444" i="8" s="1"/>
  <c r="DD364" i="8"/>
  <c r="DD366" i="8" s="1"/>
  <c r="DD466" i="8" s="1"/>
  <c r="DE299" i="8"/>
  <c r="DE303" i="8" s="1"/>
  <c r="DE336" i="8" s="1"/>
  <c r="DE310" i="8"/>
  <c r="DE337" i="8" s="1"/>
  <c r="DE316" i="8"/>
  <c r="DE338" i="8" s="1"/>
  <c r="DG7" i="5"/>
  <c r="DF7" i="8"/>
  <c r="DD333" i="8"/>
  <c r="DD339" i="8" s="1"/>
  <c r="DD346" i="8" s="1"/>
  <c r="DD348" i="8" s="1"/>
  <c r="DT390" i="8" l="1"/>
  <c r="DS395" i="8"/>
  <c r="DS431" i="8"/>
  <c r="DR347" i="8"/>
  <c r="DR511" i="8"/>
  <c r="DC477" i="8"/>
  <c r="DC471" i="8" s="1"/>
  <c r="DC521" i="8" s="1"/>
  <c r="DD479" i="8"/>
  <c r="DD480" i="8"/>
  <c r="DC352" i="8"/>
  <c r="DC456" i="8"/>
  <c r="DE357" i="8"/>
  <c r="DE359" i="8" s="1"/>
  <c r="DE444" i="8" s="1"/>
  <c r="DE479" i="8" s="1"/>
  <c r="DE364" i="8"/>
  <c r="DE366" i="8" s="1"/>
  <c r="DE466" i="8" s="1"/>
  <c r="DH7" i="5"/>
  <c r="DG7" i="8"/>
  <c r="DD340" i="8"/>
  <c r="DD351" i="8"/>
  <c r="DD472" i="8" s="1"/>
  <c r="DF299" i="8"/>
  <c r="DF303" i="8" s="1"/>
  <c r="DF336" i="8" s="1"/>
  <c r="DF316" i="8"/>
  <c r="DF338" i="8" s="1"/>
  <c r="DF310" i="8"/>
  <c r="DF337" i="8" s="1"/>
  <c r="DE333" i="8"/>
  <c r="DE339" i="8" s="1"/>
  <c r="DE346" i="8" s="1"/>
  <c r="DE348" i="8" s="1"/>
  <c r="DS475" i="8" l="1"/>
  <c r="DS473" i="8" s="1"/>
  <c r="DS398" i="8"/>
  <c r="DS432" i="8"/>
  <c r="DT393" i="8"/>
  <c r="DT428" i="8"/>
  <c r="DD477" i="8"/>
  <c r="DD471" i="8" s="1"/>
  <c r="DD521" i="8" s="1"/>
  <c r="DE480" i="8"/>
  <c r="DE477" i="8" s="1"/>
  <c r="DD352" i="8"/>
  <c r="DD456" i="8"/>
  <c r="DF357" i="8"/>
  <c r="DF359" i="8" s="1"/>
  <c r="DF444" i="8" s="1"/>
  <c r="DF364" i="8"/>
  <c r="DF366" i="8" s="1"/>
  <c r="DF466" i="8" s="1"/>
  <c r="DE340" i="8"/>
  <c r="DE351" i="8"/>
  <c r="DG299" i="8"/>
  <c r="DG303" i="8" s="1"/>
  <c r="DG336" i="8" s="1"/>
  <c r="DG310" i="8"/>
  <c r="DG337" i="8" s="1"/>
  <c r="DG316" i="8"/>
  <c r="DG338" i="8" s="1"/>
  <c r="DF333" i="8"/>
  <c r="DF339" i="8" s="1"/>
  <c r="DF346" i="8" s="1"/>
  <c r="DF348" i="8" s="1"/>
  <c r="DI7" i="5"/>
  <c r="DH7" i="8"/>
  <c r="DT431" i="8" l="1"/>
  <c r="DT395" i="8"/>
  <c r="DU390" i="8"/>
  <c r="DS347" i="8"/>
  <c r="DS511" i="8"/>
  <c r="DE352" i="8"/>
  <c r="DE472" i="8"/>
  <c r="DE471" i="8" s="1"/>
  <c r="DE521" i="8" s="1"/>
  <c r="DF480" i="8"/>
  <c r="DF479" i="8"/>
  <c r="DG357" i="8"/>
  <c r="DG359" i="8" s="1"/>
  <c r="DG444" i="8" s="1"/>
  <c r="DG479" i="8" s="1"/>
  <c r="DG364" i="8"/>
  <c r="DG366" i="8" s="1"/>
  <c r="DG466" i="8" s="1"/>
  <c r="DG333" i="8"/>
  <c r="DG339" i="8" s="1"/>
  <c r="DG346" i="8" s="1"/>
  <c r="DG348" i="8" s="1"/>
  <c r="DF351" i="8"/>
  <c r="DF340" i="8"/>
  <c r="DJ7" i="5"/>
  <c r="DI7" i="8"/>
  <c r="DH299" i="8"/>
  <c r="DH303" i="8" s="1"/>
  <c r="DH336" i="8" s="1"/>
  <c r="DH310" i="8"/>
  <c r="DH337" i="8" s="1"/>
  <c r="DH316" i="8"/>
  <c r="DH338" i="8" s="1"/>
  <c r="DU393" i="8" l="1"/>
  <c r="DU428" i="8"/>
  <c r="DT475" i="8"/>
  <c r="DT473" i="8" s="1"/>
  <c r="DT398" i="8"/>
  <c r="DT432" i="8"/>
  <c r="DF477" i="8"/>
  <c r="DF352" i="8"/>
  <c r="DF472" i="8"/>
  <c r="DG480" i="8"/>
  <c r="DG477" i="8" s="1"/>
  <c r="DH357" i="8"/>
  <c r="DH359" i="8" s="1"/>
  <c r="DH444" i="8" s="1"/>
  <c r="DH364" i="8"/>
  <c r="DH366" i="8" s="1"/>
  <c r="DH466" i="8" s="1"/>
  <c r="DH333" i="8"/>
  <c r="DH339" i="8" s="1"/>
  <c r="DH346" i="8" s="1"/>
  <c r="DH348" i="8" s="1"/>
  <c r="DK7" i="5"/>
  <c r="DJ7" i="8"/>
  <c r="DI299" i="8"/>
  <c r="DI303" i="8" s="1"/>
  <c r="DI336" i="8" s="1"/>
  <c r="DI316" i="8"/>
  <c r="DI338" i="8" s="1"/>
  <c r="DI310" i="8"/>
  <c r="DI337" i="8" s="1"/>
  <c r="DG340" i="8"/>
  <c r="DG351" i="8"/>
  <c r="DT511" i="8" l="1"/>
  <c r="DT347" i="8"/>
  <c r="DV390" i="8"/>
  <c r="DU395" i="8"/>
  <c r="DU431" i="8"/>
  <c r="DF471" i="8"/>
  <c r="DF521" i="8" s="1"/>
  <c r="DH480" i="8"/>
  <c r="DG352" i="8"/>
  <c r="DG472" i="8"/>
  <c r="DG471" i="8" s="1"/>
  <c r="DG521" i="8" s="1"/>
  <c r="DH479" i="8"/>
  <c r="DI357" i="8"/>
  <c r="DI359" i="8" s="1"/>
  <c r="DI444" i="8" s="1"/>
  <c r="DI364" i="8"/>
  <c r="DI366" i="8" s="1"/>
  <c r="DI466" i="8" s="1"/>
  <c r="R466" i="8" s="1"/>
  <c r="DI333" i="8"/>
  <c r="DI339" i="8" s="1"/>
  <c r="DI346" i="8" s="1"/>
  <c r="DI348" i="8" s="1"/>
  <c r="DJ299" i="8"/>
  <c r="DJ303" i="8" s="1"/>
  <c r="DJ336" i="8" s="1"/>
  <c r="DJ310" i="8"/>
  <c r="DJ337" i="8" s="1"/>
  <c r="DJ316" i="8"/>
  <c r="DJ338" i="8" s="1"/>
  <c r="DL7" i="5"/>
  <c r="DK7" i="8"/>
  <c r="DH340" i="8"/>
  <c r="DH351" i="8"/>
  <c r="DU475" i="8" l="1"/>
  <c r="DU473" i="8" s="1"/>
  <c r="DU432" i="8"/>
  <c r="DU398" i="8"/>
  <c r="DV428" i="8"/>
  <c r="DV393" i="8"/>
  <c r="DH477" i="8"/>
  <c r="DI479" i="8"/>
  <c r="R444" i="8"/>
  <c r="DH352" i="8"/>
  <c r="DH472" i="8"/>
  <c r="DI480" i="8"/>
  <c r="DJ357" i="8"/>
  <c r="DJ359" i="8" s="1"/>
  <c r="DJ444" i="8" s="1"/>
  <c r="DJ364" i="8"/>
  <c r="DJ366" i="8" s="1"/>
  <c r="DJ466" i="8" s="1"/>
  <c r="DI340" i="8"/>
  <c r="DJ333" i="8"/>
  <c r="DJ339" i="8" s="1"/>
  <c r="DJ346" i="8" s="1"/>
  <c r="DJ348" i="8" s="1"/>
  <c r="DK299" i="8"/>
  <c r="DK303" i="8" s="1"/>
  <c r="DK336" i="8" s="1"/>
  <c r="DK310" i="8"/>
  <c r="DK337" i="8" s="1"/>
  <c r="DK316" i="8"/>
  <c r="DK338" i="8" s="1"/>
  <c r="DM7" i="5"/>
  <c r="DL7" i="8"/>
  <c r="DV395" i="8" l="1"/>
  <c r="DW390" i="8"/>
  <c r="DV431" i="8"/>
  <c r="DU511" i="8"/>
  <c r="DU347" i="8"/>
  <c r="DH471" i="8"/>
  <c r="DH521" i="8" s="1"/>
  <c r="DI477" i="8"/>
  <c r="DJ480" i="8"/>
  <c r="DJ479" i="8"/>
  <c r="DK357" i="8"/>
  <c r="DK359" i="8" s="1"/>
  <c r="DK444" i="8" s="1"/>
  <c r="DK364" i="8"/>
  <c r="DK366" i="8" s="1"/>
  <c r="DK466" i="8" s="1"/>
  <c r="DL299" i="8"/>
  <c r="DL303" i="8" s="1"/>
  <c r="DL336" i="8" s="1"/>
  <c r="DL316" i="8"/>
  <c r="DL338" i="8" s="1"/>
  <c r="DL310" i="8"/>
  <c r="DL337" i="8" s="1"/>
  <c r="DK333" i="8"/>
  <c r="DK339" i="8" s="1"/>
  <c r="DK346" i="8" s="1"/>
  <c r="DK348" i="8" s="1"/>
  <c r="DN7" i="5"/>
  <c r="DM7" i="8"/>
  <c r="DJ351" i="8"/>
  <c r="DJ472" i="8" s="1"/>
  <c r="DJ340" i="8"/>
  <c r="DW428" i="8" l="1"/>
  <c r="DW393" i="8"/>
  <c r="DV475" i="8"/>
  <c r="DV473" i="8" s="1"/>
  <c r="DV398" i="8"/>
  <c r="DV432" i="8"/>
  <c r="DJ477" i="8"/>
  <c r="DJ471" i="8" s="1"/>
  <c r="DJ521" i="8" s="1"/>
  <c r="DK480" i="8"/>
  <c r="DK479" i="8"/>
  <c r="DJ352" i="8"/>
  <c r="DJ456" i="8"/>
  <c r="DL357" i="8"/>
  <c r="DL359" i="8" s="1"/>
  <c r="DL444" i="8" s="1"/>
  <c r="DL479" i="8" s="1"/>
  <c r="DL364" i="8"/>
  <c r="DL366" i="8" s="1"/>
  <c r="DL466" i="8" s="1"/>
  <c r="DO7" i="5"/>
  <c r="DN7" i="8"/>
  <c r="DL333" i="8"/>
  <c r="DL339" i="8" s="1"/>
  <c r="DL346" i="8" s="1"/>
  <c r="DL348" i="8" s="1"/>
  <c r="DM299" i="8"/>
  <c r="DM303" i="8" s="1"/>
  <c r="DM336" i="8" s="1"/>
  <c r="DM310" i="8"/>
  <c r="DM337" i="8" s="1"/>
  <c r="DM316" i="8"/>
  <c r="DM338" i="8" s="1"/>
  <c r="DK351" i="8"/>
  <c r="DK340" i="8"/>
  <c r="DV511" i="8" l="1"/>
  <c r="DV347" i="8"/>
  <c r="DW431" i="8"/>
  <c r="DW395" i="8"/>
  <c r="DX390" i="8"/>
  <c r="DK477" i="8"/>
  <c r="DL480" i="8"/>
  <c r="DK352" i="8"/>
  <c r="DK472" i="8"/>
  <c r="DK456" i="8"/>
  <c r="DM357" i="8"/>
  <c r="DM359" i="8" s="1"/>
  <c r="DM444" i="8" s="1"/>
  <c r="DM364" i="8"/>
  <c r="DM366" i="8" s="1"/>
  <c r="DM466" i="8" s="1"/>
  <c r="DL351" i="8"/>
  <c r="DL472" i="8" s="1"/>
  <c r="DL340" i="8"/>
  <c r="DN299" i="8"/>
  <c r="DN303" i="8" s="1"/>
  <c r="DN336" i="8" s="1"/>
  <c r="DN310" i="8"/>
  <c r="DN337" i="8" s="1"/>
  <c r="DN316" i="8"/>
  <c r="DN338" i="8" s="1"/>
  <c r="DP7" i="5"/>
  <c r="DO7" i="8"/>
  <c r="DM333" i="8"/>
  <c r="DM339" i="8" s="1"/>
  <c r="DM346" i="8" s="1"/>
  <c r="DM348" i="8" s="1"/>
  <c r="DX393" i="8" l="1"/>
  <c r="DX428" i="8"/>
  <c r="DW475" i="8"/>
  <c r="DW473" i="8" s="1"/>
  <c r="DW432" i="8"/>
  <c r="DW398" i="8"/>
  <c r="DL477" i="8"/>
  <c r="DL471" i="8" s="1"/>
  <c r="DL521" i="8" s="1"/>
  <c r="DK471" i="8"/>
  <c r="DK521" i="8" s="1"/>
  <c r="DM480" i="8"/>
  <c r="DM479" i="8"/>
  <c r="DL352" i="8"/>
  <c r="DL456" i="8"/>
  <c r="DN357" i="8"/>
  <c r="DN359" i="8" s="1"/>
  <c r="DN444" i="8" s="1"/>
  <c r="DN364" i="8"/>
  <c r="DN366" i="8" s="1"/>
  <c r="DN466" i="8" s="1"/>
  <c r="DM340" i="8"/>
  <c r="DM351" i="8"/>
  <c r="DM472" i="8" s="1"/>
  <c r="DO299" i="8"/>
  <c r="DO303" i="8" s="1"/>
  <c r="DO336" i="8" s="1"/>
  <c r="DO310" i="8"/>
  <c r="DO337" i="8" s="1"/>
  <c r="DO316" i="8"/>
  <c r="DO338" i="8" s="1"/>
  <c r="DN333" i="8"/>
  <c r="DN339" i="8" s="1"/>
  <c r="DN346" i="8" s="1"/>
  <c r="DN348" i="8" s="1"/>
  <c r="DQ7" i="5"/>
  <c r="DP7" i="8"/>
  <c r="DW347" i="8" l="1"/>
  <c r="DW511" i="8"/>
  <c r="DX395" i="8"/>
  <c r="DX431" i="8"/>
  <c r="DY390" i="8"/>
  <c r="DM477" i="8"/>
  <c r="DM471" i="8" s="1"/>
  <c r="DM521" i="8" s="1"/>
  <c r="DN479" i="8"/>
  <c r="DN480" i="8"/>
  <c r="DM352" i="8"/>
  <c r="DM456" i="8"/>
  <c r="DO357" i="8"/>
  <c r="DO359" i="8" s="1"/>
  <c r="DO444" i="8" s="1"/>
  <c r="DO364" i="8"/>
  <c r="DO366" i="8" s="1"/>
  <c r="DO466" i="8" s="1"/>
  <c r="DP299" i="8"/>
  <c r="DP303" i="8" s="1"/>
  <c r="DP336" i="8" s="1"/>
  <c r="DP310" i="8"/>
  <c r="DP337" i="8" s="1"/>
  <c r="DP316" i="8"/>
  <c r="DP338" i="8" s="1"/>
  <c r="DO333" i="8"/>
  <c r="DO339" i="8" s="1"/>
  <c r="DO346" i="8" s="1"/>
  <c r="DO348" i="8" s="1"/>
  <c r="DN340" i="8"/>
  <c r="DN351" i="8"/>
  <c r="DR7" i="5"/>
  <c r="DQ7" i="8"/>
  <c r="DY428" i="8" l="1"/>
  <c r="DY393" i="8"/>
  <c r="DX475" i="8"/>
  <c r="DX473" i="8" s="1"/>
  <c r="DX432" i="8"/>
  <c r="DX398" i="8"/>
  <c r="DO479" i="8"/>
  <c r="DO480" i="8"/>
  <c r="DN352" i="8"/>
  <c r="DN472" i="8"/>
  <c r="DN456" i="8"/>
  <c r="DN477" i="8"/>
  <c r="DP357" i="8"/>
  <c r="DP359" i="8" s="1"/>
  <c r="DP444" i="8" s="1"/>
  <c r="DP479" i="8" s="1"/>
  <c r="DP364" i="8"/>
  <c r="DP366" i="8" s="1"/>
  <c r="DP466" i="8" s="1"/>
  <c r="DP333" i="8"/>
  <c r="DP339" i="8" s="1"/>
  <c r="DS7" i="5"/>
  <c r="DR7" i="8"/>
  <c r="DO351" i="8"/>
  <c r="DO472" i="8" s="1"/>
  <c r="DO340" i="8"/>
  <c r="DQ299" i="8"/>
  <c r="DQ303" i="8" s="1"/>
  <c r="DQ336" i="8" s="1"/>
  <c r="DQ310" i="8"/>
  <c r="DQ337" i="8" s="1"/>
  <c r="DQ316" i="8"/>
  <c r="DQ338" i="8" s="1"/>
  <c r="DX347" i="8" l="1"/>
  <c r="DX511" i="8"/>
  <c r="DY431" i="8"/>
  <c r="DZ390" i="8"/>
  <c r="DY395" i="8"/>
  <c r="DP346" i="8"/>
  <c r="DP348" i="8" s="1"/>
  <c r="DP351" i="8" s="1"/>
  <c r="DP480" i="8"/>
  <c r="DP477" i="8" s="1"/>
  <c r="DN471" i="8"/>
  <c r="DN521" i="8" s="1"/>
  <c r="DO477" i="8"/>
  <c r="DO471" i="8" s="1"/>
  <c r="DO521" i="8" s="1"/>
  <c r="DO352" i="8"/>
  <c r="DO456" i="8"/>
  <c r="DQ357" i="8"/>
  <c r="DQ359" i="8" s="1"/>
  <c r="DQ444" i="8" s="1"/>
  <c r="DQ364" i="8"/>
  <c r="DQ366" i="8" s="1"/>
  <c r="DQ466" i="8" s="1"/>
  <c r="DP340" i="8"/>
  <c r="DR299" i="8"/>
  <c r="DR303" i="8" s="1"/>
  <c r="DR336" i="8" s="1"/>
  <c r="DR310" i="8"/>
  <c r="DR337" i="8" s="1"/>
  <c r="DR316" i="8"/>
  <c r="DR338" i="8" s="1"/>
  <c r="DQ333" i="8"/>
  <c r="DQ339" i="8" s="1"/>
  <c r="DQ346" i="8" s="1"/>
  <c r="DQ348" i="8" s="1"/>
  <c r="DT7" i="5"/>
  <c r="DS7" i="8"/>
  <c r="DY475" i="8" l="1"/>
  <c r="DY473" i="8" s="1"/>
  <c r="DY398" i="8"/>
  <c r="DY432" i="8"/>
  <c r="DZ393" i="8"/>
  <c r="DZ428" i="8"/>
  <c r="DP472" i="8"/>
  <c r="DP471" i="8" s="1"/>
  <c r="DP521" i="8" s="1"/>
  <c r="DP352" i="8"/>
  <c r="DQ480" i="8"/>
  <c r="DQ479" i="8"/>
  <c r="DR357" i="8"/>
  <c r="DR359" i="8" s="1"/>
  <c r="DR444" i="8" s="1"/>
  <c r="DR479" i="8" s="1"/>
  <c r="DR364" i="8"/>
  <c r="DR366" i="8" s="1"/>
  <c r="DR466" i="8" s="1"/>
  <c r="DQ340" i="8"/>
  <c r="DQ351" i="8"/>
  <c r="DQ472" i="8" s="1"/>
  <c r="DS299" i="8"/>
  <c r="DS303" i="8" s="1"/>
  <c r="DS336" i="8" s="1"/>
  <c r="DS316" i="8"/>
  <c r="DS338" i="8" s="1"/>
  <c r="DS310" i="8"/>
  <c r="DS337" i="8" s="1"/>
  <c r="DU7" i="5"/>
  <c r="DT7" i="8"/>
  <c r="DR333" i="8"/>
  <c r="DR339" i="8" s="1"/>
  <c r="DR346" i="8" s="1"/>
  <c r="DR348" i="8" s="1"/>
  <c r="EA390" i="8" l="1"/>
  <c r="DZ431" i="8"/>
  <c r="DZ395" i="8"/>
  <c r="DY347" i="8"/>
  <c r="DY511" i="8"/>
  <c r="DQ477" i="8"/>
  <c r="DQ471" i="8" s="1"/>
  <c r="DQ521" i="8" s="1"/>
  <c r="DR480" i="8"/>
  <c r="DR477" i="8" s="1"/>
  <c r="DQ352" i="8"/>
  <c r="DR456" i="8"/>
  <c r="DS357" i="8"/>
  <c r="DS359" i="8" s="1"/>
  <c r="DS444" i="8" s="1"/>
  <c r="DS364" i="8"/>
  <c r="DS366" i="8" s="1"/>
  <c r="DS466" i="8" s="1"/>
  <c r="DS333" i="8"/>
  <c r="DS339" i="8" s="1"/>
  <c r="DR340" i="8"/>
  <c r="DR351" i="8"/>
  <c r="DV7" i="5"/>
  <c r="DU7" i="8"/>
  <c r="DT299" i="8"/>
  <c r="DT303" i="8" s="1"/>
  <c r="DT336" i="8" s="1"/>
  <c r="DT310" i="8"/>
  <c r="DT337" i="8" s="1"/>
  <c r="DT316" i="8"/>
  <c r="DT338" i="8" s="1"/>
  <c r="DZ475" i="8" l="1"/>
  <c r="DZ473" i="8" s="1"/>
  <c r="DZ398" i="8"/>
  <c r="DZ432" i="8"/>
  <c r="EA393" i="8"/>
  <c r="EA428" i="8"/>
  <c r="DS346" i="8"/>
  <c r="DS348" i="8" s="1"/>
  <c r="DS351" i="8" s="1"/>
  <c r="DS480" i="8"/>
  <c r="DR352" i="8"/>
  <c r="DR472" i="8"/>
  <c r="DR471" i="8" s="1"/>
  <c r="DR521" i="8" s="1"/>
  <c r="DS479" i="8"/>
  <c r="DT357" i="8"/>
  <c r="DT359" i="8" s="1"/>
  <c r="DT444" i="8" s="1"/>
  <c r="DT479" i="8" s="1"/>
  <c r="DT364" i="8"/>
  <c r="DT366" i="8" s="1"/>
  <c r="DT466" i="8" s="1"/>
  <c r="DS340" i="8"/>
  <c r="DT333" i="8"/>
  <c r="DT339" i="8" s="1"/>
  <c r="DT346" i="8" s="1"/>
  <c r="DT348" i="8" s="1"/>
  <c r="DU299" i="8"/>
  <c r="DU303" i="8" s="1"/>
  <c r="DU336" i="8" s="1"/>
  <c r="DU310" i="8"/>
  <c r="DU337" i="8" s="1"/>
  <c r="DU316" i="8"/>
  <c r="DU338" i="8" s="1"/>
  <c r="DW7" i="5"/>
  <c r="DV7" i="8"/>
  <c r="EB390" i="8" l="1"/>
  <c r="EA431" i="8"/>
  <c r="EA395" i="8"/>
  <c r="DZ511" i="8"/>
  <c r="DZ347" i="8"/>
  <c r="DS472" i="8"/>
  <c r="DS352" i="8"/>
  <c r="DS477" i="8"/>
  <c r="DT480" i="8"/>
  <c r="DT477" i="8" s="1"/>
  <c r="DU357" i="8"/>
  <c r="DU359" i="8" s="1"/>
  <c r="DU444" i="8" s="1"/>
  <c r="S444" i="8" s="1"/>
  <c r="DU364" i="8"/>
  <c r="DU366" i="8" s="1"/>
  <c r="DU466" i="8" s="1"/>
  <c r="S466" i="8" s="1"/>
  <c r="DU333" i="8"/>
  <c r="DU339" i="8" s="1"/>
  <c r="DU346" i="8" s="1"/>
  <c r="DU348" i="8" s="1"/>
  <c r="DV299" i="8"/>
  <c r="DV303" i="8" s="1"/>
  <c r="DV336" i="8" s="1"/>
  <c r="DV310" i="8"/>
  <c r="DV337" i="8" s="1"/>
  <c r="DV316" i="8"/>
  <c r="DV338" i="8" s="1"/>
  <c r="DX7" i="5"/>
  <c r="DW7" i="8"/>
  <c r="DT351" i="8"/>
  <c r="DT340" i="8"/>
  <c r="EA475" i="8" l="1"/>
  <c r="EA473" i="8" s="1"/>
  <c r="EA398" i="8"/>
  <c r="EA432" i="8"/>
  <c r="EB428" i="8"/>
  <c r="EB393" i="8"/>
  <c r="DS471" i="8"/>
  <c r="DS521" i="8" s="1"/>
  <c r="DU480" i="8"/>
  <c r="DT352" i="8"/>
  <c r="DT472" i="8"/>
  <c r="DT471" i="8" s="1"/>
  <c r="DT521" i="8" s="1"/>
  <c r="DU479" i="8"/>
  <c r="DV357" i="8"/>
  <c r="DV359" i="8" s="1"/>
  <c r="DV444" i="8" s="1"/>
  <c r="DV479" i="8" s="1"/>
  <c r="DV364" i="8"/>
  <c r="DV366" i="8" s="1"/>
  <c r="DV466" i="8" s="1"/>
  <c r="DU340" i="8"/>
  <c r="DW299" i="8"/>
  <c r="DW303" i="8" s="1"/>
  <c r="DW336" i="8" s="1"/>
  <c r="DW316" i="8"/>
  <c r="DW338" i="8" s="1"/>
  <c r="DW310" i="8"/>
  <c r="DW337" i="8" s="1"/>
  <c r="DY7" i="5"/>
  <c r="DX7" i="8"/>
  <c r="DV333" i="8"/>
  <c r="DV339" i="8" s="1"/>
  <c r="DV346" i="8" s="1"/>
  <c r="DV348" i="8" s="1"/>
  <c r="EC390" i="8" l="1"/>
  <c r="EB395" i="8"/>
  <c r="EB431" i="8"/>
  <c r="EA511" i="8"/>
  <c r="EA347" i="8"/>
  <c r="DV480" i="8"/>
  <c r="DU477" i="8"/>
  <c r="DW357" i="8"/>
  <c r="DW359" i="8" s="1"/>
  <c r="DW444" i="8" s="1"/>
  <c r="DW364" i="8"/>
  <c r="DW366" i="8" s="1"/>
  <c r="DW466" i="8" s="1"/>
  <c r="DV351" i="8"/>
  <c r="DV472" i="8" s="1"/>
  <c r="DV340" i="8"/>
  <c r="DX299" i="8"/>
  <c r="DX303" i="8" s="1"/>
  <c r="DX336" i="8" s="1"/>
  <c r="DX316" i="8"/>
  <c r="DX338" i="8" s="1"/>
  <c r="DX310" i="8"/>
  <c r="DX337" i="8" s="1"/>
  <c r="DZ7" i="5"/>
  <c r="DY7" i="8"/>
  <c r="DW333" i="8"/>
  <c r="DW339" i="8" s="1"/>
  <c r="DW346" i="8" s="1"/>
  <c r="DW348" i="8" s="1"/>
  <c r="EB475" i="8" l="1"/>
  <c r="EB473" i="8" s="1"/>
  <c r="EB398" i="8"/>
  <c r="EB432" i="8"/>
  <c r="EC393" i="8"/>
  <c r="EC428" i="8"/>
  <c r="DV477" i="8"/>
  <c r="DV471" i="8" s="1"/>
  <c r="DV521" i="8" s="1"/>
  <c r="DW479" i="8"/>
  <c r="DW480" i="8"/>
  <c r="DV352" i="8"/>
  <c r="DV456" i="8"/>
  <c r="DX357" i="8"/>
  <c r="DX359" i="8" s="1"/>
  <c r="DX444" i="8" s="1"/>
  <c r="DX364" i="8"/>
  <c r="DX366" i="8" s="1"/>
  <c r="DX466" i="8" s="1"/>
  <c r="DY299" i="8"/>
  <c r="DY303" i="8" s="1"/>
  <c r="DY336" i="8" s="1"/>
  <c r="DY310" i="8"/>
  <c r="DY337" i="8" s="1"/>
  <c r="DY316" i="8"/>
  <c r="DY338" i="8" s="1"/>
  <c r="DX333" i="8"/>
  <c r="DX339" i="8" s="1"/>
  <c r="DX346" i="8" s="1"/>
  <c r="DX348" i="8" s="1"/>
  <c r="DW340" i="8"/>
  <c r="DW351" i="8"/>
  <c r="DW456" i="8" s="1"/>
  <c r="EA7" i="5"/>
  <c r="DZ7" i="8"/>
  <c r="EC395" i="8" l="1"/>
  <c r="ED390" i="8"/>
  <c r="EC431" i="8"/>
  <c r="EB347" i="8"/>
  <c r="EB511" i="8"/>
  <c r="DX479" i="8"/>
  <c r="DW352" i="8"/>
  <c r="DW472" i="8"/>
  <c r="DX480" i="8"/>
  <c r="DW477" i="8"/>
  <c r="DY357" i="8"/>
  <c r="DY359" i="8" s="1"/>
  <c r="DY444" i="8" s="1"/>
  <c r="DY479" i="8" s="1"/>
  <c r="DY364" i="8"/>
  <c r="DY366" i="8" s="1"/>
  <c r="DY466" i="8" s="1"/>
  <c r="DY333" i="8"/>
  <c r="DY339" i="8" s="1"/>
  <c r="DZ299" i="8"/>
  <c r="DZ303" i="8" s="1"/>
  <c r="DZ336" i="8" s="1"/>
  <c r="DZ310" i="8"/>
  <c r="DZ337" i="8" s="1"/>
  <c r="DZ316" i="8"/>
  <c r="DZ338" i="8" s="1"/>
  <c r="EB7" i="5"/>
  <c r="EA7" i="8"/>
  <c r="DX351" i="8"/>
  <c r="DX472" i="8" s="1"/>
  <c r="DX340" i="8"/>
  <c r="ED428" i="8" l="1"/>
  <c r="ED393" i="8"/>
  <c r="EC475" i="8"/>
  <c r="EC473" i="8" s="1"/>
  <c r="EC432" i="8"/>
  <c r="EC398" i="8"/>
  <c r="DY346" i="8"/>
  <c r="DY348" i="8" s="1"/>
  <c r="DY351" i="8" s="1"/>
  <c r="DW471" i="8"/>
  <c r="DW521" i="8" s="1"/>
  <c r="DX477" i="8"/>
  <c r="DX471" i="8" s="1"/>
  <c r="DX521" i="8" s="1"/>
  <c r="DY480" i="8"/>
  <c r="Q347" i="8"/>
  <c r="R347" i="8"/>
  <c r="S347" i="8"/>
  <c r="DX352" i="8"/>
  <c r="DX456" i="8"/>
  <c r="DZ357" i="8"/>
  <c r="DZ359" i="8" s="1"/>
  <c r="DZ444" i="8" s="1"/>
  <c r="DZ364" i="8"/>
  <c r="DZ366" i="8" s="1"/>
  <c r="DZ466" i="8" s="1"/>
  <c r="DY340" i="8"/>
  <c r="EC7" i="5"/>
  <c r="EB7" i="8"/>
  <c r="EA299" i="8"/>
  <c r="EA303" i="8" s="1"/>
  <c r="EA336" i="8" s="1"/>
  <c r="EA310" i="8"/>
  <c r="EA337" i="8" s="1"/>
  <c r="EA316" i="8"/>
  <c r="EA338" i="8" s="1"/>
  <c r="DZ333" i="8"/>
  <c r="DZ339" i="8" s="1"/>
  <c r="DZ346" i="8" s="1"/>
  <c r="DZ348" i="8" s="1"/>
  <c r="EC347" i="8" l="1"/>
  <c r="EC511" i="8"/>
  <c r="ED395" i="8"/>
  <c r="ED431" i="8"/>
  <c r="EE390" i="8"/>
  <c r="DY352" i="8"/>
  <c r="DY456" i="8"/>
  <c r="DY472" i="8"/>
  <c r="DY477" i="8"/>
  <c r="DZ480" i="8"/>
  <c r="DZ479" i="8"/>
  <c r="EA357" i="8"/>
  <c r="EA359" i="8" s="1"/>
  <c r="EA444" i="8" s="1"/>
  <c r="EA364" i="8"/>
  <c r="EA366" i="8" s="1"/>
  <c r="EA466" i="8" s="1"/>
  <c r="EA333" i="8"/>
  <c r="EA339" i="8" s="1"/>
  <c r="DZ351" i="8"/>
  <c r="DZ472" i="8" s="1"/>
  <c r="DZ340" i="8"/>
  <c r="EB299" i="8"/>
  <c r="EB303" i="8" s="1"/>
  <c r="EB336" i="8" s="1"/>
  <c r="EB310" i="8"/>
  <c r="EB337" i="8" s="1"/>
  <c r="EB316" i="8"/>
  <c r="EB338" i="8" s="1"/>
  <c r="ED7" i="5"/>
  <c r="EC7" i="8"/>
  <c r="EE428" i="8" l="1"/>
  <c r="EE393" i="8"/>
  <c r="ED475" i="8"/>
  <c r="ED473" i="8" s="1"/>
  <c r="ED398" i="8"/>
  <c r="ED432" i="8"/>
  <c r="DY471" i="8"/>
  <c r="DY521" i="8" s="1"/>
  <c r="EA340" i="8"/>
  <c r="EA346" i="8"/>
  <c r="EA348" i="8" s="1"/>
  <c r="EA351" i="8" s="1"/>
  <c r="DZ477" i="8"/>
  <c r="DZ471" i="8" s="1"/>
  <c r="DZ521" i="8" s="1"/>
  <c r="EA480" i="8"/>
  <c r="EA479" i="8"/>
  <c r="DZ352" i="8"/>
  <c r="DZ456" i="8"/>
  <c r="EB357" i="8"/>
  <c r="EB359" i="8" s="1"/>
  <c r="EB444" i="8" s="1"/>
  <c r="EB364" i="8"/>
  <c r="EB366" i="8" s="1"/>
  <c r="EB466" i="8" s="1"/>
  <c r="EB333" i="8"/>
  <c r="EB339" i="8" s="1"/>
  <c r="EB346" i="8" s="1"/>
  <c r="EB348" i="8" s="1"/>
  <c r="EE7" i="5"/>
  <c r="ED7" i="8"/>
  <c r="EC299" i="8"/>
  <c r="EC303" i="8" s="1"/>
  <c r="EC336" i="8" s="1"/>
  <c r="EC310" i="8"/>
  <c r="EC337" i="8" s="1"/>
  <c r="EC316" i="8"/>
  <c r="EC338" i="8" s="1"/>
  <c r="ED347" i="8" l="1"/>
  <c r="ED511" i="8"/>
  <c r="EF390" i="8"/>
  <c r="EE431" i="8"/>
  <c r="EE395" i="8"/>
  <c r="EA352" i="8"/>
  <c r="EA472" i="8"/>
  <c r="EB480" i="8"/>
  <c r="EB479" i="8"/>
  <c r="EA477" i="8"/>
  <c r="EA456" i="8"/>
  <c r="EC357" i="8"/>
  <c r="EC359" i="8" s="1"/>
  <c r="EC444" i="8" s="1"/>
  <c r="EC364" i="8"/>
  <c r="EC366" i="8" s="1"/>
  <c r="EC466" i="8" s="1"/>
  <c r="ED299" i="8"/>
  <c r="ED303" i="8" s="1"/>
  <c r="ED336" i="8" s="1"/>
  <c r="ED310" i="8"/>
  <c r="ED337" i="8" s="1"/>
  <c r="ED316" i="8"/>
  <c r="ED338" i="8" s="1"/>
  <c r="EF7" i="5"/>
  <c r="EE7" i="8"/>
  <c r="EC333" i="8"/>
  <c r="EC339" i="8" s="1"/>
  <c r="EC346" i="8" s="1"/>
  <c r="EC348" i="8" s="1"/>
  <c r="EB340" i="8"/>
  <c r="EB351" i="8"/>
  <c r="EB472" i="8" s="1"/>
  <c r="EE475" i="8" l="1"/>
  <c r="EE473" i="8" s="1"/>
  <c r="EE432" i="8"/>
  <c r="EE398" i="8"/>
  <c r="EF393" i="8"/>
  <c r="EF428" i="8"/>
  <c r="EB477" i="8"/>
  <c r="EB471" i="8" s="1"/>
  <c r="EB521" i="8" s="1"/>
  <c r="EC480" i="8"/>
  <c r="EA471" i="8"/>
  <c r="EA521" i="8" s="1"/>
  <c r="EC479" i="8"/>
  <c r="EB352" i="8"/>
  <c r="EB456" i="8"/>
  <c r="ED357" i="8"/>
  <c r="ED359" i="8" s="1"/>
  <c r="ED444" i="8" s="1"/>
  <c r="ED479" i="8" s="1"/>
  <c r="ED364" i="8"/>
  <c r="ED366" i="8" s="1"/>
  <c r="ED466" i="8" s="1"/>
  <c r="EG7" i="5"/>
  <c r="EF7" i="8"/>
  <c r="EC340" i="8"/>
  <c r="EC351" i="8"/>
  <c r="EC472" i="8" s="1"/>
  <c r="EE299" i="8"/>
  <c r="EE303" i="8" s="1"/>
  <c r="EE336" i="8" s="1"/>
  <c r="EE310" i="8"/>
  <c r="EE337" i="8" s="1"/>
  <c r="EE316" i="8"/>
  <c r="EE338" i="8" s="1"/>
  <c r="ED333" i="8"/>
  <c r="ED339" i="8" s="1"/>
  <c r="ED346" i="8" s="1"/>
  <c r="ED348" i="8" s="1"/>
  <c r="EE347" i="8" l="1"/>
  <c r="EE511" i="8"/>
  <c r="EF395" i="8"/>
  <c r="EF431" i="8"/>
  <c r="EG390" i="8"/>
  <c r="EC477" i="8"/>
  <c r="EC471" i="8" s="1"/>
  <c r="EC521" i="8" s="1"/>
  <c r="ED480" i="8"/>
  <c r="ED477" i="8" s="1"/>
  <c r="EC352" i="8"/>
  <c r="ED456" i="8"/>
  <c r="EE357" i="8"/>
  <c r="EE359" i="8" s="1"/>
  <c r="EE444" i="8" s="1"/>
  <c r="EE479" i="8" s="1"/>
  <c r="EE364" i="8"/>
  <c r="EE366" i="8" s="1"/>
  <c r="EE466" i="8" s="1"/>
  <c r="EE333" i="8"/>
  <c r="EE339" i="8" s="1"/>
  <c r="ED340" i="8"/>
  <c r="ED351" i="8"/>
  <c r="ED472" i="8" s="1"/>
  <c r="EF299" i="8"/>
  <c r="EF303" i="8" s="1"/>
  <c r="EF336" i="8" s="1"/>
  <c r="EF310" i="8"/>
  <c r="EF337" i="8" s="1"/>
  <c r="EF316" i="8"/>
  <c r="EF338" i="8" s="1"/>
  <c r="EH7" i="5"/>
  <c r="EG7" i="8"/>
  <c r="EG393" i="8" l="1"/>
  <c r="EG428" i="8"/>
  <c r="EF475" i="8"/>
  <c r="EF473" i="8" s="1"/>
  <c r="EF398" i="8"/>
  <c r="EF432" i="8"/>
  <c r="EE340" i="8"/>
  <c r="EE346" i="8"/>
  <c r="EE348" i="8" s="1"/>
  <c r="EE351" i="8" s="1"/>
  <c r="EE456" i="8" s="1"/>
  <c r="EE480" i="8"/>
  <c r="EE477" i="8" s="1"/>
  <c r="ED471" i="8"/>
  <c r="ED521" i="8" s="1"/>
  <c r="ED352" i="8"/>
  <c r="EF357" i="8"/>
  <c r="EF359" i="8" s="1"/>
  <c r="EF444" i="8" s="1"/>
  <c r="EF364" i="8"/>
  <c r="EF366" i="8" s="1"/>
  <c r="EF466" i="8" s="1"/>
  <c r="EF333" i="8"/>
  <c r="EF339" i="8" s="1"/>
  <c r="EI7" i="5"/>
  <c r="EH7" i="8"/>
  <c r="EG299" i="8"/>
  <c r="EG303" i="8" s="1"/>
  <c r="EG336" i="8" s="1"/>
  <c r="EG310" i="8"/>
  <c r="EG337" i="8" s="1"/>
  <c r="EG316" i="8"/>
  <c r="EG338" i="8" s="1"/>
  <c r="EF347" i="8" l="1"/>
  <c r="EF511" i="8"/>
  <c r="EG395" i="8"/>
  <c r="EH390" i="8"/>
  <c r="EG431" i="8"/>
  <c r="EF340" i="8"/>
  <c r="EF346" i="8"/>
  <c r="EF348" i="8" s="1"/>
  <c r="EF351" i="8" s="1"/>
  <c r="EF479" i="8"/>
  <c r="EF480" i="8"/>
  <c r="EE352" i="8"/>
  <c r="EE472" i="8"/>
  <c r="EE471" i="8" s="1"/>
  <c r="EE521" i="8" s="1"/>
  <c r="EG357" i="8"/>
  <c r="EG359" i="8" s="1"/>
  <c r="EG444" i="8" s="1"/>
  <c r="EG364" i="8"/>
  <c r="EG366" i="8" s="1"/>
  <c r="EG466" i="8" s="1"/>
  <c r="T466" i="8" s="1"/>
  <c r="EG333" i="8"/>
  <c r="EG339" i="8" s="1"/>
  <c r="EH299" i="8"/>
  <c r="EH303" i="8" s="1"/>
  <c r="EH336" i="8" s="1"/>
  <c r="EH316" i="8"/>
  <c r="EH338" i="8" s="1"/>
  <c r="EH310" i="8"/>
  <c r="EH337" i="8" s="1"/>
  <c r="EJ7" i="5"/>
  <c r="EI7" i="8"/>
  <c r="EH428" i="8" l="1"/>
  <c r="EH393" i="8"/>
  <c r="EG475" i="8"/>
  <c r="EG473" i="8" s="1"/>
  <c r="EG398" i="8"/>
  <c r="EG432" i="8"/>
  <c r="EG340" i="8"/>
  <c r="EG346" i="8"/>
  <c r="EG479" i="8"/>
  <c r="T444" i="8"/>
  <c r="EF352" i="8"/>
  <c r="EF472" i="8"/>
  <c r="EG480" i="8"/>
  <c r="EF477" i="8"/>
  <c r="EH357" i="8"/>
  <c r="EH359" i="8" s="1"/>
  <c r="EH444" i="8" s="1"/>
  <c r="EH479" i="8" s="1"/>
  <c r="EH364" i="8"/>
  <c r="EH366" i="8" s="1"/>
  <c r="EH466" i="8" s="1"/>
  <c r="EH333" i="8"/>
  <c r="EH339" i="8" s="1"/>
  <c r="EK7" i="5"/>
  <c r="EJ7" i="8"/>
  <c r="EI299" i="8"/>
  <c r="EI303" i="8" s="1"/>
  <c r="EI336" i="8" s="1"/>
  <c r="EI316" i="8"/>
  <c r="EI338" i="8" s="1"/>
  <c r="EI310" i="8"/>
  <c r="EI337" i="8" s="1"/>
  <c r="EH395" i="8" l="1"/>
  <c r="EI390" i="8"/>
  <c r="EH431" i="8"/>
  <c r="EG511" i="8"/>
  <c r="EG347" i="8"/>
  <c r="T347" i="8" s="1"/>
  <c r="EH340" i="8"/>
  <c r="EH346" i="8"/>
  <c r="EG477" i="8"/>
  <c r="EF471" i="8"/>
  <c r="EF521" i="8" s="1"/>
  <c r="EH480" i="8"/>
  <c r="EH477" i="8" s="1"/>
  <c r="EI357" i="8"/>
  <c r="EI359" i="8" s="1"/>
  <c r="EI444" i="8" s="1"/>
  <c r="EI479" i="8" s="1"/>
  <c r="EI364" i="8"/>
  <c r="EI366" i="8" s="1"/>
  <c r="EI466" i="8" s="1"/>
  <c r="EJ299" i="8"/>
  <c r="EJ303" i="8" s="1"/>
  <c r="EJ336" i="8" s="1"/>
  <c r="EJ316" i="8"/>
  <c r="EJ338" i="8" s="1"/>
  <c r="EJ310" i="8"/>
  <c r="EJ337" i="8" s="1"/>
  <c r="EL7" i="5"/>
  <c r="EK7" i="8"/>
  <c r="EI333" i="8"/>
  <c r="EI339" i="8" s="1"/>
  <c r="EI346" i="8" s="1"/>
  <c r="EI393" i="8" l="1"/>
  <c r="EI428" i="8"/>
  <c r="EH475" i="8"/>
  <c r="EH473" i="8" s="1"/>
  <c r="EH432" i="8"/>
  <c r="EH398" i="8"/>
  <c r="EG348" i="8"/>
  <c r="EI480" i="8"/>
  <c r="EI477" i="8" s="1"/>
  <c r="EJ357" i="8"/>
  <c r="EJ359" i="8" s="1"/>
  <c r="EJ444" i="8" s="1"/>
  <c r="EJ364" i="8"/>
  <c r="EJ366" i="8" s="1"/>
  <c r="EJ466" i="8" s="1"/>
  <c r="EM7" i="5"/>
  <c r="EL7" i="8"/>
  <c r="EI340" i="8"/>
  <c r="EK299" i="8"/>
  <c r="EK303" i="8" s="1"/>
  <c r="EK336" i="8" s="1"/>
  <c r="EK310" i="8"/>
  <c r="EK337" i="8" s="1"/>
  <c r="EK316" i="8"/>
  <c r="EK338" i="8" s="1"/>
  <c r="EJ333" i="8"/>
  <c r="EJ339" i="8" s="1"/>
  <c r="EJ346" i="8" s="1"/>
  <c r="EH347" i="8" l="1"/>
  <c r="EH348" i="8" s="1"/>
  <c r="EH351" i="8" s="1"/>
  <c r="EH511" i="8"/>
  <c r="EI395" i="8"/>
  <c r="EJ390" i="8"/>
  <c r="EI431" i="8"/>
  <c r="EJ480" i="8"/>
  <c r="EJ479" i="8"/>
  <c r="EJ477" i="8" s="1"/>
  <c r="EK357" i="8"/>
  <c r="EK359" i="8" s="1"/>
  <c r="EK444" i="8" s="1"/>
  <c r="EK479" i="8" s="1"/>
  <c r="EK364" i="8"/>
  <c r="EK366" i="8" s="1"/>
  <c r="EK466" i="8" s="1"/>
  <c r="EJ340" i="8"/>
  <c r="EL299" i="8"/>
  <c r="EL303" i="8" s="1"/>
  <c r="EL336" i="8" s="1"/>
  <c r="EL310" i="8"/>
  <c r="EL337" i="8" s="1"/>
  <c r="EL316" i="8"/>
  <c r="EL338" i="8" s="1"/>
  <c r="EK333" i="8"/>
  <c r="EK339" i="8" s="1"/>
  <c r="EK346" i="8" s="1"/>
  <c r="EN7" i="5"/>
  <c r="EM7" i="8"/>
  <c r="EI475" i="8" l="1"/>
  <c r="EI473" i="8" s="1"/>
  <c r="EI432" i="8"/>
  <c r="EI398" i="8"/>
  <c r="EJ393" i="8"/>
  <c r="EJ428" i="8"/>
  <c r="EH472" i="8"/>
  <c r="EH471" i="8" s="1"/>
  <c r="EH521" i="8" s="1"/>
  <c r="EH352" i="8"/>
  <c r="EH456" i="8"/>
  <c r="EK480" i="8"/>
  <c r="EK477" i="8" s="1"/>
  <c r="EL357" i="8"/>
  <c r="EL359" i="8" s="1"/>
  <c r="EL444" i="8" s="1"/>
  <c r="EL479" i="8" s="1"/>
  <c r="EL364" i="8"/>
  <c r="EL366" i="8" s="1"/>
  <c r="EL466" i="8" s="1"/>
  <c r="EL333" i="8"/>
  <c r="EL339" i="8" s="1"/>
  <c r="EL346" i="8" s="1"/>
  <c r="EM299" i="8"/>
  <c r="EM303" i="8" s="1"/>
  <c r="EM336" i="8" s="1"/>
  <c r="EM310" i="8"/>
  <c r="EM337" i="8" s="1"/>
  <c r="EM316" i="8"/>
  <c r="EM338" i="8" s="1"/>
  <c r="EO7" i="5"/>
  <c r="EN7" i="8"/>
  <c r="EK340" i="8"/>
  <c r="EI347" i="8" l="1"/>
  <c r="EI348" i="8" s="1"/>
  <c r="EI351" i="8" s="1"/>
  <c r="EI511" i="8"/>
  <c r="EK390" i="8"/>
  <c r="EJ395" i="8"/>
  <c r="EJ431" i="8"/>
  <c r="EL480" i="8"/>
  <c r="EL477" i="8" s="1"/>
  <c r="EM357" i="8"/>
  <c r="EM359" i="8" s="1"/>
  <c r="EM444" i="8" s="1"/>
  <c r="EM364" i="8"/>
  <c r="EM366" i="8" s="1"/>
  <c r="EM466" i="8" s="1"/>
  <c r="EL340" i="8"/>
  <c r="EN299" i="8"/>
  <c r="EN303" i="8" s="1"/>
  <c r="EN336" i="8" s="1"/>
  <c r="EN310" i="8"/>
  <c r="EN337" i="8" s="1"/>
  <c r="EN316" i="8"/>
  <c r="EN338" i="8" s="1"/>
  <c r="EP7" i="5"/>
  <c r="EP7" i="8" s="1"/>
  <c r="EO7" i="8"/>
  <c r="EM333" i="8"/>
  <c r="EM339" i="8" s="1"/>
  <c r="EM346" i="8" s="1"/>
  <c r="EJ475" i="8" l="1"/>
  <c r="EJ473" i="8" s="1"/>
  <c r="EJ432" i="8"/>
  <c r="EJ398" i="8"/>
  <c r="EK393" i="8"/>
  <c r="EK428" i="8"/>
  <c r="EI456" i="8"/>
  <c r="EI352" i="8"/>
  <c r="EI472" i="8"/>
  <c r="EI471" i="8" s="1"/>
  <c r="EI521" i="8" s="1"/>
  <c r="EM480" i="8"/>
  <c r="EM479" i="8"/>
  <c r="EN357" i="8"/>
  <c r="EN359" i="8" s="1"/>
  <c r="EN444" i="8" s="1"/>
  <c r="EN364" i="8"/>
  <c r="EN366" i="8" s="1"/>
  <c r="EN466" i="8" s="1"/>
  <c r="EP299" i="8"/>
  <c r="EP303" i="8" s="1"/>
  <c r="EP336" i="8" s="1"/>
  <c r="EP310" i="8"/>
  <c r="EP337" i="8" s="1"/>
  <c r="EP316" i="8"/>
  <c r="EP338" i="8" s="1"/>
  <c r="EM340" i="8"/>
  <c r="EO299" i="8"/>
  <c r="EO303" i="8" s="1"/>
  <c r="EO336" i="8" s="1"/>
  <c r="EO310" i="8"/>
  <c r="EO337" i="8" s="1"/>
  <c r="EO316" i="8"/>
  <c r="EO338" i="8" s="1"/>
  <c r="EN333" i="8"/>
  <c r="EN339" i="8" s="1"/>
  <c r="EN346" i="8" s="1"/>
  <c r="EK431" i="8" l="1"/>
  <c r="EL390" i="8"/>
  <c r="EK395" i="8"/>
  <c r="EJ347" i="8"/>
  <c r="EJ348" i="8" s="1"/>
  <c r="EJ351" i="8" s="1"/>
  <c r="EJ511" i="8"/>
  <c r="EM477" i="8"/>
  <c r="EN479" i="8"/>
  <c r="EN480" i="8"/>
  <c r="EO357" i="8"/>
  <c r="EO359" i="8" s="1"/>
  <c r="EO444" i="8" s="1"/>
  <c r="EP357" i="8"/>
  <c r="EP359" i="8" s="1"/>
  <c r="EP444" i="8" s="1"/>
  <c r="EO364" i="8"/>
  <c r="EO366" i="8" s="1"/>
  <c r="EO466" i="8" s="1"/>
  <c r="EP364" i="8"/>
  <c r="EP366" i="8" s="1"/>
  <c r="EP466" i="8" s="1"/>
  <c r="EO333" i="8"/>
  <c r="EO339" i="8" s="1"/>
  <c r="EO346" i="8" s="1"/>
  <c r="M338" i="8"/>
  <c r="N338" i="8"/>
  <c r="O338" i="8"/>
  <c r="P338" i="8"/>
  <c r="Q338" i="8"/>
  <c r="R338" i="8"/>
  <c r="S338" i="8"/>
  <c r="T338" i="8"/>
  <c r="M337" i="8"/>
  <c r="N337" i="8"/>
  <c r="O337" i="8"/>
  <c r="P337" i="8"/>
  <c r="Q337" i="8"/>
  <c r="R337" i="8"/>
  <c r="S337" i="8"/>
  <c r="T337" i="8"/>
  <c r="EN340" i="8"/>
  <c r="EP333" i="8"/>
  <c r="EP339" i="8" s="1"/>
  <c r="EP346" i="8" s="1"/>
  <c r="M336" i="8"/>
  <c r="N336" i="8"/>
  <c r="O336" i="8"/>
  <c r="P336" i="8"/>
  <c r="Q336" i="8"/>
  <c r="R336" i="8"/>
  <c r="S336" i="8"/>
  <c r="T336" i="8"/>
  <c r="EJ472" i="8" l="1"/>
  <c r="EJ471" i="8" s="1"/>
  <c r="EJ521" i="8" s="1"/>
  <c r="EJ352" i="8"/>
  <c r="EJ456" i="8"/>
  <c r="EL393" i="8"/>
  <c r="EL428" i="8"/>
  <c r="EK475" i="8"/>
  <c r="EK473" i="8" s="1"/>
  <c r="EK398" i="8"/>
  <c r="EK432" i="8"/>
  <c r="EN477" i="8"/>
  <c r="EP480" i="8"/>
  <c r="EO480" i="8"/>
  <c r="EP479" i="8"/>
  <c r="EO479" i="8"/>
  <c r="EO340" i="8"/>
  <c r="T333" i="8"/>
  <c r="T339" i="8" s="1"/>
  <c r="N333" i="8"/>
  <c r="N339" i="8" s="1"/>
  <c r="R333" i="8"/>
  <c r="R339" i="8" s="1"/>
  <c r="P333" i="8"/>
  <c r="P339" i="8" s="1"/>
  <c r="Q333" i="8"/>
  <c r="Q339" i="8" s="1"/>
  <c r="M333" i="8"/>
  <c r="M339" i="8" s="1"/>
  <c r="S333" i="8"/>
  <c r="S339" i="8" s="1"/>
  <c r="O333" i="8"/>
  <c r="O339" i="8" s="1"/>
  <c r="EP340" i="8"/>
  <c r="EK347" i="8" l="1"/>
  <c r="EK348" i="8" s="1"/>
  <c r="EK351" i="8" s="1"/>
  <c r="EK511" i="8"/>
  <c r="EM390" i="8"/>
  <c r="EL431" i="8"/>
  <c r="EL395" i="8"/>
  <c r="R340" i="8"/>
  <c r="S9" i="11" s="1"/>
  <c r="S10" i="11"/>
  <c r="R346" i="8"/>
  <c r="O340" i="8"/>
  <c r="P9" i="11" s="1"/>
  <c r="P10" i="11"/>
  <c r="O346" i="8"/>
  <c r="N340" i="8"/>
  <c r="O9" i="11" s="1"/>
  <c r="O10" i="11"/>
  <c r="N346" i="8"/>
  <c r="S340" i="8"/>
  <c r="T9" i="11" s="1"/>
  <c r="S346" i="8"/>
  <c r="T10" i="11"/>
  <c r="T340" i="8"/>
  <c r="U9" i="11" s="1"/>
  <c r="T346" i="8"/>
  <c r="U10" i="11"/>
  <c r="M340" i="8"/>
  <c r="N9" i="11" s="1"/>
  <c r="N10" i="11"/>
  <c r="M346" i="8"/>
  <c r="R10" i="11"/>
  <c r="Q346" i="8"/>
  <c r="P340" i="8"/>
  <c r="Q9" i="11" s="1"/>
  <c r="Q10" i="11"/>
  <c r="P346" i="8"/>
  <c r="EP477" i="8"/>
  <c r="M479" i="8"/>
  <c r="N479" i="8"/>
  <c r="O479" i="8"/>
  <c r="P479" i="8"/>
  <c r="Q479" i="8"/>
  <c r="R479" i="8"/>
  <c r="S479" i="8"/>
  <c r="T479" i="8"/>
  <c r="M480" i="8"/>
  <c r="N480" i="8"/>
  <c r="O480" i="8"/>
  <c r="P480" i="8"/>
  <c r="Q480" i="8"/>
  <c r="R480" i="8"/>
  <c r="S480" i="8"/>
  <c r="T480" i="8"/>
  <c r="EO477" i="8"/>
  <c r="AX456" i="8"/>
  <c r="AY456" i="8"/>
  <c r="AZ456" i="8"/>
  <c r="AW456" i="8"/>
  <c r="BK456" i="8"/>
  <c r="BJ456" i="8"/>
  <c r="BL456" i="8"/>
  <c r="BW456" i="8"/>
  <c r="BT456" i="8"/>
  <c r="BU456" i="8"/>
  <c r="BV456" i="8"/>
  <c r="BX456" i="8"/>
  <c r="CF456" i="8"/>
  <c r="CI456" i="8"/>
  <c r="CH456" i="8"/>
  <c r="CG456" i="8"/>
  <c r="CJ456" i="8"/>
  <c r="CT456" i="8"/>
  <c r="CS456" i="8"/>
  <c r="CU456" i="8"/>
  <c r="CV456" i="8"/>
  <c r="DH456" i="8"/>
  <c r="DF456" i="8"/>
  <c r="DG456" i="8"/>
  <c r="DE456" i="8"/>
  <c r="DP456" i="8"/>
  <c r="DQ456" i="8"/>
  <c r="DS456" i="8"/>
  <c r="DT456" i="8"/>
  <c r="EC456" i="8"/>
  <c r="EF456" i="8"/>
  <c r="Q340" i="8"/>
  <c r="R9" i="11" s="1"/>
  <c r="EL475" i="8" l="1"/>
  <c r="EL473" i="8" s="1"/>
  <c r="EL432" i="8"/>
  <c r="EL398" i="8"/>
  <c r="EM393" i="8"/>
  <c r="EM428" i="8"/>
  <c r="EK456" i="8"/>
  <c r="EK352" i="8"/>
  <c r="EK472" i="8"/>
  <c r="EK471" i="8" s="1"/>
  <c r="EK521" i="8" s="1"/>
  <c r="S16" i="11"/>
  <c r="Q12" i="11"/>
  <c r="R16" i="11"/>
  <c r="Q16" i="11"/>
  <c r="T348" i="8"/>
  <c r="U12" i="11"/>
  <c r="P12" i="11"/>
  <c r="O348" i="8"/>
  <c r="O349" i="8" s="1"/>
  <c r="O350" i="8" s="1"/>
  <c r="P13" i="11" s="1"/>
  <c r="P16" i="11"/>
  <c r="R12" i="11"/>
  <c r="Q348" i="8"/>
  <c r="O16" i="11"/>
  <c r="N16" i="11"/>
  <c r="S348" i="8"/>
  <c r="S349" i="8" s="1"/>
  <c r="S350" i="8" s="1"/>
  <c r="T13" i="11" s="1"/>
  <c r="T12" i="11"/>
  <c r="R348" i="8"/>
  <c r="R349" i="8" s="1"/>
  <c r="R350" i="8" s="1"/>
  <c r="S13" i="11" s="1"/>
  <c r="S12" i="11"/>
  <c r="U16" i="11"/>
  <c r="M348" i="8"/>
  <c r="M349" i="8" s="1"/>
  <c r="M350" i="8" s="1"/>
  <c r="N13" i="11" s="1"/>
  <c r="N12" i="11"/>
  <c r="T16" i="11"/>
  <c r="O12" i="11"/>
  <c r="N348" i="8"/>
  <c r="N349" i="8" s="1"/>
  <c r="N350" i="8" s="1"/>
  <c r="O13" i="11" s="1"/>
  <c r="S477" i="8"/>
  <c r="O477" i="8"/>
  <c r="R477" i="8"/>
  <c r="N477" i="8"/>
  <c r="Q477" i="8"/>
  <c r="M477" i="8"/>
  <c r="T477" i="8"/>
  <c r="P477" i="8"/>
  <c r="BA350" i="8" l="1"/>
  <c r="BA351" i="8" s="1"/>
  <c r="BA472" i="8" s="1"/>
  <c r="BA471" i="8" s="1"/>
  <c r="BA521" i="8" s="1"/>
  <c r="DI350" i="8"/>
  <c r="DI351" i="8" s="1"/>
  <c r="DI472" i="8" s="1"/>
  <c r="DI471" i="8" s="1"/>
  <c r="DI521" i="8" s="1"/>
  <c r="BY350" i="8"/>
  <c r="BY351" i="8" s="1"/>
  <c r="BY472" i="8" s="1"/>
  <c r="BY471" i="8" s="1"/>
  <c r="BY521" i="8" s="1"/>
  <c r="EM395" i="8"/>
  <c r="EM431" i="8"/>
  <c r="EN390" i="8"/>
  <c r="DU350" i="8"/>
  <c r="DU351" i="8" s="1"/>
  <c r="DU472" i="8" s="1"/>
  <c r="DU471" i="8" s="1"/>
  <c r="DU521" i="8" s="1"/>
  <c r="EL347" i="8"/>
  <c r="EL348" i="8" s="1"/>
  <c r="EL351" i="8" s="1"/>
  <c r="EL511" i="8"/>
  <c r="O351" i="8"/>
  <c r="O472" i="8" s="1"/>
  <c r="BM350" i="8"/>
  <c r="BM351" i="8" s="1"/>
  <c r="BM472" i="8" s="1"/>
  <c r="BM471" i="8" s="1"/>
  <c r="BM521" i="8" s="1"/>
  <c r="M351" i="8"/>
  <c r="M472" i="8" s="1"/>
  <c r="R351" i="8"/>
  <c r="R352" i="8" s="1"/>
  <c r="P14" i="11"/>
  <c r="P18" i="11" s="1"/>
  <c r="P34" i="11" s="1"/>
  <c r="T14" i="11"/>
  <c r="T18" i="11" s="1"/>
  <c r="T34" i="11" s="1"/>
  <c r="O14" i="11"/>
  <c r="O18" i="11" s="1"/>
  <c r="O34" i="11" s="1"/>
  <c r="T349" i="8"/>
  <c r="T350" i="8" s="1"/>
  <c r="T351" i="8" s="1"/>
  <c r="N14" i="11"/>
  <c r="N18" i="11" s="1"/>
  <c r="N34" i="11" s="1"/>
  <c r="Q349" i="8"/>
  <c r="Q350" i="8" s="1"/>
  <c r="Q351" i="8" s="1"/>
  <c r="N351" i="8"/>
  <c r="N352" i="8" s="1"/>
  <c r="S351" i="8"/>
  <c r="S352" i="8" s="1"/>
  <c r="S14" i="11"/>
  <c r="S18" i="11" s="1"/>
  <c r="S34" i="11" s="1"/>
  <c r="BM456" i="8"/>
  <c r="N456" i="8" s="1"/>
  <c r="DI456" i="8"/>
  <c r="R456" i="8" s="1"/>
  <c r="BA456" i="8"/>
  <c r="M456" i="8" s="1"/>
  <c r="DU456" i="8"/>
  <c r="S456" i="8" s="1"/>
  <c r="BY456" i="8"/>
  <c r="O456" i="8" s="1"/>
  <c r="DI352" i="8" l="1"/>
  <c r="BY352" i="8"/>
  <c r="O352" i="8"/>
  <c r="BA352" i="8"/>
  <c r="EL472" i="8"/>
  <c r="EL471" i="8" s="1"/>
  <c r="EL521" i="8" s="1"/>
  <c r="EL456" i="8"/>
  <c r="EL352" i="8"/>
  <c r="DU352" i="8"/>
  <c r="EN428" i="8"/>
  <c r="EN393" i="8"/>
  <c r="EM475" i="8"/>
  <c r="EM473" i="8" s="1"/>
  <c r="EM398" i="8"/>
  <c r="EM432" i="8"/>
  <c r="R472" i="8"/>
  <c r="M352" i="8"/>
  <c r="BM352" i="8"/>
  <c r="N472" i="8"/>
  <c r="S472" i="8"/>
  <c r="T352" i="8"/>
  <c r="T472" i="8"/>
  <c r="R13" i="11"/>
  <c r="R14" i="11" s="1"/>
  <c r="R18" i="11" s="1"/>
  <c r="R34" i="11" s="1"/>
  <c r="CW350" i="8"/>
  <c r="CW351" i="8" s="1"/>
  <c r="Q352" i="8"/>
  <c r="Q472" i="8"/>
  <c r="U13" i="11"/>
  <c r="U14" i="11" s="1"/>
  <c r="U18" i="11" s="1"/>
  <c r="U34" i="11" s="1"/>
  <c r="EG350" i="8"/>
  <c r="EG351" i="8" s="1"/>
  <c r="EN431" i="8" l="1"/>
  <c r="EO390" i="8"/>
  <c r="EN395" i="8"/>
  <c r="EM347" i="8"/>
  <c r="EM348" i="8" s="1"/>
  <c r="EM351" i="8" s="1"/>
  <c r="EM511" i="8"/>
  <c r="EG352" i="8"/>
  <c r="EG472" i="8"/>
  <c r="EG471" i="8" s="1"/>
  <c r="EG521" i="8" s="1"/>
  <c r="EG456" i="8"/>
  <c r="T456" i="8" s="1"/>
  <c r="CW456" i="8"/>
  <c r="Q456" i="8" s="1"/>
  <c r="CW352" i="8"/>
  <c r="CW472" i="8"/>
  <c r="CW471" i="8" s="1"/>
  <c r="CW521" i="8" s="1"/>
  <c r="EO393" i="8" l="1"/>
  <c r="EO428" i="8"/>
  <c r="EM472" i="8"/>
  <c r="EM471" i="8" s="1"/>
  <c r="EM521" i="8" s="1"/>
  <c r="EM456" i="8"/>
  <c r="EM352" i="8"/>
  <c r="EN475" i="8"/>
  <c r="EN473" i="8" s="1"/>
  <c r="EN432" i="8"/>
  <c r="EN398" i="8"/>
  <c r="K475" i="8"/>
  <c r="K473" i="8" s="1"/>
  <c r="L475" i="8"/>
  <c r="L473" i="8" s="1"/>
  <c r="L471" i="8" s="1"/>
  <c r="M475" i="8"/>
  <c r="M473" i="8" s="1"/>
  <c r="M471" i="8" s="1"/>
  <c r="N475" i="8"/>
  <c r="N473" i="8" s="1"/>
  <c r="N471" i="8" s="1"/>
  <c r="O475" i="8"/>
  <c r="O473" i="8" s="1"/>
  <c r="O471" i="8" s="1"/>
  <c r="P475" i="8"/>
  <c r="P473" i="8" s="1"/>
  <c r="Q475" i="8"/>
  <c r="Q473" i="8" s="1"/>
  <c r="Q471" i="8" s="1"/>
  <c r="R475" i="8"/>
  <c r="R473" i="8" s="1"/>
  <c r="R471" i="8" s="1"/>
  <c r="S475" i="8"/>
  <c r="S473" i="8" s="1"/>
  <c r="S471" i="8" s="1"/>
  <c r="T475" i="8"/>
  <c r="T473" i="8" s="1"/>
  <c r="T471" i="8" s="1"/>
  <c r="EN347" i="8" l="1"/>
  <c r="EN348" i="8" s="1"/>
  <c r="EN351" i="8" s="1"/>
  <c r="EN511" i="8"/>
  <c r="EP390" i="8"/>
  <c r="EO395" i="8"/>
  <c r="EO431" i="8"/>
  <c r="EO475" i="8" l="1"/>
  <c r="EO473" i="8" s="1"/>
  <c r="EO432" i="8"/>
  <c r="EO398" i="8"/>
  <c r="EP393" i="8"/>
  <c r="EP428" i="8"/>
  <c r="EN472" i="8"/>
  <c r="EN471" i="8" s="1"/>
  <c r="EN521" i="8" s="1"/>
  <c r="EN352" i="8"/>
  <c r="EN456" i="8"/>
  <c r="K511" i="8"/>
  <c r="L511" i="8"/>
  <c r="M511" i="8"/>
  <c r="N511" i="8"/>
  <c r="O511" i="8"/>
  <c r="P511" i="8"/>
  <c r="Q511" i="8"/>
  <c r="R511" i="8"/>
  <c r="S511" i="8"/>
  <c r="T511" i="8"/>
  <c r="P347" i="8"/>
  <c r="P348" i="8" s="1"/>
  <c r="EP431" i="8" l="1"/>
  <c r="EP395" i="8"/>
  <c r="EO347" i="8"/>
  <c r="EO348" i="8" s="1"/>
  <c r="EO351" i="8" s="1"/>
  <c r="EO511" i="8"/>
  <c r="P349" i="8"/>
  <c r="P350" i="8" s="1"/>
  <c r="EO456" i="8" l="1"/>
  <c r="EO472" i="8"/>
  <c r="EO471" i="8" s="1"/>
  <c r="EO521" i="8" s="1"/>
  <c r="EO352" i="8"/>
  <c r="EP475" i="8"/>
  <c r="EP473" i="8" s="1"/>
  <c r="EP432" i="8"/>
  <c r="EP398" i="8"/>
  <c r="I398" i="8" s="1"/>
  <c r="CK350" i="8"/>
  <c r="CK351" i="8" s="1"/>
  <c r="CK472" i="8" s="1"/>
  <c r="CK471" i="8" s="1"/>
  <c r="CK521" i="8" s="1"/>
  <c r="Q13" i="11"/>
  <c r="Q14" i="11" s="1"/>
  <c r="Q18" i="11" s="1"/>
  <c r="Q34" i="11" s="1"/>
  <c r="P351" i="8"/>
  <c r="CK456" i="8" l="1"/>
  <c r="P456" i="8" s="1"/>
  <c r="EP347" i="8"/>
  <c r="EP348" i="8" s="1"/>
  <c r="EP351" i="8" s="1"/>
  <c r="EP511" i="8"/>
  <c r="CK352" i="8"/>
  <c r="P352" i="8"/>
  <c r="P472" i="8"/>
  <c r="P471" i="8" s="1"/>
  <c r="K347" i="8"/>
  <c r="EP352" i="8" l="1"/>
  <c r="EP472" i="8"/>
  <c r="EP471" i="8" s="1"/>
  <c r="EP521" i="8" s="1"/>
  <c r="EP456" i="8"/>
  <c r="K348" i="8"/>
  <c r="K349" i="8" s="1"/>
  <c r="K350" i="8" s="1"/>
  <c r="L13" i="11" s="1"/>
  <c r="L14" i="11" s="1"/>
  <c r="L18" i="11" s="1"/>
  <c r="K38" i="11" l="1"/>
  <c r="AN5" i="11" a="1"/>
  <c r="L34" i="11"/>
  <c r="K37" i="11" s="1"/>
  <c r="AC350" i="8"/>
  <c r="AC351" i="8" s="1"/>
  <c r="K351" i="8"/>
  <c r="AN5" i="11" l="1"/>
  <c r="AN7" i="11"/>
  <c r="AO7" i="11" s="1"/>
  <c r="AP7" i="11" s="1"/>
  <c r="AN12" i="11"/>
  <c r="AO12" i="11" s="1"/>
  <c r="AP12" i="11" s="1"/>
  <c r="AN14" i="11"/>
  <c r="AN6" i="11"/>
  <c r="AN11" i="11"/>
  <c r="AO11" i="11" s="1"/>
  <c r="AP11" i="11" s="1"/>
  <c r="AN13" i="11"/>
  <c r="AN10" i="11"/>
  <c r="AN8" i="11"/>
  <c r="AN9" i="11"/>
  <c r="AN15" i="11"/>
  <c r="AO15" i="11" s="1"/>
  <c r="AP15" i="11" s="1"/>
  <c r="AC352" i="8"/>
  <c r="AC472" i="8"/>
  <c r="AC471" i="8" s="1"/>
  <c r="K472" i="8"/>
  <c r="K471" i="8" s="1"/>
  <c r="K352" i="8"/>
  <c r="AO13" i="11" l="1"/>
  <c r="AP13" i="11" s="1"/>
  <c r="AO10" i="11"/>
  <c r="AP10" i="11" s="1"/>
  <c r="AO9" i="11"/>
  <c r="AP9" i="11" s="1"/>
  <c r="AQ11" i="11"/>
  <c r="AO6" i="11"/>
  <c r="AP6" i="11" s="1"/>
  <c r="AO14" i="11"/>
  <c r="AP14" i="11" s="1"/>
  <c r="AO8" i="11"/>
  <c r="AP8" i="11" s="1"/>
  <c r="AO5" i="11"/>
  <c r="AP5" i="11" s="1"/>
  <c r="AQ6" i="11"/>
  <c r="AQ5" i="11"/>
  <c r="AQ14" i="11"/>
  <c r="AQ9" i="11"/>
  <c r="AQ10" i="11"/>
  <c r="AQ13" i="11"/>
  <c r="AQ7" i="11"/>
  <c r="AQ15" i="11"/>
  <c r="AQ8" i="11"/>
  <c r="AQ12" i="11"/>
  <c r="AC521" i="8"/>
  <c r="W346" i="8"/>
  <c r="W348" i="8" s="1"/>
  <c r="W351" i="8" s="1"/>
  <c r="W352" i="8" l="1"/>
  <c r="W472" i="8"/>
  <c r="W471" i="8" s="1"/>
  <c r="AB456" i="8"/>
  <c r="AB450" i="8" s="1"/>
  <c r="X456" i="8"/>
  <c r="X450" i="8" s="1"/>
  <c r="Z456" i="8"/>
  <c r="Z450" i="8" s="1"/>
  <c r="W456" i="8"/>
  <c r="W450" i="8" s="1"/>
  <c r="AC456" i="8"/>
  <c r="AA456" i="8"/>
  <c r="AA450" i="8" s="1"/>
  <c r="Y456" i="8"/>
  <c r="Y450" i="8" s="1"/>
  <c r="AD455" i="8" l="1"/>
  <c r="K456" i="8"/>
  <c r="K450" i="8" s="1"/>
  <c r="AC450" i="8"/>
  <c r="W521" i="8"/>
  <c r="W522" i="8" l="1"/>
  <c r="AD450" i="8"/>
  <c r="AE455" i="8"/>
  <c r="AF455" i="8" l="1"/>
  <c r="AE450" i="8"/>
  <c r="W526" i="8"/>
  <c r="W527" i="8"/>
  <c r="W508" i="8" s="1"/>
  <c r="W448" i="8"/>
  <c r="W501" i="8" l="1"/>
  <c r="W528" i="8"/>
  <c r="W504" i="8"/>
  <c r="X519" i="8"/>
  <c r="X522" i="8" s="1"/>
  <c r="X513" i="8"/>
  <c r="W443" i="8"/>
  <c r="W436" i="8" s="1"/>
  <c r="AF450" i="8"/>
  <c r="AG455" i="8"/>
  <c r="AH455" i="8" l="1"/>
  <c r="AG450" i="8"/>
  <c r="W463" i="8"/>
  <c r="W462" i="8" s="1"/>
  <c r="W457" i="8" s="1"/>
  <c r="W449" i="8" s="1"/>
  <c r="W468" i="8" s="1"/>
  <c r="X525" i="8"/>
  <c r="X527" i="8"/>
  <c r="X508" i="8" s="1"/>
  <c r="X526" i="8"/>
  <c r="X501" i="8" s="1"/>
  <c r="X499" i="8" s="1"/>
  <c r="W499" i="8"/>
  <c r="W498" i="8" s="1"/>
  <c r="W514" i="8" s="1"/>
  <c r="W515" i="8" s="1"/>
  <c r="X504" i="8" l="1"/>
  <c r="X498" i="8" s="1"/>
  <c r="X514" i="8" s="1"/>
  <c r="X515" i="8" s="1"/>
  <c r="X448" i="8" s="1"/>
  <c r="X528" i="8"/>
  <c r="AH450" i="8"/>
  <c r="AI455" i="8"/>
  <c r="X443" i="8" l="1"/>
  <c r="X436" i="8" s="1"/>
  <c r="Y519" i="8"/>
  <c r="Y522" i="8" s="1"/>
  <c r="Y513" i="8"/>
  <c r="AJ455" i="8"/>
  <c r="AI450" i="8"/>
  <c r="Y525" i="8"/>
  <c r="X463" i="8"/>
  <c r="X462" i="8" s="1"/>
  <c r="X457" i="8" s="1"/>
  <c r="X449" i="8" s="1"/>
  <c r="AK455" i="8" l="1"/>
  <c r="AJ450" i="8"/>
  <c r="Y526" i="8"/>
  <c r="Y501" i="8" s="1"/>
  <c r="Y527" i="8"/>
  <c r="Y508" i="8" s="1"/>
  <c r="X468" i="8"/>
  <c r="Y528" i="8" l="1"/>
  <c r="Y504" i="8"/>
  <c r="Y499" i="8"/>
  <c r="AL455" i="8"/>
  <c r="AK450" i="8"/>
  <c r="Y498" i="8" l="1"/>
  <c r="Y514" i="8" s="1"/>
  <c r="Y515" i="8" s="1"/>
  <c r="Y448" i="8" s="1"/>
  <c r="Y443" i="8" s="1"/>
  <c r="Y436" i="8" s="1"/>
  <c r="AM455" i="8"/>
  <c r="AL450" i="8"/>
  <c r="Z519" i="8"/>
  <c r="Z522" i="8" s="1"/>
  <c r="Z513" i="8"/>
  <c r="Y463" i="8"/>
  <c r="Y462" i="8" s="1"/>
  <c r="Y457" i="8" s="1"/>
  <c r="Y449" i="8" s="1"/>
  <c r="Z525" i="8"/>
  <c r="Z526" i="8" l="1"/>
  <c r="Z501" i="8" s="1"/>
  <c r="Z527" i="8"/>
  <c r="Z508" i="8" s="1"/>
  <c r="Y468" i="8"/>
  <c r="AM450" i="8"/>
  <c r="AN455" i="8"/>
  <c r="AO455" i="8" l="1"/>
  <c r="AN450" i="8"/>
  <c r="Z504" i="8"/>
  <c r="Z499" i="8"/>
  <c r="Z528" i="8"/>
  <c r="Z498" i="8" l="1"/>
  <c r="Z514" i="8" s="1"/>
  <c r="Z515" i="8" s="1"/>
  <c r="Z448" i="8" s="1"/>
  <c r="Z443" i="8" s="1"/>
  <c r="Z436" i="8" s="1"/>
  <c r="Z463" i="8"/>
  <c r="Z462" i="8" s="1"/>
  <c r="Z457" i="8" s="1"/>
  <c r="Z449" i="8" s="1"/>
  <c r="AA525" i="8"/>
  <c r="L455" i="8"/>
  <c r="L450" i="8" s="1"/>
  <c r="AO450" i="8"/>
  <c r="AP455" i="8"/>
  <c r="AA513" i="8" l="1"/>
  <c r="AA519" i="8"/>
  <c r="AA522" i="8" s="1"/>
  <c r="Z468" i="8"/>
  <c r="AA526" i="8"/>
  <c r="AA501" i="8" s="1"/>
  <c r="AA527" i="8"/>
  <c r="AA508" i="8" s="1"/>
  <c r="AQ455" i="8"/>
  <c r="AP450" i="8"/>
  <c r="AR455" i="8" l="1"/>
  <c r="AQ450" i="8"/>
  <c r="AA528" i="8"/>
  <c r="AA504" i="8"/>
  <c r="AA499" i="8"/>
  <c r="AA498" i="8" l="1"/>
  <c r="AA514" i="8" s="1"/>
  <c r="AA515" i="8" s="1"/>
  <c r="AA448" i="8" s="1"/>
  <c r="AB519" i="8" s="1"/>
  <c r="AB522" i="8" s="1"/>
  <c r="AA463" i="8"/>
  <c r="AA462" i="8" s="1"/>
  <c r="AA457" i="8" s="1"/>
  <c r="AA449" i="8" s="1"/>
  <c r="AB525" i="8"/>
  <c r="AR450" i="8"/>
  <c r="AS455" i="8"/>
  <c r="AB513" i="8" l="1"/>
  <c r="AA443" i="8"/>
  <c r="AA436" i="8" s="1"/>
  <c r="AA468" i="8" s="1"/>
  <c r="AS450" i="8"/>
  <c r="AT455" i="8"/>
  <c r="AB527" i="8"/>
  <c r="AB508" i="8" s="1"/>
  <c r="AB504" i="8" s="1"/>
  <c r="AB526" i="8"/>
  <c r="AB501" i="8" s="1"/>
  <c r="AB499" i="8" s="1"/>
  <c r="AT450" i="8" l="1"/>
  <c r="AU455" i="8"/>
  <c r="AB528" i="8"/>
  <c r="AB498" i="8"/>
  <c r="AB514" i="8" s="1"/>
  <c r="AB515" i="8" s="1"/>
  <c r="AB448" i="8" s="1"/>
  <c r="AV455" i="8" l="1"/>
  <c r="AU450" i="8"/>
  <c r="AC519" i="8"/>
  <c r="AC522" i="8" s="1"/>
  <c r="AB443" i="8"/>
  <c r="AB436" i="8" s="1"/>
  <c r="AC513" i="8"/>
  <c r="AC525" i="8"/>
  <c r="AB463" i="8"/>
  <c r="AB462" i="8" s="1"/>
  <c r="AB457" i="8" s="1"/>
  <c r="AB449" i="8" s="1"/>
  <c r="AB468" i="8" l="1"/>
  <c r="AC526" i="8"/>
  <c r="AC501" i="8" s="1"/>
  <c r="AC499" i="8" s="1"/>
  <c r="AC527" i="8"/>
  <c r="AC508" i="8" s="1"/>
  <c r="AC504" i="8" s="1"/>
  <c r="AW455" i="8"/>
  <c r="AV450" i="8"/>
  <c r="AX455" i="8" l="1"/>
  <c r="AW450" i="8"/>
  <c r="AC498" i="8"/>
  <c r="AC514" i="8" s="1"/>
  <c r="AC515" i="8" s="1"/>
  <c r="AC448" i="8" s="1"/>
  <c r="AC528" i="8"/>
  <c r="AC463" i="8" l="1"/>
  <c r="AD525" i="8"/>
  <c r="AD513" i="8"/>
  <c r="AD519" i="8"/>
  <c r="AD522" i="8" s="1"/>
  <c r="AC443" i="8"/>
  <c r="AC436" i="8" s="1"/>
  <c r="AX450" i="8"/>
  <c r="AY455" i="8"/>
  <c r="AZ455" i="8" l="1"/>
  <c r="AY450" i="8"/>
  <c r="AD526" i="8"/>
  <c r="AD501" i="8" s="1"/>
  <c r="AD527" i="8"/>
  <c r="AD508" i="8" s="1"/>
  <c r="AC462" i="8"/>
  <c r="AC457" i="8" s="1"/>
  <c r="AC449" i="8" s="1"/>
  <c r="AC468" i="8" s="1"/>
  <c r="K463" i="8"/>
  <c r="K462" i="8" s="1"/>
  <c r="K457" i="8" s="1"/>
  <c r="K449" i="8" s="1"/>
  <c r="AD499" i="8" l="1"/>
  <c r="AZ450" i="8"/>
  <c r="BA455" i="8"/>
  <c r="AD528" i="8"/>
  <c r="AD504" i="8"/>
  <c r="AE525" i="8" l="1"/>
  <c r="AD463" i="8"/>
  <c r="AD462" i="8" s="1"/>
  <c r="AD457" i="8" s="1"/>
  <c r="AD449" i="8" s="1"/>
  <c r="BB455" i="8"/>
  <c r="BA450" i="8"/>
  <c r="M455" i="8"/>
  <c r="M450" i="8" s="1"/>
  <c r="AD498" i="8"/>
  <c r="AD514" i="8" s="1"/>
  <c r="AD515" i="8" s="1"/>
  <c r="AD448" i="8" s="1"/>
  <c r="AE513" i="8" l="1"/>
  <c r="AD443" i="8"/>
  <c r="AD436" i="8" s="1"/>
  <c r="AD468" i="8" s="1"/>
  <c r="AE519" i="8"/>
  <c r="AE522" i="8" s="1"/>
  <c r="BB450" i="8"/>
  <c r="BC455" i="8"/>
  <c r="BD455" i="8" l="1"/>
  <c r="BC450" i="8"/>
  <c r="AE527" i="8"/>
  <c r="AE508" i="8" s="1"/>
  <c r="AE526" i="8"/>
  <c r="AE501" i="8" l="1"/>
  <c r="AE528" i="8"/>
  <c r="AE504" i="8"/>
  <c r="BD450" i="8"/>
  <c r="BE455" i="8"/>
  <c r="BF455" i="8" l="1"/>
  <c r="BE450" i="8"/>
  <c r="AF525" i="8"/>
  <c r="AE463" i="8"/>
  <c r="AE462" i="8" s="1"/>
  <c r="AE457" i="8" s="1"/>
  <c r="AE449" i="8" s="1"/>
  <c r="AE499" i="8"/>
  <c r="AE498" i="8" s="1"/>
  <c r="AE514" i="8" s="1"/>
  <c r="AE515" i="8" s="1"/>
  <c r="AE448" i="8" s="1"/>
  <c r="AF513" i="8" l="1"/>
  <c r="AE443" i="8"/>
  <c r="AE436" i="8" s="1"/>
  <c r="AE468" i="8" s="1"/>
  <c r="AF519" i="8"/>
  <c r="AF522" i="8" s="1"/>
  <c r="BG455" i="8"/>
  <c r="BF450" i="8"/>
  <c r="BH455" i="8" l="1"/>
  <c r="BG450" i="8"/>
  <c r="AF527" i="8"/>
  <c r="AF508" i="8" s="1"/>
  <c r="AF526" i="8"/>
  <c r="AF501" i="8" l="1"/>
  <c r="AF528" i="8"/>
  <c r="AF504" i="8"/>
  <c r="BI455" i="8"/>
  <c r="BH450" i="8"/>
  <c r="BI450" i="8" l="1"/>
  <c r="BJ455" i="8"/>
  <c r="AF463" i="8"/>
  <c r="AF462" i="8" s="1"/>
  <c r="AF457" i="8" s="1"/>
  <c r="AF449" i="8" s="1"/>
  <c r="AG525" i="8"/>
  <c r="AF499" i="8"/>
  <c r="AF498" i="8" s="1"/>
  <c r="AF514" i="8" s="1"/>
  <c r="AF515" i="8" s="1"/>
  <c r="AF448" i="8" s="1"/>
  <c r="AG513" i="8" l="1"/>
  <c r="AF443" i="8"/>
  <c r="AF436" i="8" s="1"/>
  <c r="AF468" i="8" s="1"/>
  <c r="AG519" i="8"/>
  <c r="AG522" i="8" s="1"/>
  <c r="BK455" i="8"/>
  <c r="BJ450" i="8"/>
  <c r="AG527" i="8" l="1"/>
  <c r="AG508" i="8" s="1"/>
  <c r="AG526" i="8"/>
  <c r="BL455" i="8"/>
  <c r="BK450" i="8"/>
  <c r="BL450" i="8" l="1"/>
  <c r="BM455" i="8"/>
  <c r="AG501" i="8"/>
  <c r="AG528" i="8"/>
  <c r="AG504" i="8"/>
  <c r="AH525" i="8" l="1"/>
  <c r="AG463" i="8"/>
  <c r="AG462" i="8" s="1"/>
  <c r="AG457" i="8" s="1"/>
  <c r="AG449" i="8" s="1"/>
  <c r="BN455" i="8"/>
  <c r="BM450" i="8"/>
  <c r="N455" i="8"/>
  <c r="N450" i="8" s="1"/>
  <c r="AG499" i="8"/>
  <c r="AG498" i="8" s="1"/>
  <c r="AG514" i="8" s="1"/>
  <c r="AG515" i="8" s="1"/>
  <c r="AG448" i="8" s="1"/>
  <c r="AH513" i="8" l="1"/>
  <c r="AG443" i="8"/>
  <c r="AG436" i="8" s="1"/>
  <c r="AG468" i="8" s="1"/>
  <c r="AH519" i="8"/>
  <c r="AH522" i="8" s="1"/>
  <c r="BN450" i="8"/>
  <c r="BO455" i="8"/>
  <c r="BP455" i="8" l="1"/>
  <c r="BO450" i="8"/>
  <c r="AH527" i="8"/>
  <c r="AH508" i="8" s="1"/>
  <c r="AH526" i="8"/>
  <c r="AH501" i="8" l="1"/>
  <c r="AH528" i="8"/>
  <c r="AH504" i="8"/>
  <c r="BP450" i="8"/>
  <c r="BQ455" i="8"/>
  <c r="BR455" i="8" l="1"/>
  <c r="BQ450" i="8"/>
  <c r="AI525" i="8"/>
  <c r="AH463" i="8"/>
  <c r="AH462" i="8" s="1"/>
  <c r="AH457" i="8" s="1"/>
  <c r="AH449" i="8" s="1"/>
  <c r="AH499" i="8"/>
  <c r="AH498" i="8" s="1"/>
  <c r="AH514" i="8" s="1"/>
  <c r="AH515" i="8" s="1"/>
  <c r="AH448" i="8" s="1"/>
  <c r="AI513" i="8" l="1"/>
  <c r="AH443" i="8"/>
  <c r="AH436" i="8" s="1"/>
  <c r="AH468" i="8" s="1"/>
  <c r="AI519" i="8"/>
  <c r="AI522" i="8" s="1"/>
  <c r="BS455" i="8"/>
  <c r="BR450" i="8"/>
  <c r="BT455" i="8" l="1"/>
  <c r="BS450" i="8"/>
  <c r="AI527" i="8"/>
  <c r="AI508" i="8" s="1"/>
  <c r="AI504" i="8" s="1"/>
  <c r="AI526" i="8"/>
  <c r="AI501" i="8" l="1"/>
  <c r="AI499" i="8" s="1"/>
  <c r="AI498" i="8" s="1"/>
  <c r="AI514" i="8" s="1"/>
  <c r="AI515" i="8" s="1"/>
  <c r="AI448" i="8" s="1"/>
  <c r="AI528" i="8"/>
  <c r="BU455" i="8"/>
  <c r="BT450" i="8"/>
  <c r="BV455" i="8" l="1"/>
  <c r="BU450" i="8"/>
  <c r="AJ525" i="8"/>
  <c r="AI463" i="8"/>
  <c r="AI462" i="8" s="1"/>
  <c r="AI457" i="8" s="1"/>
  <c r="AI449" i="8" s="1"/>
  <c r="AJ519" i="8"/>
  <c r="AJ522" i="8" s="1"/>
  <c r="AJ513" i="8"/>
  <c r="AI443" i="8"/>
  <c r="AI436" i="8" s="1"/>
  <c r="AI468" i="8" l="1"/>
  <c r="AJ527" i="8"/>
  <c r="AJ508" i="8" s="1"/>
  <c r="AJ504" i="8" s="1"/>
  <c r="AJ526" i="8"/>
  <c r="AJ501" i="8" s="1"/>
  <c r="AJ499" i="8" s="1"/>
  <c r="BW455" i="8"/>
  <c r="BV450" i="8"/>
  <c r="AJ498" i="8" l="1"/>
  <c r="AJ514" i="8" s="1"/>
  <c r="AJ515" i="8" s="1"/>
  <c r="AJ448" i="8" s="1"/>
  <c r="AK519" i="8" s="1"/>
  <c r="AK522" i="8" s="1"/>
  <c r="AJ528" i="8"/>
  <c r="BW450" i="8"/>
  <c r="BX455" i="8"/>
  <c r="AJ463" i="8"/>
  <c r="AJ462" i="8" s="1"/>
  <c r="AJ457" i="8" s="1"/>
  <c r="AJ449" i="8" s="1"/>
  <c r="AK525" i="8"/>
  <c r="AK513" i="8" l="1"/>
  <c r="AJ443" i="8"/>
  <c r="AJ436" i="8" s="1"/>
  <c r="AJ468" i="8" s="1"/>
  <c r="BY455" i="8"/>
  <c r="BX450" i="8"/>
  <c r="AK527" i="8"/>
  <c r="AK508" i="8" s="1"/>
  <c r="AK504" i="8" s="1"/>
  <c r="AK526" i="8"/>
  <c r="AK501" i="8" s="1"/>
  <c r="AK499" i="8" s="1"/>
  <c r="O455" i="8" l="1"/>
  <c r="O450" i="8" s="1"/>
  <c r="BY450" i="8"/>
  <c r="BZ455" i="8"/>
  <c r="AK498" i="8"/>
  <c r="AK514" i="8" s="1"/>
  <c r="AK515" i="8" s="1"/>
  <c r="AK448" i="8" s="1"/>
  <c r="AK528" i="8"/>
  <c r="AL525" i="8" l="1"/>
  <c r="AK463" i="8"/>
  <c r="AK462" i="8" s="1"/>
  <c r="AK457" i="8" s="1"/>
  <c r="AK449" i="8" s="1"/>
  <c r="BZ450" i="8"/>
  <c r="CA455" i="8"/>
  <c r="AL513" i="8"/>
  <c r="AL519" i="8"/>
  <c r="AL522" i="8" s="1"/>
  <c r="AK443" i="8"/>
  <c r="AK436" i="8" s="1"/>
  <c r="AK468" i="8" l="1"/>
  <c r="CB455" i="8"/>
  <c r="CA450" i="8"/>
  <c r="AL527" i="8"/>
  <c r="AL508" i="8" s="1"/>
  <c r="AL504" i="8" s="1"/>
  <c r="AL526" i="8"/>
  <c r="AL501" i="8" s="1"/>
  <c r="AL499" i="8" s="1"/>
  <c r="AL498" i="8" l="1"/>
  <c r="AL514" i="8" s="1"/>
  <c r="AL515" i="8" s="1"/>
  <c r="AL448" i="8" s="1"/>
  <c r="AL443" i="8" s="1"/>
  <c r="AL436" i="8" s="1"/>
  <c r="AL528" i="8"/>
  <c r="AL463" i="8" s="1"/>
  <c r="AL462" i="8" s="1"/>
  <c r="AL457" i="8" s="1"/>
  <c r="AL449" i="8" s="1"/>
  <c r="CC455" i="8"/>
  <c r="CB450" i="8"/>
  <c r="AM525" i="8" l="1"/>
  <c r="AM519" i="8"/>
  <c r="AM522" i="8" s="1"/>
  <c r="AM526" i="8" s="1"/>
  <c r="AM501" i="8" s="1"/>
  <c r="AM499" i="8" s="1"/>
  <c r="AM513" i="8"/>
  <c r="CD455" i="8"/>
  <c r="CC450" i="8"/>
  <c r="AL468" i="8"/>
  <c r="AM527" i="8" l="1"/>
  <c r="AM508" i="8" s="1"/>
  <c r="AM504" i="8" s="1"/>
  <c r="AM498" i="8" s="1"/>
  <c r="AM514" i="8" s="1"/>
  <c r="AM515" i="8" s="1"/>
  <c r="AM448" i="8" s="1"/>
  <c r="AN519" i="8" s="1"/>
  <c r="AN522" i="8" s="1"/>
  <c r="CE455" i="8"/>
  <c r="CD450" i="8"/>
  <c r="AM528" i="8" l="1"/>
  <c r="AN525" i="8" s="1"/>
  <c r="AN527" i="8" s="1"/>
  <c r="AN508" i="8" s="1"/>
  <c r="AN504" i="8" s="1"/>
  <c r="AM443" i="8"/>
  <c r="AM436" i="8" s="1"/>
  <c r="AN513" i="8"/>
  <c r="CE450" i="8"/>
  <c r="CF455" i="8"/>
  <c r="AN526" i="8"/>
  <c r="AN501" i="8" s="1"/>
  <c r="AN499" i="8" s="1"/>
  <c r="AM463" i="8" l="1"/>
  <c r="AM462" i="8" s="1"/>
  <c r="AM457" i="8" s="1"/>
  <c r="AM449" i="8" s="1"/>
  <c r="AM468" i="8" s="1"/>
  <c r="AN498" i="8"/>
  <c r="AN514" i="8" s="1"/>
  <c r="AN515" i="8" s="1"/>
  <c r="AN448" i="8" s="1"/>
  <c r="AO513" i="8" s="1"/>
  <c r="AN528" i="8"/>
  <c r="CF450" i="8"/>
  <c r="CG455" i="8"/>
  <c r="AO519" i="8" l="1"/>
  <c r="AO522" i="8" s="1"/>
  <c r="AN443" i="8"/>
  <c r="AN436" i="8" s="1"/>
  <c r="CH455" i="8"/>
  <c r="CG450" i="8"/>
  <c r="AO525" i="8"/>
  <c r="AN463" i="8"/>
  <c r="AN462" i="8" s="1"/>
  <c r="AN457" i="8" s="1"/>
  <c r="AN449" i="8" s="1"/>
  <c r="AN468" i="8" s="1"/>
  <c r="AO526" i="8"/>
  <c r="AO501" i="8" s="1"/>
  <c r="AO499" i="8" s="1"/>
  <c r="AO527" i="8" l="1"/>
  <c r="AO508" i="8" s="1"/>
  <c r="AO504" i="8" s="1"/>
  <c r="AO498" i="8" s="1"/>
  <c r="AO514" i="8" s="1"/>
  <c r="AO515" i="8" s="1"/>
  <c r="AO448" i="8" s="1"/>
  <c r="CI455" i="8"/>
  <c r="CH450" i="8"/>
  <c r="AO528" i="8" l="1"/>
  <c r="AP525" i="8" s="1"/>
  <c r="CJ455" i="8"/>
  <c r="CI450" i="8"/>
  <c r="AP513" i="8"/>
  <c r="AP519" i="8"/>
  <c r="AP522" i="8" s="1"/>
  <c r="AO443" i="8"/>
  <c r="AO436" i="8" s="1"/>
  <c r="AO463" i="8" l="1"/>
  <c r="L463" i="8" s="1"/>
  <c r="L462" i="8" s="1"/>
  <c r="L457" i="8" s="1"/>
  <c r="L449" i="8" s="1"/>
  <c r="AP527" i="8"/>
  <c r="AP508" i="8" s="1"/>
  <c r="AP526" i="8"/>
  <c r="AP501" i="8" s="1"/>
  <c r="CK455" i="8"/>
  <c r="CJ450" i="8"/>
  <c r="AO462" i="8" l="1"/>
  <c r="AO457" i="8" s="1"/>
  <c r="AO449" i="8" s="1"/>
  <c r="AO468" i="8" s="1"/>
  <c r="AP504" i="8"/>
  <c r="AP499" i="8"/>
  <c r="CK450" i="8"/>
  <c r="P455" i="8"/>
  <c r="P450" i="8" s="1"/>
  <c r="CL455" i="8"/>
  <c r="AP528" i="8"/>
  <c r="AP498" i="8" l="1"/>
  <c r="AP514" i="8" s="1"/>
  <c r="AP515" i="8" s="1"/>
  <c r="AP448" i="8" s="1"/>
  <c r="AQ513" i="8" s="1"/>
  <c r="CL450" i="8"/>
  <c r="CM455" i="8"/>
  <c r="AP463" i="8"/>
  <c r="AP462" i="8" s="1"/>
  <c r="AP457" i="8" s="1"/>
  <c r="AP449" i="8" s="1"/>
  <c r="AQ525" i="8"/>
  <c r="AP443" i="8" l="1"/>
  <c r="AP436" i="8" s="1"/>
  <c r="AQ519" i="8"/>
  <c r="AQ522" i="8" s="1"/>
  <c r="AP468" i="8"/>
  <c r="AQ527" i="8"/>
  <c r="AQ508" i="8" s="1"/>
  <c r="AQ526" i="8"/>
  <c r="AQ501" i="8" s="1"/>
  <c r="CM450" i="8"/>
  <c r="CN455" i="8"/>
  <c r="AQ528" i="8" l="1"/>
  <c r="AQ463" i="8" s="1"/>
  <c r="AQ462" i="8" s="1"/>
  <c r="AQ457" i="8" s="1"/>
  <c r="AQ449" i="8" s="1"/>
  <c r="CN450" i="8"/>
  <c r="CO455" i="8"/>
  <c r="AQ499" i="8"/>
  <c r="AQ504" i="8"/>
  <c r="AR525" i="8" l="1"/>
  <c r="AQ498" i="8"/>
  <c r="AQ514" i="8" s="1"/>
  <c r="AQ515" i="8" s="1"/>
  <c r="AQ448" i="8" s="1"/>
  <c r="CO450" i="8"/>
  <c r="CP455" i="8"/>
  <c r="CP450" i="8" l="1"/>
  <c r="CQ455" i="8"/>
  <c r="AR513" i="8"/>
  <c r="AR519" i="8"/>
  <c r="AR522" i="8" s="1"/>
  <c r="AQ443" i="8"/>
  <c r="AQ436" i="8" s="1"/>
  <c r="AQ468" i="8" s="1"/>
  <c r="AR527" i="8" l="1"/>
  <c r="AR508" i="8" s="1"/>
  <c r="AR526" i="8"/>
  <c r="CR455" i="8"/>
  <c r="CQ450" i="8"/>
  <c r="CS455" i="8" l="1"/>
  <c r="CR450" i="8"/>
  <c r="AR501" i="8"/>
  <c r="AR528" i="8"/>
  <c r="AR504" i="8"/>
  <c r="AS525" i="8" l="1"/>
  <c r="AR463" i="8"/>
  <c r="AR462" i="8" s="1"/>
  <c r="AR457" i="8" s="1"/>
  <c r="AR449" i="8" s="1"/>
  <c r="AR499" i="8"/>
  <c r="AR498" i="8" s="1"/>
  <c r="AR514" i="8" s="1"/>
  <c r="AR515" i="8" s="1"/>
  <c r="AR448" i="8" s="1"/>
  <c r="CT455" i="8"/>
  <c r="CS450" i="8"/>
  <c r="CU455" i="8" l="1"/>
  <c r="CT450" i="8"/>
  <c r="AS513" i="8"/>
  <c r="AS519" i="8"/>
  <c r="AS522" i="8" s="1"/>
  <c r="AR443" i="8"/>
  <c r="AR436" i="8" s="1"/>
  <c r="AR468" i="8" s="1"/>
  <c r="AS527" i="8" l="1"/>
  <c r="AS508" i="8" s="1"/>
  <c r="AS526" i="8"/>
  <c r="CV455" i="8"/>
  <c r="CU450" i="8"/>
  <c r="AS501" i="8" l="1"/>
  <c r="AS528" i="8"/>
  <c r="CW455" i="8"/>
  <c r="CV450" i="8"/>
  <c r="AS504" i="8"/>
  <c r="AS463" i="8" l="1"/>
  <c r="AS462" i="8" s="1"/>
  <c r="AS457" i="8" s="1"/>
  <c r="AS449" i="8" s="1"/>
  <c r="AT525" i="8"/>
  <c r="CX455" i="8"/>
  <c r="Q455" i="8"/>
  <c r="Q450" i="8" s="1"/>
  <c r="CW450" i="8"/>
  <c r="AS499" i="8"/>
  <c r="AS498" i="8" s="1"/>
  <c r="AS514" i="8" s="1"/>
  <c r="AS515" i="8" s="1"/>
  <c r="AS448" i="8" s="1"/>
  <c r="CY455" i="8" l="1"/>
  <c r="CX450" i="8"/>
  <c r="AT513" i="8"/>
  <c r="AT519" i="8"/>
  <c r="AT522" i="8" s="1"/>
  <c r="AS443" i="8"/>
  <c r="AS436" i="8" s="1"/>
  <c r="AS468" i="8" s="1"/>
  <c r="AT527" i="8" l="1"/>
  <c r="AT508" i="8" s="1"/>
  <c r="AT526" i="8"/>
  <c r="CY450" i="8"/>
  <c r="CZ455" i="8"/>
  <c r="AT501" i="8" l="1"/>
  <c r="AT528" i="8"/>
  <c r="CZ450" i="8"/>
  <c r="DA455" i="8"/>
  <c r="AT504" i="8"/>
  <c r="DA450" i="8" l="1"/>
  <c r="DB455" i="8"/>
  <c r="AT463" i="8"/>
  <c r="AT462" i="8" s="1"/>
  <c r="AT457" i="8" s="1"/>
  <c r="AT449" i="8" s="1"/>
  <c r="AU525" i="8"/>
  <c r="AT499" i="8"/>
  <c r="AT498" i="8" s="1"/>
  <c r="AT514" i="8" s="1"/>
  <c r="AT515" i="8" s="1"/>
  <c r="AT448" i="8" s="1"/>
  <c r="AU513" i="8" l="1"/>
  <c r="AU519" i="8"/>
  <c r="AU522" i="8" s="1"/>
  <c r="AT443" i="8"/>
  <c r="AT436" i="8" s="1"/>
  <c r="AT468" i="8" s="1"/>
  <c r="DB450" i="8"/>
  <c r="DC455" i="8"/>
  <c r="DD455" i="8" l="1"/>
  <c r="DC450" i="8"/>
  <c r="AU527" i="8"/>
  <c r="AU508" i="8" s="1"/>
  <c r="AU504" i="8" s="1"/>
  <c r="AU526" i="8"/>
  <c r="AU501" i="8" l="1"/>
  <c r="AU499" i="8" s="1"/>
  <c r="AU498" i="8" s="1"/>
  <c r="AU514" i="8" s="1"/>
  <c r="AU515" i="8" s="1"/>
  <c r="AU448" i="8" s="1"/>
  <c r="AU528" i="8"/>
  <c r="DD450" i="8"/>
  <c r="DE455" i="8"/>
  <c r="DE450" i="8" l="1"/>
  <c r="DF455" i="8"/>
  <c r="AU463" i="8"/>
  <c r="AU462" i="8" s="1"/>
  <c r="AU457" i="8" s="1"/>
  <c r="AU449" i="8" s="1"/>
  <c r="AV525" i="8"/>
  <c r="AV513" i="8"/>
  <c r="AU443" i="8"/>
  <c r="AU436" i="8" s="1"/>
  <c r="AV519" i="8"/>
  <c r="AV522" i="8" s="1"/>
  <c r="AU468" i="8" l="1"/>
  <c r="AV527" i="8"/>
  <c r="AV508" i="8" s="1"/>
  <c r="AV504" i="8" s="1"/>
  <c r="AV526" i="8"/>
  <c r="AV501" i="8" s="1"/>
  <c r="AV499" i="8" s="1"/>
  <c r="DG455" i="8"/>
  <c r="DF450" i="8"/>
  <c r="AV528" i="8" l="1"/>
  <c r="AV463" i="8" s="1"/>
  <c r="AV462" i="8" s="1"/>
  <c r="AV457" i="8" s="1"/>
  <c r="AV449" i="8" s="1"/>
  <c r="AV498" i="8"/>
  <c r="AV514" i="8" s="1"/>
  <c r="AV515" i="8" s="1"/>
  <c r="AV448" i="8" s="1"/>
  <c r="AW513" i="8" s="1"/>
  <c r="DH455" i="8"/>
  <c r="DG450" i="8"/>
  <c r="AW525" i="8" l="1"/>
  <c r="AW519" i="8"/>
  <c r="AW522" i="8" s="1"/>
  <c r="AW526" i="8" s="1"/>
  <c r="AW501" i="8" s="1"/>
  <c r="AW499" i="8" s="1"/>
  <c r="AV443" i="8"/>
  <c r="AV436" i="8" s="1"/>
  <c r="AV468" i="8" s="1"/>
  <c r="DI455" i="8"/>
  <c r="DH450" i="8"/>
  <c r="AW527" i="8" l="1"/>
  <c r="AW508" i="8" s="1"/>
  <c r="AW504" i="8" s="1"/>
  <c r="AW498" i="8" s="1"/>
  <c r="AW514" i="8" s="1"/>
  <c r="AW515" i="8" s="1"/>
  <c r="AW448" i="8" s="1"/>
  <c r="DJ455" i="8"/>
  <c r="R455" i="8"/>
  <c r="R450" i="8" s="1"/>
  <c r="DI450" i="8"/>
  <c r="AW528" i="8" l="1"/>
  <c r="AW463" i="8" s="1"/>
  <c r="AW462" i="8" s="1"/>
  <c r="AW457" i="8" s="1"/>
  <c r="AW449" i="8" s="1"/>
  <c r="AX513" i="8"/>
  <c r="AW443" i="8"/>
  <c r="AW436" i="8" s="1"/>
  <c r="AX519" i="8"/>
  <c r="AX522" i="8" s="1"/>
  <c r="DJ450" i="8"/>
  <c r="DK455" i="8"/>
  <c r="AX525" i="8" l="1"/>
  <c r="AX527" i="8" s="1"/>
  <c r="AX508" i="8" s="1"/>
  <c r="AX504" i="8" s="1"/>
  <c r="AW468" i="8"/>
  <c r="AX526" i="8"/>
  <c r="AX501" i="8" s="1"/>
  <c r="AX499" i="8" s="1"/>
  <c r="DL455" i="8"/>
  <c r="DK450" i="8"/>
  <c r="AX498" i="8" l="1"/>
  <c r="AX514" i="8" s="1"/>
  <c r="AX515" i="8" s="1"/>
  <c r="AX448" i="8" s="1"/>
  <c r="AY513" i="8" s="1"/>
  <c r="DM455" i="8"/>
  <c r="DL450" i="8"/>
  <c r="AX528" i="8"/>
  <c r="AY519" i="8" l="1"/>
  <c r="AY522" i="8" s="1"/>
  <c r="AY526" i="8" s="1"/>
  <c r="AY501" i="8" s="1"/>
  <c r="AY499" i="8" s="1"/>
  <c r="AX443" i="8"/>
  <c r="AX436" i="8" s="1"/>
  <c r="DM450" i="8"/>
  <c r="DN455" i="8"/>
  <c r="AX463" i="8"/>
  <c r="AX462" i="8" s="1"/>
  <c r="AX457" i="8" s="1"/>
  <c r="AX449" i="8" s="1"/>
  <c r="AX468" i="8" s="1"/>
  <c r="AY525" i="8"/>
  <c r="AY527" i="8" l="1"/>
  <c r="AY508" i="8" s="1"/>
  <c r="AY504" i="8" s="1"/>
  <c r="AY498" i="8" s="1"/>
  <c r="AY514" i="8" s="1"/>
  <c r="AY515" i="8" s="1"/>
  <c r="AY448" i="8" s="1"/>
  <c r="AZ513" i="8" s="1"/>
  <c r="DO455" i="8"/>
  <c r="DN450" i="8"/>
  <c r="AY528" i="8" l="1"/>
  <c r="AZ525" i="8" s="1"/>
  <c r="AZ519" i="8"/>
  <c r="AZ522" i="8" s="1"/>
  <c r="AY443" i="8"/>
  <c r="AY436" i="8" s="1"/>
  <c r="DP455" i="8"/>
  <c r="DO450" i="8"/>
  <c r="AY463" i="8" l="1"/>
  <c r="AY462" i="8" s="1"/>
  <c r="AY457" i="8" s="1"/>
  <c r="AY449" i="8" s="1"/>
  <c r="AY468" i="8" s="1"/>
  <c r="AZ527" i="8"/>
  <c r="AZ508" i="8" s="1"/>
  <c r="AZ504" i="8" s="1"/>
  <c r="AZ526" i="8"/>
  <c r="AZ501" i="8" s="1"/>
  <c r="AZ499" i="8" s="1"/>
  <c r="DQ455" i="8"/>
  <c r="DP450" i="8"/>
  <c r="AZ498" i="8" l="1"/>
  <c r="AZ514" i="8" s="1"/>
  <c r="AZ515" i="8" s="1"/>
  <c r="AZ448" i="8" s="1"/>
  <c r="BA513" i="8" s="1"/>
  <c r="AZ528" i="8"/>
  <c r="BA525" i="8" s="1"/>
  <c r="DR455" i="8"/>
  <c r="DQ450" i="8"/>
  <c r="AZ463" i="8" l="1"/>
  <c r="AZ462" i="8" s="1"/>
  <c r="AZ457" i="8" s="1"/>
  <c r="AZ449" i="8" s="1"/>
  <c r="AZ443" i="8"/>
  <c r="AZ436" i="8" s="1"/>
  <c r="BA519" i="8"/>
  <c r="BA522" i="8" s="1"/>
  <c r="BA526" i="8" s="1"/>
  <c r="BA501" i="8" s="1"/>
  <c r="BA499" i="8" s="1"/>
  <c r="DS455" i="8"/>
  <c r="DR450" i="8"/>
  <c r="AZ468" i="8" l="1"/>
  <c r="BA527" i="8"/>
  <c r="BA508" i="8" s="1"/>
  <c r="BA504" i="8" s="1"/>
  <c r="BA498" i="8" s="1"/>
  <c r="BA514" i="8" s="1"/>
  <c r="BA515" i="8" s="1"/>
  <c r="BA448" i="8" s="1"/>
  <c r="BB513" i="8" s="1"/>
  <c r="DT455" i="8"/>
  <c r="DS450" i="8"/>
  <c r="BB519" i="8" l="1"/>
  <c r="BB522" i="8" s="1"/>
  <c r="BA528" i="8"/>
  <c r="BB525" i="8" s="1"/>
  <c r="BA443" i="8"/>
  <c r="BA436" i="8" s="1"/>
  <c r="BA463" i="8"/>
  <c r="BA462" i="8" s="1"/>
  <c r="BA457" i="8" s="1"/>
  <c r="BA449" i="8" s="1"/>
  <c r="BA468" i="8" s="1"/>
  <c r="BB527" i="8"/>
  <c r="BB508" i="8" s="1"/>
  <c r="BB526" i="8"/>
  <c r="BB501" i="8" s="1"/>
  <c r="M463" i="8"/>
  <c r="M462" i="8" s="1"/>
  <c r="M457" i="8" s="1"/>
  <c r="M449" i="8" s="1"/>
  <c r="DU455" i="8"/>
  <c r="DT450" i="8"/>
  <c r="BB528" i="8" l="1"/>
  <c r="BC525" i="8" s="1"/>
  <c r="BB499" i="8"/>
  <c r="DV455" i="8"/>
  <c r="S455" i="8"/>
  <c r="S450" i="8" s="1"/>
  <c r="DU450" i="8"/>
  <c r="BB504" i="8"/>
  <c r="BB463" i="8" l="1"/>
  <c r="BB462" i="8" s="1"/>
  <c r="BB457" i="8" s="1"/>
  <c r="BB449" i="8" s="1"/>
  <c r="BB498" i="8"/>
  <c r="BB514" i="8" s="1"/>
  <c r="BB515" i="8" s="1"/>
  <c r="BB448" i="8" s="1"/>
  <c r="BB443" i="8" s="1"/>
  <c r="BB436" i="8" s="1"/>
  <c r="DV450" i="8"/>
  <c r="DW455" i="8"/>
  <c r="BB468" i="8" l="1"/>
  <c r="BC513" i="8"/>
  <c r="BC519" i="8"/>
  <c r="BC522" i="8" s="1"/>
  <c r="BC527" i="8" s="1"/>
  <c r="BC508" i="8" s="1"/>
  <c r="DW450" i="8"/>
  <c r="DX455" i="8"/>
  <c r="BC526" i="8" l="1"/>
  <c r="BC501" i="8" s="1"/>
  <c r="BC504" i="8"/>
  <c r="DX450" i="8"/>
  <c r="DY455" i="8"/>
  <c r="BC528" i="8" l="1"/>
  <c r="BC463" i="8" s="1"/>
  <c r="BC462" i="8" s="1"/>
  <c r="BC457" i="8" s="1"/>
  <c r="BC449" i="8" s="1"/>
  <c r="DY450" i="8"/>
  <c r="DZ455" i="8"/>
  <c r="BC499" i="8"/>
  <c r="BC498" i="8" s="1"/>
  <c r="BC514" i="8" s="1"/>
  <c r="BC515" i="8" s="1"/>
  <c r="BC448" i="8" s="1"/>
  <c r="BD525" i="8" l="1"/>
  <c r="BC443" i="8"/>
  <c r="BC436" i="8" s="1"/>
  <c r="BC468" i="8" s="1"/>
  <c r="BD519" i="8"/>
  <c r="BD522" i="8" s="1"/>
  <c r="BD513" i="8"/>
  <c r="DZ450" i="8"/>
  <c r="EA455" i="8"/>
  <c r="BD527" i="8" l="1"/>
  <c r="BD508" i="8" s="1"/>
  <c r="BD526" i="8"/>
  <c r="EA450" i="8"/>
  <c r="EB455" i="8"/>
  <c r="EC455" i="8" l="1"/>
  <c r="EB450" i="8"/>
  <c r="BD501" i="8"/>
  <c r="BD528" i="8"/>
  <c r="BD504" i="8"/>
  <c r="BD463" i="8" l="1"/>
  <c r="BD462" i="8" s="1"/>
  <c r="BD457" i="8" s="1"/>
  <c r="BD449" i="8" s="1"/>
  <c r="BE525" i="8"/>
  <c r="BD499" i="8"/>
  <c r="BD498" i="8" s="1"/>
  <c r="BD514" i="8" s="1"/>
  <c r="BD515" i="8" s="1"/>
  <c r="BD448" i="8" s="1"/>
  <c r="EC450" i="8"/>
  <c r="ED455" i="8"/>
  <c r="ED450" i="8" l="1"/>
  <c r="EE455" i="8"/>
  <c r="BD443" i="8"/>
  <c r="BD436" i="8" s="1"/>
  <c r="BD468" i="8" s="1"/>
  <c r="BE519" i="8"/>
  <c r="BE522" i="8" s="1"/>
  <c r="BE513" i="8"/>
  <c r="BE527" i="8" l="1"/>
  <c r="BE508" i="8" s="1"/>
  <c r="BE526" i="8"/>
  <c r="EE450" i="8"/>
  <c r="EF455" i="8"/>
  <c r="EF450" i="8" l="1"/>
  <c r="EG455" i="8"/>
  <c r="BE504" i="8"/>
  <c r="BE501" i="8"/>
  <c r="BE528" i="8"/>
  <c r="BE499" i="8" l="1"/>
  <c r="BE498" i="8" s="1"/>
  <c r="BE514" i="8" s="1"/>
  <c r="BE515" i="8" s="1"/>
  <c r="BE448" i="8" s="1"/>
  <c r="BF525" i="8"/>
  <c r="BE463" i="8"/>
  <c r="BE462" i="8" s="1"/>
  <c r="BE457" i="8" s="1"/>
  <c r="BE449" i="8" s="1"/>
  <c r="EH455" i="8"/>
  <c r="T455" i="8"/>
  <c r="T450" i="8" s="1"/>
  <c r="EG450" i="8"/>
  <c r="EI455" i="8" l="1"/>
  <c r="EH450" i="8"/>
  <c r="BE443" i="8"/>
  <c r="BE436" i="8" s="1"/>
  <c r="BE468" i="8" s="1"/>
  <c r="BF519" i="8"/>
  <c r="BF522" i="8" s="1"/>
  <c r="BF513" i="8"/>
  <c r="BF527" i="8" l="1"/>
  <c r="BF508" i="8" s="1"/>
  <c r="BF526" i="8"/>
  <c r="EJ455" i="8"/>
  <c r="EI450" i="8"/>
  <c r="EK455" i="8" l="1"/>
  <c r="EJ450" i="8"/>
  <c r="BF501" i="8"/>
  <c r="BF528" i="8"/>
  <c r="BF504" i="8"/>
  <c r="BF463" i="8" l="1"/>
  <c r="BF462" i="8" s="1"/>
  <c r="BF457" i="8" s="1"/>
  <c r="BF449" i="8" s="1"/>
  <c r="BG525" i="8"/>
  <c r="BF499" i="8"/>
  <c r="BF498" i="8" s="1"/>
  <c r="BF514" i="8" s="1"/>
  <c r="BF515" i="8" s="1"/>
  <c r="BF448" i="8" s="1"/>
  <c r="EL455" i="8"/>
  <c r="EK450" i="8"/>
  <c r="EM455" i="8" l="1"/>
  <c r="EL450" i="8"/>
  <c r="BG519" i="8"/>
  <c r="BG522" i="8" s="1"/>
  <c r="BF443" i="8"/>
  <c r="BF436" i="8" s="1"/>
  <c r="BF468" i="8" s="1"/>
  <c r="BG513" i="8"/>
  <c r="BG527" i="8" l="1"/>
  <c r="BG508" i="8" s="1"/>
  <c r="BG504" i="8" s="1"/>
  <c r="BG526" i="8"/>
  <c r="EN455" i="8"/>
  <c r="EM450" i="8"/>
  <c r="BG501" i="8" l="1"/>
  <c r="BG499" i="8" s="1"/>
  <c r="BG498" i="8" s="1"/>
  <c r="BG514" i="8" s="1"/>
  <c r="BG515" i="8" s="1"/>
  <c r="BG448" i="8" s="1"/>
  <c r="BG528" i="8"/>
  <c r="EO455" i="8"/>
  <c r="EN450" i="8"/>
  <c r="EO450" i="8" l="1"/>
  <c r="EP455" i="8"/>
  <c r="EP450" i="8" s="1"/>
  <c r="BG463" i="8"/>
  <c r="BG462" i="8" s="1"/>
  <c r="BG457" i="8" s="1"/>
  <c r="BG449" i="8" s="1"/>
  <c r="BH525" i="8"/>
  <c r="BH519" i="8"/>
  <c r="BH522" i="8" s="1"/>
  <c r="BG443" i="8"/>
  <c r="BG436" i="8" s="1"/>
  <c r="BH513" i="8"/>
  <c r="BH526" i="8" l="1"/>
  <c r="BH501" i="8" s="1"/>
  <c r="BH499" i="8" s="1"/>
  <c r="BH527" i="8"/>
  <c r="BH508" i="8" s="1"/>
  <c r="BH504" i="8" s="1"/>
  <c r="BG468" i="8"/>
  <c r="BH528" i="8" l="1"/>
  <c r="BI525" i="8" s="1"/>
  <c r="BH498" i="8"/>
  <c r="BH514" i="8" s="1"/>
  <c r="BH515" i="8" s="1"/>
  <c r="BH448" i="8" s="1"/>
  <c r="BH463" i="8" l="1"/>
  <c r="BH462" i="8" s="1"/>
  <c r="BH457" i="8" s="1"/>
  <c r="BH449" i="8" s="1"/>
  <c r="BI513" i="8"/>
  <c r="BH443" i="8"/>
  <c r="BH436" i="8" s="1"/>
  <c r="BI519" i="8"/>
  <c r="BI522" i="8" s="1"/>
  <c r="BH468" i="8" l="1"/>
  <c r="BI527" i="8"/>
  <c r="BI508" i="8" s="1"/>
  <c r="BI504" i="8" s="1"/>
  <c r="BI526" i="8"/>
  <c r="BI501" i="8" l="1"/>
  <c r="BI499" i="8" s="1"/>
  <c r="BI498" i="8" s="1"/>
  <c r="BI514" i="8" s="1"/>
  <c r="BI515" i="8" s="1"/>
  <c r="BI448" i="8" s="1"/>
  <c r="BI528" i="8"/>
  <c r="BJ525" i="8" l="1"/>
  <c r="BI463" i="8"/>
  <c r="BI462" i="8" s="1"/>
  <c r="BI457" i="8" s="1"/>
  <c r="BI449" i="8" s="1"/>
  <c r="BI443" i="8"/>
  <c r="BI436" i="8" s="1"/>
  <c r="BJ519" i="8"/>
  <c r="BJ522" i="8" s="1"/>
  <c r="BJ513" i="8"/>
  <c r="BI468" i="8" l="1"/>
  <c r="BJ527" i="8"/>
  <c r="BJ508" i="8" s="1"/>
  <c r="BJ504" i="8" s="1"/>
  <c r="BJ526" i="8"/>
  <c r="BJ501" i="8" s="1"/>
  <c r="BJ499" i="8" s="1"/>
  <c r="BJ528" i="8" l="1"/>
  <c r="BJ498" i="8"/>
  <c r="BJ514" i="8" s="1"/>
  <c r="BJ515" i="8" s="1"/>
  <c r="BJ448" i="8" s="1"/>
  <c r="BK519" i="8" l="1"/>
  <c r="BK522" i="8" s="1"/>
  <c r="BJ443" i="8"/>
  <c r="BJ436" i="8" s="1"/>
  <c r="BK513" i="8"/>
  <c r="BK525" i="8"/>
  <c r="BJ463" i="8"/>
  <c r="BJ462" i="8" s="1"/>
  <c r="BJ457" i="8" s="1"/>
  <c r="BJ449" i="8" s="1"/>
  <c r="BJ468" i="8" l="1"/>
  <c r="BK526" i="8"/>
  <c r="BK501" i="8" s="1"/>
  <c r="BK499" i="8" s="1"/>
  <c r="BK527" i="8"/>
  <c r="BK508" i="8" s="1"/>
  <c r="BK504" i="8" s="1"/>
  <c r="BK498" i="8" l="1"/>
  <c r="BK514" i="8" s="1"/>
  <c r="BK515" i="8" s="1"/>
  <c r="BK448" i="8" s="1"/>
  <c r="BK528" i="8"/>
  <c r="BL525" i="8" l="1"/>
  <c r="BK463" i="8"/>
  <c r="BK462" i="8" s="1"/>
  <c r="BK457" i="8" s="1"/>
  <c r="BK449" i="8" s="1"/>
  <c r="BL519" i="8"/>
  <c r="BL522" i="8" s="1"/>
  <c r="BK443" i="8"/>
  <c r="BK436" i="8" s="1"/>
  <c r="BL513" i="8"/>
  <c r="BK468" i="8" l="1"/>
  <c r="BL526" i="8"/>
  <c r="BL501" i="8" s="1"/>
  <c r="BL499" i="8" s="1"/>
  <c r="BL527" i="8"/>
  <c r="BL508" i="8" s="1"/>
  <c r="BL504" i="8" s="1"/>
  <c r="BL528" i="8" l="1"/>
  <c r="BL498" i="8"/>
  <c r="BL514" i="8" s="1"/>
  <c r="BL515" i="8" s="1"/>
  <c r="BL448" i="8" s="1"/>
  <c r="BM513" i="8" l="1"/>
  <c r="BM519" i="8"/>
  <c r="BM522" i="8" s="1"/>
  <c r="BL443" i="8"/>
  <c r="BL436" i="8" s="1"/>
  <c r="BM525" i="8"/>
  <c r="BL463" i="8"/>
  <c r="BL462" i="8" s="1"/>
  <c r="BL457" i="8" s="1"/>
  <c r="BL449" i="8" s="1"/>
  <c r="BL468" i="8" l="1"/>
  <c r="BM526" i="8"/>
  <c r="BM501" i="8" s="1"/>
  <c r="BM499" i="8" s="1"/>
  <c r="BM527" i="8"/>
  <c r="BM508" i="8" s="1"/>
  <c r="BM504" i="8" s="1"/>
  <c r="BM498" i="8" l="1"/>
  <c r="BM514" i="8" s="1"/>
  <c r="BM515" i="8" s="1"/>
  <c r="BM448" i="8" s="1"/>
  <c r="BM528" i="8"/>
  <c r="BN525" i="8" l="1"/>
  <c r="BM463" i="8"/>
  <c r="BM443" i="8"/>
  <c r="BM436" i="8" s="1"/>
  <c r="BN513" i="8"/>
  <c r="BN519" i="8"/>
  <c r="BN522" i="8" s="1"/>
  <c r="BN526" i="8" l="1"/>
  <c r="BN501" i="8" s="1"/>
  <c r="BN527" i="8"/>
  <c r="BN508" i="8" s="1"/>
  <c r="N463" i="8"/>
  <c r="N462" i="8" s="1"/>
  <c r="N457" i="8" s="1"/>
  <c r="N449" i="8" s="1"/>
  <c r="BM462" i="8"/>
  <c r="BM457" i="8" s="1"/>
  <c r="BM449" i="8" s="1"/>
  <c r="BM468" i="8" s="1"/>
  <c r="BN528" i="8" l="1"/>
  <c r="BO525" i="8" s="1"/>
  <c r="BN504" i="8"/>
  <c r="BN499" i="8"/>
  <c r="BN463" i="8" l="1"/>
  <c r="BN462" i="8" s="1"/>
  <c r="BN457" i="8" s="1"/>
  <c r="BN449" i="8" s="1"/>
  <c r="BN498" i="8"/>
  <c r="BN514" i="8" s="1"/>
  <c r="BN515" i="8" s="1"/>
  <c r="BN448" i="8" s="1"/>
  <c r="BN443" i="8" s="1"/>
  <c r="BN436" i="8" s="1"/>
  <c r="BN468" i="8" s="1"/>
  <c r="BO513" i="8" l="1"/>
  <c r="BO519" i="8"/>
  <c r="BO522" i="8" s="1"/>
  <c r="BO527" i="8" s="1"/>
  <c r="BO508" i="8" s="1"/>
  <c r="BO526" i="8" l="1"/>
  <c r="BO501" i="8" s="1"/>
  <c r="BO504" i="8"/>
  <c r="BO528" i="8" l="1"/>
  <c r="BO463" i="8" s="1"/>
  <c r="BO462" i="8" s="1"/>
  <c r="BO457" i="8" s="1"/>
  <c r="BO449" i="8" s="1"/>
  <c r="BO499" i="8"/>
  <c r="BO498" i="8" s="1"/>
  <c r="BO514" i="8" s="1"/>
  <c r="BO515" i="8" s="1"/>
  <c r="BO448" i="8" s="1"/>
  <c r="BP525" i="8" l="1"/>
  <c r="BO443" i="8"/>
  <c r="BO436" i="8" s="1"/>
  <c r="BO468" i="8" s="1"/>
  <c r="BP519" i="8"/>
  <c r="BP522" i="8" s="1"/>
  <c r="BP513" i="8"/>
  <c r="BP527" i="8" l="1"/>
  <c r="BP508" i="8" s="1"/>
  <c r="BP526" i="8"/>
  <c r="BP501" i="8" l="1"/>
  <c r="BP528" i="8"/>
  <c r="BP504" i="8"/>
  <c r="BP463" i="8" l="1"/>
  <c r="BP462" i="8" s="1"/>
  <c r="BP457" i="8" s="1"/>
  <c r="BP449" i="8" s="1"/>
  <c r="BQ525" i="8"/>
  <c r="BP499" i="8"/>
  <c r="BP498" i="8" s="1"/>
  <c r="BP514" i="8" s="1"/>
  <c r="BP515" i="8" s="1"/>
  <c r="BP448" i="8" s="1"/>
  <c r="BP443" i="8" l="1"/>
  <c r="BP436" i="8" s="1"/>
  <c r="BP468" i="8" s="1"/>
  <c r="BQ519" i="8"/>
  <c r="BQ522" i="8" s="1"/>
  <c r="BQ513" i="8"/>
  <c r="BQ527" i="8" l="1"/>
  <c r="BQ508" i="8" s="1"/>
  <c r="BQ526" i="8"/>
  <c r="BQ501" i="8" l="1"/>
  <c r="BQ528" i="8"/>
  <c r="BQ504" i="8"/>
  <c r="BR525" i="8" l="1"/>
  <c r="BQ463" i="8"/>
  <c r="BQ462" i="8" s="1"/>
  <c r="BQ457" i="8" s="1"/>
  <c r="BQ449" i="8" s="1"/>
  <c r="BQ499" i="8"/>
  <c r="BQ498" i="8" s="1"/>
  <c r="BQ514" i="8" s="1"/>
  <c r="BQ515" i="8" s="1"/>
  <c r="BQ448" i="8" s="1"/>
  <c r="BQ443" i="8" l="1"/>
  <c r="BQ436" i="8" s="1"/>
  <c r="BQ468" i="8" s="1"/>
  <c r="BR519" i="8"/>
  <c r="BR522" i="8" s="1"/>
  <c r="BR513" i="8"/>
  <c r="BR527" i="8" l="1"/>
  <c r="BR508" i="8" s="1"/>
  <c r="BR526" i="8"/>
  <c r="BR501" i="8" l="1"/>
  <c r="BR528" i="8"/>
  <c r="BR504" i="8"/>
  <c r="BR463" i="8" l="1"/>
  <c r="BR462" i="8" s="1"/>
  <c r="BR457" i="8" s="1"/>
  <c r="BR449" i="8" s="1"/>
  <c r="BS525" i="8"/>
  <c r="BR499" i="8"/>
  <c r="BR498" i="8" s="1"/>
  <c r="BR514" i="8" s="1"/>
  <c r="BR515" i="8" s="1"/>
  <c r="BR448" i="8" s="1"/>
  <c r="BR443" i="8" l="1"/>
  <c r="BR436" i="8" s="1"/>
  <c r="BR468" i="8" s="1"/>
  <c r="BS519" i="8"/>
  <c r="BS522" i="8" s="1"/>
  <c r="BS513" i="8"/>
  <c r="BS527" i="8" l="1"/>
  <c r="BS508" i="8" s="1"/>
  <c r="BS504" i="8" s="1"/>
  <c r="BS526" i="8"/>
  <c r="BS501" i="8" l="1"/>
  <c r="BS499" i="8" s="1"/>
  <c r="BS498" i="8" s="1"/>
  <c r="BS514" i="8" s="1"/>
  <c r="BS515" i="8" s="1"/>
  <c r="BS448" i="8" s="1"/>
  <c r="BS528" i="8"/>
  <c r="BT525" i="8" l="1"/>
  <c r="BS463" i="8"/>
  <c r="BS462" i="8" s="1"/>
  <c r="BS457" i="8" s="1"/>
  <c r="BS449" i="8" s="1"/>
  <c r="BS443" i="8"/>
  <c r="BS436" i="8" s="1"/>
  <c r="BT519" i="8"/>
  <c r="BT522" i="8" s="1"/>
  <c r="BT513" i="8"/>
  <c r="BT527" i="8" l="1"/>
  <c r="BT508" i="8" s="1"/>
  <c r="BT504" i="8" s="1"/>
  <c r="BT526" i="8"/>
  <c r="BT501" i="8" s="1"/>
  <c r="BT499" i="8" s="1"/>
  <c r="BS468" i="8"/>
  <c r="BT528" i="8" l="1"/>
  <c r="BU525" i="8" s="1"/>
  <c r="BT498" i="8"/>
  <c r="BT514" i="8" s="1"/>
  <c r="BT515" i="8" s="1"/>
  <c r="BT448" i="8" s="1"/>
  <c r="BT463" i="8" l="1"/>
  <c r="BT462" i="8" s="1"/>
  <c r="BT457" i="8" s="1"/>
  <c r="BT449" i="8" s="1"/>
  <c r="BT443" i="8"/>
  <c r="BT436" i="8" s="1"/>
  <c r="BU519" i="8"/>
  <c r="BU522" i="8" s="1"/>
  <c r="BU513" i="8"/>
  <c r="BT468" i="8" l="1"/>
  <c r="BU527" i="8"/>
  <c r="BU508" i="8" s="1"/>
  <c r="BU504" i="8" s="1"/>
  <c r="BU526" i="8"/>
  <c r="BU501" i="8" l="1"/>
  <c r="BU499" i="8" s="1"/>
  <c r="BU498" i="8" s="1"/>
  <c r="BU514" i="8" s="1"/>
  <c r="BU515" i="8" s="1"/>
  <c r="BU448" i="8" s="1"/>
  <c r="BU528" i="8"/>
  <c r="BV525" i="8" l="1"/>
  <c r="BU463" i="8"/>
  <c r="BU462" i="8" s="1"/>
  <c r="BU457" i="8" s="1"/>
  <c r="BU449" i="8" s="1"/>
  <c r="BU443" i="8"/>
  <c r="BU436" i="8" s="1"/>
  <c r="BV519" i="8"/>
  <c r="BV522" i="8" s="1"/>
  <c r="BV513" i="8"/>
  <c r="BU468" i="8" l="1"/>
  <c r="BV526" i="8"/>
  <c r="BV501" i="8" s="1"/>
  <c r="BV499" i="8" s="1"/>
  <c r="BV527" i="8"/>
  <c r="BV508" i="8" s="1"/>
  <c r="BV504" i="8" s="1"/>
  <c r="BV528" i="8" l="1"/>
  <c r="BW525" i="8" s="1"/>
  <c r="BV498" i="8"/>
  <c r="BV514" i="8" s="1"/>
  <c r="BV515" i="8" s="1"/>
  <c r="BV448" i="8" s="1"/>
  <c r="BV463" i="8" l="1"/>
  <c r="BV462" i="8" s="1"/>
  <c r="BV457" i="8" s="1"/>
  <c r="BV449" i="8" s="1"/>
  <c r="BV443" i="8"/>
  <c r="BV436" i="8" s="1"/>
  <c r="BW519" i="8"/>
  <c r="BW522" i="8" s="1"/>
  <c r="BW513" i="8"/>
  <c r="BV468" i="8" l="1"/>
  <c r="BW526" i="8"/>
  <c r="BW527" i="8"/>
  <c r="BW508" i="8" s="1"/>
  <c r="BW504" i="8" s="1"/>
  <c r="BW501" i="8" l="1"/>
  <c r="BW499" i="8" s="1"/>
  <c r="BW498" i="8" s="1"/>
  <c r="BW514" i="8" s="1"/>
  <c r="BW515" i="8" s="1"/>
  <c r="BW448" i="8" s="1"/>
  <c r="BW528" i="8"/>
  <c r="BW463" i="8" l="1"/>
  <c r="BW462" i="8" s="1"/>
  <c r="BW457" i="8" s="1"/>
  <c r="BW449" i="8" s="1"/>
  <c r="BX525" i="8"/>
  <c r="BW443" i="8"/>
  <c r="BW436" i="8" s="1"/>
  <c r="BX513" i="8"/>
  <c r="BX519" i="8"/>
  <c r="BX522" i="8" s="1"/>
  <c r="BW468" i="8" l="1"/>
  <c r="BX526" i="8"/>
  <c r="BX501" i="8" s="1"/>
  <c r="BX499" i="8" s="1"/>
  <c r="BX527" i="8"/>
  <c r="BX508" i="8" s="1"/>
  <c r="BX504" i="8" s="1"/>
  <c r="BX528" i="8" l="1"/>
  <c r="BX463" i="8" s="1"/>
  <c r="BX462" i="8" s="1"/>
  <c r="BX457" i="8" s="1"/>
  <c r="BX449" i="8" s="1"/>
  <c r="BX498" i="8"/>
  <c r="BX514" i="8" s="1"/>
  <c r="BX515" i="8" s="1"/>
  <c r="BX448" i="8" s="1"/>
  <c r="BY525" i="8" l="1"/>
  <c r="BX443" i="8"/>
  <c r="BX436" i="8" s="1"/>
  <c r="BX468" i="8" s="1"/>
  <c r="BY519" i="8"/>
  <c r="BY522" i="8" s="1"/>
  <c r="BY513" i="8"/>
  <c r="BY527" i="8" l="1"/>
  <c r="BY508" i="8" s="1"/>
  <c r="BY504" i="8" s="1"/>
  <c r="BY526" i="8"/>
  <c r="BY501" i="8" l="1"/>
  <c r="BY499" i="8" s="1"/>
  <c r="BY498" i="8" s="1"/>
  <c r="BY514" i="8" s="1"/>
  <c r="BY515" i="8" s="1"/>
  <c r="BY448" i="8" s="1"/>
  <c r="BY528" i="8"/>
  <c r="BZ525" i="8" l="1"/>
  <c r="BY463" i="8"/>
  <c r="BZ513" i="8"/>
  <c r="BZ519" i="8"/>
  <c r="BZ522" i="8" s="1"/>
  <c r="BY443" i="8"/>
  <c r="BY436" i="8" s="1"/>
  <c r="BZ527" i="8" l="1"/>
  <c r="BZ508" i="8" s="1"/>
  <c r="BZ526" i="8"/>
  <c r="BZ501" i="8" s="1"/>
  <c r="BY462" i="8"/>
  <c r="BY457" i="8" s="1"/>
  <c r="BY449" i="8" s="1"/>
  <c r="BY468" i="8" s="1"/>
  <c r="O463" i="8"/>
  <c r="O462" i="8" s="1"/>
  <c r="O457" i="8" s="1"/>
  <c r="O449" i="8" s="1"/>
  <c r="BZ528" i="8" l="1"/>
  <c r="BZ463" i="8" s="1"/>
  <c r="BZ462" i="8" s="1"/>
  <c r="BZ457" i="8" s="1"/>
  <c r="BZ449" i="8" s="1"/>
  <c r="BZ499" i="8"/>
  <c r="BZ504" i="8"/>
  <c r="CA525" i="8" l="1"/>
  <c r="BZ498" i="8"/>
  <c r="BZ514" i="8" s="1"/>
  <c r="BZ515" i="8" s="1"/>
  <c r="BZ448" i="8" s="1"/>
  <c r="CA513" i="8" l="1"/>
  <c r="BZ443" i="8"/>
  <c r="BZ436" i="8" s="1"/>
  <c r="BZ468" i="8" s="1"/>
  <c r="CA519" i="8"/>
  <c r="CA522" i="8" s="1"/>
  <c r="CA527" i="8" l="1"/>
  <c r="CA508" i="8" s="1"/>
  <c r="CA526" i="8"/>
  <c r="CA501" i="8" l="1"/>
  <c r="CA528" i="8"/>
  <c r="CA504" i="8"/>
  <c r="CB525" i="8" l="1"/>
  <c r="CA463" i="8"/>
  <c r="CA462" i="8" s="1"/>
  <c r="CA457" i="8" s="1"/>
  <c r="CA449" i="8" s="1"/>
  <c r="CA499" i="8"/>
  <c r="CA498" i="8" s="1"/>
  <c r="CA514" i="8" s="1"/>
  <c r="CA515" i="8" s="1"/>
  <c r="CA448" i="8" s="1"/>
  <c r="CB513" i="8" l="1"/>
  <c r="CA443" i="8"/>
  <c r="CA436" i="8" s="1"/>
  <c r="CA468" i="8" s="1"/>
  <c r="CB519" i="8"/>
  <c r="CB522" i="8" s="1"/>
  <c r="CB527" i="8" l="1"/>
  <c r="CB508" i="8" s="1"/>
  <c r="CB526" i="8"/>
  <c r="CB501" i="8" l="1"/>
  <c r="CB528" i="8"/>
  <c r="CB504" i="8"/>
  <c r="CB463" i="8" l="1"/>
  <c r="CB462" i="8" s="1"/>
  <c r="CB457" i="8" s="1"/>
  <c r="CB449" i="8" s="1"/>
  <c r="CC525" i="8"/>
  <c r="CB499" i="8"/>
  <c r="CB498" i="8" s="1"/>
  <c r="CB514" i="8" s="1"/>
  <c r="CB515" i="8" s="1"/>
  <c r="CB448" i="8" s="1"/>
  <c r="CC513" i="8" l="1"/>
  <c r="CB443" i="8"/>
  <c r="CB436" i="8" s="1"/>
  <c r="CB468" i="8" s="1"/>
  <c r="CC519" i="8"/>
  <c r="CC522" i="8" s="1"/>
  <c r="CC526" i="8" l="1"/>
  <c r="CC527" i="8"/>
  <c r="CC508" i="8" s="1"/>
  <c r="CC504" i="8" l="1"/>
  <c r="CC501" i="8"/>
  <c r="CC528" i="8"/>
  <c r="CC463" i="8" l="1"/>
  <c r="CC462" i="8" s="1"/>
  <c r="CC457" i="8" s="1"/>
  <c r="CC449" i="8" s="1"/>
  <c r="CD525" i="8"/>
  <c r="CC499" i="8"/>
  <c r="CC498" i="8" s="1"/>
  <c r="CC514" i="8" s="1"/>
  <c r="CC515" i="8" s="1"/>
  <c r="CC448" i="8" s="1"/>
  <c r="CD513" i="8" l="1"/>
  <c r="CD519" i="8"/>
  <c r="CD522" i="8" s="1"/>
  <c r="CC443" i="8"/>
  <c r="CC436" i="8" s="1"/>
  <c r="CC468" i="8" s="1"/>
  <c r="CD526" i="8" l="1"/>
  <c r="CD527" i="8"/>
  <c r="CD508" i="8" s="1"/>
  <c r="CD504" i="8" l="1"/>
  <c r="CD501" i="8"/>
  <c r="CD528" i="8"/>
  <c r="CE525" i="8" l="1"/>
  <c r="CD463" i="8"/>
  <c r="CD462" i="8" s="1"/>
  <c r="CD457" i="8" s="1"/>
  <c r="CD449" i="8" s="1"/>
  <c r="CD499" i="8"/>
  <c r="CD498" i="8" s="1"/>
  <c r="CD514" i="8" s="1"/>
  <c r="CD515" i="8" s="1"/>
  <c r="CD448" i="8" s="1"/>
  <c r="CE519" i="8" l="1"/>
  <c r="CE522" i="8" s="1"/>
  <c r="CD443" i="8"/>
  <c r="CD436" i="8" s="1"/>
  <c r="CD468" i="8" s="1"/>
  <c r="CE513" i="8"/>
  <c r="CE527" i="8" l="1"/>
  <c r="CE508" i="8" s="1"/>
  <c r="CE504" i="8" s="1"/>
  <c r="CE526" i="8"/>
  <c r="CE501" i="8" l="1"/>
  <c r="CE499" i="8" s="1"/>
  <c r="CE498" i="8" s="1"/>
  <c r="CE514" i="8" s="1"/>
  <c r="CE515" i="8" s="1"/>
  <c r="CE448" i="8" s="1"/>
  <c r="CE528" i="8"/>
  <c r="CE463" i="8" l="1"/>
  <c r="CE462" i="8" s="1"/>
  <c r="CE457" i="8" s="1"/>
  <c r="CE449" i="8" s="1"/>
  <c r="CF525" i="8"/>
  <c r="CE443" i="8"/>
  <c r="CE436" i="8" s="1"/>
  <c r="CF519" i="8"/>
  <c r="CF522" i="8" s="1"/>
  <c r="CF513" i="8"/>
  <c r="CE468" i="8" l="1"/>
  <c r="CF527" i="8"/>
  <c r="CF508" i="8" s="1"/>
  <c r="CF504" i="8" s="1"/>
  <c r="CF526" i="8"/>
  <c r="CF501" i="8" s="1"/>
  <c r="CF499" i="8" s="1"/>
  <c r="CF528" i="8" l="1"/>
  <c r="CF498" i="8"/>
  <c r="CF514" i="8" s="1"/>
  <c r="CF515" i="8" s="1"/>
  <c r="CF448" i="8" s="1"/>
  <c r="CF443" i="8" s="1"/>
  <c r="CF436" i="8" s="1"/>
  <c r="CF463" i="8"/>
  <c r="CF462" i="8" s="1"/>
  <c r="CF457" i="8" s="1"/>
  <c r="CF449" i="8" s="1"/>
  <c r="CG525" i="8"/>
  <c r="CG519" i="8" l="1"/>
  <c r="CG522" i="8" s="1"/>
  <c r="CG527" i="8" s="1"/>
  <c r="CG508" i="8" s="1"/>
  <c r="CG504" i="8" s="1"/>
  <c r="CG513" i="8"/>
  <c r="CF468" i="8"/>
  <c r="CG526" i="8" l="1"/>
  <c r="CG501" i="8" s="1"/>
  <c r="CG499" i="8" s="1"/>
  <c r="CG498" i="8" s="1"/>
  <c r="CG514" i="8" s="1"/>
  <c r="CG515" i="8" s="1"/>
  <c r="CG448" i="8" s="1"/>
  <c r="CG528" i="8" l="1"/>
  <c r="CH525" i="8" s="1"/>
  <c r="CH519" i="8"/>
  <c r="CH522" i="8" s="1"/>
  <c r="CH513" i="8"/>
  <c r="CG443" i="8"/>
  <c r="CG436" i="8" s="1"/>
  <c r="CG463" i="8" l="1"/>
  <c r="CG462" i="8" s="1"/>
  <c r="CG457" i="8" s="1"/>
  <c r="CG449" i="8" s="1"/>
  <c r="CG468" i="8" s="1"/>
  <c r="CH527" i="8"/>
  <c r="CH508" i="8" s="1"/>
  <c r="CH504" i="8" s="1"/>
  <c r="CH526" i="8"/>
  <c r="CH501" i="8" s="1"/>
  <c r="CH499" i="8" s="1"/>
  <c r="CH498" i="8" l="1"/>
  <c r="CH514" i="8" s="1"/>
  <c r="CH515" i="8" s="1"/>
  <c r="CH448" i="8" s="1"/>
  <c r="CI519" i="8" s="1"/>
  <c r="CI522" i="8" s="1"/>
  <c r="CH528" i="8"/>
  <c r="CI513" i="8" l="1"/>
  <c r="CH443" i="8"/>
  <c r="CH436" i="8" s="1"/>
  <c r="CH463" i="8"/>
  <c r="CH462" i="8" s="1"/>
  <c r="CH457" i="8" s="1"/>
  <c r="CH449" i="8" s="1"/>
  <c r="CH468" i="8" s="1"/>
  <c r="CI525" i="8"/>
  <c r="CI527" i="8"/>
  <c r="CI508" i="8" s="1"/>
  <c r="CI504" i="8" s="1"/>
  <c r="CI526" i="8"/>
  <c r="CI501" i="8" s="1"/>
  <c r="CI499" i="8" s="1"/>
  <c r="CI498" i="8" l="1"/>
  <c r="CI514" i="8" s="1"/>
  <c r="CI515" i="8" s="1"/>
  <c r="CI448" i="8" s="1"/>
  <c r="CJ519" i="8" s="1"/>
  <c r="CJ522" i="8" s="1"/>
  <c r="CI528" i="8"/>
  <c r="CI443" i="8" l="1"/>
  <c r="CI436" i="8" s="1"/>
  <c r="CJ513" i="8"/>
  <c r="CJ525" i="8"/>
  <c r="CI463" i="8"/>
  <c r="CI462" i="8" s="1"/>
  <c r="CI457" i="8" s="1"/>
  <c r="CI449" i="8" s="1"/>
  <c r="CJ527" i="8"/>
  <c r="CJ508" i="8" s="1"/>
  <c r="CJ504" i="8" s="1"/>
  <c r="CJ526" i="8"/>
  <c r="CJ501" i="8" s="1"/>
  <c r="CJ499" i="8" s="1"/>
  <c r="CI468" i="8" l="1"/>
  <c r="CJ498" i="8"/>
  <c r="CJ514" i="8" s="1"/>
  <c r="CJ515" i="8" s="1"/>
  <c r="CJ448" i="8" s="1"/>
  <c r="CJ443" i="8" s="1"/>
  <c r="CJ436" i="8" s="1"/>
  <c r="CJ528" i="8"/>
  <c r="CK513" i="8" l="1"/>
  <c r="CK519" i="8"/>
  <c r="CK522" i="8" s="1"/>
  <c r="CK526" i="8" s="1"/>
  <c r="CK501" i="8" s="1"/>
  <c r="CK499" i="8" s="1"/>
  <c r="CK525" i="8"/>
  <c r="CJ463" i="8"/>
  <c r="CJ462" i="8" s="1"/>
  <c r="CJ457" i="8" s="1"/>
  <c r="CJ449" i="8" s="1"/>
  <c r="CJ468" i="8" s="1"/>
  <c r="CK527" i="8" l="1"/>
  <c r="CK508" i="8" s="1"/>
  <c r="CK504" i="8" s="1"/>
  <c r="CK498" i="8" s="1"/>
  <c r="CK514" i="8" s="1"/>
  <c r="CK515" i="8" s="1"/>
  <c r="CK448" i="8" s="1"/>
  <c r="CK443" i="8" l="1"/>
  <c r="CK436" i="8" s="1"/>
  <c r="CL513" i="8"/>
  <c r="CL519" i="8"/>
  <c r="CL522" i="8" s="1"/>
  <c r="CK528" i="8"/>
  <c r="CK463" i="8" l="1"/>
  <c r="CL525" i="8"/>
  <c r="CL527" i="8"/>
  <c r="CL508" i="8" s="1"/>
  <c r="CL526" i="8"/>
  <c r="CL501" i="8" s="1"/>
  <c r="CL499" i="8" l="1"/>
  <c r="CL528" i="8"/>
  <c r="CL504" i="8"/>
  <c r="CK462" i="8"/>
  <c r="CK457" i="8" s="1"/>
  <c r="CK449" i="8" s="1"/>
  <c r="CK468" i="8" s="1"/>
  <c r="P463" i="8"/>
  <c r="P462" i="8" s="1"/>
  <c r="P457" i="8" s="1"/>
  <c r="P449" i="8" s="1"/>
  <c r="CL463" i="8" l="1"/>
  <c r="CL462" i="8" s="1"/>
  <c r="CL457" i="8" s="1"/>
  <c r="CL449" i="8" s="1"/>
  <c r="CM525" i="8"/>
  <c r="CL498" i="8"/>
  <c r="CL514" i="8" s="1"/>
  <c r="CL515" i="8" s="1"/>
  <c r="CL448" i="8" s="1"/>
  <c r="CM513" i="8" l="1"/>
  <c r="CL443" i="8"/>
  <c r="CL436" i="8" s="1"/>
  <c r="CL468" i="8" s="1"/>
  <c r="CM519" i="8"/>
  <c r="CM522" i="8" s="1"/>
  <c r="CM527" i="8" l="1"/>
  <c r="CM508" i="8" s="1"/>
  <c r="CM526" i="8"/>
  <c r="CM501" i="8" l="1"/>
  <c r="CM528" i="8"/>
  <c r="CM504" i="8"/>
  <c r="CN525" i="8" l="1"/>
  <c r="CM463" i="8"/>
  <c r="CM462" i="8" s="1"/>
  <c r="CM457" i="8" s="1"/>
  <c r="CM449" i="8" s="1"/>
  <c r="CM499" i="8"/>
  <c r="CM498" i="8" s="1"/>
  <c r="CM514" i="8" s="1"/>
  <c r="CM515" i="8" s="1"/>
  <c r="CM448" i="8" s="1"/>
  <c r="CN513" i="8" l="1"/>
  <c r="CM443" i="8"/>
  <c r="CM436" i="8" s="1"/>
  <c r="CM468" i="8" s="1"/>
  <c r="CN519" i="8"/>
  <c r="CN522" i="8" s="1"/>
  <c r="CN527" i="8" l="1"/>
  <c r="CN508" i="8" s="1"/>
  <c r="CN526" i="8"/>
  <c r="CN501" i="8" l="1"/>
  <c r="CN528" i="8"/>
  <c r="CN504" i="8"/>
  <c r="CO525" i="8" l="1"/>
  <c r="CN463" i="8"/>
  <c r="CN462" i="8" s="1"/>
  <c r="CN457" i="8" s="1"/>
  <c r="CN449" i="8" s="1"/>
  <c r="CN499" i="8"/>
  <c r="CN498" i="8" s="1"/>
  <c r="CN514" i="8" s="1"/>
  <c r="CN515" i="8" s="1"/>
  <c r="CN448" i="8" s="1"/>
  <c r="CO513" i="8" l="1"/>
  <c r="CN443" i="8"/>
  <c r="CN436" i="8" s="1"/>
  <c r="CN468" i="8" s="1"/>
  <c r="CO519" i="8"/>
  <c r="CO522" i="8" s="1"/>
  <c r="CO527" i="8" l="1"/>
  <c r="CO508" i="8" s="1"/>
  <c r="CO526" i="8"/>
  <c r="CO501" i="8" l="1"/>
  <c r="CO528" i="8"/>
  <c r="CO504" i="8"/>
  <c r="CO463" i="8" l="1"/>
  <c r="CO462" i="8" s="1"/>
  <c r="CO457" i="8" s="1"/>
  <c r="CO449" i="8" s="1"/>
  <c r="CP525" i="8"/>
  <c r="CO499" i="8"/>
  <c r="CO498" i="8" s="1"/>
  <c r="CO514" i="8" s="1"/>
  <c r="CO515" i="8" s="1"/>
  <c r="CO448" i="8" s="1"/>
  <c r="CP513" i="8" l="1"/>
  <c r="CO443" i="8"/>
  <c r="CO436" i="8" s="1"/>
  <c r="CO468" i="8" s="1"/>
  <c r="CP519" i="8"/>
  <c r="CP522" i="8" s="1"/>
  <c r="CP527" i="8" l="1"/>
  <c r="CP508" i="8" s="1"/>
  <c r="CP526" i="8"/>
  <c r="CP501" i="8" l="1"/>
  <c r="CP528" i="8"/>
  <c r="CP504" i="8"/>
  <c r="CP463" i="8" l="1"/>
  <c r="CP462" i="8" s="1"/>
  <c r="CP457" i="8" s="1"/>
  <c r="CP449" i="8" s="1"/>
  <c r="CQ525" i="8"/>
  <c r="CP499" i="8"/>
  <c r="CP498" i="8" s="1"/>
  <c r="CP514" i="8" s="1"/>
  <c r="CP515" i="8" s="1"/>
  <c r="CP448" i="8" s="1"/>
  <c r="CQ513" i="8" l="1"/>
  <c r="CP443" i="8"/>
  <c r="CP436" i="8" s="1"/>
  <c r="CP468" i="8" s="1"/>
  <c r="CQ519" i="8"/>
  <c r="CQ522" i="8" s="1"/>
  <c r="CQ527" i="8" l="1"/>
  <c r="CQ508" i="8" s="1"/>
  <c r="CQ504" i="8" s="1"/>
  <c r="CQ526" i="8"/>
  <c r="CQ501" i="8" l="1"/>
  <c r="CQ499" i="8" s="1"/>
  <c r="CQ498" i="8" s="1"/>
  <c r="CQ514" i="8" s="1"/>
  <c r="CQ515" i="8" s="1"/>
  <c r="CQ448" i="8" s="1"/>
  <c r="CQ528" i="8"/>
  <c r="CR525" i="8" l="1"/>
  <c r="CQ463" i="8"/>
  <c r="CQ462" i="8" s="1"/>
  <c r="CQ457" i="8" s="1"/>
  <c r="CQ449" i="8" s="1"/>
  <c r="CR513" i="8"/>
  <c r="CR519" i="8"/>
  <c r="CR522" i="8" s="1"/>
  <c r="CQ443" i="8"/>
  <c r="CQ436" i="8" s="1"/>
  <c r="CQ468" i="8" l="1"/>
  <c r="CR527" i="8"/>
  <c r="CR508" i="8" s="1"/>
  <c r="CR504" i="8" s="1"/>
  <c r="CR526" i="8"/>
  <c r="CR501" i="8" s="1"/>
  <c r="CR499" i="8" s="1"/>
  <c r="CR528" i="8" l="1"/>
  <c r="CS525" i="8" s="1"/>
  <c r="CR498" i="8"/>
  <c r="CR514" i="8" s="1"/>
  <c r="CR515" i="8" s="1"/>
  <c r="CR448" i="8" s="1"/>
  <c r="CR463" i="8" l="1"/>
  <c r="CR462" i="8" s="1"/>
  <c r="CR457" i="8" s="1"/>
  <c r="CR449" i="8" s="1"/>
  <c r="CS513" i="8"/>
  <c r="CR443" i="8"/>
  <c r="CR436" i="8" s="1"/>
  <c r="CS519" i="8"/>
  <c r="CS522" i="8" s="1"/>
  <c r="CR468" i="8" l="1"/>
  <c r="CS527" i="8"/>
  <c r="CS508" i="8" s="1"/>
  <c r="CS504" i="8" s="1"/>
  <c r="CS526" i="8"/>
  <c r="CS501" i="8" l="1"/>
  <c r="CS499" i="8" s="1"/>
  <c r="CS498" i="8" s="1"/>
  <c r="CS514" i="8" s="1"/>
  <c r="CS515" i="8" s="1"/>
  <c r="CS448" i="8" s="1"/>
  <c r="CS528" i="8"/>
  <c r="CT525" i="8" l="1"/>
  <c r="CS463" i="8"/>
  <c r="CS462" i="8" s="1"/>
  <c r="CS457" i="8" s="1"/>
  <c r="CS449" i="8" s="1"/>
  <c r="CT519" i="8"/>
  <c r="CT522" i="8" s="1"/>
  <c r="CT513" i="8"/>
  <c r="CS443" i="8"/>
  <c r="CS436" i="8" s="1"/>
  <c r="CS468" i="8" l="1"/>
  <c r="CT527" i="8"/>
  <c r="CT508" i="8" s="1"/>
  <c r="CT504" i="8" s="1"/>
  <c r="CT526" i="8"/>
  <c r="CT501" i="8" s="1"/>
  <c r="CT499" i="8" s="1"/>
  <c r="CT528" i="8" l="1"/>
  <c r="CU525" i="8" s="1"/>
  <c r="CT463" i="8"/>
  <c r="CT462" i="8" s="1"/>
  <c r="CT457" i="8" s="1"/>
  <c r="CT449" i="8" s="1"/>
  <c r="CT498" i="8"/>
  <c r="CT514" i="8" s="1"/>
  <c r="CT515" i="8" s="1"/>
  <c r="CT448" i="8" s="1"/>
  <c r="CU519" i="8" l="1"/>
  <c r="CU522" i="8" s="1"/>
  <c r="CU513" i="8"/>
  <c r="CT443" i="8"/>
  <c r="CT436" i="8" s="1"/>
  <c r="CT468" i="8" s="1"/>
  <c r="CU527" i="8" l="1"/>
  <c r="CU508" i="8" s="1"/>
  <c r="CU504" i="8" s="1"/>
  <c r="CU526" i="8"/>
  <c r="CU501" i="8" l="1"/>
  <c r="CU499" i="8" s="1"/>
  <c r="CU498" i="8" s="1"/>
  <c r="CU514" i="8" s="1"/>
  <c r="CU515" i="8" s="1"/>
  <c r="CU448" i="8" s="1"/>
  <c r="CU528" i="8"/>
  <c r="CV525" i="8" l="1"/>
  <c r="CU463" i="8"/>
  <c r="CU462" i="8" s="1"/>
  <c r="CU457" i="8" s="1"/>
  <c r="CU449" i="8" s="1"/>
  <c r="CV519" i="8"/>
  <c r="CV522" i="8" s="1"/>
  <c r="CV513" i="8"/>
  <c r="CU443" i="8"/>
  <c r="CU436" i="8" s="1"/>
  <c r="CU468" i="8" l="1"/>
  <c r="CV527" i="8"/>
  <c r="CV508" i="8" s="1"/>
  <c r="CV504" i="8" s="1"/>
  <c r="CV526" i="8"/>
  <c r="CV501" i="8" s="1"/>
  <c r="CV499" i="8" s="1"/>
  <c r="CV498" i="8" l="1"/>
  <c r="CV514" i="8" s="1"/>
  <c r="CV515" i="8" s="1"/>
  <c r="CV448" i="8" s="1"/>
  <c r="CW513" i="8" s="1"/>
  <c r="CV528" i="8"/>
  <c r="CW525" i="8" s="1"/>
  <c r="CV463" i="8" l="1"/>
  <c r="CV462" i="8" s="1"/>
  <c r="CV457" i="8" s="1"/>
  <c r="CV449" i="8" s="1"/>
  <c r="CV443" i="8"/>
  <c r="CV436" i="8" s="1"/>
  <c r="CW519" i="8"/>
  <c r="CW522" i="8" s="1"/>
  <c r="CW527" i="8" s="1"/>
  <c r="CW508" i="8" s="1"/>
  <c r="CW504" i="8" s="1"/>
  <c r="CW526" i="8" l="1"/>
  <c r="CW501" i="8" s="1"/>
  <c r="CW499" i="8" s="1"/>
  <c r="CW498" i="8" s="1"/>
  <c r="CW514" i="8" s="1"/>
  <c r="CW515" i="8" s="1"/>
  <c r="CW448" i="8" s="1"/>
  <c r="CW443" i="8" s="1"/>
  <c r="CW436" i="8" s="1"/>
  <c r="CV468" i="8"/>
  <c r="CW528" i="8" l="1"/>
  <c r="CW463" i="8" s="1"/>
  <c r="CX519" i="8"/>
  <c r="CX522" i="8" s="1"/>
  <c r="CX526" i="8" s="1"/>
  <c r="CX501" i="8" s="1"/>
  <c r="CX513" i="8"/>
  <c r="CX525" i="8" l="1"/>
  <c r="Q463" i="8"/>
  <c r="Q462" i="8" s="1"/>
  <c r="Q457" i="8" s="1"/>
  <c r="Q449" i="8" s="1"/>
  <c r="CW462" i="8"/>
  <c r="CW457" i="8" s="1"/>
  <c r="CW449" i="8" s="1"/>
  <c r="CW468" i="8" s="1"/>
  <c r="CX527" i="8"/>
  <c r="CX508" i="8" s="1"/>
  <c r="CX499" i="8"/>
  <c r="CX504" i="8" l="1"/>
  <c r="CX498" i="8" s="1"/>
  <c r="CX514" i="8" s="1"/>
  <c r="CX515" i="8" s="1"/>
  <c r="CX448" i="8" s="1"/>
  <c r="CX528" i="8"/>
  <c r="CX443" i="8" l="1"/>
  <c r="CX436" i="8" s="1"/>
  <c r="CY519" i="8"/>
  <c r="CY522" i="8" s="1"/>
  <c r="CY513" i="8"/>
  <c r="CY525" i="8"/>
  <c r="CX463" i="8"/>
  <c r="CX462" i="8" s="1"/>
  <c r="CX457" i="8" s="1"/>
  <c r="CX449" i="8" s="1"/>
  <c r="CY526" i="8" l="1"/>
  <c r="CY501" i="8" s="1"/>
  <c r="CY527" i="8"/>
  <c r="CY508" i="8" s="1"/>
  <c r="CX468" i="8"/>
  <c r="CY504" i="8" l="1"/>
  <c r="CY528" i="8"/>
  <c r="CY499" i="8"/>
  <c r="CY498" i="8" l="1"/>
  <c r="CY514" i="8" s="1"/>
  <c r="CY515" i="8" s="1"/>
  <c r="CY448" i="8" s="1"/>
  <c r="CZ519" i="8" s="1"/>
  <c r="CZ522" i="8" s="1"/>
  <c r="CZ525" i="8"/>
  <c r="CY463" i="8"/>
  <c r="CY462" i="8" s="1"/>
  <c r="CY457" i="8" s="1"/>
  <c r="CY449" i="8" s="1"/>
  <c r="CZ513" i="8" l="1"/>
  <c r="CY443" i="8"/>
  <c r="CY436" i="8" s="1"/>
  <c r="CY468" i="8" s="1"/>
  <c r="CZ526" i="8"/>
  <c r="CZ501" i="8" s="1"/>
  <c r="CZ527" i="8"/>
  <c r="CZ508" i="8" s="1"/>
  <c r="CZ504" i="8" l="1"/>
  <c r="CZ528" i="8"/>
  <c r="CZ499" i="8"/>
  <c r="CZ498" i="8" l="1"/>
  <c r="CZ514" i="8" s="1"/>
  <c r="CZ515" i="8" s="1"/>
  <c r="CZ448" i="8" s="1"/>
  <c r="DA519" i="8" s="1"/>
  <c r="DA522" i="8" s="1"/>
  <c r="DA525" i="8"/>
  <c r="CZ463" i="8"/>
  <c r="CZ462" i="8" s="1"/>
  <c r="CZ457" i="8" s="1"/>
  <c r="CZ449" i="8" s="1"/>
  <c r="DA513" i="8" l="1"/>
  <c r="CZ443" i="8"/>
  <c r="CZ436" i="8" s="1"/>
  <c r="CZ468" i="8" s="1"/>
  <c r="DA526" i="8"/>
  <c r="DA501" i="8" s="1"/>
  <c r="DA527" i="8"/>
  <c r="DA508" i="8" s="1"/>
  <c r="DA528" i="8" l="1"/>
  <c r="DB525" i="8" s="1"/>
  <c r="DA504" i="8"/>
  <c r="DA499" i="8"/>
  <c r="DA498" i="8" l="1"/>
  <c r="DA514" i="8" s="1"/>
  <c r="DA515" i="8" s="1"/>
  <c r="DA448" i="8" s="1"/>
  <c r="DA443" i="8" s="1"/>
  <c r="DA436" i="8" s="1"/>
  <c r="DA463" i="8"/>
  <c r="DA462" i="8" s="1"/>
  <c r="DA457" i="8" s="1"/>
  <c r="DA449" i="8" s="1"/>
  <c r="DB513" i="8" l="1"/>
  <c r="DB519" i="8"/>
  <c r="DB522" i="8" s="1"/>
  <c r="DA468" i="8"/>
  <c r="DB526" i="8"/>
  <c r="DB527" i="8"/>
  <c r="DB508" i="8" s="1"/>
  <c r="DB504" i="8" l="1"/>
  <c r="DB501" i="8"/>
  <c r="DB528" i="8"/>
  <c r="DB499" i="8" l="1"/>
  <c r="DB498" i="8" s="1"/>
  <c r="DB514" i="8" s="1"/>
  <c r="DB515" i="8" s="1"/>
  <c r="DB448" i="8" s="1"/>
  <c r="DB463" i="8"/>
  <c r="DB462" i="8" s="1"/>
  <c r="DB457" i="8" s="1"/>
  <c r="DB449" i="8" s="1"/>
  <c r="DC525" i="8"/>
  <c r="DB443" i="8" l="1"/>
  <c r="DB436" i="8" s="1"/>
  <c r="DB468" i="8" s="1"/>
  <c r="DC519" i="8"/>
  <c r="DC522" i="8" s="1"/>
  <c r="DC513" i="8"/>
  <c r="DC526" i="8" l="1"/>
  <c r="DC527" i="8"/>
  <c r="DC508" i="8" s="1"/>
  <c r="DC504" i="8" s="1"/>
  <c r="DC501" i="8" l="1"/>
  <c r="DC499" i="8" s="1"/>
  <c r="DC498" i="8" s="1"/>
  <c r="DC514" i="8" s="1"/>
  <c r="DC515" i="8" s="1"/>
  <c r="DC448" i="8" s="1"/>
  <c r="DC528" i="8"/>
  <c r="DD525" i="8" l="1"/>
  <c r="DC463" i="8"/>
  <c r="DC462" i="8" s="1"/>
  <c r="DC457" i="8" s="1"/>
  <c r="DC449" i="8" s="1"/>
  <c r="DD513" i="8"/>
  <c r="DC443" i="8"/>
  <c r="DC436" i="8" s="1"/>
  <c r="DD519" i="8"/>
  <c r="DD522" i="8" s="1"/>
  <c r="DC468" i="8" l="1"/>
  <c r="DD526" i="8"/>
  <c r="DD501" i="8" s="1"/>
  <c r="DD499" i="8" s="1"/>
  <c r="DD527" i="8"/>
  <c r="DD508" i="8" s="1"/>
  <c r="DD504" i="8" s="1"/>
  <c r="DD528" i="8" l="1"/>
  <c r="DD498" i="8"/>
  <c r="DD514" i="8" s="1"/>
  <c r="DD515" i="8" s="1"/>
  <c r="DD448" i="8" s="1"/>
  <c r="DE513" i="8" l="1"/>
  <c r="DD443" i="8"/>
  <c r="DD436" i="8" s="1"/>
  <c r="DE519" i="8"/>
  <c r="DE522" i="8" s="1"/>
  <c r="DE525" i="8"/>
  <c r="DD463" i="8"/>
  <c r="DD462" i="8" s="1"/>
  <c r="DD457" i="8" s="1"/>
  <c r="DD449" i="8" s="1"/>
  <c r="DD468" i="8" l="1"/>
  <c r="DE526" i="8"/>
  <c r="DE501" i="8" s="1"/>
  <c r="DE499" i="8" s="1"/>
  <c r="DE527" i="8"/>
  <c r="DE508" i="8" s="1"/>
  <c r="DE504" i="8" s="1"/>
  <c r="DE498" i="8" l="1"/>
  <c r="DE514" i="8" s="1"/>
  <c r="DE515" i="8" s="1"/>
  <c r="DE448" i="8" s="1"/>
  <c r="DE528" i="8"/>
  <c r="DF525" i="8" l="1"/>
  <c r="DE463" i="8"/>
  <c r="DE462" i="8" s="1"/>
  <c r="DE457" i="8" s="1"/>
  <c r="DE449" i="8" s="1"/>
  <c r="DF519" i="8"/>
  <c r="DF522" i="8" s="1"/>
  <c r="DF513" i="8"/>
  <c r="DE443" i="8"/>
  <c r="DE436" i="8" s="1"/>
  <c r="DE468" i="8" l="1"/>
  <c r="DF526" i="8"/>
  <c r="DF501" i="8" s="1"/>
  <c r="DF499" i="8" s="1"/>
  <c r="DF527" i="8"/>
  <c r="DF508" i="8" s="1"/>
  <c r="DF504" i="8" s="1"/>
  <c r="DF528" i="8" l="1"/>
  <c r="DF498" i="8"/>
  <c r="DF514" i="8" s="1"/>
  <c r="DF515" i="8" s="1"/>
  <c r="DF448" i="8" s="1"/>
  <c r="DG519" i="8" l="1"/>
  <c r="DG522" i="8" s="1"/>
  <c r="DG513" i="8"/>
  <c r="DF443" i="8"/>
  <c r="DF436" i="8" s="1"/>
  <c r="DF463" i="8"/>
  <c r="DF462" i="8" s="1"/>
  <c r="DF457" i="8" s="1"/>
  <c r="DF449" i="8" s="1"/>
  <c r="DG525" i="8"/>
  <c r="DF468" i="8" l="1"/>
  <c r="DG527" i="8"/>
  <c r="DG508" i="8" s="1"/>
  <c r="DG504" i="8" s="1"/>
  <c r="DG526" i="8"/>
  <c r="DG501" i="8" s="1"/>
  <c r="DG499" i="8" s="1"/>
  <c r="DG498" i="8" l="1"/>
  <c r="DG514" i="8" s="1"/>
  <c r="DG515" i="8" s="1"/>
  <c r="DG448" i="8" s="1"/>
  <c r="DG528" i="8"/>
  <c r="DG463" i="8" l="1"/>
  <c r="DG462" i="8" s="1"/>
  <c r="DG457" i="8" s="1"/>
  <c r="DG449" i="8" s="1"/>
  <c r="DH525" i="8"/>
  <c r="DH519" i="8"/>
  <c r="DH522" i="8" s="1"/>
  <c r="DH513" i="8"/>
  <c r="DG443" i="8"/>
  <c r="DG436" i="8" s="1"/>
  <c r="DG468" i="8" l="1"/>
  <c r="DH527" i="8"/>
  <c r="DH508" i="8" s="1"/>
  <c r="DH504" i="8" s="1"/>
  <c r="DH526" i="8"/>
  <c r="DH501" i="8" s="1"/>
  <c r="DH499" i="8" s="1"/>
  <c r="DH528" i="8" l="1"/>
  <c r="DH498" i="8"/>
  <c r="DH514" i="8" s="1"/>
  <c r="DH515" i="8" s="1"/>
  <c r="DH448" i="8" s="1"/>
  <c r="DI519" i="8" l="1"/>
  <c r="DI522" i="8" s="1"/>
  <c r="DI513" i="8"/>
  <c r="DH443" i="8"/>
  <c r="DH436" i="8" s="1"/>
  <c r="DH463" i="8"/>
  <c r="DH462" i="8" s="1"/>
  <c r="DH457" i="8" s="1"/>
  <c r="DH449" i="8" s="1"/>
  <c r="DI525" i="8"/>
  <c r="DH468" i="8" l="1"/>
  <c r="DI527" i="8"/>
  <c r="DI508" i="8" s="1"/>
  <c r="DI504" i="8" s="1"/>
  <c r="DI526" i="8"/>
  <c r="DI501" i="8" s="1"/>
  <c r="DI499" i="8" s="1"/>
  <c r="DI498" i="8" l="1"/>
  <c r="DI514" i="8" s="1"/>
  <c r="DI515" i="8" s="1"/>
  <c r="DI448" i="8" s="1"/>
  <c r="DI528" i="8"/>
  <c r="DI463" i="8" l="1"/>
  <c r="DJ525" i="8"/>
  <c r="DJ513" i="8"/>
  <c r="DJ519" i="8"/>
  <c r="DJ522" i="8" s="1"/>
  <c r="DI443" i="8"/>
  <c r="DI436" i="8" s="1"/>
  <c r="DJ526" i="8" l="1"/>
  <c r="DJ501" i="8" s="1"/>
  <c r="DJ527" i="8"/>
  <c r="DJ508" i="8" s="1"/>
  <c r="R463" i="8"/>
  <c r="R462" i="8" s="1"/>
  <c r="R457" i="8" s="1"/>
  <c r="R449" i="8" s="1"/>
  <c r="DI462" i="8"/>
  <c r="DI457" i="8" s="1"/>
  <c r="DI449" i="8" s="1"/>
  <c r="DI468" i="8" s="1"/>
  <c r="DJ499" i="8" l="1"/>
  <c r="DJ528" i="8"/>
  <c r="DJ504" i="8"/>
  <c r="DK525" i="8" l="1"/>
  <c r="DJ463" i="8"/>
  <c r="DJ462" i="8" s="1"/>
  <c r="DJ457" i="8" s="1"/>
  <c r="DJ449" i="8" s="1"/>
  <c r="DJ498" i="8"/>
  <c r="DJ514" i="8" s="1"/>
  <c r="DJ515" i="8" s="1"/>
  <c r="DJ448" i="8" s="1"/>
  <c r="DK519" i="8" l="1"/>
  <c r="DK522" i="8" s="1"/>
  <c r="DK513" i="8"/>
  <c r="DJ443" i="8"/>
  <c r="DJ436" i="8" s="1"/>
  <c r="DJ468" i="8" s="1"/>
  <c r="DK527" i="8" l="1"/>
  <c r="DK508" i="8" s="1"/>
  <c r="DK526" i="8"/>
  <c r="DK501" i="8" l="1"/>
  <c r="DK528" i="8"/>
  <c r="DK504" i="8"/>
  <c r="DK463" i="8" l="1"/>
  <c r="DK462" i="8" s="1"/>
  <c r="DK457" i="8" s="1"/>
  <c r="DK449" i="8" s="1"/>
  <c r="DL525" i="8"/>
  <c r="DK499" i="8"/>
  <c r="DK498" i="8" s="1"/>
  <c r="DK514" i="8" s="1"/>
  <c r="DK515" i="8" s="1"/>
  <c r="DK448" i="8" s="1"/>
  <c r="DL519" i="8" l="1"/>
  <c r="DL522" i="8" s="1"/>
  <c r="DL513" i="8"/>
  <c r="DK443" i="8"/>
  <c r="DK436" i="8" s="1"/>
  <c r="DK468" i="8" s="1"/>
  <c r="DL527" i="8" l="1"/>
  <c r="DL508" i="8" s="1"/>
  <c r="DL526" i="8"/>
  <c r="DL504" i="8" l="1"/>
  <c r="DL501" i="8"/>
  <c r="DL528" i="8"/>
  <c r="DL463" i="8" l="1"/>
  <c r="DL462" i="8" s="1"/>
  <c r="DL457" i="8" s="1"/>
  <c r="DL449" i="8" s="1"/>
  <c r="DM525" i="8"/>
  <c r="DL499" i="8"/>
  <c r="DL498" i="8" s="1"/>
  <c r="DL514" i="8" s="1"/>
  <c r="DL515" i="8" s="1"/>
  <c r="DL448" i="8" s="1"/>
  <c r="DM519" i="8" l="1"/>
  <c r="DM522" i="8" s="1"/>
  <c r="DM513" i="8"/>
  <c r="DL443" i="8"/>
  <c r="DL436" i="8" s="1"/>
  <c r="DL468" i="8" s="1"/>
  <c r="DM527" i="8" l="1"/>
  <c r="DM508" i="8" s="1"/>
  <c r="DM526" i="8"/>
  <c r="DM501" i="8" l="1"/>
  <c r="DM528" i="8"/>
  <c r="DM504" i="8"/>
  <c r="DN525" i="8" l="1"/>
  <c r="DM463" i="8"/>
  <c r="DM462" i="8" s="1"/>
  <c r="DM457" i="8" s="1"/>
  <c r="DM449" i="8" s="1"/>
  <c r="DM499" i="8"/>
  <c r="DM498" i="8" s="1"/>
  <c r="DM514" i="8" s="1"/>
  <c r="DM515" i="8" s="1"/>
  <c r="DM448" i="8" s="1"/>
  <c r="DN519" i="8" l="1"/>
  <c r="DN522" i="8" s="1"/>
  <c r="DN513" i="8"/>
  <c r="DM443" i="8"/>
  <c r="DM436" i="8" s="1"/>
  <c r="DM468" i="8" s="1"/>
  <c r="DN527" i="8" l="1"/>
  <c r="DN508" i="8" s="1"/>
  <c r="DN526" i="8"/>
  <c r="DN504" i="8" l="1"/>
  <c r="DN501" i="8"/>
  <c r="DN528" i="8"/>
  <c r="DN463" i="8" l="1"/>
  <c r="DN462" i="8" s="1"/>
  <c r="DN457" i="8" s="1"/>
  <c r="DN449" i="8" s="1"/>
  <c r="DO525" i="8"/>
  <c r="DN499" i="8"/>
  <c r="DN498" i="8" s="1"/>
  <c r="DN514" i="8" s="1"/>
  <c r="DN515" i="8" s="1"/>
  <c r="DN448" i="8" s="1"/>
  <c r="DO519" i="8" l="1"/>
  <c r="DO522" i="8" s="1"/>
  <c r="DO513" i="8"/>
  <c r="DN443" i="8"/>
  <c r="DN436" i="8" s="1"/>
  <c r="DN468" i="8" s="1"/>
  <c r="DO527" i="8" l="1"/>
  <c r="DO508" i="8" s="1"/>
  <c r="DO504" i="8" s="1"/>
  <c r="DO526" i="8"/>
  <c r="DO501" i="8" l="1"/>
  <c r="DO499" i="8" s="1"/>
  <c r="DO498" i="8" s="1"/>
  <c r="DO514" i="8" s="1"/>
  <c r="DO515" i="8" s="1"/>
  <c r="DO448" i="8" s="1"/>
  <c r="DO528" i="8"/>
  <c r="DP525" i="8" l="1"/>
  <c r="DO463" i="8"/>
  <c r="DO462" i="8" s="1"/>
  <c r="DO457" i="8" s="1"/>
  <c r="DO449" i="8" s="1"/>
  <c r="DP519" i="8"/>
  <c r="DP522" i="8" s="1"/>
  <c r="DP513" i="8"/>
  <c r="DO443" i="8"/>
  <c r="DO436" i="8" s="1"/>
  <c r="DO468" i="8" l="1"/>
  <c r="DP527" i="8"/>
  <c r="DP508" i="8" s="1"/>
  <c r="DP504" i="8" s="1"/>
  <c r="DP526" i="8"/>
  <c r="DP501" i="8" s="1"/>
  <c r="DP499" i="8" s="1"/>
  <c r="DP528" i="8" l="1"/>
  <c r="DP498" i="8"/>
  <c r="DP514" i="8" s="1"/>
  <c r="DP515" i="8" s="1"/>
  <c r="DP448" i="8" s="1"/>
  <c r="DP443" i="8" l="1"/>
  <c r="DP436" i="8" s="1"/>
  <c r="DQ519" i="8"/>
  <c r="DQ522" i="8" s="1"/>
  <c r="DQ513" i="8"/>
  <c r="DQ525" i="8"/>
  <c r="DP463" i="8"/>
  <c r="DP462" i="8" s="1"/>
  <c r="DP457" i="8" s="1"/>
  <c r="DP449" i="8" s="1"/>
  <c r="DQ527" i="8" l="1"/>
  <c r="DQ508" i="8" s="1"/>
  <c r="DQ504" i="8" s="1"/>
  <c r="DQ526" i="8"/>
  <c r="DQ501" i="8" s="1"/>
  <c r="DQ499" i="8" s="1"/>
  <c r="DP468" i="8"/>
  <c r="DQ498" i="8" l="1"/>
  <c r="DQ514" i="8" s="1"/>
  <c r="DQ515" i="8" s="1"/>
  <c r="DQ448" i="8" s="1"/>
  <c r="DQ528" i="8"/>
  <c r="DR525" i="8" l="1"/>
  <c r="DQ463" i="8"/>
  <c r="DQ462" i="8" s="1"/>
  <c r="DQ457" i="8" s="1"/>
  <c r="DQ449" i="8" s="1"/>
  <c r="DQ443" i="8"/>
  <c r="DQ436" i="8" s="1"/>
  <c r="DR513" i="8"/>
  <c r="DR519" i="8"/>
  <c r="DR522" i="8" s="1"/>
  <c r="DQ468" i="8" l="1"/>
  <c r="DR527" i="8"/>
  <c r="DR508" i="8" s="1"/>
  <c r="DR504" i="8" s="1"/>
  <c r="DR526" i="8"/>
  <c r="DR501" i="8" s="1"/>
  <c r="DR499" i="8" s="1"/>
  <c r="DR528" i="8" l="1"/>
  <c r="DR498" i="8"/>
  <c r="DR514" i="8" s="1"/>
  <c r="DR515" i="8" s="1"/>
  <c r="DR448" i="8" s="1"/>
  <c r="DS513" i="8" l="1"/>
  <c r="DS519" i="8"/>
  <c r="DS522" i="8" s="1"/>
  <c r="DR443" i="8"/>
  <c r="DR436" i="8" s="1"/>
  <c r="DR463" i="8"/>
  <c r="DR462" i="8" s="1"/>
  <c r="DR457" i="8" s="1"/>
  <c r="DR449" i="8" s="1"/>
  <c r="DS525" i="8"/>
  <c r="DR468" i="8" l="1"/>
  <c r="DS527" i="8"/>
  <c r="DS508" i="8" s="1"/>
  <c r="DS504" i="8" s="1"/>
  <c r="DS526" i="8"/>
  <c r="DS501" i="8" s="1"/>
  <c r="DS499" i="8" s="1"/>
  <c r="DS498" i="8" l="1"/>
  <c r="DS514" i="8" s="1"/>
  <c r="DS515" i="8" s="1"/>
  <c r="DS448" i="8" s="1"/>
  <c r="DS528" i="8"/>
  <c r="DT525" i="8" l="1"/>
  <c r="DS463" i="8"/>
  <c r="DS462" i="8" s="1"/>
  <c r="DS457" i="8" s="1"/>
  <c r="DS449" i="8" s="1"/>
  <c r="DT519" i="8"/>
  <c r="DT522" i="8" s="1"/>
  <c r="DS443" i="8"/>
  <c r="DS436" i="8" s="1"/>
  <c r="DT513" i="8"/>
  <c r="DS468" i="8" l="1"/>
  <c r="DT527" i="8"/>
  <c r="DT508" i="8" s="1"/>
  <c r="DT504" i="8" s="1"/>
  <c r="DT526" i="8"/>
  <c r="DT501" i="8" s="1"/>
  <c r="DT499" i="8" s="1"/>
  <c r="DT498" i="8" l="1"/>
  <c r="DT514" i="8" s="1"/>
  <c r="DT515" i="8" s="1"/>
  <c r="DT448" i="8" s="1"/>
  <c r="DU519" i="8" s="1"/>
  <c r="DU522" i="8" s="1"/>
  <c r="DT528" i="8"/>
  <c r="DT463" i="8" s="1"/>
  <c r="DT462" i="8" s="1"/>
  <c r="DT457" i="8" s="1"/>
  <c r="DT449" i="8" s="1"/>
  <c r="DU525" i="8" l="1"/>
  <c r="DT443" i="8"/>
  <c r="DT436" i="8" s="1"/>
  <c r="DT468" i="8" s="1"/>
  <c r="DU513" i="8"/>
  <c r="DU526" i="8"/>
  <c r="DU501" i="8" s="1"/>
  <c r="DU499" i="8" s="1"/>
  <c r="DU527" i="8"/>
  <c r="DU508" i="8" s="1"/>
  <c r="DU504" i="8" s="1"/>
  <c r="DU498" i="8" l="1"/>
  <c r="DU514" i="8" s="1"/>
  <c r="DU515" i="8" s="1"/>
  <c r="DU448" i="8" s="1"/>
  <c r="DU528" i="8"/>
  <c r="DV525" i="8" l="1"/>
  <c r="DU463" i="8"/>
  <c r="DU443" i="8"/>
  <c r="DU436" i="8" s="1"/>
  <c r="DV513" i="8"/>
  <c r="DV519" i="8"/>
  <c r="DV522" i="8" s="1"/>
  <c r="DV526" i="8" l="1"/>
  <c r="DV501" i="8" s="1"/>
  <c r="DV527" i="8"/>
  <c r="DV508" i="8" s="1"/>
  <c r="S463" i="8"/>
  <c r="S462" i="8" s="1"/>
  <c r="S457" i="8" s="1"/>
  <c r="S449" i="8" s="1"/>
  <c r="DU462" i="8"/>
  <c r="DU457" i="8" s="1"/>
  <c r="DU449" i="8" s="1"/>
  <c r="DU468" i="8" s="1"/>
  <c r="DV528" i="8" l="1"/>
  <c r="DW525" i="8" s="1"/>
  <c r="DV499" i="8"/>
  <c r="DV504" i="8"/>
  <c r="DV463" i="8" l="1"/>
  <c r="DV462" i="8" s="1"/>
  <c r="DV457" i="8" s="1"/>
  <c r="DV449" i="8" s="1"/>
  <c r="DV498" i="8"/>
  <c r="DV514" i="8" s="1"/>
  <c r="DV515" i="8" s="1"/>
  <c r="DV448" i="8" s="1"/>
  <c r="DV443" i="8" l="1"/>
  <c r="DV436" i="8" s="1"/>
  <c r="DV468" i="8" s="1"/>
  <c r="DW519" i="8"/>
  <c r="DW522" i="8" s="1"/>
  <c r="DW513" i="8"/>
  <c r="DW526" i="8" l="1"/>
  <c r="DW527" i="8"/>
  <c r="DW508" i="8" s="1"/>
  <c r="DW501" i="8" l="1"/>
  <c r="DW528" i="8"/>
  <c r="DW504" i="8"/>
  <c r="DX525" i="8" l="1"/>
  <c r="DW463" i="8"/>
  <c r="DW462" i="8" s="1"/>
  <c r="DW457" i="8" s="1"/>
  <c r="DW449" i="8" s="1"/>
  <c r="DW499" i="8"/>
  <c r="DW498" i="8" s="1"/>
  <c r="DW514" i="8" s="1"/>
  <c r="DW515" i="8" s="1"/>
  <c r="DW448" i="8" s="1"/>
  <c r="DW443" i="8" l="1"/>
  <c r="DW436" i="8" s="1"/>
  <c r="DW468" i="8" s="1"/>
  <c r="DX519" i="8"/>
  <c r="DX522" i="8" s="1"/>
  <c r="DX513" i="8"/>
  <c r="DX526" i="8" l="1"/>
  <c r="DX527" i="8"/>
  <c r="DX508" i="8" s="1"/>
  <c r="DX501" i="8" l="1"/>
  <c r="DX528" i="8"/>
  <c r="DX504" i="8"/>
  <c r="DY525" i="8" l="1"/>
  <c r="DX463" i="8"/>
  <c r="DX462" i="8" s="1"/>
  <c r="DX457" i="8" s="1"/>
  <c r="DX449" i="8" s="1"/>
  <c r="DX499" i="8"/>
  <c r="DX498" i="8" s="1"/>
  <c r="DX514" i="8" s="1"/>
  <c r="DX515" i="8" s="1"/>
  <c r="DX448" i="8" s="1"/>
  <c r="DX443" i="8" l="1"/>
  <c r="DX436" i="8" s="1"/>
  <c r="DX468" i="8" s="1"/>
  <c r="DY519" i="8"/>
  <c r="DY522" i="8" s="1"/>
  <c r="DY513" i="8"/>
  <c r="DY526" i="8" l="1"/>
  <c r="DY527" i="8"/>
  <c r="DY508" i="8" s="1"/>
  <c r="DY504" i="8" l="1"/>
  <c r="DY501" i="8"/>
  <c r="DY528" i="8"/>
  <c r="DY463" i="8" l="1"/>
  <c r="DY462" i="8" s="1"/>
  <c r="DY457" i="8" s="1"/>
  <c r="DY449" i="8" s="1"/>
  <c r="DZ525" i="8"/>
  <c r="DY499" i="8"/>
  <c r="DY498" i="8" s="1"/>
  <c r="DY514" i="8" s="1"/>
  <c r="DY515" i="8" s="1"/>
  <c r="DY448" i="8" s="1"/>
  <c r="DY443" i="8" l="1"/>
  <c r="DY436" i="8" s="1"/>
  <c r="DY468" i="8" s="1"/>
  <c r="DZ519" i="8"/>
  <c r="DZ522" i="8" s="1"/>
  <c r="DZ513" i="8"/>
  <c r="DZ526" i="8" l="1"/>
  <c r="DZ527" i="8"/>
  <c r="DZ508" i="8" s="1"/>
  <c r="DZ504" i="8" l="1"/>
  <c r="DZ501" i="8"/>
  <c r="DZ528" i="8"/>
  <c r="DZ463" i="8" l="1"/>
  <c r="DZ462" i="8" s="1"/>
  <c r="DZ457" i="8" s="1"/>
  <c r="DZ449" i="8" s="1"/>
  <c r="EA525" i="8"/>
  <c r="DZ499" i="8"/>
  <c r="DZ498" i="8" s="1"/>
  <c r="DZ514" i="8" s="1"/>
  <c r="DZ515" i="8" s="1"/>
  <c r="DZ448" i="8" s="1"/>
  <c r="DZ443" i="8" l="1"/>
  <c r="DZ436" i="8" s="1"/>
  <c r="DZ468" i="8" s="1"/>
  <c r="EA519" i="8"/>
  <c r="EA522" i="8" s="1"/>
  <c r="EA513" i="8"/>
  <c r="EA526" i="8" l="1"/>
  <c r="EA527" i="8"/>
  <c r="EA508" i="8" s="1"/>
  <c r="EA504" i="8" s="1"/>
  <c r="EA501" i="8" l="1"/>
  <c r="EA499" i="8" s="1"/>
  <c r="EA498" i="8" s="1"/>
  <c r="EA514" i="8" s="1"/>
  <c r="EA515" i="8" s="1"/>
  <c r="EA448" i="8" s="1"/>
  <c r="EA528" i="8"/>
  <c r="EB525" i="8" l="1"/>
  <c r="EA463" i="8"/>
  <c r="EA462" i="8" s="1"/>
  <c r="EA457" i="8" s="1"/>
  <c r="EA449" i="8" s="1"/>
  <c r="EA443" i="8"/>
  <c r="EA436" i="8" s="1"/>
  <c r="EB519" i="8"/>
  <c r="EB522" i="8" s="1"/>
  <c r="EB513" i="8"/>
  <c r="EB526" i="8" l="1"/>
  <c r="EB501" i="8" s="1"/>
  <c r="EB499" i="8" s="1"/>
  <c r="EB527" i="8"/>
  <c r="EB508" i="8" s="1"/>
  <c r="EB504" i="8" s="1"/>
  <c r="EA468" i="8"/>
  <c r="EB528" i="8" l="1"/>
  <c r="EC525" i="8" s="1"/>
  <c r="EB498" i="8"/>
  <c r="EB514" i="8" s="1"/>
  <c r="EB515" i="8" s="1"/>
  <c r="EB448" i="8" s="1"/>
  <c r="EB463" i="8" l="1"/>
  <c r="EB462" i="8" s="1"/>
  <c r="EB457" i="8" s="1"/>
  <c r="EB449" i="8" s="1"/>
  <c r="EC513" i="8"/>
  <c r="EB443" i="8"/>
  <c r="EB436" i="8" s="1"/>
  <c r="EC519" i="8"/>
  <c r="EC522" i="8" s="1"/>
  <c r="EB468" i="8" l="1"/>
  <c r="EC526" i="8"/>
  <c r="EC527" i="8"/>
  <c r="EC508" i="8" s="1"/>
  <c r="EC504" i="8" s="1"/>
  <c r="EC501" i="8" l="1"/>
  <c r="EC499" i="8" s="1"/>
  <c r="EC498" i="8" s="1"/>
  <c r="EC514" i="8" s="1"/>
  <c r="EC515" i="8" s="1"/>
  <c r="EC448" i="8" s="1"/>
  <c r="EC528" i="8"/>
  <c r="ED525" i="8" l="1"/>
  <c r="EC463" i="8"/>
  <c r="EC462" i="8" s="1"/>
  <c r="EC457" i="8" s="1"/>
  <c r="EC449" i="8" s="1"/>
  <c r="ED519" i="8"/>
  <c r="ED522" i="8" s="1"/>
  <c r="EC443" i="8"/>
  <c r="EC436" i="8" s="1"/>
  <c r="ED513" i="8"/>
  <c r="EC468" i="8" l="1"/>
  <c r="ED526" i="8"/>
  <c r="ED501" i="8" s="1"/>
  <c r="ED499" i="8" s="1"/>
  <c r="ED527" i="8"/>
  <c r="ED508" i="8" s="1"/>
  <c r="ED504" i="8" s="1"/>
  <c r="ED498" i="8" l="1"/>
  <c r="ED514" i="8" s="1"/>
  <c r="ED515" i="8" s="1"/>
  <c r="ED448" i="8" s="1"/>
  <c r="ED528" i="8"/>
  <c r="EE525" i="8" l="1"/>
  <c r="ED463" i="8"/>
  <c r="ED462" i="8" s="1"/>
  <c r="ED457" i="8" s="1"/>
  <c r="ED449" i="8" s="1"/>
  <c r="ED443" i="8"/>
  <c r="ED436" i="8" s="1"/>
  <c r="EE519" i="8"/>
  <c r="EE522" i="8" s="1"/>
  <c r="EE513" i="8"/>
  <c r="ED468" i="8" l="1"/>
  <c r="EE526" i="8"/>
  <c r="EE501" i="8" s="1"/>
  <c r="EE499" i="8" s="1"/>
  <c r="EE527" i="8"/>
  <c r="EE508" i="8" s="1"/>
  <c r="EE504" i="8" s="1"/>
  <c r="EE528" i="8" l="1"/>
  <c r="EE463" i="8" s="1"/>
  <c r="EE462" i="8" s="1"/>
  <c r="EE457" i="8" s="1"/>
  <c r="EE449" i="8" s="1"/>
  <c r="EE498" i="8"/>
  <c r="EE514" i="8" s="1"/>
  <c r="EE515" i="8" s="1"/>
  <c r="EE448" i="8" s="1"/>
  <c r="EF525" i="8" l="1"/>
  <c r="EF513" i="8"/>
  <c r="EE443" i="8"/>
  <c r="EE436" i="8" s="1"/>
  <c r="EE468" i="8" s="1"/>
  <c r="EF519" i="8"/>
  <c r="EF522" i="8" s="1"/>
  <c r="EF526" i="8" l="1"/>
  <c r="EF527" i="8"/>
  <c r="EF508" i="8" s="1"/>
  <c r="EF504" i="8" s="1"/>
  <c r="EF501" i="8" l="1"/>
  <c r="EF499" i="8" s="1"/>
  <c r="EF498" i="8" s="1"/>
  <c r="EF514" i="8" s="1"/>
  <c r="EF515" i="8" s="1"/>
  <c r="EF448" i="8" s="1"/>
  <c r="EF528" i="8"/>
  <c r="EF463" i="8" l="1"/>
  <c r="EF462" i="8" s="1"/>
  <c r="EF457" i="8" s="1"/>
  <c r="EF449" i="8" s="1"/>
  <c r="EG525" i="8"/>
  <c r="EG513" i="8"/>
  <c r="EG519" i="8"/>
  <c r="EG522" i="8" s="1"/>
  <c r="EF443" i="8"/>
  <c r="EF436" i="8" s="1"/>
  <c r="EF468" i="8" l="1"/>
  <c r="EG526" i="8"/>
  <c r="EG501" i="8" s="1"/>
  <c r="EG499" i="8" s="1"/>
  <c r="EG527" i="8"/>
  <c r="EG508" i="8" s="1"/>
  <c r="EG504" i="8" s="1"/>
  <c r="EG528" i="8" l="1"/>
  <c r="EG498" i="8"/>
  <c r="EG514" i="8" s="1"/>
  <c r="EG515" i="8" s="1"/>
  <c r="EG448" i="8" s="1"/>
  <c r="EH519" i="8" l="1"/>
  <c r="EH522" i="8" s="1"/>
  <c r="EH513" i="8"/>
  <c r="EG443" i="8"/>
  <c r="EG436" i="8" s="1"/>
  <c r="EH525" i="8"/>
  <c r="EG463" i="8"/>
  <c r="T463" i="8" l="1"/>
  <c r="T462" i="8" s="1"/>
  <c r="T457" i="8" s="1"/>
  <c r="T449" i="8" s="1"/>
  <c r="EG462" i="8"/>
  <c r="EG457" i="8" s="1"/>
  <c r="EG449" i="8" s="1"/>
  <c r="EG468" i="8" s="1"/>
  <c r="EH527" i="8"/>
  <c r="EH508" i="8" s="1"/>
  <c r="EH504" i="8" s="1"/>
  <c r="EH526" i="8"/>
  <c r="EH501" i="8" s="1"/>
  <c r="EH499" i="8" s="1"/>
  <c r="EH498" i="8" l="1"/>
  <c r="EH514" i="8" s="1"/>
  <c r="EH515" i="8" s="1"/>
  <c r="EH448" i="8" s="1"/>
  <c r="EI519" i="8" s="1"/>
  <c r="EI522" i="8" s="1"/>
  <c r="EH528" i="8"/>
  <c r="EH443" i="8" l="1"/>
  <c r="EH436" i="8" s="1"/>
  <c r="EI513" i="8"/>
  <c r="EI525" i="8"/>
  <c r="EH463" i="8"/>
  <c r="EH462" i="8" s="1"/>
  <c r="EH457" i="8" s="1"/>
  <c r="EH449" i="8" s="1"/>
  <c r="EH468" i="8" s="1"/>
  <c r="EI527" i="8"/>
  <c r="EI508" i="8" s="1"/>
  <c r="EI504" i="8" s="1"/>
  <c r="EI526" i="8"/>
  <c r="EI501" i="8" s="1"/>
  <c r="EI499" i="8" s="1"/>
  <c r="EI498" i="8" l="1"/>
  <c r="EI514" i="8" s="1"/>
  <c r="EI515" i="8" s="1"/>
  <c r="EI448" i="8" s="1"/>
  <c r="EI528" i="8"/>
  <c r="EJ525" i="8" l="1"/>
  <c r="EI463" i="8"/>
  <c r="EI462" i="8" s="1"/>
  <c r="EI457" i="8" s="1"/>
  <c r="EI449" i="8" s="1"/>
  <c r="EJ519" i="8"/>
  <c r="EJ522" i="8" s="1"/>
  <c r="EJ513" i="8"/>
  <c r="EI443" i="8"/>
  <c r="EI436" i="8" s="1"/>
  <c r="EI468" i="8" l="1"/>
  <c r="EJ527" i="8"/>
  <c r="EJ508" i="8" s="1"/>
  <c r="EJ504" i="8" s="1"/>
  <c r="EJ526" i="8"/>
  <c r="EJ501" i="8" s="1"/>
  <c r="EJ499" i="8" s="1"/>
  <c r="EJ498" i="8" l="1"/>
  <c r="EJ514" i="8" s="1"/>
  <c r="EJ515" i="8" s="1"/>
  <c r="EJ448" i="8" s="1"/>
  <c r="EK519" i="8" s="1"/>
  <c r="EK522" i="8" s="1"/>
  <c r="EJ528" i="8"/>
  <c r="EJ443" i="8" l="1"/>
  <c r="EJ436" i="8" s="1"/>
  <c r="EK513" i="8"/>
  <c r="EK525" i="8"/>
  <c r="EJ463" i="8"/>
  <c r="EJ462" i="8" s="1"/>
  <c r="EJ457" i="8" s="1"/>
  <c r="EJ449" i="8" s="1"/>
  <c r="EK527" i="8"/>
  <c r="EK508" i="8" s="1"/>
  <c r="EK504" i="8" s="1"/>
  <c r="EK526" i="8"/>
  <c r="EK501" i="8" s="1"/>
  <c r="EK499" i="8" s="1"/>
  <c r="EJ468" i="8" l="1"/>
  <c r="EK498" i="8"/>
  <c r="EK514" i="8" s="1"/>
  <c r="EK515" i="8" s="1"/>
  <c r="EK448" i="8" s="1"/>
  <c r="EK528" i="8"/>
  <c r="EK463" i="8" l="1"/>
  <c r="EK462" i="8" s="1"/>
  <c r="EK457" i="8" s="1"/>
  <c r="EK449" i="8" s="1"/>
  <c r="EL525" i="8"/>
  <c r="EL519" i="8"/>
  <c r="EL522" i="8" s="1"/>
  <c r="EL513" i="8"/>
  <c r="EK443" i="8"/>
  <c r="EK436" i="8" s="1"/>
  <c r="EK468" i="8" l="1"/>
  <c r="EL527" i="8"/>
  <c r="EL508" i="8" s="1"/>
  <c r="EL504" i="8" s="1"/>
  <c r="EL526" i="8"/>
  <c r="EL501" i="8" s="1"/>
  <c r="EL499" i="8" s="1"/>
  <c r="EL528" i="8" l="1"/>
  <c r="EM525" i="8" s="1"/>
  <c r="EL498" i="8"/>
  <c r="EL514" i="8" s="1"/>
  <c r="EL515" i="8" s="1"/>
  <c r="EL448" i="8" s="1"/>
  <c r="EL463" i="8" l="1"/>
  <c r="EL462" i="8" s="1"/>
  <c r="EL457" i="8" s="1"/>
  <c r="EL449" i="8" s="1"/>
  <c r="EM519" i="8"/>
  <c r="EM522" i="8" s="1"/>
  <c r="EM513" i="8"/>
  <c r="EL443" i="8"/>
  <c r="EL436" i="8" s="1"/>
  <c r="EL468" i="8" l="1"/>
  <c r="EM527" i="8"/>
  <c r="EM508" i="8" s="1"/>
  <c r="EM504" i="8" s="1"/>
  <c r="EM526" i="8"/>
  <c r="EM501" i="8" l="1"/>
  <c r="EM499" i="8" s="1"/>
  <c r="EM498" i="8" s="1"/>
  <c r="EM514" i="8" s="1"/>
  <c r="EM515" i="8" s="1"/>
  <c r="EM448" i="8" s="1"/>
  <c r="EM528" i="8"/>
  <c r="EN525" i="8" l="1"/>
  <c r="EM463" i="8"/>
  <c r="EM462" i="8" s="1"/>
  <c r="EM457" i="8" s="1"/>
  <c r="EM449" i="8" s="1"/>
  <c r="EN519" i="8"/>
  <c r="EN522" i="8" s="1"/>
  <c r="EN513" i="8"/>
  <c r="EM443" i="8"/>
  <c r="EM436" i="8" s="1"/>
  <c r="EM468" i="8" l="1"/>
  <c r="EN527" i="8"/>
  <c r="EN508" i="8" s="1"/>
  <c r="EN504" i="8" s="1"/>
  <c r="EN526" i="8"/>
  <c r="EN501" i="8" s="1"/>
  <c r="EN499" i="8" s="1"/>
  <c r="EN498" i="8" l="1"/>
  <c r="EN514" i="8" s="1"/>
  <c r="EN515" i="8" s="1"/>
  <c r="EN448" i="8" s="1"/>
  <c r="EN528" i="8"/>
  <c r="EO519" i="8" l="1"/>
  <c r="EO522" i="8" s="1"/>
  <c r="EO513" i="8"/>
  <c r="EN443" i="8"/>
  <c r="EN436" i="8" s="1"/>
  <c r="EO525" i="8"/>
  <c r="EN463" i="8"/>
  <c r="EN462" i="8" s="1"/>
  <c r="EN457" i="8" s="1"/>
  <c r="EN449" i="8" s="1"/>
  <c r="EN468" i="8" l="1"/>
  <c r="EO527" i="8"/>
  <c r="EO508" i="8" s="1"/>
  <c r="EO504" i="8" s="1"/>
  <c r="EO526" i="8"/>
  <c r="EO501" i="8" s="1"/>
  <c r="EO499" i="8" s="1"/>
  <c r="EO528" i="8" l="1"/>
  <c r="EO498" i="8"/>
  <c r="EO514" i="8" s="1"/>
  <c r="EO515" i="8" s="1"/>
  <c r="EO448" i="8" s="1"/>
  <c r="EP525" i="8" l="1"/>
  <c r="EO463" i="8"/>
  <c r="EO462" i="8" s="1"/>
  <c r="EO457" i="8" s="1"/>
  <c r="EO449" i="8" s="1"/>
  <c r="EP513" i="8"/>
  <c r="EP519" i="8"/>
  <c r="EP522" i="8" s="1"/>
  <c r="EO443" i="8"/>
  <c r="EO436" i="8" s="1"/>
  <c r="EO468" i="8" l="1"/>
  <c r="EP526" i="8"/>
  <c r="EP501" i="8" s="1"/>
  <c r="EP527" i="8"/>
  <c r="EP508" i="8" s="1"/>
  <c r="EP504" i="8" l="1"/>
  <c r="K508" i="8"/>
  <c r="K504" i="8" s="1"/>
  <c r="L508" i="8"/>
  <c r="L504" i="8" s="1"/>
  <c r="M508" i="8"/>
  <c r="M504" i="8" s="1"/>
  <c r="N508" i="8"/>
  <c r="N504" i="8" s="1"/>
  <c r="O508" i="8"/>
  <c r="O504" i="8" s="1"/>
  <c r="P508" i="8"/>
  <c r="P504" i="8" s="1"/>
  <c r="Q508" i="8"/>
  <c r="Q504" i="8" s="1"/>
  <c r="R508" i="8"/>
  <c r="R504" i="8" s="1"/>
  <c r="S508" i="8"/>
  <c r="S504" i="8" s="1"/>
  <c r="T508" i="8"/>
  <c r="T504" i="8" s="1"/>
  <c r="EP499" i="8"/>
  <c r="K501" i="8"/>
  <c r="K499" i="8" s="1"/>
  <c r="K498" i="8" s="1"/>
  <c r="K514" i="8" s="1"/>
  <c r="K515" i="8" s="1"/>
  <c r="L501" i="8"/>
  <c r="L499" i="8" s="1"/>
  <c r="M501" i="8"/>
  <c r="M499" i="8" s="1"/>
  <c r="M498" i="8" s="1"/>
  <c r="M514" i="8" s="1"/>
  <c r="N501" i="8"/>
  <c r="N499" i="8" s="1"/>
  <c r="N498" i="8" s="1"/>
  <c r="N514" i="8" s="1"/>
  <c r="O501" i="8"/>
  <c r="O499" i="8" s="1"/>
  <c r="P501" i="8"/>
  <c r="P499" i="8" s="1"/>
  <c r="Q501" i="8"/>
  <c r="Q499" i="8" s="1"/>
  <c r="R501" i="8"/>
  <c r="R499" i="8" s="1"/>
  <c r="S501" i="8"/>
  <c r="S499" i="8" s="1"/>
  <c r="T501" i="8"/>
  <c r="T499" i="8" s="1"/>
  <c r="EP528" i="8"/>
  <c r="EP463" i="8" s="1"/>
  <c r="EP462" i="8" s="1"/>
  <c r="EP457" i="8" s="1"/>
  <c r="EP449" i="8" s="1"/>
  <c r="T498" i="8" l="1"/>
  <c r="T514" i="8" s="1"/>
  <c r="L498" i="8"/>
  <c r="L514" i="8" s="1"/>
  <c r="S498" i="8"/>
  <c r="S514" i="8" s="1"/>
  <c r="R498" i="8"/>
  <c r="R514" i="8" s="1"/>
  <c r="EP498" i="8"/>
  <c r="EP514" i="8" s="1"/>
  <c r="EP515" i="8" s="1"/>
  <c r="EP448" i="8" s="1"/>
  <c r="EP443" i="8" s="1"/>
  <c r="EP436" i="8" s="1"/>
  <c r="EP468" i="8" s="1"/>
  <c r="P498" i="8"/>
  <c r="P514" i="8" s="1"/>
  <c r="Q498" i="8"/>
  <c r="Q514" i="8" s="1"/>
  <c r="L513" i="8"/>
  <c r="L515" i="8" s="1"/>
  <c r="K448" i="8"/>
  <c r="K443" i="8" s="1"/>
  <c r="K436" i="8" s="1"/>
  <c r="K468" i="8" s="1"/>
  <c r="O498" i="8"/>
  <c r="O514" i="8" s="1"/>
  <c r="M513" i="8" l="1"/>
  <c r="M515" i="8" s="1"/>
  <c r="L448" i="8"/>
  <c r="L443" i="8" s="1"/>
  <c r="L436" i="8" s="1"/>
  <c r="L468" i="8" s="1"/>
  <c r="N513" i="8" l="1"/>
  <c r="N515" i="8" s="1"/>
  <c r="M448" i="8"/>
  <c r="M443" i="8" s="1"/>
  <c r="M436" i="8" s="1"/>
  <c r="M468" i="8" s="1"/>
  <c r="O513" i="8" l="1"/>
  <c r="O515" i="8" s="1"/>
  <c r="N448" i="8"/>
  <c r="N443" i="8" s="1"/>
  <c r="N436" i="8" s="1"/>
  <c r="N468" i="8" s="1"/>
  <c r="P513" i="8" l="1"/>
  <c r="P515" i="8" s="1"/>
  <c r="O448" i="8"/>
  <c r="O443" i="8" s="1"/>
  <c r="O436" i="8" s="1"/>
  <c r="O468" i="8" s="1"/>
  <c r="Q513" i="8" l="1"/>
  <c r="Q515" i="8" s="1"/>
  <c r="P448" i="8"/>
  <c r="P443" i="8" s="1"/>
  <c r="P436" i="8" s="1"/>
  <c r="P468" i="8" s="1"/>
  <c r="R513" i="8" l="1"/>
  <c r="R515" i="8" s="1"/>
  <c r="Q448" i="8"/>
  <c r="Q443" i="8" s="1"/>
  <c r="Q436" i="8" s="1"/>
  <c r="Q468" i="8" s="1"/>
  <c r="S513" i="8" l="1"/>
  <c r="S515" i="8" s="1"/>
  <c r="R448" i="8"/>
  <c r="R443" i="8" s="1"/>
  <c r="R436" i="8" s="1"/>
  <c r="R468" i="8" s="1"/>
  <c r="S448" i="8" l="1"/>
  <c r="S443" i="8" s="1"/>
  <c r="S436" i="8" s="1"/>
  <c r="S468" i="8" s="1"/>
  <c r="T513" i="8"/>
  <c r="T515" i="8" s="1"/>
  <c r="T448" i="8" s="1"/>
  <c r="T443" i="8" s="1"/>
  <c r="T436" i="8" s="1"/>
  <c r="T468" i="8" s="1"/>
</calcChain>
</file>

<file path=xl/sharedStrings.xml><?xml version="1.0" encoding="utf-8"?>
<sst xmlns="http://schemas.openxmlformats.org/spreadsheetml/2006/main" count="1047" uniqueCount="413">
  <si>
    <t>Nagłówek 1</t>
  </si>
  <si>
    <t>Dana wsadowa</t>
  </si>
  <si>
    <t>Formuła</t>
  </si>
  <si>
    <t>Podsumowanie</t>
  </si>
  <si>
    <t>Dana powielona</t>
  </si>
  <si>
    <t>Lata</t>
  </si>
  <si>
    <t>Miesiące</t>
  </si>
  <si>
    <t>Uwaga</t>
  </si>
  <si>
    <t>Komentarz</t>
  </si>
  <si>
    <t>Sterowanie</t>
  </si>
  <si>
    <t>Nowy rok</t>
  </si>
  <si>
    <t>Trzech Króli</t>
  </si>
  <si>
    <t>1 Maja</t>
  </si>
  <si>
    <t>3 Maja</t>
  </si>
  <si>
    <t>Boże Ciało</t>
  </si>
  <si>
    <t>Wniebowzięcie NMP</t>
  </si>
  <si>
    <t>Wszystkich Świętych</t>
  </si>
  <si>
    <t>11 listopada</t>
  </si>
  <si>
    <t>Boże Narodzenie (dz. 2)</t>
  </si>
  <si>
    <t>Boże Narodzenie (dz. 1)</t>
  </si>
  <si>
    <t>Miesiąc</t>
  </si>
  <si>
    <t>Wielkanoc (dz. 1)</t>
  </si>
  <si>
    <t>Wielkanoc (dz. 2)</t>
  </si>
  <si>
    <t>Zielone świątki</t>
  </si>
  <si>
    <t>Dzień</t>
  </si>
  <si>
    <t>Dni ruchome</t>
  </si>
  <si>
    <t>Poniedziałek</t>
  </si>
  <si>
    <t>Wtorek</t>
  </si>
  <si>
    <t>Środa</t>
  </si>
  <si>
    <t>Czwartek</t>
  </si>
  <si>
    <t>Piątek</t>
  </si>
  <si>
    <t>Sobota</t>
  </si>
  <si>
    <t>Niedziela</t>
  </si>
  <si>
    <t>Święto</t>
  </si>
  <si>
    <t>Miesiąc kolejny</t>
  </si>
  <si>
    <t>Razem</t>
  </si>
  <si>
    <t>Miesiąc (nazwa)</t>
  </si>
  <si>
    <t>Nazwa święta</t>
  </si>
  <si>
    <t>DATA POCZĄTKOWA PROJEKCJI</t>
  </si>
  <si>
    <t>LISTA DNI WOLNYCH USTAWOWO</t>
  </si>
  <si>
    <t>ILOŚĆ DNI TYGODNIA W DANYM MIESIĄCU</t>
  </si>
  <si>
    <t>Data początkowa</t>
  </si>
  <si>
    <t>Data końcowa</t>
  </si>
  <si>
    <t>LISTA I ILOŚCI DNI W POSZCZEGÓLNYCH LATACH</t>
  </si>
  <si>
    <t>MIESIĄCE</t>
  </si>
  <si>
    <t>DNI HANDLOWE</t>
  </si>
  <si>
    <t>Miesiąc (liczba)</t>
  </si>
  <si>
    <t>Rok (liczba)</t>
  </si>
  <si>
    <t>Rok i miesiąc (data)</t>
  </si>
  <si>
    <t>Dzień tyg i miesiąc</t>
  </si>
  <si>
    <t>Dzień tyg.</t>
  </si>
  <si>
    <t>JM</t>
  </si>
  <si>
    <t>LATA</t>
  </si>
  <si>
    <t>Min</t>
  </si>
  <si>
    <t>Lata w ukadzie poziomym</t>
  </si>
  <si>
    <t>Rok</t>
  </si>
  <si>
    <t>Nagłówek 2</t>
  </si>
  <si>
    <t>Nagłówek 3</t>
  </si>
  <si>
    <t>Licznik kolumny</t>
  </si>
  <si>
    <t>Kolumna pomocnicza (styczeń = 0)</t>
  </si>
  <si>
    <t>TŁUSTY CZWARTEK</t>
  </si>
  <si>
    <t>Tłusty czwartek</t>
  </si>
  <si>
    <t>Data</t>
  </si>
  <si>
    <t>KLUCZOWE DATY</t>
  </si>
  <si>
    <t>SPRZEDAŻ</t>
  </si>
  <si>
    <t>Ilość począków / jedną transakcję</t>
  </si>
  <si>
    <t>Standardowa ilość klientów / godzinę</t>
  </si>
  <si>
    <t>Średnia cena brutto począka</t>
  </si>
  <si>
    <t>zł</t>
  </si>
  <si>
    <t>Stawka VAT na pączki</t>
  </si>
  <si>
    <t>%</t>
  </si>
  <si>
    <t>Ile klientów w zależności od dnia tygodnia</t>
  </si>
  <si>
    <t>Godziny otwarcia</t>
  </si>
  <si>
    <t>szt.</t>
  </si>
  <si>
    <t>szt./trans.</t>
  </si>
  <si>
    <t>klient/h</t>
  </si>
  <si>
    <t>szt./h</t>
  </si>
  <si>
    <t>Maks. moce produkcyjne</t>
  </si>
  <si>
    <t>Maks. moce produkcyjne w tłusty czwartek (+noc)</t>
  </si>
  <si>
    <t>PRZYCHODY</t>
  </si>
  <si>
    <t>Ilość klientów</t>
  </si>
  <si>
    <t>Maksymalna ilość pączków do sprzedania</t>
  </si>
  <si>
    <t>klient</t>
  </si>
  <si>
    <t>Cena pączka</t>
  </si>
  <si>
    <t>Popyt na pączki</t>
  </si>
  <si>
    <t>Pączki sprzedane</t>
  </si>
  <si>
    <t>Średnia cena netto począka</t>
  </si>
  <si>
    <t>Sprzedaż</t>
  </si>
  <si>
    <t>Wartość sprzedaży netto</t>
  </si>
  <si>
    <t>Sezonowość</t>
  </si>
  <si>
    <t>Sezonowość nie ma wpływu</t>
  </si>
  <si>
    <t>INWESTYCJA</t>
  </si>
  <si>
    <t>Inwestycja w środki trwałe</t>
  </si>
  <si>
    <t>Inwestycja w wartości niematerialne i prawne</t>
  </si>
  <si>
    <t>Po ilu latach gruntowny remont środków trwałych</t>
  </si>
  <si>
    <t>lata</t>
  </si>
  <si>
    <t>Wartość remontu (% początkowej inwestycji)</t>
  </si>
  <si>
    <t>Długość amortyzacji środków trwałych</t>
  </si>
  <si>
    <t>Długość amortyzacji WNiP</t>
  </si>
  <si>
    <t>INWESTYCJA I ARMOTYZACJA</t>
  </si>
  <si>
    <t>Data rozpoczącia inwestycji</t>
  </si>
  <si>
    <t>Data rozpoczęcia inwestycji</t>
  </si>
  <si>
    <t>Data rozpoczącia amortyzacji</t>
  </si>
  <si>
    <t>data</t>
  </si>
  <si>
    <t>Ilość miesięcy amortyzacji ŚT</t>
  </si>
  <si>
    <t>Data zakończenia amortyzacji</t>
  </si>
  <si>
    <t>Czy występuje amortyzacja?</t>
  </si>
  <si>
    <t>1 lub 0</t>
  </si>
  <si>
    <t>Amortyzacji ŚT</t>
  </si>
  <si>
    <t>Ilość miesięcy amortyzacji WNiP</t>
  </si>
  <si>
    <t>Wartość remontu</t>
  </si>
  <si>
    <t>Data remontu</t>
  </si>
  <si>
    <t>Amortyzacja</t>
  </si>
  <si>
    <t>Amortyzacja ŚT</t>
  </si>
  <si>
    <t>Amortyzacja WNiP</t>
  </si>
  <si>
    <t>Inwestycje w ŚT</t>
  </si>
  <si>
    <t>Inwestycje w WNiP</t>
  </si>
  <si>
    <t>Inwestycje razem</t>
  </si>
  <si>
    <t>Amortyzacja Razem</t>
  </si>
  <si>
    <t>ZATRUDNIENIE</t>
  </si>
  <si>
    <t>Ilość pracowników obsługi klienta</t>
  </si>
  <si>
    <t>Ilość pracowników kuchni/zaplecza</t>
  </si>
  <si>
    <t>Pensja minimalna 2020</t>
  </si>
  <si>
    <t>Świadczena na rzecz pracnika (m.in. ZUS)</t>
  </si>
  <si>
    <t>Pracownicy kuchni (% wyn. Minimalnego)</t>
  </si>
  <si>
    <t>Pracownicy obsługi klienta (% wyn. minimalnego)</t>
  </si>
  <si>
    <t>Wzrost wynagrodzeń r/r</t>
  </si>
  <si>
    <t>Pracownicy kuchni (% wyn. minimalnego)</t>
  </si>
  <si>
    <t>Wyn. 1 prac. kuchni/zaplecza (rok 0)</t>
  </si>
  <si>
    <t>Wyn. 1 prac. kuchni/zaplecza (rok 1)</t>
  </si>
  <si>
    <t>Wyn. 1 prac. kuchni/zaplecza (rok 2)</t>
  </si>
  <si>
    <t>Wyn. 1 prac. kuchni/zaplecza (rok 3)</t>
  </si>
  <si>
    <t>Wyn. 1 prac. kuchni/zaplecza (rok 4)</t>
  </si>
  <si>
    <t>Wyn. 1 prac. kuchni/zaplecza (rok 6)</t>
  </si>
  <si>
    <t>Wyn. 1 prac. kuchni/zaplecza (rok 7)</t>
  </si>
  <si>
    <t>Wyn. 1 prac. kuchni/zaplecza (rok 8)</t>
  </si>
  <si>
    <t>Wyn. 1 prac. kuchni/zaplecza (rok 9)</t>
  </si>
  <si>
    <t>Wyn. 1 prac. kuchni/zaplecza (rok 10)</t>
  </si>
  <si>
    <t>Wyn. 1 prac. obsł. klienta (rok 0)</t>
  </si>
  <si>
    <t>Wyn. 1 prac. obsł. klienta (rok 1)</t>
  </si>
  <si>
    <t>Wyn. 1 prac. obsł. klienta (rok 2)</t>
  </si>
  <si>
    <t>Wyn. 1 prac. obsł. klienta (rok 3)</t>
  </si>
  <si>
    <t>Wyn. 1 prac. obsł. klienta (rok 4)</t>
  </si>
  <si>
    <t>Wyn. 1 prac. obsł. klienta (rok 6)</t>
  </si>
  <si>
    <t>Wyn. 1 prac. obsł. klienta (rok 7)</t>
  </si>
  <si>
    <t>Wyn. 1 prac. obsł. klienta (rok 8)</t>
  </si>
  <si>
    <t>Wyn. 1 prac. obsł. klienta (rok 9)</t>
  </si>
  <si>
    <t>Wyn. 1 prac. obsł. klienta (rok 10)</t>
  </si>
  <si>
    <t>Wyn. kuchni/zaplecza</t>
  </si>
  <si>
    <t>Wynagrodzenia razem</t>
  </si>
  <si>
    <t>Wyn. 1 prac. kuchni/zaplecza (rok 11)</t>
  </si>
  <si>
    <t>Wyn. 1 prac. obsł. klienta (rok 11)</t>
  </si>
  <si>
    <t>Średnia cena brutto począka (rok 1)</t>
  </si>
  <si>
    <t>Wzrost ceny pączka r/r</t>
  </si>
  <si>
    <t>Średnia cena brutto począka (rok 2)</t>
  </si>
  <si>
    <t>Średnia cena brutto począka (rok 3)</t>
  </si>
  <si>
    <t>Średnia cena brutto począka (rok 4)</t>
  </si>
  <si>
    <t>Średnia cena brutto począka (rok 5)</t>
  </si>
  <si>
    <t>Średnia cena brutto począka (rok 6)</t>
  </si>
  <si>
    <t>Średnia cena brutto począka (rok 7)</t>
  </si>
  <si>
    <t>Średnia cena brutto począka (rok 8)</t>
  </si>
  <si>
    <t>Średnia cena brutto począka (rok 9)</t>
  </si>
  <si>
    <t>Średnia cena brutto począka (rok 10)</t>
  </si>
  <si>
    <t>Średnia cena brutto począka (rok 11)</t>
  </si>
  <si>
    <t>Inwestycje</t>
  </si>
  <si>
    <t>Kalkulacje</t>
  </si>
  <si>
    <t>Koszt wynagrodzeń</t>
  </si>
  <si>
    <t>KOSZTY WYTWORZENIA</t>
  </si>
  <si>
    <t>MOCE PRODUKCYJNE</t>
  </si>
  <si>
    <t>KOSZTY PRODUKCYJNE</t>
  </si>
  <si>
    <t>Mąka</t>
  </si>
  <si>
    <t>Drożdże</t>
  </si>
  <si>
    <t>kg</t>
  </si>
  <si>
    <t>g</t>
  </si>
  <si>
    <t>Masło</t>
  </si>
  <si>
    <t>Cukier</t>
  </si>
  <si>
    <t>Jajka</t>
  </si>
  <si>
    <t>Mleko</t>
  </si>
  <si>
    <t>Nadzienie</t>
  </si>
  <si>
    <t>Energia elektryczna maszyny (koszty stałe)</t>
  </si>
  <si>
    <t>Moc</t>
  </si>
  <si>
    <t>Cena prądu</t>
  </si>
  <si>
    <t>zł/kWh</t>
  </si>
  <si>
    <t>Składniki / 20 szt.</t>
  </si>
  <si>
    <t>Ceny</t>
  </si>
  <si>
    <t>zł/480kg</t>
  </si>
  <si>
    <t>zł/25kg</t>
  </si>
  <si>
    <t>Pojemność komory w maszynie</t>
  </si>
  <si>
    <t>l</t>
  </si>
  <si>
    <t>Olej</t>
  </si>
  <si>
    <t>Cena</t>
  </si>
  <si>
    <t>zł/10l</t>
  </si>
  <si>
    <t>kW</t>
  </si>
  <si>
    <t>zł/szt.</t>
  </si>
  <si>
    <t>zł/l</t>
  </si>
  <si>
    <t>zł/1000g</t>
  </si>
  <si>
    <t>zł/kg</t>
  </si>
  <si>
    <t>Ilość sztuk</t>
  </si>
  <si>
    <t>Koszt składników na wyprodukowanie jednego pączka</t>
  </si>
  <si>
    <t>zł/480g</t>
  </si>
  <si>
    <t>Koszt energii</t>
  </si>
  <si>
    <t>Koszt energii do pracy maszyn</t>
  </si>
  <si>
    <t>Czas pracy</t>
  </si>
  <si>
    <t>h</t>
  </si>
  <si>
    <t>Zużyta energia</t>
  </si>
  <si>
    <t>kWh</t>
  </si>
  <si>
    <t>Koszt oleju</t>
  </si>
  <si>
    <t>Koszt 1l oleju</t>
  </si>
  <si>
    <t>Ilość oleju</t>
  </si>
  <si>
    <t>Wzrost cen</t>
  </si>
  <si>
    <t>Wzrost cen r/r (inflacja)</t>
  </si>
  <si>
    <t>Razem po uwzgl. wzrostu cen</t>
  </si>
  <si>
    <t>Wzrost cen - mnożnik - rok 0</t>
  </si>
  <si>
    <t>Wzrost cen - mnożnik - rok 1</t>
  </si>
  <si>
    <t>Wzrost cen - mnożnik - rok 2</t>
  </si>
  <si>
    <t>Wzrost cen - mnożnik - rok 3</t>
  </si>
  <si>
    <t>Wzrost cen - mnożnik - rok 4</t>
  </si>
  <si>
    <t>Wzrost cen - mnożnik - rok 5</t>
  </si>
  <si>
    <t>Wzrost cen - mnożnik - rok 6</t>
  </si>
  <si>
    <t>Wzrost cen - mnożnik - rok 7</t>
  </si>
  <si>
    <t>Wzrost cen - mnożnik - rok 8</t>
  </si>
  <si>
    <t>Wzrost cen - mnożnik - rok 9</t>
  </si>
  <si>
    <t>Wzrost cen - mnożnik - rok 10</t>
  </si>
  <si>
    <t>Rok (numer)</t>
  </si>
  <si>
    <t>Koszt sprzedanych pączków</t>
  </si>
  <si>
    <t>Ilość sprzedanych pączków</t>
  </si>
  <si>
    <t>Koszt wyprodukowania sprzedanych pączków</t>
  </si>
  <si>
    <t>Koszty prowizji dla franczyzodawcy</t>
  </si>
  <si>
    <t>Prowizja</t>
  </si>
  <si>
    <t>Lokal</t>
  </si>
  <si>
    <t>Cena miesięcznego czynszu</t>
  </si>
  <si>
    <t>zł/m2</t>
  </si>
  <si>
    <t>m2</t>
  </si>
  <si>
    <t>Koszt prowizji</t>
  </si>
  <si>
    <t>Koszty dzierżawy lokalu</t>
  </si>
  <si>
    <t>Metraż</t>
  </si>
  <si>
    <t>Cena dzierżawy</t>
  </si>
  <si>
    <t>RACHUNEK WYNIKÓW</t>
  </si>
  <si>
    <t>Sprzedaż pączków</t>
  </si>
  <si>
    <t>KOSZT WYTWORZENIA</t>
  </si>
  <si>
    <t>MARŻA</t>
  </si>
  <si>
    <t>WYNIK BRUTTO</t>
  </si>
  <si>
    <t>WYNIK NETTO</t>
  </si>
  <si>
    <t>Stopa podatku</t>
  </si>
  <si>
    <t>WYNIK NETTO %</t>
  </si>
  <si>
    <t>MARŻA %</t>
  </si>
  <si>
    <t>POZOSTAŁE KOSZTY</t>
  </si>
  <si>
    <t>KOSZTY SPRZEDAŻY I OGÓLNE</t>
  </si>
  <si>
    <t>Koszt dzierżawy</t>
  </si>
  <si>
    <t>Dzierżawa</t>
  </si>
  <si>
    <t>Wyn. obsł. klienta</t>
  </si>
  <si>
    <t>PODATEK DOCHODOWY</t>
  </si>
  <si>
    <t>Wynik</t>
  </si>
  <si>
    <t>Główna kategoria</t>
  </si>
  <si>
    <t>Rentowność % / Udział %</t>
  </si>
  <si>
    <t>SPRAWOZDANIE FINANSOWE</t>
  </si>
  <si>
    <t>ZAPASY</t>
  </si>
  <si>
    <t>Podstawa wyliczenia poziomu zapasów</t>
  </si>
  <si>
    <t>Stan zapasów na koniec miesiąca</t>
  </si>
  <si>
    <t>Ilość dni składowania towaru do momentu zużycia</t>
  </si>
  <si>
    <t>ZOBOWIĄZANIA HANDLOWE</t>
  </si>
  <si>
    <t>Terminy płatności</t>
  </si>
  <si>
    <t>Podstawa wyliczenia poziomu zobowiązań</t>
  </si>
  <si>
    <t>KAPITAŁ OBORTOWY</t>
  </si>
  <si>
    <t>Dni zalegania towaru na magazynie</t>
  </si>
  <si>
    <t>dni</t>
  </si>
  <si>
    <t>Ilość dni w miesiącu</t>
  </si>
  <si>
    <t>Koszty finansowe</t>
  </si>
  <si>
    <t>Termin płatności faktury zakupowej</t>
  </si>
  <si>
    <t>WKŁAD WŁASNY</t>
  </si>
  <si>
    <t>Wartość wkładu własnego</t>
  </si>
  <si>
    <t>KREDYT TERMINOWY</t>
  </si>
  <si>
    <t>WIBOR1M</t>
  </si>
  <si>
    <t>Marża banku</t>
  </si>
  <si>
    <t>Prowizja banku</t>
  </si>
  <si>
    <t>Oprocentowanie</t>
  </si>
  <si>
    <t>Saldo początkowe</t>
  </si>
  <si>
    <t>Transze</t>
  </si>
  <si>
    <t>Spłaty</t>
  </si>
  <si>
    <t>Saldo końcowe</t>
  </si>
  <si>
    <t>Odsetki</t>
  </si>
  <si>
    <t>Data zaciągnięcia kredytu</t>
  </si>
  <si>
    <t>Wartość kredytu</t>
  </si>
  <si>
    <t>Długość kredytu</t>
  </si>
  <si>
    <t>Data spłaty kredytu</t>
  </si>
  <si>
    <t>Długość trwania kredytu</t>
  </si>
  <si>
    <t>miesiące</t>
  </si>
  <si>
    <t>Ilość rat</t>
  </si>
  <si>
    <t>Rata malejąca</t>
  </si>
  <si>
    <t>(1 = tak, 0 - nie)</t>
  </si>
  <si>
    <t>Rata kapitałowa</t>
  </si>
  <si>
    <t>Kredyt terminowy - v. z ratą malejącą</t>
  </si>
  <si>
    <t>Prowizje</t>
  </si>
  <si>
    <t>Kredyt terminowy - v. z ratą równą</t>
  </si>
  <si>
    <t>Czy obowiązuje?</t>
  </si>
  <si>
    <t>Wielkość raty (bez prowizji)</t>
  </si>
  <si>
    <t>BILANS</t>
  </si>
  <si>
    <t>AKTYWA</t>
  </si>
  <si>
    <t>AKTYWA TRWAŁE</t>
  </si>
  <si>
    <t>Rzeczowe aktywa trwałe</t>
  </si>
  <si>
    <t>Nieruchomości inwestycyjne</t>
  </si>
  <si>
    <t>Wartości niematerialne</t>
  </si>
  <si>
    <t>Aktywa finansowe długoterminowe</t>
  </si>
  <si>
    <t>Długoterminowe rozliczenia międzyokresowe</t>
  </si>
  <si>
    <t>Zapasy</t>
  </si>
  <si>
    <t>Krótkoterminowe aktywa finansowe</t>
  </si>
  <si>
    <t>Krótkoterminowe rozliczenia międzyokresowe</t>
  </si>
  <si>
    <t>Środki pieniężne i ich ekwiwalenty</t>
  </si>
  <si>
    <t>AKTYWA OBROTOWE</t>
  </si>
  <si>
    <t>Należności handlowe</t>
  </si>
  <si>
    <t>PASYWA</t>
  </si>
  <si>
    <t>KAPITAŁ WŁASNY</t>
  </si>
  <si>
    <t>Kapitał zapasowy</t>
  </si>
  <si>
    <t>Kapitał zakładowy</t>
  </si>
  <si>
    <t>Pozostałe Kapitały rezerwowe</t>
  </si>
  <si>
    <t>Kapitał z aktualizacji wyceny</t>
  </si>
  <si>
    <t>Wynik z lat ubiegłych</t>
  </si>
  <si>
    <t>Wynik netto</t>
  </si>
  <si>
    <t>Podatek</t>
  </si>
  <si>
    <t>ZOBOWIĄZANIA DŁUGOTERMINOWE</t>
  </si>
  <si>
    <t>Rezerwa na podatek odroczony</t>
  </si>
  <si>
    <t>Rezerwa na świadczenia emerytalne i podobne</t>
  </si>
  <si>
    <t>Pozostałe rezerwy</t>
  </si>
  <si>
    <t>Dotacje rządowe</t>
  </si>
  <si>
    <t>Zobowiązania finansowe</t>
  </si>
  <si>
    <t>Kredyty i pożyczki</t>
  </si>
  <si>
    <t>Zobowiązania handlowe</t>
  </si>
  <si>
    <t>Inne</t>
  </si>
  <si>
    <t>Dłużne papiery wartościowe</t>
  </si>
  <si>
    <t>Podkategoria</t>
  </si>
  <si>
    <t>Sprawdzenie</t>
  </si>
  <si>
    <t>Kredyt terminowy - podsumowanie</t>
  </si>
  <si>
    <t>RACHUNEK PRZEPŁYWÓW PIENIĘŻNYCH</t>
  </si>
  <si>
    <t>Wynik z tyt. dział. inwestycyjnej</t>
  </si>
  <si>
    <t>Zmiana stanu należności</t>
  </si>
  <si>
    <t>Zmiana stanu zapasów</t>
  </si>
  <si>
    <t>Zmiana stanu zobowiązań</t>
  </si>
  <si>
    <t>Zmiana stanu rezerw i rozliczeń m/o</t>
  </si>
  <si>
    <t>Pozostałe pozycje</t>
  </si>
  <si>
    <t>DZIAŁALNOŚĆ OPERACYJNA</t>
  </si>
  <si>
    <t>KOREKTY</t>
  </si>
  <si>
    <t>KAPITAŁ OBROTOWY</t>
  </si>
  <si>
    <t>DZIAŁALNOŚĆ INWESTYCYJNA</t>
  </si>
  <si>
    <t>WPŁYWY</t>
  </si>
  <si>
    <t>Zbycie rzecz.akt.trwałych</t>
  </si>
  <si>
    <t>Zbycie wart.niem. i praw.</t>
  </si>
  <si>
    <t>Zbycie inwestycji w nier.</t>
  </si>
  <si>
    <t>Z aktywów finansowych</t>
  </si>
  <si>
    <t>Inne wpływy inwestycyjne</t>
  </si>
  <si>
    <t>WYDATKI</t>
  </si>
  <si>
    <t>Nabycie rzecz.akt.trwałych</t>
  </si>
  <si>
    <t>Nabycie wart.niem.i praw.</t>
  </si>
  <si>
    <t>Inwestycje w nier.</t>
  </si>
  <si>
    <t>Na aktywa finansowe</t>
  </si>
  <si>
    <t>Inne wydatki inwestycyjne</t>
  </si>
  <si>
    <t>DZIAŁALNOŚĆ FINANSOWA</t>
  </si>
  <si>
    <t>Wpływy netto z wydania udziałów i innych…</t>
  </si>
  <si>
    <t>Kredyty, pożyczki</t>
  </si>
  <si>
    <t>Emisja dłużnych papierów wartościowych</t>
  </si>
  <si>
    <t>Inne wpływy finansowe</t>
  </si>
  <si>
    <t>Nabycie udziałów (akcji) własnych</t>
  </si>
  <si>
    <t>Dywidendy i inne wypłaty na rzecz właścicieli</t>
  </si>
  <si>
    <t>Inne wydatki z tytułu podziału zysku</t>
  </si>
  <si>
    <t>Spłaty kredytów i pożyczek</t>
  </si>
  <si>
    <t>Wykup dłużnych papierów wartościowych</t>
  </si>
  <si>
    <t>Inne wydatki finansowe</t>
  </si>
  <si>
    <t>Odsetki zapłacone</t>
  </si>
  <si>
    <t>Środki pieniężne na początek okresu</t>
  </si>
  <si>
    <t>Zmiana środków pieniężnych</t>
  </si>
  <si>
    <t>Środki pieniężne na koniec okresu</t>
  </si>
  <si>
    <t>Odsetki i prowizje</t>
  </si>
  <si>
    <t>KREDYTY TERMINOWE</t>
  </si>
  <si>
    <t>MINIMALNY POZIOM GOTÓWKI</t>
  </si>
  <si>
    <t>Poziom gotówki</t>
  </si>
  <si>
    <t>Dostępne środki na początku okresu</t>
  </si>
  <si>
    <t>Minimalny pożądny poziom gotówki</t>
  </si>
  <si>
    <t>Gotówka wygenerowana w trakcie okresu</t>
  </si>
  <si>
    <t>Nadwyżka/Deficyt środków</t>
  </si>
  <si>
    <t>KREDYT OBROTOWY (URUCHAMIANY W PRZYPADKU DEFICYTU GOTÓWKI I SPŁACANY W PRZYPADKU NADWYŻKI) - BEZ LIMITÓW</t>
  </si>
  <si>
    <t>Kredyt obrotowy - podsumowanie</t>
  </si>
  <si>
    <t>KOSZT KAPITAŁU WŁASNEGO</t>
  </si>
  <si>
    <t>WYNIK OPERACYJNY</t>
  </si>
  <si>
    <t>AMORTYZCJA</t>
  </si>
  <si>
    <t>PODATEK</t>
  </si>
  <si>
    <t>NOPAT</t>
  </si>
  <si>
    <t>ZMIANA KAPITAŁU OBROTOWEGO</t>
  </si>
  <si>
    <t>FCFF</t>
  </si>
  <si>
    <t>NPV</t>
  </si>
  <si>
    <t>CAPEX</t>
  </si>
  <si>
    <t>WACC</t>
  </si>
  <si>
    <t>Udział kapitału własnego</t>
  </si>
  <si>
    <t>Kapitał własny</t>
  </si>
  <si>
    <t>Kapitał obcy</t>
  </si>
  <si>
    <t>Koszt kapitału własnego</t>
  </si>
  <si>
    <t>Suma kapitałów</t>
  </si>
  <si>
    <t>Koszt kapitału obcego</t>
  </si>
  <si>
    <t>Udział kapitału obcego</t>
  </si>
  <si>
    <t>Stopa podatkowa</t>
  </si>
  <si>
    <t>DFCFF</t>
  </si>
  <si>
    <t>IRR</t>
  </si>
  <si>
    <t>PRZEPŁYWY</t>
  </si>
  <si>
    <t>ROK</t>
  </si>
  <si>
    <t>PRZEPŁYWY NARASTAJĄCO</t>
  </si>
  <si>
    <t>PRZEPŁYWY (-)</t>
  </si>
  <si>
    <t>PRZEPŁYWY (+)</t>
  </si>
  <si>
    <t>Dane do wykesu:</t>
  </si>
  <si>
    <t>&lt;-- wartość bazowa, zmieniana w arkuszu "Analiza"</t>
  </si>
  <si>
    <t>Zmiana kluczowych parametrów</t>
  </si>
  <si>
    <t>Data ostatniej aktualizacji:</t>
  </si>
  <si>
    <r>
      <rPr>
        <sz val="36"/>
        <rFont val="Calibri"/>
        <family val="2"/>
        <charset val="238"/>
        <scheme val="minor"/>
      </rPr>
      <t>Biznes Plan Franczyzy</t>
    </r>
    <r>
      <rPr>
        <b/>
        <sz val="36"/>
        <color rgb="FFC00000"/>
        <rFont val="Calibri"/>
        <family val="2"/>
        <charset val="238"/>
        <scheme val="minor"/>
      </rPr>
      <t xml:space="preserve">
</t>
    </r>
    <r>
      <rPr>
        <b/>
        <sz val="48"/>
        <color rgb="FFC00000"/>
        <rFont val="Calibri"/>
        <family val="2"/>
        <charset val="238"/>
        <scheme val="minor"/>
      </rPr>
      <t>"STARA PĄCZKARNIA"</t>
    </r>
  </si>
  <si>
    <t>Aron Możejko</t>
  </si>
  <si>
    <t>Autor:</t>
  </si>
  <si>
    <t>Poufne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</si>
</sst>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z_ł_-;\-* #,##0.00\ _z_ł_-;_-* &quot;-&quot;??\ _z_ł_-;_-@_-"/>
    <numFmt numFmtId="165" formatCode="yyyy\/mm"/>
    <numFmt numFmtId="166" formatCode="mmmm"/>
    <numFmt numFmtId="167" formatCode="d/mm/yyyy;@"/>
    <numFmt numFmtId="168" formatCode="0.0%"/>
    <numFmt numFmtId="169" formatCode="#,##0_ ;\-#,##0\ "/>
    <numFmt numFmtId="170" formatCode="0.000%"/>
    <numFmt numFmtId="171" formatCode="&quot;Tak&quot;;;&quot;Nie&quot;"/>
    <numFmt numFmtId="172" formatCode="yyyy\/\/mm"/>
  </numFmts>
  <fonts count="18" x14ac:knownFonts="1"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7F7F7F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color rgb="FFC0000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</font>
    <font>
      <sz val="11"/>
      <color rgb="FF0070C0"/>
      <name val="Calibri"/>
      <family val="2"/>
      <charset val="238"/>
    </font>
    <font>
      <sz val="11"/>
      <color theme="0" tint="-0.499984740745262"/>
      <name val="Calibri"/>
      <family val="2"/>
      <charset val="238"/>
    </font>
    <font>
      <i/>
      <sz val="11"/>
      <color rgb="FFFF0000"/>
      <name val="Calibri"/>
      <family val="2"/>
      <charset val="238"/>
    </font>
    <font>
      <b/>
      <sz val="11"/>
      <color theme="0"/>
      <name val="Calibri"/>
      <family val="2"/>
      <charset val="238"/>
    </font>
    <font>
      <b/>
      <sz val="11"/>
      <color theme="7" tint="-0.499984740745262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b/>
      <sz val="36"/>
      <color rgb="FFC00000"/>
      <name val="Calibri"/>
      <family val="2"/>
      <charset val="238"/>
      <scheme val="minor"/>
    </font>
    <font>
      <b/>
      <sz val="48"/>
      <color rgb="FFC00000"/>
      <name val="Calibri"/>
      <family val="2"/>
      <charset val="238"/>
      <scheme val="minor"/>
    </font>
    <font>
      <sz val="36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7FF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C00000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double">
        <color theme="0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Fill="0" applyAlignment="0" applyProtection="0"/>
    <xf numFmtId="0" fontId="6" fillId="0" borderId="2" applyFill="0" applyAlignment="0" applyProtection="0"/>
    <xf numFmtId="3" fontId="8" fillId="0" borderId="0" applyNumberFormat="0" applyFill="0" applyBorder="0" applyAlignment="0" applyProtection="0"/>
    <xf numFmtId="3" fontId="9" fillId="0" borderId="0" applyNumberFormat="0" applyFill="0" applyBorder="0" applyAlignment="0" applyProtection="0"/>
    <xf numFmtId="3" fontId="6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65" fontId="1" fillId="3" borderId="0" applyFont="0" applyBorder="0" applyAlignment="0" applyProtection="0"/>
    <xf numFmtId="0" fontId="1" fillId="6" borderId="0" applyNumberFormat="0" applyBorder="0" applyAlignment="0" applyProtection="0"/>
    <xf numFmtId="164" fontId="1" fillId="0" borderId="0" applyFont="0" applyFill="0" applyBorder="0" applyAlignment="0" applyProtection="0"/>
    <xf numFmtId="3" fontId="3" fillId="4" borderId="4" applyAlignment="0" applyProtection="0"/>
    <xf numFmtId="3" fontId="3" fillId="5" borderId="4" applyAlignment="0" applyProtection="0"/>
    <xf numFmtId="168" fontId="12" fillId="0" borderId="4" applyAlignment="0" applyProtection="0"/>
    <xf numFmtId="0" fontId="11" fillId="7" borderId="5" applyAlignment="0" applyProtection="0"/>
    <xf numFmtId="3" fontId="3" fillId="8" borderId="4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1" xfId="2"/>
    <xf numFmtId="0" fontId="5" fillId="0" borderId="2" xfId="3"/>
    <xf numFmtId="0" fontId="6" fillId="0" borderId="2" xfId="4"/>
    <xf numFmtId="0" fontId="8" fillId="0" borderId="0" xfId="5" applyNumberFormat="1"/>
    <xf numFmtId="3" fontId="0" fillId="0" borderId="0" xfId="0" applyNumberFormat="1"/>
    <xf numFmtId="3" fontId="8" fillId="0" borderId="0" xfId="5" applyNumberFormat="1"/>
    <xf numFmtId="3" fontId="9" fillId="0" borderId="0" xfId="6" applyNumberFormat="1"/>
    <xf numFmtId="3" fontId="3" fillId="0" borderId="3" xfId="8" applyNumberFormat="1"/>
    <xf numFmtId="0" fontId="6" fillId="0" borderId="0" xfId="7" applyNumberFormat="1"/>
    <xf numFmtId="0" fontId="9" fillId="0" borderId="0" xfId="6" applyNumberFormat="1"/>
    <xf numFmtId="0" fontId="3" fillId="0" borderId="3" xfId="8"/>
    <xf numFmtId="14" fontId="0" fillId="0" borderId="0" xfId="0" applyNumberFormat="1"/>
    <xf numFmtId="165" fontId="0" fillId="0" borderId="0" xfId="0" applyNumberFormat="1"/>
    <xf numFmtId="0" fontId="0" fillId="2" borderId="0" xfId="11" applyFont="1"/>
    <xf numFmtId="165" fontId="0" fillId="3" borderId="0" xfId="12" applyFont="1"/>
    <xf numFmtId="165" fontId="0" fillId="3" borderId="0" xfId="12" applyFont="1" applyBorder="1"/>
    <xf numFmtId="0" fontId="10" fillId="0" borderId="0" xfId="9"/>
    <xf numFmtId="0" fontId="2" fillId="0" borderId="0" xfId="1"/>
    <xf numFmtId="14" fontId="8" fillId="0" borderId="0" xfId="5" applyNumberFormat="1"/>
    <xf numFmtId="0" fontId="3" fillId="0" borderId="3" xfId="8" applyNumberFormat="1"/>
    <xf numFmtId="0" fontId="0" fillId="0" borderId="0" xfId="0" applyAlignment="1">
      <alignment horizontal="center" vertical="center" wrapText="1"/>
    </xf>
    <xf numFmtId="0" fontId="8" fillId="0" borderId="0" xfId="5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9" fillId="0" borderId="0" xfId="6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3" fillId="0" borderId="3" xfId="8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" fontId="3" fillId="2" borderId="0" xfId="11" applyNumberFormat="1" applyFont="1" applyAlignment="1">
      <alignment horizontal="center" vertical="center"/>
    </xf>
    <xf numFmtId="0" fontId="4" fillId="0" borderId="1" xfId="2" applyAlignment="1">
      <alignment horizontal="right"/>
    </xf>
    <xf numFmtId="14" fontId="8" fillId="0" borderId="0" xfId="5" applyNumberFormat="1" applyAlignment="1">
      <alignment horizontal="right"/>
    </xf>
    <xf numFmtId="0" fontId="5" fillId="0" borderId="2" xfId="3" applyAlignment="1">
      <alignment horizontal="right"/>
    </xf>
    <xf numFmtId="0" fontId="6" fillId="0" borderId="2" xfId="4" applyAlignment="1">
      <alignment horizontal="right"/>
    </xf>
    <xf numFmtId="168" fontId="8" fillId="0" borderId="0" xfId="5" applyNumberFormat="1"/>
    <xf numFmtId="9" fontId="8" fillId="0" borderId="0" xfId="5" applyNumberFormat="1"/>
    <xf numFmtId="0" fontId="8" fillId="0" borderId="1" xfId="5" applyNumberFormat="1" applyBorder="1"/>
    <xf numFmtId="0" fontId="0" fillId="0" borderId="0" xfId="0" applyAlignment="1">
      <alignment horizontal="left"/>
    </xf>
    <xf numFmtId="168" fontId="9" fillId="0" borderId="0" xfId="6" applyNumberFormat="1"/>
    <xf numFmtId="0" fontId="3" fillId="0" borderId="0" xfId="0" applyFont="1"/>
    <xf numFmtId="1" fontId="9" fillId="0" borderId="0" xfId="6" applyNumberFormat="1"/>
    <xf numFmtId="2" fontId="9" fillId="0" borderId="0" xfId="6" applyNumberFormat="1"/>
    <xf numFmtId="2" fontId="0" fillId="0" borderId="0" xfId="0" applyNumberFormat="1"/>
    <xf numFmtId="0" fontId="4" fillId="0" borderId="1" xfId="2" applyAlignment="1">
      <alignment horizontal="center"/>
    </xf>
    <xf numFmtId="14" fontId="8" fillId="0" borderId="0" xfId="5" applyNumberFormat="1" applyAlignment="1">
      <alignment horizontal="center"/>
    </xf>
    <xf numFmtId="0" fontId="5" fillId="0" borderId="2" xfId="3" applyAlignment="1">
      <alignment horizontal="center"/>
    </xf>
    <xf numFmtId="166" fontId="3" fillId="0" borderId="3" xfId="8" applyNumberFormat="1" applyAlignment="1">
      <alignment horizontal="center"/>
    </xf>
    <xf numFmtId="14" fontId="9" fillId="0" borderId="0" xfId="6" applyNumberFormat="1" applyAlignment="1">
      <alignment horizontal="center"/>
    </xf>
    <xf numFmtId="0" fontId="3" fillId="0" borderId="3" xfId="8" applyAlignment="1">
      <alignment horizontal="center"/>
    </xf>
    <xf numFmtId="0" fontId="8" fillId="0" borderId="0" xfId="5" applyNumberFormat="1" applyAlignment="1">
      <alignment horizontal="center"/>
    </xf>
    <xf numFmtId="168" fontId="3" fillId="0" borderId="3" xfId="8" applyNumberFormat="1"/>
    <xf numFmtId="169" fontId="8" fillId="0" borderId="0" xfId="14" applyNumberFormat="1" applyFont="1"/>
    <xf numFmtId="169" fontId="9" fillId="0" borderId="0" xfId="6" applyNumberFormat="1"/>
    <xf numFmtId="14" fontId="6" fillId="0" borderId="0" xfId="7" applyNumberFormat="1"/>
    <xf numFmtId="2" fontId="8" fillId="0" borderId="0" xfId="5" applyNumberFormat="1"/>
    <xf numFmtId="2" fontId="6" fillId="0" borderId="0" xfId="7" applyNumberFormat="1"/>
    <xf numFmtId="0" fontId="3" fillId="0" borderId="0" xfId="0" applyFont="1" applyAlignment="1">
      <alignment horizontal="right" vertical="center"/>
    </xf>
    <xf numFmtId="4" fontId="8" fillId="0" borderId="0" xfId="5" applyNumberFormat="1"/>
    <xf numFmtId="4" fontId="9" fillId="0" borderId="0" xfId="6" applyNumberFormat="1"/>
    <xf numFmtId="4" fontId="0" fillId="0" borderId="0" xfId="0" applyNumberFormat="1"/>
    <xf numFmtId="4" fontId="3" fillId="0" borderId="3" xfId="8" applyNumberFormat="1"/>
    <xf numFmtId="168" fontId="0" fillId="0" borderId="0" xfId="0" applyNumberFormat="1"/>
    <xf numFmtId="170" fontId="0" fillId="0" borderId="0" xfId="0" applyNumberFormat="1"/>
    <xf numFmtId="3" fontId="3" fillId="4" borderId="4" xfId="15"/>
    <xf numFmtId="3" fontId="3" fillId="5" borderId="4" xfId="16"/>
    <xf numFmtId="0" fontId="1" fillId="6" borderId="0" xfId="13"/>
    <xf numFmtId="168" fontId="12" fillId="0" borderId="4" xfId="17"/>
    <xf numFmtId="3" fontId="3" fillId="4" borderId="4" xfId="15" applyAlignment="1">
      <alignment horizontal="right"/>
    </xf>
    <xf numFmtId="3" fontId="3" fillId="5" borderId="4" xfId="16" applyAlignment="1">
      <alignment horizontal="right"/>
    </xf>
    <xf numFmtId="168" fontId="12" fillId="0" borderId="4" xfId="17" applyAlignment="1">
      <alignment horizontal="right"/>
    </xf>
    <xf numFmtId="0" fontId="11" fillId="7" borderId="5" xfId="18"/>
    <xf numFmtId="0" fontId="11" fillId="7" borderId="5" xfId="18" applyAlignment="1">
      <alignment horizontal="right"/>
    </xf>
    <xf numFmtId="10" fontId="8" fillId="0" borderId="0" xfId="5" applyNumberFormat="1"/>
    <xf numFmtId="3" fontId="6" fillId="0" borderId="0" xfId="7" applyNumberFormat="1"/>
    <xf numFmtId="3" fontId="10" fillId="0" borderId="0" xfId="9" applyNumberFormat="1"/>
    <xf numFmtId="0" fontId="10" fillId="0" borderId="0" xfId="9" applyAlignment="1">
      <alignment horizontal="right"/>
    </xf>
    <xf numFmtId="0" fontId="2" fillId="0" borderId="0" xfId="10" applyAlignment="1">
      <alignment horizontal="left" indent="1"/>
    </xf>
    <xf numFmtId="3" fontId="9" fillId="0" borderId="0" xfId="6" applyNumberFormat="1" applyAlignment="1">
      <alignment horizontal="right"/>
    </xf>
    <xf numFmtId="171" fontId="0" fillId="0" borderId="0" xfId="0" applyNumberFormat="1"/>
    <xf numFmtId="0" fontId="6" fillId="0" borderId="0" xfId="7" applyNumberFormat="1" applyFill="1" applyBorder="1"/>
    <xf numFmtId="0" fontId="6" fillId="0" borderId="0" xfId="7" applyNumberFormat="1" applyAlignment="1">
      <alignment horizontal="right"/>
    </xf>
    <xf numFmtId="3" fontId="3" fillId="8" borderId="4" xfId="19"/>
    <xf numFmtId="3" fontId="3" fillId="8" borderId="4" xfId="19" applyAlignment="1">
      <alignment horizontal="right"/>
    </xf>
    <xf numFmtId="0" fontId="9" fillId="0" borderId="0" xfId="7" applyNumberFormat="1" applyFont="1"/>
    <xf numFmtId="0" fontId="9" fillId="0" borderId="0" xfId="7" applyNumberFormat="1" applyFont="1" applyAlignment="1">
      <alignment horizontal="right"/>
    </xf>
    <xf numFmtId="3" fontId="9" fillId="0" borderId="0" xfId="7" applyNumberFormat="1" applyFont="1"/>
    <xf numFmtId="3" fontId="8" fillId="0" borderId="3" xfId="5" applyNumberFormat="1" applyBorder="1"/>
    <xf numFmtId="0" fontId="8" fillId="0" borderId="3" xfId="5" applyNumberFormat="1" applyBorder="1"/>
    <xf numFmtId="168" fontId="0" fillId="0" borderId="0" xfId="20" applyNumberFormat="1" applyFont="1"/>
    <xf numFmtId="168" fontId="0" fillId="0" borderId="0" xfId="0" applyNumberFormat="1" applyAlignment="1">
      <alignment horizontal="right"/>
    </xf>
    <xf numFmtId="10" fontId="3" fillId="0" borderId="3" xfId="20" applyNumberFormat="1" applyFont="1" applyBorder="1"/>
    <xf numFmtId="10" fontId="5" fillId="0" borderId="2" xfId="2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2" fillId="0" borderId="0" xfId="10"/>
    <xf numFmtId="3" fontId="3" fillId="0" borderId="3" xfId="8" applyNumberFormat="1" applyAlignment="1">
      <alignment horizontal="right"/>
    </xf>
    <xf numFmtId="10" fontId="3" fillId="0" borderId="3" xfId="8" applyNumberFormat="1" applyAlignment="1">
      <alignment horizontal="right"/>
    </xf>
    <xf numFmtId="2" fontId="13" fillId="0" borderId="0" xfId="5" applyNumberFormat="1" applyFont="1"/>
    <xf numFmtId="0" fontId="1" fillId="6" borderId="0" xfId="13" applyNumberFormat="1"/>
    <xf numFmtId="0" fontId="5" fillId="6" borderId="2" xfId="3" applyFill="1"/>
    <xf numFmtId="2" fontId="14" fillId="6" borderId="0" xfId="13" applyNumberFormat="1" applyFont="1"/>
    <xf numFmtId="0" fontId="13" fillId="6" borderId="0" xfId="13" applyFont="1"/>
    <xf numFmtId="172" fontId="3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center" vertical="center" wrapText="1"/>
    </xf>
  </cellXfs>
  <cellStyles count="21">
    <cellStyle name="Dana" xfId="5" xr:uid="{00000000-0005-0000-0000-000000000000}"/>
    <cellStyle name="Dana powielona" xfId="6" xr:uid="{00000000-0005-0000-0000-000001000000}"/>
    <cellStyle name="Dziesiętny" xfId="14" builtinId="3"/>
    <cellStyle name="Formuła" xfId="7" xr:uid="{00000000-0005-0000-0000-000003000000}"/>
    <cellStyle name="Główna kat." xfId="15" xr:uid="{12AB8355-B7CC-4AD0-94E1-E2472FF319AC}"/>
    <cellStyle name="Komentarz" xfId="10" xr:uid="{00000000-0005-0000-0000-000004000000}"/>
    <cellStyle name="Miesiąc" xfId="12" xr:uid="{00000000-0005-0000-0000-000005000000}"/>
    <cellStyle name="Nagłówek AM 1" xfId="2" xr:uid="{00000000-0005-0000-0000-000006000000}"/>
    <cellStyle name="Nagłówek AM 2" xfId="3" xr:uid="{00000000-0005-0000-0000-000007000000}"/>
    <cellStyle name="Nagłówek AM 3" xfId="4" xr:uid="{00000000-0005-0000-0000-000008000000}"/>
    <cellStyle name="Normalny" xfId="0" builtinId="0"/>
    <cellStyle name="Podkategoria" xfId="19" xr:uid="{A9BBD40A-8206-4A14-A58D-A84F07B70663}"/>
    <cellStyle name="Podsumowanie" xfId="8" xr:uid="{00000000-0005-0000-0000-00000A000000}"/>
    <cellStyle name="Procentowy" xfId="20" builtinId="5"/>
    <cellStyle name="Rent./Udział %" xfId="17" xr:uid="{EAB1BAC9-37B7-4132-9F92-4A531ED007EC}"/>
    <cellStyle name="Rok" xfId="11" xr:uid="{00000000-0005-0000-0000-00000B000000}"/>
    <cellStyle name="SPRAWOZDANIE" xfId="18" xr:uid="{650597FD-B65C-4F25-B18D-5C91A2DF889E}"/>
    <cellStyle name="Sterowanie" xfId="13" xr:uid="{00000000-0005-0000-0000-00000C000000}"/>
    <cellStyle name="Tekst objaśnienia" xfId="1" builtinId="53"/>
    <cellStyle name="Uwaga AM" xfId="9" xr:uid="{00000000-0005-0000-0000-00000E000000}"/>
    <cellStyle name="Wynik" xfId="16" xr:uid="{49397048-0D62-47CD-9643-3C7C0AAC7AC8}"/>
  </cellStyles>
  <dxfs count="7"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A7FFC4"/>
      <color rgb="FF66FF99"/>
      <color rgb="FFC5FFEC"/>
      <color rgb="FF93FFDB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2000" b="1">
                <a:solidFill>
                  <a:sysClr val="windowText" lastClr="000000"/>
                </a:solidFill>
              </a:rPr>
              <a:t>Podsumowanie przepływów pieniężnych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0304016678071024E-2"/>
          <c:y val="0.15584224340378505"/>
          <c:w val="0.95939196664385795"/>
          <c:h val="0.579391076115485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Analiza!$AO$4</c:f>
              <c:strCache>
                <c:ptCount val="1"/>
                <c:pt idx="0">
                  <c:v>PRZEPŁYWY (-)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numFmt formatCode="&quot;&quot;;\-#,##0;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Analiza!$AM$5:$AM$15</c:f>
              <c:numCache>
                <c:formatCode>General</c:formatCode>
                <c:ptCount val="11"/>
                <c:pt idx="0">
                  <c:v>0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</c:numCache>
            </c:numRef>
          </c:cat>
          <c:val>
            <c:numRef>
              <c:f>Analiza!$AO$5:$AO$15</c:f>
              <c:numCache>
                <c:formatCode>#,##0</c:formatCode>
                <c:ptCount val="11"/>
                <c:pt idx="0">
                  <c:v>-120000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D-4C8B-B6C2-2613BCE37A1D}"/>
            </c:ext>
          </c:extLst>
        </c:ser>
        <c:ser>
          <c:idx val="0"/>
          <c:order val="1"/>
          <c:tx>
            <c:strRef>
              <c:f>Analiza!$AP$4</c:f>
              <c:strCache>
                <c:ptCount val="1"/>
                <c:pt idx="0">
                  <c:v>PRZEPŁYWY (+)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&quot;&quot;0;&quot;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Analiza!$AM$5:$AM$15</c:f>
              <c:numCache>
                <c:formatCode>General</c:formatCode>
                <c:ptCount val="11"/>
                <c:pt idx="0">
                  <c:v>0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</c:numCache>
            </c:numRef>
          </c:cat>
          <c:val>
            <c:numRef>
              <c:f>Analiza!$AP$5:$AP$15</c:f>
              <c:numCache>
                <c:formatCode>#,##0</c:formatCode>
                <c:ptCount val="11"/>
                <c:pt idx="0">
                  <c:v>0</c:v>
                </c:pt>
                <c:pt idx="1">
                  <c:v>35260.976311778431</c:v>
                </c:pt>
                <c:pt idx="2">
                  <c:v>87638.123556146224</c:v>
                </c:pt>
                <c:pt idx="3">
                  <c:v>91628.242464645329</c:v>
                </c:pt>
                <c:pt idx="4">
                  <c:v>93426.876237369928</c:v>
                </c:pt>
                <c:pt idx="5">
                  <c:v>41517.840743515975</c:v>
                </c:pt>
                <c:pt idx="6">
                  <c:v>86368.098610617075</c:v>
                </c:pt>
                <c:pt idx="7">
                  <c:v>85373.152885034782</c:v>
                </c:pt>
                <c:pt idx="8">
                  <c:v>83613.218413942144</c:v>
                </c:pt>
                <c:pt idx="9">
                  <c:v>67623.454636978466</c:v>
                </c:pt>
                <c:pt idx="10">
                  <c:v>61549.579171718877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4D-4C8B-B6C2-2613BCE37A1D}"/>
            </c:ext>
          </c:extLst>
        </c:ser>
        <c:ser>
          <c:idx val="3"/>
          <c:order val="2"/>
          <c:tx>
            <c:strRef>
              <c:f>Analiza!$AQ$4</c:f>
              <c:strCache>
                <c:ptCount val="1"/>
                <c:pt idx="0">
                  <c:v>PRZEPŁYWY NARASTAJĄCO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4D-4C8B-B6C2-2613BCE37A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Analiza!$AM$5:$AM$15</c:f>
              <c:numCache>
                <c:formatCode>General</c:formatCode>
                <c:ptCount val="11"/>
                <c:pt idx="0">
                  <c:v>0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</c:numCache>
            </c:numRef>
          </c:cat>
          <c:val>
            <c:numRef>
              <c:f>Analiza!$AQ$5:$AQ$15</c:f>
              <c:numCache>
                <c:formatCode>#,##0</c:formatCode>
                <c:ptCount val="11"/>
                <c:pt idx="0">
                  <c:v>-120000</c:v>
                </c:pt>
                <c:pt idx="1">
                  <c:v>-84739.023688221569</c:v>
                </c:pt>
                <c:pt idx="2">
                  <c:v>2899.099867924655</c:v>
                </c:pt>
                <c:pt idx="3">
                  <c:v>94527.342332569984</c:v>
                </c:pt>
                <c:pt idx="4">
                  <c:v>187954.2185699399</c:v>
                </c:pt>
                <c:pt idx="5">
                  <c:v>229472.05931345589</c:v>
                </c:pt>
                <c:pt idx="6">
                  <c:v>315840.15792407293</c:v>
                </c:pt>
                <c:pt idx="7">
                  <c:v>401213.31080910773</c:v>
                </c:pt>
                <c:pt idx="8">
                  <c:v>484826.52922304987</c:v>
                </c:pt>
                <c:pt idx="9">
                  <c:v>552449.98386002833</c:v>
                </c:pt>
                <c:pt idx="10">
                  <c:v>613999.56303174724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4D-4C8B-B6C2-2613BCE37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385583887"/>
        <c:axId val="556131279"/>
      </c:barChart>
      <c:catAx>
        <c:axId val="38558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6131279"/>
        <c:crosses val="autoZero"/>
        <c:auto val="1"/>
        <c:lblAlgn val="ctr"/>
        <c:lblOffset val="100"/>
        <c:noMultiLvlLbl val="0"/>
      </c:catAx>
      <c:valAx>
        <c:axId val="55613127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8558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49357</xdr:colOff>
      <xdr:row>13</xdr:row>
      <xdr:rowOff>77786</xdr:rowOff>
    </xdr:from>
    <xdr:to>
      <xdr:col>8</xdr:col>
      <xdr:colOff>315102</xdr:colOff>
      <xdr:row>22</xdr:row>
      <xdr:rowOff>163286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7357" y="2554286"/>
          <a:ext cx="2094545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-1</xdr:colOff>
      <xdr:row>39</xdr:row>
      <xdr:rowOff>0</xdr:rowOff>
    </xdr:from>
    <xdr:to>
      <xdr:col>20</xdr:col>
      <xdr:colOff>784411</xdr:colOff>
      <xdr:row>53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9</xdr:row>
          <xdr:rowOff>0</xdr:rowOff>
        </xdr:from>
        <xdr:to>
          <xdr:col>25</xdr:col>
          <xdr:colOff>0</xdr:colOff>
          <xdr:row>10</xdr:row>
          <xdr:rowOff>0</xdr:rowOff>
        </xdr:to>
        <xdr:sp macro="" textlink="">
          <xdr:nvSpPr>
            <xdr:cNvPr id="1025" name="ScrollBa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10</xdr:row>
          <xdr:rowOff>0</xdr:rowOff>
        </xdr:from>
        <xdr:to>
          <xdr:col>25</xdr:col>
          <xdr:colOff>0</xdr:colOff>
          <xdr:row>11</xdr:row>
          <xdr:rowOff>0</xdr:rowOff>
        </xdr:to>
        <xdr:sp macro="" textlink="">
          <xdr:nvSpPr>
            <xdr:cNvPr id="1027" name="ScrollBar2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11</xdr:row>
          <xdr:rowOff>0</xdr:rowOff>
        </xdr:from>
        <xdr:to>
          <xdr:col>25</xdr:col>
          <xdr:colOff>0</xdr:colOff>
          <xdr:row>12</xdr:row>
          <xdr:rowOff>19050</xdr:rowOff>
        </xdr:to>
        <xdr:sp macro="" textlink="">
          <xdr:nvSpPr>
            <xdr:cNvPr id="1028" name="ScrollBar3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224115</xdr:colOff>
      <xdr:row>39</xdr:row>
      <xdr:rowOff>24171</xdr:rowOff>
    </xdr:from>
    <xdr:to>
      <xdr:col>9</xdr:col>
      <xdr:colOff>545405</xdr:colOff>
      <xdr:row>52</xdr:row>
      <xdr:rowOff>89647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233" y="4999583"/>
          <a:ext cx="3727878" cy="2541976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60E7-75AB-46C4-A91C-F984F82ACCC0}">
  <sheetPr>
    <tabColor theme="0"/>
  </sheetPr>
  <dimension ref="A1:N33"/>
  <sheetViews>
    <sheetView showGridLines="0" tabSelected="1" zoomScaleNormal="100" workbookViewId="0"/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13" x14ac:dyDescent="0.25">
      <c r="A1" s="17"/>
    </row>
    <row r="2" spans="1:13" x14ac:dyDescent="0.25"/>
    <row r="3" spans="1:13" x14ac:dyDescent="0.25"/>
    <row r="4" spans="1:13" ht="15" customHeight="1" x14ac:dyDescent="0.25">
      <c r="B4" s="109" t="s">
        <v>409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</row>
    <row r="5" spans="1:13" ht="15" customHeight="1" x14ac:dyDescent="0.25"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</row>
    <row r="6" spans="1:13" ht="15" customHeight="1" x14ac:dyDescent="0.25"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</row>
    <row r="7" spans="1:13" ht="15" customHeight="1" x14ac:dyDescent="0.25"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</row>
    <row r="8" spans="1:13" ht="15" customHeight="1" x14ac:dyDescent="0.25"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</row>
    <row r="9" spans="1:13" ht="15" customHeight="1" x14ac:dyDescent="0.25"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</row>
    <row r="10" spans="1:13" x14ac:dyDescent="0.25"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</row>
    <row r="11" spans="1:13" x14ac:dyDescent="0.25"/>
    <row r="12" spans="1:13" x14ac:dyDescent="0.25"/>
    <row r="13" spans="1:13" x14ac:dyDescent="0.25"/>
    <row r="14" spans="1:13" x14ac:dyDescent="0.25"/>
    <row r="15" spans="1:13" x14ac:dyDescent="0.25"/>
    <row r="16" spans="1:13" x14ac:dyDescent="0.25"/>
    <row r="17" spans="10:13" x14ac:dyDescent="0.25"/>
    <row r="18" spans="10:13" x14ac:dyDescent="0.25"/>
    <row r="19" spans="10:13" x14ac:dyDescent="0.25"/>
    <row r="20" spans="10:13" x14ac:dyDescent="0.25"/>
    <row r="21" spans="10:13" x14ac:dyDescent="0.25"/>
    <row r="22" spans="10:13" x14ac:dyDescent="0.25"/>
    <row r="23" spans="10:13" x14ac:dyDescent="0.25"/>
    <row r="24" spans="10:13" x14ac:dyDescent="0.25"/>
    <row r="25" spans="10:13" x14ac:dyDescent="0.25"/>
    <row r="26" spans="10:13" x14ac:dyDescent="0.25"/>
    <row r="27" spans="10:13" x14ac:dyDescent="0.25"/>
    <row r="28" spans="10:13" x14ac:dyDescent="0.25">
      <c r="J28" s="44" t="s">
        <v>411</v>
      </c>
      <c r="K28" s="44"/>
      <c r="L28" s="44"/>
      <c r="M28" s="108" t="s">
        <v>410</v>
      </c>
    </row>
    <row r="29" spans="10:13" x14ac:dyDescent="0.25">
      <c r="J29" s="44" t="s">
        <v>408</v>
      </c>
      <c r="K29" s="44"/>
      <c r="L29" s="44"/>
      <c r="M29" s="107">
        <v>44080</v>
      </c>
    </row>
    <row r="30" spans="10:13" x14ac:dyDescent="0.25"/>
    <row r="31" spans="10:13" x14ac:dyDescent="0.25"/>
    <row r="32" spans="10:13" x14ac:dyDescent="0.25"/>
    <row r="33" spans="1:1" x14ac:dyDescent="0.25">
      <c r="A33" s="17" t="s">
        <v>412</v>
      </c>
    </row>
  </sheetData>
  <mergeCells count="1">
    <mergeCell ref="B4:M10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2">
    <tabColor theme="0"/>
  </sheetPr>
  <dimension ref="B2:C24"/>
  <sheetViews>
    <sheetView showGridLines="0" workbookViewId="0"/>
  </sheetViews>
  <sheetFormatPr defaultRowHeight="15" x14ac:dyDescent="0.25"/>
  <cols>
    <col min="2" max="2" width="37.140625" customWidth="1"/>
    <col min="3" max="3" width="16.7109375" customWidth="1"/>
  </cols>
  <sheetData>
    <row r="2" spans="2:3" ht="15.75" thickBot="1" x14ac:dyDescent="0.3">
      <c r="B2" s="1" t="s">
        <v>0</v>
      </c>
      <c r="C2" s="1"/>
    </row>
    <row r="3" spans="2:3" ht="15.75" thickTop="1" x14ac:dyDescent="0.25">
      <c r="B3" s="2" t="s">
        <v>56</v>
      </c>
      <c r="C3" s="2"/>
    </row>
    <row r="4" spans="2:3" x14ac:dyDescent="0.25">
      <c r="B4" s="3" t="s">
        <v>57</v>
      </c>
      <c r="C4" s="3"/>
    </row>
    <row r="6" spans="2:3" x14ac:dyDescent="0.25">
      <c r="B6" s="70" t="s">
        <v>9</v>
      </c>
      <c r="C6" s="70"/>
    </row>
    <row r="8" spans="2:3" x14ac:dyDescent="0.25">
      <c r="B8" s="4" t="s">
        <v>1</v>
      </c>
      <c r="C8" s="6">
        <v>1000</v>
      </c>
    </row>
    <row r="9" spans="2:3" x14ac:dyDescent="0.25">
      <c r="B9" s="9" t="s">
        <v>2</v>
      </c>
      <c r="C9" s="5">
        <v>1000</v>
      </c>
    </row>
    <row r="10" spans="2:3" x14ac:dyDescent="0.25">
      <c r="B10" s="10" t="s">
        <v>4</v>
      </c>
      <c r="C10" s="7">
        <v>1000</v>
      </c>
    </row>
    <row r="11" spans="2:3" x14ac:dyDescent="0.25">
      <c r="B11" s="11" t="s">
        <v>3</v>
      </c>
      <c r="C11" s="8">
        <v>1000</v>
      </c>
    </row>
    <row r="14" spans="2:3" x14ac:dyDescent="0.25">
      <c r="B14" s="14" t="s">
        <v>5</v>
      </c>
      <c r="C14" s="14">
        <v>2022</v>
      </c>
    </row>
    <row r="15" spans="2:3" x14ac:dyDescent="0.25">
      <c r="B15" s="16" t="s">
        <v>6</v>
      </c>
      <c r="C15" s="16">
        <v>44592</v>
      </c>
    </row>
    <row r="17" spans="2:3" x14ac:dyDescent="0.25">
      <c r="B17" s="17" t="s">
        <v>7</v>
      </c>
      <c r="C17" s="17"/>
    </row>
    <row r="18" spans="2:3" x14ac:dyDescent="0.25">
      <c r="B18" s="18" t="s">
        <v>8</v>
      </c>
      <c r="C18" s="18"/>
    </row>
    <row r="20" spans="2:3" ht="15.75" thickBot="1" x14ac:dyDescent="0.3">
      <c r="B20" s="75" t="s">
        <v>255</v>
      </c>
      <c r="C20" s="75"/>
    </row>
    <row r="21" spans="2:3" ht="15.75" thickTop="1" x14ac:dyDescent="0.25">
      <c r="B21" s="68" t="s">
        <v>253</v>
      </c>
      <c r="C21" s="68">
        <v>1000</v>
      </c>
    </row>
    <row r="22" spans="2:3" x14ac:dyDescent="0.25">
      <c r="B22" s="86" t="s">
        <v>329</v>
      </c>
      <c r="C22" s="86">
        <v>1000</v>
      </c>
    </row>
    <row r="23" spans="2:3" x14ac:dyDescent="0.25">
      <c r="B23" s="69" t="s">
        <v>252</v>
      </c>
      <c r="C23" s="69">
        <v>1000</v>
      </c>
    </row>
    <row r="24" spans="2:3" x14ac:dyDescent="0.25">
      <c r="B24" s="71" t="s">
        <v>254</v>
      </c>
      <c r="C24" s="71">
        <v>0.2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3">
    <tabColor theme="0"/>
    <outlinePr summaryBelow="0"/>
  </sheetPr>
  <dimension ref="A2:FP168"/>
  <sheetViews>
    <sheetView showGridLines="0" zoomScale="85" zoomScaleNormal="85" workbookViewId="0">
      <pane xSplit="10" ySplit="21" topLeftCell="K22" activePane="bottomRight" state="frozen"/>
      <selection pane="topRight"/>
      <selection pane="bottomLeft"/>
      <selection pane="bottomRight"/>
    </sheetView>
  </sheetViews>
  <sheetFormatPr defaultColWidth="0" defaultRowHeight="15" outlineLevelRow="1" x14ac:dyDescent="0.25"/>
  <cols>
    <col min="1" max="1" width="9.140625" customWidth="1"/>
    <col min="2" max="5" width="3.7109375" customWidth="1"/>
    <col min="6" max="9" width="9.140625" customWidth="1"/>
    <col min="10" max="10" width="9.140625" style="26" customWidth="1"/>
    <col min="11" max="23" width="11.7109375" customWidth="1"/>
    <col min="24" max="159" width="9.140625" hidden="1" customWidth="1"/>
    <col min="160" max="172" width="0" hidden="1" customWidth="1"/>
    <col min="173" max="16384" width="9.140625" hidden="1"/>
  </cols>
  <sheetData>
    <row r="2" spans="10:23" x14ac:dyDescent="0.25">
      <c r="J2" s="26" t="s">
        <v>55</v>
      </c>
      <c r="U2" s="26"/>
      <c r="V2" s="26"/>
      <c r="W2" s="26"/>
    </row>
    <row r="3" spans="10:23" x14ac:dyDescent="0.25">
      <c r="J3" s="26" t="s">
        <v>20</v>
      </c>
      <c r="U3" s="26"/>
      <c r="V3" s="26"/>
      <c r="W3" s="26"/>
    </row>
    <row r="4" spans="10:23" x14ac:dyDescent="0.25">
      <c r="J4" s="26" t="s">
        <v>41</v>
      </c>
      <c r="U4" s="26"/>
      <c r="V4" s="26"/>
      <c r="W4" s="26"/>
    </row>
    <row r="5" spans="10:23" collapsed="1" x14ac:dyDescent="0.25">
      <c r="J5" s="26" t="s">
        <v>42</v>
      </c>
      <c r="U5" s="26"/>
      <c r="V5" s="26"/>
      <c r="W5" s="26"/>
    </row>
    <row r="6" spans="10:23" hidden="1" outlineLevel="1" x14ac:dyDescent="0.25">
      <c r="U6" s="26"/>
      <c r="V6" s="26"/>
      <c r="W6" s="26"/>
    </row>
    <row r="7" spans="10:23" hidden="1" outlineLevel="1" x14ac:dyDescent="0.25">
      <c r="J7" s="26" t="s">
        <v>58</v>
      </c>
      <c r="U7" s="26"/>
      <c r="V7" s="26"/>
      <c r="W7" s="26"/>
    </row>
    <row r="8" spans="10:23" hidden="1" outlineLevel="1" x14ac:dyDescent="0.25">
      <c r="J8" s="26" t="s">
        <v>59</v>
      </c>
      <c r="U8" s="26"/>
      <c r="V8" s="26"/>
      <c r="W8" s="26"/>
    </row>
    <row r="9" spans="10:23" hidden="1" outlineLevel="1" x14ac:dyDescent="0.25">
      <c r="U9" s="26"/>
      <c r="V9" s="26"/>
      <c r="W9" s="26"/>
    </row>
    <row r="10" spans="10:23" hidden="1" outlineLevel="1" x14ac:dyDescent="0.25">
      <c r="J10" s="26" t="s">
        <v>26</v>
      </c>
      <c r="U10" s="26"/>
      <c r="V10" s="26"/>
      <c r="W10" s="26"/>
    </row>
    <row r="11" spans="10:23" hidden="1" outlineLevel="1" x14ac:dyDescent="0.25">
      <c r="J11" s="26" t="s">
        <v>27</v>
      </c>
      <c r="U11" s="26"/>
      <c r="V11" s="26"/>
      <c r="W11" s="26"/>
    </row>
    <row r="12" spans="10:23" hidden="1" outlineLevel="1" x14ac:dyDescent="0.25">
      <c r="J12" s="26" t="s">
        <v>28</v>
      </c>
      <c r="U12" s="26"/>
      <c r="V12" s="26"/>
      <c r="W12" s="26"/>
    </row>
    <row r="13" spans="10:23" hidden="1" outlineLevel="1" x14ac:dyDescent="0.25">
      <c r="J13" s="26" t="s">
        <v>29</v>
      </c>
      <c r="U13" s="26"/>
      <c r="V13" s="26"/>
      <c r="W13" s="26"/>
    </row>
    <row r="14" spans="10:23" hidden="1" outlineLevel="1" x14ac:dyDescent="0.25">
      <c r="J14" s="26" t="s">
        <v>30</v>
      </c>
      <c r="U14" s="26"/>
      <c r="V14" s="26"/>
      <c r="W14" s="26"/>
    </row>
    <row r="15" spans="10:23" hidden="1" outlineLevel="1" x14ac:dyDescent="0.25">
      <c r="J15" s="26" t="s">
        <v>31</v>
      </c>
      <c r="U15" s="26"/>
      <c r="V15" s="26"/>
      <c r="W15" s="26"/>
    </row>
    <row r="16" spans="10:23" hidden="1" outlineLevel="1" x14ac:dyDescent="0.25">
      <c r="J16" s="26" t="s">
        <v>32</v>
      </c>
      <c r="U16" s="26"/>
      <c r="V16" s="26"/>
      <c r="W16" s="26"/>
    </row>
    <row r="17" spans="2:23" hidden="1" outlineLevel="1" x14ac:dyDescent="0.25">
      <c r="J17" s="26" t="s">
        <v>61</v>
      </c>
      <c r="U17" s="26"/>
      <c r="V17" s="26"/>
      <c r="W17" s="26"/>
    </row>
    <row r="18" spans="2:23" hidden="1" outlineLevel="1" x14ac:dyDescent="0.25">
      <c r="J18" s="26" t="s">
        <v>33</v>
      </c>
      <c r="U18" s="26"/>
      <c r="V18" s="26"/>
      <c r="W18" s="26"/>
    </row>
    <row r="19" spans="2:23" hidden="1" outlineLevel="1" x14ac:dyDescent="0.25">
      <c r="J19" s="31" t="s">
        <v>35</v>
      </c>
      <c r="U19" s="31"/>
      <c r="V19" s="31"/>
      <c r="W19" s="31"/>
    </row>
    <row r="21" spans="2:23" x14ac:dyDescent="0.25">
      <c r="F21" s="28"/>
      <c r="G21" s="28"/>
      <c r="H21" s="28"/>
      <c r="I21" s="28"/>
      <c r="J21" s="61" t="s">
        <v>51</v>
      </c>
      <c r="U21" s="28"/>
      <c r="V21" s="28"/>
      <c r="W21" s="28"/>
    </row>
    <row r="24" spans="2:23" ht="15.75" thickBot="1" x14ac:dyDescent="0.3">
      <c r="B24" s="1" t="s">
        <v>63</v>
      </c>
      <c r="C24" s="1"/>
      <c r="D24" s="1"/>
      <c r="E24" s="1"/>
      <c r="F24" s="1"/>
      <c r="G24" s="1"/>
      <c r="H24" s="1"/>
      <c r="I24" s="1"/>
      <c r="J24" s="3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5.75" thickTop="1" x14ac:dyDescent="0.25"/>
    <row r="26" spans="2:23" x14ac:dyDescent="0.25">
      <c r="C26" t="s">
        <v>101</v>
      </c>
      <c r="J26" s="26" t="s">
        <v>103</v>
      </c>
      <c r="K26" s="19">
        <v>44348</v>
      </c>
    </row>
    <row r="28" spans="2:23" ht="15.75" thickBot="1" x14ac:dyDescent="0.3">
      <c r="B28" s="1" t="s">
        <v>64</v>
      </c>
      <c r="C28" s="1"/>
      <c r="D28" s="1"/>
      <c r="E28" s="1"/>
      <c r="F28" s="1"/>
      <c r="G28" s="1"/>
      <c r="H28" s="1"/>
      <c r="I28" s="1"/>
      <c r="J28" s="3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5.75" thickTop="1" x14ac:dyDescent="0.25"/>
    <row r="30" spans="2:23" x14ac:dyDescent="0.25">
      <c r="C30" t="s">
        <v>65</v>
      </c>
      <c r="J30" s="26" t="s">
        <v>74</v>
      </c>
      <c r="K30" s="102">
        <f>L30+Analiza!X11</f>
        <v>4</v>
      </c>
      <c r="L30" s="59">
        <v>4</v>
      </c>
      <c r="M30" s="99" t="s">
        <v>406</v>
      </c>
    </row>
    <row r="31" spans="2:23" x14ac:dyDescent="0.25">
      <c r="C31" t="s">
        <v>66</v>
      </c>
      <c r="J31" s="26" t="s">
        <v>75</v>
      </c>
      <c r="K31" s="102">
        <f>L31+Analiza!X10</f>
        <v>20</v>
      </c>
      <c r="L31" s="59">
        <v>20</v>
      </c>
      <c r="M31" s="99" t="s">
        <v>406</v>
      </c>
    </row>
    <row r="32" spans="2:23" x14ac:dyDescent="0.25">
      <c r="C32" t="s">
        <v>67</v>
      </c>
      <c r="J32" s="26" t="s">
        <v>68</v>
      </c>
      <c r="K32" s="102">
        <f>L32+Analiza!X12</f>
        <v>4</v>
      </c>
      <c r="L32" s="59">
        <v>4</v>
      </c>
      <c r="M32" s="99" t="s">
        <v>406</v>
      </c>
    </row>
    <row r="33" spans="3:23" x14ac:dyDescent="0.25">
      <c r="C33" t="s">
        <v>69</v>
      </c>
      <c r="J33" s="26" t="s">
        <v>70</v>
      </c>
      <c r="K33" s="39">
        <v>0.08</v>
      </c>
    </row>
    <row r="34" spans="3:23" x14ac:dyDescent="0.25">
      <c r="C34" t="s">
        <v>153</v>
      </c>
      <c r="J34" s="26" t="s">
        <v>68</v>
      </c>
      <c r="K34" s="59">
        <v>0.2</v>
      </c>
    </row>
    <row r="35" spans="3:23" x14ac:dyDescent="0.25">
      <c r="K35" s="4"/>
    </row>
    <row r="36" spans="3:23" x14ac:dyDescent="0.25">
      <c r="C36" s="2" t="s">
        <v>71</v>
      </c>
      <c r="D36" s="2"/>
      <c r="E36" s="2"/>
      <c r="F36" s="2"/>
      <c r="G36" s="2"/>
      <c r="H36" s="2"/>
      <c r="I36" s="2"/>
      <c r="J36" s="3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3" x14ac:dyDescent="0.25">
      <c r="D37" t="s">
        <v>26</v>
      </c>
      <c r="J37" s="26" t="s">
        <v>70</v>
      </c>
      <c r="K37" s="40">
        <v>0.95</v>
      </c>
    </row>
    <row r="38" spans="3:23" x14ac:dyDescent="0.25">
      <c r="D38" t="s">
        <v>27</v>
      </c>
      <c r="J38" s="26" t="s">
        <v>70</v>
      </c>
      <c r="K38" s="40">
        <v>0.95</v>
      </c>
    </row>
    <row r="39" spans="3:23" x14ac:dyDescent="0.25">
      <c r="D39" t="s">
        <v>28</v>
      </c>
      <c r="J39" s="26" t="s">
        <v>70</v>
      </c>
      <c r="K39" s="40">
        <v>1</v>
      </c>
    </row>
    <row r="40" spans="3:23" x14ac:dyDescent="0.25">
      <c r="D40" t="s">
        <v>29</v>
      </c>
      <c r="J40" s="26" t="s">
        <v>70</v>
      </c>
      <c r="K40" s="40">
        <v>1</v>
      </c>
    </row>
    <row r="41" spans="3:23" x14ac:dyDescent="0.25">
      <c r="D41" t="s">
        <v>30</v>
      </c>
      <c r="J41" s="26" t="s">
        <v>70</v>
      </c>
      <c r="K41" s="40">
        <v>1.1000000000000001</v>
      </c>
    </row>
    <row r="42" spans="3:23" x14ac:dyDescent="0.25">
      <c r="D42" t="s">
        <v>31</v>
      </c>
      <c r="J42" s="26" t="s">
        <v>70</v>
      </c>
      <c r="K42" s="40">
        <v>1.3</v>
      </c>
    </row>
    <row r="43" spans="3:23" x14ac:dyDescent="0.25">
      <c r="D43" t="s">
        <v>32</v>
      </c>
      <c r="J43" s="26" t="s">
        <v>70</v>
      </c>
      <c r="K43" s="40">
        <v>1.6</v>
      </c>
    </row>
    <row r="44" spans="3:23" x14ac:dyDescent="0.25">
      <c r="D44" t="s">
        <v>61</v>
      </c>
      <c r="J44" s="26" t="s">
        <v>70</v>
      </c>
      <c r="K44" s="40">
        <v>20</v>
      </c>
    </row>
    <row r="45" spans="3:23" x14ac:dyDescent="0.25">
      <c r="D45" t="s">
        <v>33</v>
      </c>
      <c r="J45" s="26" t="s">
        <v>70</v>
      </c>
      <c r="K45" s="40">
        <v>0</v>
      </c>
    </row>
    <row r="46" spans="3:23" x14ac:dyDescent="0.25">
      <c r="K46" s="4"/>
    </row>
    <row r="47" spans="3:23" x14ac:dyDescent="0.25">
      <c r="C47" s="2" t="s">
        <v>72</v>
      </c>
      <c r="D47" s="2"/>
      <c r="E47" s="2"/>
      <c r="F47" s="2"/>
      <c r="G47" s="2"/>
      <c r="H47" s="2"/>
      <c r="I47" s="2"/>
      <c r="J47" s="3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3:23" x14ac:dyDescent="0.25">
      <c r="D48" t="s">
        <v>26</v>
      </c>
      <c r="J48" s="26" t="s">
        <v>73</v>
      </c>
      <c r="K48" s="6">
        <v>0</v>
      </c>
    </row>
    <row r="49" spans="3:23" x14ac:dyDescent="0.25">
      <c r="D49" t="s">
        <v>27</v>
      </c>
      <c r="J49" s="26" t="s">
        <v>73</v>
      </c>
      <c r="K49" s="6">
        <v>8</v>
      </c>
    </row>
    <row r="50" spans="3:23" x14ac:dyDescent="0.25">
      <c r="D50" t="s">
        <v>28</v>
      </c>
      <c r="J50" s="26" t="s">
        <v>73</v>
      </c>
      <c r="K50" s="6">
        <v>8</v>
      </c>
    </row>
    <row r="51" spans="3:23" x14ac:dyDescent="0.25">
      <c r="D51" t="s">
        <v>29</v>
      </c>
      <c r="J51" s="26" t="s">
        <v>73</v>
      </c>
      <c r="K51" s="6">
        <v>8</v>
      </c>
    </row>
    <row r="52" spans="3:23" x14ac:dyDescent="0.25">
      <c r="D52" t="s">
        <v>30</v>
      </c>
      <c r="J52" s="26" t="s">
        <v>73</v>
      </c>
      <c r="K52" s="6">
        <v>8</v>
      </c>
    </row>
    <row r="53" spans="3:23" x14ac:dyDescent="0.25">
      <c r="D53" t="s">
        <v>31</v>
      </c>
      <c r="J53" s="26" t="s">
        <v>73</v>
      </c>
      <c r="K53" s="6">
        <v>8</v>
      </c>
    </row>
    <row r="54" spans="3:23" x14ac:dyDescent="0.25">
      <c r="D54" t="s">
        <v>32</v>
      </c>
      <c r="J54" s="26" t="s">
        <v>73</v>
      </c>
      <c r="K54" s="6">
        <v>8</v>
      </c>
    </row>
    <row r="55" spans="3:23" x14ac:dyDescent="0.25">
      <c r="D55" t="s">
        <v>61</v>
      </c>
      <c r="J55" s="26" t="s">
        <v>73</v>
      </c>
      <c r="K55" s="6">
        <v>12</v>
      </c>
    </row>
    <row r="56" spans="3:23" x14ac:dyDescent="0.25">
      <c r="D56" t="s">
        <v>33</v>
      </c>
      <c r="J56" s="26" t="s">
        <v>73</v>
      </c>
      <c r="K56" s="6">
        <v>0</v>
      </c>
    </row>
    <row r="57" spans="3:23" x14ac:dyDescent="0.25">
      <c r="K57" s="4"/>
    </row>
    <row r="58" spans="3:23" x14ac:dyDescent="0.25">
      <c r="C58" s="2" t="s">
        <v>89</v>
      </c>
      <c r="D58" s="2"/>
      <c r="E58" s="2"/>
      <c r="F58" s="2"/>
      <c r="G58" s="2"/>
      <c r="H58" s="2"/>
      <c r="I58" s="2"/>
      <c r="J58" s="3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x14ac:dyDescent="0.25">
      <c r="D59">
        <v>1</v>
      </c>
      <c r="J59" s="26" t="s">
        <v>70</v>
      </c>
      <c r="K59" s="39">
        <v>1.2</v>
      </c>
    </row>
    <row r="60" spans="3:23" x14ac:dyDescent="0.25">
      <c r="D60">
        <v>2</v>
      </c>
      <c r="J60" s="26" t="s">
        <v>70</v>
      </c>
      <c r="K60" s="39">
        <v>1.2</v>
      </c>
    </row>
    <row r="61" spans="3:23" x14ac:dyDescent="0.25">
      <c r="D61">
        <v>3</v>
      </c>
      <c r="J61" s="26" t="s">
        <v>70</v>
      </c>
      <c r="K61" s="39">
        <v>1.2</v>
      </c>
    </row>
    <row r="62" spans="3:23" x14ac:dyDescent="0.25">
      <c r="D62">
        <v>4</v>
      </c>
      <c r="J62" s="26" t="s">
        <v>70</v>
      </c>
      <c r="K62" s="39">
        <v>1.2</v>
      </c>
    </row>
    <row r="63" spans="3:23" x14ac:dyDescent="0.25">
      <c r="D63">
        <v>5</v>
      </c>
      <c r="J63" s="26" t="s">
        <v>70</v>
      </c>
      <c r="K63" s="39">
        <v>1.1000000000000001</v>
      </c>
    </row>
    <row r="64" spans="3:23" x14ac:dyDescent="0.25">
      <c r="D64">
        <v>6</v>
      </c>
      <c r="J64" s="26" t="s">
        <v>70</v>
      </c>
      <c r="K64" s="39">
        <v>0.9</v>
      </c>
    </row>
    <row r="65" spans="2:23" x14ac:dyDescent="0.25">
      <c r="D65">
        <v>7</v>
      </c>
      <c r="J65" s="26" t="s">
        <v>70</v>
      </c>
      <c r="K65" s="39">
        <v>0.8</v>
      </c>
    </row>
    <row r="66" spans="2:23" x14ac:dyDescent="0.25">
      <c r="D66">
        <v>8</v>
      </c>
      <c r="J66" s="26" t="s">
        <v>70</v>
      </c>
      <c r="K66" s="39">
        <v>0.8</v>
      </c>
    </row>
    <row r="67" spans="2:23" x14ac:dyDescent="0.25">
      <c r="D67">
        <v>9</v>
      </c>
      <c r="J67" s="26" t="s">
        <v>70</v>
      </c>
      <c r="K67" s="39">
        <v>1</v>
      </c>
    </row>
    <row r="68" spans="2:23" x14ac:dyDescent="0.25">
      <c r="D68">
        <v>10</v>
      </c>
      <c r="J68" s="26" t="s">
        <v>70</v>
      </c>
      <c r="K68" s="39">
        <v>1.2</v>
      </c>
    </row>
    <row r="69" spans="2:23" x14ac:dyDescent="0.25">
      <c r="D69">
        <v>11</v>
      </c>
      <c r="J69" s="26" t="s">
        <v>70</v>
      </c>
      <c r="K69" s="39">
        <v>1.2</v>
      </c>
    </row>
    <row r="70" spans="2:23" x14ac:dyDescent="0.25">
      <c r="D70">
        <v>12</v>
      </c>
      <c r="J70" s="26" t="s">
        <v>70</v>
      </c>
      <c r="K70" s="39">
        <v>0.8</v>
      </c>
    </row>
    <row r="71" spans="2:23" x14ac:dyDescent="0.25">
      <c r="K71" s="4"/>
    </row>
    <row r="72" spans="2:23" x14ac:dyDescent="0.25">
      <c r="K72" s="4"/>
    </row>
    <row r="73" spans="2:23" ht="15.75" thickBot="1" x14ac:dyDescent="0.3">
      <c r="B73" s="1" t="s">
        <v>168</v>
      </c>
      <c r="C73" s="1"/>
      <c r="D73" s="1"/>
      <c r="E73" s="1"/>
      <c r="F73" s="1"/>
      <c r="G73" s="1"/>
      <c r="H73" s="1"/>
      <c r="I73" s="1"/>
      <c r="J73" s="35"/>
      <c r="K73" s="4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5.75" thickTop="1" x14ac:dyDescent="0.25">
      <c r="K74" s="4"/>
    </row>
    <row r="75" spans="2:23" x14ac:dyDescent="0.25">
      <c r="C75" t="s">
        <v>77</v>
      </c>
      <c r="J75" s="26" t="s">
        <v>76</v>
      </c>
      <c r="K75" s="4">
        <v>120</v>
      </c>
    </row>
    <row r="76" spans="2:23" x14ac:dyDescent="0.25">
      <c r="C76" t="s">
        <v>78</v>
      </c>
      <c r="J76" s="26" t="s">
        <v>76</v>
      </c>
      <c r="K76" s="4">
        <v>240</v>
      </c>
    </row>
    <row r="78" spans="2:23" ht="15.75" thickBot="1" x14ac:dyDescent="0.3">
      <c r="B78" s="1" t="s">
        <v>91</v>
      </c>
      <c r="C78" s="1"/>
      <c r="D78" s="1"/>
      <c r="E78" s="1"/>
      <c r="F78" s="1"/>
      <c r="G78" s="1"/>
      <c r="H78" s="1"/>
      <c r="I78" s="1"/>
      <c r="J78" s="35"/>
      <c r="K78" s="4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5.75" thickTop="1" x14ac:dyDescent="0.25"/>
    <row r="80" spans="2:23" x14ac:dyDescent="0.25">
      <c r="C80" t="s">
        <v>92</v>
      </c>
      <c r="J80" s="26" t="s">
        <v>68</v>
      </c>
      <c r="K80" s="56">
        <v>100000</v>
      </c>
    </row>
    <row r="81" spans="2:23" x14ac:dyDescent="0.25">
      <c r="C81" t="s">
        <v>93</v>
      </c>
      <c r="J81" s="26" t="s">
        <v>68</v>
      </c>
      <c r="K81" s="56">
        <v>20000</v>
      </c>
    </row>
    <row r="83" spans="2:23" x14ac:dyDescent="0.25">
      <c r="C83" t="s">
        <v>94</v>
      </c>
      <c r="J83" s="26" t="s">
        <v>95</v>
      </c>
      <c r="K83" s="4">
        <v>5</v>
      </c>
    </row>
    <row r="84" spans="2:23" x14ac:dyDescent="0.25">
      <c r="C84" t="s">
        <v>96</v>
      </c>
      <c r="J84" s="26" t="s">
        <v>70</v>
      </c>
      <c r="K84" s="39">
        <v>0.5</v>
      </c>
    </row>
    <row r="86" spans="2:23" x14ac:dyDescent="0.25">
      <c r="C86" t="s">
        <v>97</v>
      </c>
      <c r="J86" s="26" t="s">
        <v>95</v>
      </c>
      <c r="K86" s="4">
        <v>7</v>
      </c>
    </row>
    <row r="87" spans="2:23" x14ac:dyDescent="0.25">
      <c r="C87" t="s">
        <v>98</v>
      </c>
      <c r="J87" s="26" t="s">
        <v>95</v>
      </c>
      <c r="K87" s="4">
        <v>5</v>
      </c>
    </row>
    <row r="89" spans="2:23" ht="15.75" thickBot="1" x14ac:dyDescent="0.3">
      <c r="B89" s="1" t="s">
        <v>119</v>
      </c>
      <c r="C89" s="1"/>
      <c r="D89" s="1"/>
      <c r="E89" s="1"/>
      <c r="F89" s="1"/>
      <c r="G89" s="1"/>
      <c r="H89" s="1"/>
      <c r="I89" s="1"/>
      <c r="J89" s="35"/>
      <c r="K89" s="4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5.75" thickTop="1" x14ac:dyDescent="0.25"/>
    <row r="91" spans="2:23" x14ac:dyDescent="0.25">
      <c r="C91" t="s">
        <v>121</v>
      </c>
      <c r="J91" s="26" t="s">
        <v>73</v>
      </c>
      <c r="K91" s="6">
        <v>5</v>
      </c>
    </row>
    <row r="92" spans="2:23" x14ac:dyDescent="0.25">
      <c r="C92" t="s">
        <v>120</v>
      </c>
      <c r="J92" s="26" t="s">
        <v>73</v>
      </c>
      <c r="K92" s="6">
        <v>3</v>
      </c>
    </row>
    <row r="93" spans="2:23" x14ac:dyDescent="0.25">
      <c r="K93" s="6"/>
    </row>
    <row r="94" spans="2:23" x14ac:dyDescent="0.25">
      <c r="C94" t="s">
        <v>122</v>
      </c>
      <c r="J94" s="26" t="s">
        <v>68</v>
      </c>
      <c r="K94" s="6">
        <v>2600</v>
      </c>
    </row>
    <row r="95" spans="2:23" x14ac:dyDescent="0.25">
      <c r="C95" t="s">
        <v>123</v>
      </c>
      <c r="J95" s="26" t="s">
        <v>70</v>
      </c>
      <c r="K95" s="39">
        <v>0.2</v>
      </c>
    </row>
    <row r="96" spans="2:23" x14ac:dyDescent="0.25">
      <c r="K96" s="39"/>
    </row>
    <row r="97" spans="2:23" x14ac:dyDescent="0.25">
      <c r="C97" t="s">
        <v>124</v>
      </c>
      <c r="J97" s="26" t="s">
        <v>70</v>
      </c>
      <c r="K97" s="39">
        <v>1.3</v>
      </c>
    </row>
    <row r="98" spans="2:23" x14ac:dyDescent="0.25">
      <c r="C98" t="s">
        <v>125</v>
      </c>
      <c r="J98" s="26" t="s">
        <v>70</v>
      </c>
      <c r="K98" s="39">
        <v>1.2</v>
      </c>
    </row>
    <row r="100" spans="2:23" x14ac:dyDescent="0.25">
      <c r="C100" t="s">
        <v>126</v>
      </c>
      <c r="J100" s="26" t="s">
        <v>70</v>
      </c>
      <c r="K100" s="39">
        <v>5.5E-2</v>
      </c>
    </row>
    <row r="102" spans="2:23" ht="15.75" thickBot="1" x14ac:dyDescent="0.3">
      <c r="B102" s="1" t="s">
        <v>169</v>
      </c>
      <c r="C102" s="1"/>
      <c r="D102" s="1"/>
      <c r="E102" s="1"/>
      <c r="F102" s="1"/>
      <c r="G102" s="1"/>
      <c r="H102" s="1"/>
      <c r="I102" s="1"/>
      <c r="J102" s="35"/>
      <c r="K102" s="4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5.75" thickTop="1" x14ac:dyDescent="0.25"/>
    <row r="104" spans="2:23" x14ac:dyDescent="0.25">
      <c r="C104" s="2" t="s">
        <v>183</v>
      </c>
      <c r="D104" s="2"/>
      <c r="E104" s="2"/>
      <c r="F104" s="2"/>
      <c r="G104" s="2"/>
      <c r="H104" s="2"/>
      <c r="I104" s="2"/>
      <c r="J104" s="3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5">
      <c r="E105" t="s">
        <v>170</v>
      </c>
      <c r="J105" s="26" t="s">
        <v>172</v>
      </c>
      <c r="K105" s="62">
        <v>0.5</v>
      </c>
    </row>
    <row r="106" spans="2:23" x14ac:dyDescent="0.25">
      <c r="E106" t="s">
        <v>171</v>
      </c>
      <c r="J106" s="26" t="s">
        <v>173</v>
      </c>
      <c r="K106" s="62">
        <v>50</v>
      </c>
    </row>
    <row r="107" spans="2:23" x14ac:dyDescent="0.25">
      <c r="E107" t="s">
        <v>174</v>
      </c>
      <c r="J107" s="26" t="s">
        <v>172</v>
      </c>
      <c r="K107" s="62">
        <v>0.1</v>
      </c>
    </row>
    <row r="108" spans="2:23" x14ac:dyDescent="0.25">
      <c r="E108" t="s">
        <v>175</v>
      </c>
      <c r="J108" s="26" t="s">
        <v>172</v>
      </c>
      <c r="K108" s="62">
        <v>0.1</v>
      </c>
    </row>
    <row r="109" spans="2:23" x14ac:dyDescent="0.25">
      <c r="E109" t="s">
        <v>176</v>
      </c>
      <c r="J109" s="26" t="s">
        <v>73</v>
      </c>
      <c r="K109" s="62">
        <v>5</v>
      </c>
    </row>
    <row r="110" spans="2:23" x14ac:dyDescent="0.25">
      <c r="E110" t="s">
        <v>177</v>
      </c>
      <c r="J110" s="26" t="s">
        <v>188</v>
      </c>
      <c r="K110" s="62">
        <v>0.25</v>
      </c>
    </row>
    <row r="111" spans="2:23" x14ac:dyDescent="0.25">
      <c r="E111" t="s">
        <v>178</v>
      </c>
      <c r="J111" s="26" t="s">
        <v>172</v>
      </c>
      <c r="K111" s="62">
        <v>5.0000000000000001E-3</v>
      </c>
    </row>
    <row r="113" spans="4:23" x14ac:dyDescent="0.25">
      <c r="E113" t="s">
        <v>197</v>
      </c>
      <c r="J113" s="26" t="s">
        <v>73</v>
      </c>
      <c r="K113" s="62">
        <v>20</v>
      </c>
    </row>
    <row r="115" spans="4:23" x14ac:dyDescent="0.25">
      <c r="D115" s="2" t="s">
        <v>184</v>
      </c>
      <c r="E115" s="2"/>
      <c r="F115" s="2"/>
      <c r="G115" s="2"/>
      <c r="H115" s="2"/>
      <c r="I115" s="2"/>
      <c r="J115" s="3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4:23" x14ac:dyDescent="0.25">
      <c r="E116" t="s">
        <v>170</v>
      </c>
      <c r="H116" s="62">
        <v>480</v>
      </c>
      <c r="J116" s="26" t="s">
        <v>185</v>
      </c>
      <c r="K116" s="62">
        <v>730</v>
      </c>
    </row>
    <row r="117" spans="4:23" x14ac:dyDescent="0.25">
      <c r="E117" t="s">
        <v>171</v>
      </c>
      <c r="H117" s="62">
        <v>480</v>
      </c>
      <c r="J117" s="26" t="s">
        <v>199</v>
      </c>
      <c r="K117" s="62">
        <v>110</v>
      </c>
    </row>
    <row r="118" spans="4:23" x14ac:dyDescent="0.25">
      <c r="E118" t="s">
        <v>174</v>
      </c>
      <c r="H118" s="62">
        <v>25</v>
      </c>
      <c r="J118" s="26" t="s">
        <v>186</v>
      </c>
      <c r="K118" s="62">
        <v>300</v>
      </c>
    </row>
    <row r="119" spans="4:23" x14ac:dyDescent="0.25">
      <c r="E119" t="s">
        <v>175</v>
      </c>
      <c r="H119" s="62">
        <v>25</v>
      </c>
      <c r="J119" s="26" t="s">
        <v>186</v>
      </c>
      <c r="K119" s="62">
        <v>130</v>
      </c>
    </row>
    <row r="120" spans="4:23" x14ac:dyDescent="0.25">
      <c r="E120" t="s">
        <v>176</v>
      </c>
      <c r="H120" s="62">
        <v>1</v>
      </c>
      <c r="J120" s="26" t="s">
        <v>193</v>
      </c>
      <c r="K120" s="62">
        <v>0.4</v>
      </c>
    </row>
    <row r="121" spans="4:23" x14ac:dyDescent="0.25">
      <c r="E121" t="s">
        <v>177</v>
      </c>
      <c r="H121" s="62">
        <v>1</v>
      </c>
      <c r="J121" s="26" t="s">
        <v>194</v>
      </c>
      <c r="K121" s="62">
        <v>1.5</v>
      </c>
    </row>
    <row r="122" spans="4:23" x14ac:dyDescent="0.25">
      <c r="E122" t="s">
        <v>178</v>
      </c>
      <c r="H122" s="62">
        <v>1</v>
      </c>
      <c r="J122" s="26" t="s">
        <v>196</v>
      </c>
      <c r="K122" s="62">
        <v>10</v>
      </c>
    </row>
    <row r="124" spans="4:23" x14ac:dyDescent="0.25">
      <c r="D124" s="2" t="s">
        <v>179</v>
      </c>
      <c r="E124" s="2"/>
      <c r="F124" s="2"/>
      <c r="G124" s="2"/>
      <c r="H124" s="2"/>
      <c r="I124" s="2"/>
      <c r="J124" s="3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4:23" x14ac:dyDescent="0.25">
      <c r="E125" t="s">
        <v>180</v>
      </c>
      <c r="J125" s="26" t="s">
        <v>192</v>
      </c>
      <c r="K125" s="6">
        <v>7</v>
      </c>
    </row>
    <row r="126" spans="4:23" x14ac:dyDescent="0.25">
      <c r="E126" t="s">
        <v>181</v>
      </c>
      <c r="J126" s="26" t="s">
        <v>182</v>
      </c>
      <c r="K126" s="62">
        <v>0.6</v>
      </c>
    </row>
    <row r="128" spans="4:23" x14ac:dyDescent="0.25">
      <c r="D128" s="2" t="s">
        <v>189</v>
      </c>
      <c r="E128" s="2"/>
      <c r="F128" s="2"/>
      <c r="G128" s="2"/>
      <c r="H128" s="2"/>
      <c r="I128" s="2"/>
      <c r="J128" s="3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E129" t="s">
        <v>187</v>
      </c>
      <c r="J129" s="26" t="s">
        <v>188</v>
      </c>
      <c r="K129" s="6">
        <v>30</v>
      </c>
    </row>
    <row r="130" spans="2:23" x14ac:dyDescent="0.25">
      <c r="E130" t="s">
        <v>190</v>
      </c>
      <c r="H130" s="62">
        <v>10</v>
      </c>
      <c r="J130" s="26" t="s">
        <v>191</v>
      </c>
      <c r="K130" s="62">
        <v>60</v>
      </c>
    </row>
    <row r="132" spans="2:23" x14ac:dyDescent="0.25">
      <c r="D132" s="2" t="s">
        <v>209</v>
      </c>
      <c r="E132" s="2"/>
      <c r="F132" s="2"/>
      <c r="G132" s="2"/>
      <c r="H132" s="2"/>
      <c r="I132" s="2"/>
      <c r="J132" s="3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5">
      <c r="E133" t="s">
        <v>210</v>
      </c>
      <c r="J133" s="26" t="s">
        <v>70</v>
      </c>
      <c r="K133" s="39">
        <v>0.05</v>
      </c>
    </row>
    <row r="135" spans="2:23" ht="15.75" thickBot="1" x14ac:dyDescent="0.3">
      <c r="B135" s="1" t="s">
        <v>246</v>
      </c>
      <c r="C135" s="1"/>
      <c r="D135" s="1"/>
      <c r="E135" s="1"/>
      <c r="F135" s="1"/>
      <c r="G135" s="1"/>
      <c r="H135" s="1"/>
      <c r="I135" s="1"/>
      <c r="J135" s="35"/>
      <c r="K135" s="4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5.75" thickTop="1" x14ac:dyDescent="0.25"/>
    <row r="137" spans="2:23" x14ac:dyDescent="0.25">
      <c r="C137" t="s">
        <v>228</v>
      </c>
      <c r="J137" s="26" t="s">
        <v>70</v>
      </c>
      <c r="K137" s="39">
        <v>7.0000000000000007E-2</v>
      </c>
    </row>
    <row r="138" spans="2:23" x14ac:dyDescent="0.25">
      <c r="C138" t="s">
        <v>229</v>
      </c>
      <c r="J138" s="26" t="s">
        <v>232</v>
      </c>
      <c r="K138" s="62">
        <v>40</v>
      </c>
    </row>
    <row r="139" spans="2:23" x14ac:dyDescent="0.25">
      <c r="C139" t="s">
        <v>230</v>
      </c>
      <c r="J139" s="26" t="s">
        <v>231</v>
      </c>
      <c r="K139" s="62">
        <v>100</v>
      </c>
    </row>
    <row r="141" spans="2:23" ht="15.75" thickBot="1" x14ac:dyDescent="0.3">
      <c r="B141" s="1" t="s">
        <v>251</v>
      </c>
      <c r="C141" s="1"/>
      <c r="D141" s="1"/>
      <c r="E141" s="1"/>
      <c r="F141" s="1"/>
      <c r="G141" s="1"/>
      <c r="H141" s="1"/>
      <c r="I141" s="1"/>
      <c r="J141" s="35"/>
      <c r="K141" s="4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5.75" thickTop="1" x14ac:dyDescent="0.25"/>
    <row r="143" spans="2:23" x14ac:dyDescent="0.25">
      <c r="C143" t="s">
        <v>243</v>
      </c>
      <c r="J143" s="26" t="s">
        <v>70</v>
      </c>
      <c r="K143" s="39">
        <v>0.19</v>
      </c>
    </row>
    <row r="145" spans="2:23" ht="15.75" thickBot="1" x14ac:dyDescent="0.3">
      <c r="B145" s="1" t="s">
        <v>263</v>
      </c>
      <c r="C145" s="1"/>
      <c r="D145" s="1"/>
      <c r="E145" s="1"/>
      <c r="F145" s="1"/>
      <c r="G145" s="1"/>
      <c r="H145" s="1"/>
      <c r="I145" s="1"/>
      <c r="J145" s="35"/>
      <c r="K145" s="4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5.75" thickTop="1" x14ac:dyDescent="0.25"/>
    <row r="147" spans="2:23" x14ac:dyDescent="0.25">
      <c r="C147" t="s">
        <v>264</v>
      </c>
      <c r="J147" s="26" t="s">
        <v>265</v>
      </c>
      <c r="K147" s="62">
        <v>7</v>
      </c>
    </row>
    <row r="148" spans="2:23" x14ac:dyDescent="0.25">
      <c r="C148" t="s">
        <v>268</v>
      </c>
      <c r="J148" s="26" t="s">
        <v>265</v>
      </c>
      <c r="K148" s="62">
        <v>14</v>
      </c>
    </row>
    <row r="150" spans="2:23" ht="15.75" thickBot="1" x14ac:dyDescent="0.3">
      <c r="B150" s="1" t="s">
        <v>269</v>
      </c>
      <c r="C150" s="1"/>
      <c r="D150" s="1"/>
      <c r="E150" s="1"/>
      <c r="F150" s="1"/>
      <c r="G150" s="1"/>
      <c r="H150" s="1"/>
      <c r="I150" s="1"/>
      <c r="J150" s="35"/>
      <c r="K150" s="4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5.75" thickTop="1" x14ac:dyDescent="0.25"/>
    <row r="152" spans="2:23" x14ac:dyDescent="0.25">
      <c r="C152" t="s">
        <v>270</v>
      </c>
      <c r="J152" s="26" t="s">
        <v>68</v>
      </c>
      <c r="K152" s="6">
        <v>50000</v>
      </c>
    </row>
    <row r="154" spans="2:23" ht="15.75" thickBot="1" x14ac:dyDescent="0.3">
      <c r="B154" s="1" t="s">
        <v>271</v>
      </c>
      <c r="C154" s="1"/>
      <c r="D154" s="1"/>
      <c r="E154" s="1"/>
      <c r="F154" s="1"/>
      <c r="G154" s="1"/>
      <c r="H154" s="1"/>
      <c r="I154" s="1"/>
      <c r="J154" s="35"/>
      <c r="K154" s="4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5.75" thickTop="1" x14ac:dyDescent="0.25"/>
    <row r="156" spans="2:23" x14ac:dyDescent="0.25">
      <c r="C156" t="s">
        <v>272</v>
      </c>
      <c r="J156" s="26" t="s">
        <v>70</v>
      </c>
      <c r="K156" s="77">
        <v>2E-3</v>
      </c>
    </row>
    <row r="157" spans="2:23" x14ac:dyDescent="0.25">
      <c r="C157" t="s">
        <v>273</v>
      </c>
      <c r="J157" s="26" t="s">
        <v>70</v>
      </c>
      <c r="K157" s="77">
        <v>0.06</v>
      </c>
    </row>
    <row r="158" spans="2:23" x14ac:dyDescent="0.25">
      <c r="C158" t="s">
        <v>274</v>
      </c>
      <c r="J158" s="26" t="s">
        <v>70</v>
      </c>
      <c r="K158" s="77">
        <v>0.02</v>
      </c>
      <c r="L158" s="81"/>
    </row>
    <row r="159" spans="2:23" x14ac:dyDescent="0.25">
      <c r="C159" t="s">
        <v>283</v>
      </c>
      <c r="J159" s="26" t="s">
        <v>95</v>
      </c>
      <c r="K159" s="62">
        <v>5</v>
      </c>
    </row>
    <row r="160" spans="2:23" x14ac:dyDescent="0.25">
      <c r="C160" t="s">
        <v>288</v>
      </c>
      <c r="J160" s="26" t="s">
        <v>107</v>
      </c>
      <c r="K160" s="6">
        <v>1</v>
      </c>
      <c r="L160" s="81" t="s">
        <v>289</v>
      </c>
    </row>
    <row r="162" spans="2:23" ht="15.75" thickBot="1" x14ac:dyDescent="0.3">
      <c r="B162" s="1" t="s">
        <v>372</v>
      </c>
      <c r="C162" s="1"/>
      <c r="D162" s="1"/>
      <c r="E162" s="1"/>
      <c r="F162" s="1"/>
      <c r="G162" s="1"/>
      <c r="H162" s="1"/>
      <c r="I162" s="1"/>
      <c r="J162" s="35"/>
      <c r="K162" s="4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5.75" thickTop="1" x14ac:dyDescent="0.25"/>
    <row r="164" spans="2:23" x14ac:dyDescent="0.25">
      <c r="C164" t="s">
        <v>373</v>
      </c>
      <c r="J164" s="26" t="s">
        <v>68</v>
      </c>
      <c r="K164" s="6">
        <v>20000</v>
      </c>
    </row>
    <row r="166" spans="2:23" ht="15.75" thickBot="1" x14ac:dyDescent="0.3">
      <c r="B166" s="1" t="s">
        <v>380</v>
      </c>
      <c r="C166" s="1"/>
      <c r="D166" s="1"/>
      <c r="E166" s="1"/>
      <c r="F166" s="1"/>
      <c r="G166" s="1"/>
      <c r="H166" s="1"/>
      <c r="I166" s="1"/>
      <c r="J166" s="35"/>
      <c r="K166" s="4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5.75" thickTop="1" x14ac:dyDescent="0.25"/>
    <row r="168" spans="2:23" x14ac:dyDescent="0.25">
      <c r="C168" t="s">
        <v>380</v>
      </c>
      <c r="J168" s="26" t="s">
        <v>68</v>
      </c>
      <c r="K168" s="77">
        <v>0.15</v>
      </c>
    </row>
  </sheetData>
  <pageMargins left="0.7" right="0.7" top="0.75" bottom="0.75" header="0.3" footer="0.3"/>
  <pageSetup paperSize="9" scale="74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4">
    <tabColor theme="0"/>
    <outlinePr summaryBelow="0" summaryRight="0"/>
  </sheetPr>
  <dimension ref="A2:FP535"/>
  <sheetViews>
    <sheetView showGridLines="0" zoomScale="80" zoomScaleNormal="80" workbookViewId="0">
      <pane xSplit="10" ySplit="22" topLeftCell="U23" activePane="bottomRight" state="frozen"/>
      <selection pane="topRight"/>
      <selection pane="bottomLeft"/>
      <selection pane="bottomRight" activeCell="AB364" sqref="AB364"/>
    </sheetView>
  </sheetViews>
  <sheetFormatPr defaultColWidth="0" defaultRowHeight="15" outlineLevelRow="3" outlineLevelCol="1" x14ac:dyDescent="0.25"/>
  <cols>
    <col min="1" max="1" width="9.140625" customWidth="1"/>
    <col min="2" max="5" width="3.7109375" customWidth="1"/>
    <col min="6" max="9" width="9.140625" customWidth="1"/>
    <col min="10" max="10" width="9.140625" style="26" customWidth="1" collapsed="1"/>
    <col min="11" max="20" width="11.7109375" hidden="1" customWidth="1" outlineLevel="1"/>
    <col min="21" max="21" width="11.7109375" customWidth="1"/>
    <col min="22" max="146" width="11.7109375" customWidth="1" outlineLevel="1"/>
    <col min="147" max="159" width="9.140625" hidden="1" customWidth="1"/>
    <col min="160" max="172" width="0" hidden="1" customWidth="1"/>
    <col min="173" max="16384" width="9.140625" hidden="1"/>
  </cols>
  <sheetData>
    <row r="2" spans="10:146" hidden="1" x14ac:dyDescent="0.25">
      <c r="J2" s="26" t="s">
        <v>55</v>
      </c>
      <c r="K2" s="33">
        <f>W2</f>
        <v>2021</v>
      </c>
      <c r="L2" s="33">
        <f>K2+1</f>
        <v>2022</v>
      </c>
      <c r="M2" s="33">
        <f t="shared" ref="M2:T2" si="0">L2+1</f>
        <v>2023</v>
      </c>
      <c r="N2" s="33">
        <f t="shared" si="0"/>
        <v>2024</v>
      </c>
      <c r="O2" s="33">
        <f t="shared" si="0"/>
        <v>2025</v>
      </c>
      <c r="P2" s="33">
        <f t="shared" si="0"/>
        <v>2026</v>
      </c>
      <c r="Q2" s="33">
        <f t="shared" si="0"/>
        <v>2027</v>
      </c>
      <c r="R2" s="33">
        <f t="shared" si="0"/>
        <v>2028</v>
      </c>
      <c r="S2" s="33">
        <f t="shared" si="0"/>
        <v>2029</v>
      </c>
      <c r="T2" s="33">
        <f t="shared" si="0"/>
        <v>2030</v>
      </c>
      <c r="U2" s="26"/>
      <c r="V2" s="26"/>
      <c r="W2" s="25">
        <f>Miesiące!I10</f>
        <v>2021</v>
      </c>
      <c r="X2" s="25">
        <f>Miesiące!J10</f>
        <v>2021</v>
      </c>
      <c r="Y2" s="25">
        <f>Miesiące!K10</f>
        <v>2021</v>
      </c>
      <c r="Z2" s="25">
        <f>Miesiące!L10</f>
        <v>2021</v>
      </c>
      <c r="AA2" s="25">
        <f>Miesiące!M10</f>
        <v>2021</v>
      </c>
      <c r="AB2" s="25">
        <f>Miesiące!N10</f>
        <v>2021</v>
      </c>
      <c r="AC2" s="25">
        <f>Miesiące!O10</f>
        <v>2021</v>
      </c>
      <c r="AD2" s="25">
        <f>Miesiące!P10</f>
        <v>2022</v>
      </c>
      <c r="AE2" s="25">
        <f>Miesiące!Q10</f>
        <v>2022</v>
      </c>
      <c r="AF2" s="25">
        <f>Miesiące!R10</f>
        <v>2022</v>
      </c>
      <c r="AG2" s="25">
        <f>Miesiące!S10</f>
        <v>2022</v>
      </c>
      <c r="AH2" s="25">
        <f>Miesiące!T10</f>
        <v>2022</v>
      </c>
      <c r="AI2" s="25">
        <f>Miesiące!U10</f>
        <v>2022</v>
      </c>
      <c r="AJ2" s="25">
        <f>Miesiące!V10</f>
        <v>2022</v>
      </c>
      <c r="AK2" s="25">
        <f>Miesiące!W10</f>
        <v>2022</v>
      </c>
      <c r="AL2" s="25">
        <f>Miesiące!X10</f>
        <v>2022</v>
      </c>
      <c r="AM2" s="25">
        <f>Miesiące!Y10</f>
        <v>2022</v>
      </c>
      <c r="AN2" s="25">
        <f>Miesiące!Z10</f>
        <v>2022</v>
      </c>
      <c r="AO2" s="25">
        <f>Miesiące!AA10</f>
        <v>2022</v>
      </c>
      <c r="AP2" s="25">
        <f>Miesiące!AB10</f>
        <v>2023</v>
      </c>
      <c r="AQ2" s="25">
        <f>Miesiące!AC10</f>
        <v>2023</v>
      </c>
      <c r="AR2" s="25">
        <f>Miesiące!AD10</f>
        <v>2023</v>
      </c>
      <c r="AS2" s="25">
        <f>Miesiące!AE10</f>
        <v>2023</v>
      </c>
      <c r="AT2" s="25">
        <f>Miesiące!AF10</f>
        <v>2023</v>
      </c>
      <c r="AU2" s="25">
        <f>Miesiące!AG10</f>
        <v>2023</v>
      </c>
      <c r="AV2" s="25">
        <f>Miesiące!AH10</f>
        <v>2023</v>
      </c>
      <c r="AW2" s="25">
        <f>Miesiące!AI10</f>
        <v>2023</v>
      </c>
      <c r="AX2" s="25">
        <f>Miesiące!AJ10</f>
        <v>2023</v>
      </c>
      <c r="AY2" s="25">
        <f>Miesiące!AK10</f>
        <v>2023</v>
      </c>
      <c r="AZ2" s="25">
        <f>Miesiące!AL10</f>
        <v>2023</v>
      </c>
      <c r="BA2" s="25">
        <f>Miesiące!AM10</f>
        <v>2023</v>
      </c>
      <c r="BB2" s="25">
        <f>Miesiące!AN10</f>
        <v>2024</v>
      </c>
      <c r="BC2" s="25">
        <f>Miesiące!AO10</f>
        <v>2024</v>
      </c>
      <c r="BD2" s="25">
        <f>Miesiące!AP10</f>
        <v>2024</v>
      </c>
      <c r="BE2" s="25">
        <f>Miesiące!AQ10</f>
        <v>2024</v>
      </c>
      <c r="BF2" s="25">
        <f>Miesiące!AR10</f>
        <v>2024</v>
      </c>
      <c r="BG2" s="25">
        <f>Miesiące!AS10</f>
        <v>2024</v>
      </c>
      <c r="BH2" s="25">
        <f>Miesiące!AT10</f>
        <v>2024</v>
      </c>
      <c r="BI2" s="25">
        <f>Miesiące!AU10</f>
        <v>2024</v>
      </c>
      <c r="BJ2" s="25">
        <f>Miesiące!AV10</f>
        <v>2024</v>
      </c>
      <c r="BK2" s="25">
        <f>Miesiące!AW10</f>
        <v>2024</v>
      </c>
      <c r="BL2" s="25">
        <f>Miesiące!AX10</f>
        <v>2024</v>
      </c>
      <c r="BM2" s="25">
        <f>Miesiące!AY10</f>
        <v>2024</v>
      </c>
      <c r="BN2" s="25">
        <f>Miesiące!AZ10</f>
        <v>2025</v>
      </c>
      <c r="BO2" s="25">
        <f>Miesiące!BA10</f>
        <v>2025</v>
      </c>
      <c r="BP2" s="25">
        <f>Miesiące!BB10</f>
        <v>2025</v>
      </c>
      <c r="BQ2" s="25">
        <f>Miesiące!BC10</f>
        <v>2025</v>
      </c>
      <c r="BR2" s="25">
        <f>Miesiące!BD10</f>
        <v>2025</v>
      </c>
      <c r="BS2" s="25">
        <f>Miesiące!BE10</f>
        <v>2025</v>
      </c>
      <c r="BT2" s="25">
        <f>Miesiące!BF10</f>
        <v>2025</v>
      </c>
      <c r="BU2" s="25">
        <f>Miesiące!BG10</f>
        <v>2025</v>
      </c>
      <c r="BV2" s="25">
        <f>Miesiące!BH10</f>
        <v>2025</v>
      </c>
      <c r="BW2" s="25">
        <f>Miesiące!BI10</f>
        <v>2025</v>
      </c>
      <c r="BX2" s="25">
        <f>Miesiące!BJ10</f>
        <v>2025</v>
      </c>
      <c r="BY2" s="25">
        <f>Miesiące!BK10</f>
        <v>2025</v>
      </c>
      <c r="BZ2" s="25">
        <f>Miesiące!BL10</f>
        <v>2026</v>
      </c>
      <c r="CA2" s="25">
        <f>Miesiące!BM10</f>
        <v>2026</v>
      </c>
      <c r="CB2" s="25">
        <f>Miesiące!BN10</f>
        <v>2026</v>
      </c>
      <c r="CC2" s="25">
        <f>Miesiące!BO10</f>
        <v>2026</v>
      </c>
      <c r="CD2" s="25">
        <f>Miesiące!BP10</f>
        <v>2026</v>
      </c>
      <c r="CE2" s="25">
        <f>Miesiące!BQ10</f>
        <v>2026</v>
      </c>
      <c r="CF2" s="25">
        <f>Miesiące!BR10</f>
        <v>2026</v>
      </c>
      <c r="CG2" s="25">
        <f>Miesiące!BS10</f>
        <v>2026</v>
      </c>
      <c r="CH2" s="25">
        <f>Miesiące!BT10</f>
        <v>2026</v>
      </c>
      <c r="CI2" s="25">
        <f>Miesiące!BU10</f>
        <v>2026</v>
      </c>
      <c r="CJ2" s="25">
        <f>Miesiące!BV10</f>
        <v>2026</v>
      </c>
      <c r="CK2" s="25">
        <f>Miesiące!BW10</f>
        <v>2026</v>
      </c>
      <c r="CL2" s="25">
        <f>Miesiące!BX10</f>
        <v>2027</v>
      </c>
      <c r="CM2" s="25">
        <f>Miesiące!BY10</f>
        <v>2027</v>
      </c>
      <c r="CN2" s="25">
        <f>Miesiące!BZ10</f>
        <v>2027</v>
      </c>
      <c r="CO2" s="25">
        <f>Miesiące!CA10</f>
        <v>2027</v>
      </c>
      <c r="CP2" s="25">
        <f>Miesiące!CB10</f>
        <v>2027</v>
      </c>
      <c r="CQ2" s="25">
        <f>Miesiące!CC10</f>
        <v>2027</v>
      </c>
      <c r="CR2" s="25">
        <f>Miesiące!CD10</f>
        <v>2027</v>
      </c>
      <c r="CS2" s="25">
        <f>Miesiące!CE10</f>
        <v>2027</v>
      </c>
      <c r="CT2" s="25">
        <f>Miesiące!CF10</f>
        <v>2027</v>
      </c>
      <c r="CU2" s="25">
        <f>Miesiące!CG10</f>
        <v>2027</v>
      </c>
      <c r="CV2" s="25">
        <f>Miesiące!CH10</f>
        <v>2027</v>
      </c>
      <c r="CW2" s="25">
        <f>Miesiące!CI10</f>
        <v>2027</v>
      </c>
      <c r="CX2" s="25">
        <f>Miesiące!CJ10</f>
        <v>2028</v>
      </c>
      <c r="CY2" s="25">
        <f>Miesiące!CK10</f>
        <v>2028</v>
      </c>
      <c r="CZ2" s="25">
        <f>Miesiące!CL10</f>
        <v>2028</v>
      </c>
      <c r="DA2" s="25">
        <f>Miesiące!CM10</f>
        <v>2028</v>
      </c>
      <c r="DB2" s="25">
        <f>Miesiące!CN10</f>
        <v>2028</v>
      </c>
      <c r="DC2" s="25">
        <f>Miesiące!CO10</f>
        <v>2028</v>
      </c>
      <c r="DD2" s="25">
        <f>Miesiące!CP10</f>
        <v>2028</v>
      </c>
      <c r="DE2" s="25">
        <f>Miesiące!CQ10</f>
        <v>2028</v>
      </c>
      <c r="DF2" s="25">
        <f>Miesiące!CR10</f>
        <v>2028</v>
      </c>
      <c r="DG2" s="25">
        <f>Miesiące!CS10</f>
        <v>2028</v>
      </c>
      <c r="DH2" s="25">
        <f>Miesiące!CT10</f>
        <v>2028</v>
      </c>
      <c r="DI2" s="25">
        <f>Miesiące!CU10</f>
        <v>2028</v>
      </c>
      <c r="DJ2" s="25">
        <f>Miesiące!CV10</f>
        <v>2029</v>
      </c>
      <c r="DK2" s="25">
        <f>Miesiące!CW10</f>
        <v>2029</v>
      </c>
      <c r="DL2" s="25">
        <f>Miesiące!CX10</f>
        <v>2029</v>
      </c>
      <c r="DM2" s="25">
        <f>Miesiące!CY10</f>
        <v>2029</v>
      </c>
      <c r="DN2" s="25">
        <f>Miesiące!CZ10</f>
        <v>2029</v>
      </c>
      <c r="DO2" s="25">
        <f>Miesiące!DA10</f>
        <v>2029</v>
      </c>
      <c r="DP2" s="25">
        <f>Miesiące!DB10</f>
        <v>2029</v>
      </c>
      <c r="DQ2" s="25">
        <f>Miesiące!DC10</f>
        <v>2029</v>
      </c>
      <c r="DR2" s="25">
        <f>Miesiące!DD10</f>
        <v>2029</v>
      </c>
      <c r="DS2" s="25">
        <f>Miesiące!DE10</f>
        <v>2029</v>
      </c>
      <c r="DT2" s="25">
        <f>Miesiące!DF10</f>
        <v>2029</v>
      </c>
      <c r="DU2" s="25">
        <f>Miesiące!DG10</f>
        <v>2029</v>
      </c>
      <c r="DV2" s="25">
        <f>Miesiące!DH10</f>
        <v>2030</v>
      </c>
      <c r="DW2" s="25">
        <f>Miesiące!DI10</f>
        <v>2030</v>
      </c>
      <c r="DX2" s="25">
        <f>Miesiące!DJ10</f>
        <v>2030</v>
      </c>
      <c r="DY2" s="25">
        <f>Miesiące!DK10</f>
        <v>2030</v>
      </c>
      <c r="DZ2" s="25">
        <f>Miesiące!DL10</f>
        <v>2030</v>
      </c>
      <c r="EA2" s="25">
        <f>Miesiące!DM10</f>
        <v>2030</v>
      </c>
      <c r="EB2" s="25">
        <f>Miesiące!DN10</f>
        <v>2030</v>
      </c>
      <c r="EC2" s="25">
        <f>Miesiące!DO10</f>
        <v>2030</v>
      </c>
      <c r="ED2" s="25">
        <f>Miesiące!DP10</f>
        <v>2030</v>
      </c>
      <c r="EE2" s="25">
        <f>Miesiące!DQ10</f>
        <v>2030</v>
      </c>
      <c r="EF2" s="25">
        <f>Miesiące!DR10</f>
        <v>2030</v>
      </c>
      <c r="EG2" s="25">
        <f>Miesiące!DS10</f>
        <v>2030</v>
      </c>
      <c r="EH2" s="25">
        <f>Miesiące!DT10</f>
        <v>2031</v>
      </c>
      <c r="EI2" s="25">
        <f>Miesiące!DU10</f>
        <v>2031</v>
      </c>
      <c r="EJ2" s="25">
        <f>Miesiące!DV10</f>
        <v>2031</v>
      </c>
      <c r="EK2" s="25">
        <f>Miesiące!DW10</f>
        <v>2031</v>
      </c>
      <c r="EL2" s="25">
        <f>Miesiące!DX10</f>
        <v>2031</v>
      </c>
      <c r="EM2" s="25">
        <f>Miesiące!DY10</f>
        <v>2031</v>
      </c>
      <c r="EN2" s="25">
        <f>Miesiące!DZ10</f>
        <v>2031</v>
      </c>
      <c r="EO2" s="25">
        <f>Miesiące!EA10</f>
        <v>2031</v>
      </c>
      <c r="EP2" s="25">
        <f>Miesiące!EB10</f>
        <v>2031</v>
      </c>
    </row>
    <row r="3" spans="10:146" hidden="1" x14ac:dyDescent="0.25">
      <c r="J3" s="26" t="s">
        <v>20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>
        <f>Miesiące!I11</f>
        <v>6</v>
      </c>
      <c r="X3" s="25">
        <f>Miesiące!J11</f>
        <v>7</v>
      </c>
      <c r="Y3" s="25">
        <f>Miesiące!K11</f>
        <v>8</v>
      </c>
      <c r="Z3" s="25">
        <f>Miesiące!L11</f>
        <v>9</v>
      </c>
      <c r="AA3" s="25">
        <f>Miesiące!M11</f>
        <v>10</v>
      </c>
      <c r="AB3" s="25">
        <f>Miesiące!N11</f>
        <v>11</v>
      </c>
      <c r="AC3" s="25">
        <f>Miesiące!O11</f>
        <v>12</v>
      </c>
      <c r="AD3" s="25">
        <f>Miesiące!P11</f>
        <v>1</v>
      </c>
      <c r="AE3" s="25">
        <f>Miesiące!Q11</f>
        <v>2</v>
      </c>
      <c r="AF3" s="25">
        <f>Miesiące!R11</f>
        <v>3</v>
      </c>
      <c r="AG3" s="25">
        <f>Miesiące!S11</f>
        <v>4</v>
      </c>
      <c r="AH3" s="25">
        <f>Miesiące!T11</f>
        <v>5</v>
      </c>
      <c r="AI3" s="25">
        <f>Miesiące!U11</f>
        <v>6</v>
      </c>
      <c r="AJ3" s="25">
        <f>Miesiące!V11</f>
        <v>7</v>
      </c>
      <c r="AK3" s="25">
        <f>Miesiące!W11</f>
        <v>8</v>
      </c>
      <c r="AL3" s="25">
        <f>Miesiące!X11</f>
        <v>9</v>
      </c>
      <c r="AM3" s="25">
        <f>Miesiące!Y11</f>
        <v>10</v>
      </c>
      <c r="AN3" s="25">
        <f>Miesiące!Z11</f>
        <v>11</v>
      </c>
      <c r="AO3" s="25">
        <f>Miesiące!AA11</f>
        <v>12</v>
      </c>
      <c r="AP3" s="25">
        <f>Miesiące!AB11</f>
        <v>1</v>
      </c>
      <c r="AQ3" s="25">
        <f>Miesiące!AC11</f>
        <v>2</v>
      </c>
      <c r="AR3" s="25">
        <f>Miesiące!AD11</f>
        <v>3</v>
      </c>
      <c r="AS3" s="25">
        <f>Miesiące!AE11</f>
        <v>4</v>
      </c>
      <c r="AT3" s="25">
        <f>Miesiące!AF11</f>
        <v>5</v>
      </c>
      <c r="AU3" s="25">
        <f>Miesiące!AG11</f>
        <v>6</v>
      </c>
      <c r="AV3" s="25">
        <f>Miesiące!AH11</f>
        <v>7</v>
      </c>
      <c r="AW3" s="25">
        <f>Miesiące!AI11</f>
        <v>8</v>
      </c>
      <c r="AX3" s="25">
        <f>Miesiące!AJ11</f>
        <v>9</v>
      </c>
      <c r="AY3" s="25">
        <f>Miesiące!AK11</f>
        <v>10</v>
      </c>
      <c r="AZ3" s="25">
        <f>Miesiące!AL11</f>
        <v>11</v>
      </c>
      <c r="BA3" s="25">
        <f>Miesiące!AM11</f>
        <v>12</v>
      </c>
      <c r="BB3" s="25">
        <f>Miesiące!AN11</f>
        <v>1</v>
      </c>
      <c r="BC3" s="25">
        <f>Miesiące!AO11</f>
        <v>2</v>
      </c>
      <c r="BD3" s="25">
        <f>Miesiące!AP11</f>
        <v>3</v>
      </c>
      <c r="BE3" s="25">
        <f>Miesiące!AQ11</f>
        <v>4</v>
      </c>
      <c r="BF3" s="25">
        <f>Miesiące!AR11</f>
        <v>5</v>
      </c>
      <c r="BG3" s="25">
        <f>Miesiące!AS11</f>
        <v>6</v>
      </c>
      <c r="BH3" s="25">
        <f>Miesiące!AT11</f>
        <v>7</v>
      </c>
      <c r="BI3" s="25">
        <f>Miesiące!AU11</f>
        <v>8</v>
      </c>
      <c r="BJ3" s="25">
        <f>Miesiące!AV11</f>
        <v>9</v>
      </c>
      <c r="BK3" s="25">
        <f>Miesiące!AW11</f>
        <v>10</v>
      </c>
      <c r="BL3" s="25">
        <f>Miesiące!AX11</f>
        <v>11</v>
      </c>
      <c r="BM3" s="25">
        <f>Miesiące!AY11</f>
        <v>12</v>
      </c>
      <c r="BN3" s="25">
        <f>Miesiące!AZ11</f>
        <v>1</v>
      </c>
      <c r="BO3" s="25">
        <f>Miesiące!BA11</f>
        <v>2</v>
      </c>
      <c r="BP3" s="25">
        <f>Miesiące!BB11</f>
        <v>3</v>
      </c>
      <c r="BQ3" s="25">
        <f>Miesiące!BC11</f>
        <v>4</v>
      </c>
      <c r="BR3" s="25">
        <f>Miesiące!BD11</f>
        <v>5</v>
      </c>
      <c r="BS3" s="25">
        <f>Miesiące!BE11</f>
        <v>6</v>
      </c>
      <c r="BT3" s="25">
        <f>Miesiące!BF11</f>
        <v>7</v>
      </c>
      <c r="BU3" s="25">
        <f>Miesiące!BG11</f>
        <v>8</v>
      </c>
      <c r="BV3" s="25">
        <f>Miesiące!BH11</f>
        <v>9</v>
      </c>
      <c r="BW3" s="25">
        <f>Miesiące!BI11</f>
        <v>10</v>
      </c>
      <c r="BX3" s="25">
        <f>Miesiące!BJ11</f>
        <v>11</v>
      </c>
      <c r="BY3" s="25">
        <f>Miesiące!BK11</f>
        <v>12</v>
      </c>
      <c r="BZ3" s="25">
        <f>Miesiące!BL11</f>
        <v>1</v>
      </c>
      <c r="CA3" s="25">
        <f>Miesiące!BM11</f>
        <v>2</v>
      </c>
      <c r="CB3" s="25">
        <f>Miesiące!BN11</f>
        <v>3</v>
      </c>
      <c r="CC3" s="25">
        <f>Miesiące!BO11</f>
        <v>4</v>
      </c>
      <c r="CD3" s="25">
        <f>Miesiące!BP11</f>
        <v>5</v>
      </c>
      <c r="CE3" s="25">
        <f>Miesiące!BQ11</f>
        <v>6</v>
      </c>
      <c r="CF3" s="25">
        <f>Miesiące!BR11</f>
        <v>7</v>
      </c>
      <c r="CG3" s="25">
        <f>Miesiące!BS11</f>
        <v>8</v>
      </c>
      <c r="CH3" s="25">
        <f>Miesiące!BT11</f>
        <v>9</v>
      </c>
      <c r="CI3" s="25">
        <f>Miesiące!BU11</f>
        <v>10</v>
      </c>
      <c r="CJ3" s="25">
        <f>Miesiące!BV11</f>
        <v>11</v>
      </c>
      <c r="CK3" s="25">
        <f>Miesiące!BW11</f>
        <v>12</v>
      </c>
      <c r="CL3" s="25">
        <f>Miesiące!BX11</f>
        <v>1</v>
      </c>
      <c r="CM3" s="25">
        <f>Miesiące!BY11</f>
        <v>2</v>
      </c>
      <c r="CN3" s="25">
        <f>Miesiące!BZ11</f>
        <v>3</v>
      </c>
      <c r="CO3" s="25">
        <f>Miesiące!CA11</f>
        <v>4</v>
      </c>
      <c r="CP3" s="25">
        <f>Miesiące!CB11</f>
        <v>5</v>
      </c>
      <c r="CQ3" s="25">
        <f>Miesiące!CC11</f>
        <v>6</v>
      </c>
      <c r="CR3" s="25">
        <f>Miesiące!CD11</f>
        <v>7</v>
      </c>
      <c r="CS3" s="25">
        <f>Miesiące!CE11</f>
        <v>8</v>
      </c>
      <c r="CT3" s="25">
        <f>Miesiące!CF11</f>
        <v>9</v>
      </c>
      <c r="CU3" s="25">
        <f>Miesiące!CG11</f>
        <v>10</v>
      </c>
      <c r="CV3" s="25">
        <f>Miesiące!CH11</f>
        <v>11</v>
      </c>
      <c r="CW3" s="25">
        <f>Miesiące!CI11</f>
        <v>12</v>
      </c>
      <c r="CX3" s="25">
        <f>Miesiące!CJ11</f>
        <v>1</v>
      </c>
      <c r="CY3" s="25">
        <f>Miesiące!CK11</f>
        <v>2</v>
      </c>
      <c r="CZ3" s="25">
        <f>Miesiące!CL11</f>
        <v>3</v>
      </c>
      <c r="DA3" s="25">
        <f>Miesiące!CM11</f>
        <v>4</v>
      </c>
      <c r="DB3" s="25">
        <f>Miesiące!CN11</f>
        <v>5</v>
      </c>
      <c r="DC3" s="25">
        <f>Miesiące!CO11</f>
        <v>6</v>
      </c>
      <c r="DD3" s="25">
        <f>Miesiące!CP11</f>
        <v>7</v>
      </c>
      <c r="DE3" s="25">
        <f>Miesiące!CQ11</f>
        <v>8</v>
      </c>
      <c r="DF3" s="25">
        <f>Miesiące!CR11</f>
        <v>9</v>
      </c>
      <c r="DG3" s="25">
        <f>Miesiące!CS11</f>
        <v>10</v>
      </c>
      <c r="DH3" s="25">
        <f>Miesiące!CT11</f>
        <v>11</v>
      </c>
      <c r="DI3" s="25">
        <f>Miesiące!CU11</f>
        <v>12</v>
      </c>
      <c r="DJ3" s="25">
        <f>Miesiące!CV11</f>
        <v>1</v>
      </c>
      <c r="DK3" s="25">
        <f>Miesiące!CW11</f>
        <v>2</v>
      </c>
      <c r="DL3" s="25">
        <f>Miesiące!CX11</f>
        <v>3</v>
      </c>
      <c r="DM3" s="25">
        <f>Miesiące!CY11</f>
        <v>4</v>
      </c>
      <c r="DN3" s="25">
        <f>Miesiące!CZ11</f>
        <v>5</v>
      </c>
      <c r="DO3" s="25">
        <f>Miesiące!DA11</f>
        <v>6</v>
      </c>
      <c r="DP3" s="25">
        <f>Miesiące!DB11</f>
        <v>7</v>
      </c>
      <c r="DQ3" s="25">
        <f>Miesiące!DC11</f>
        <v>8</v>
      </c>
      <c r="DR3" s="25">
        <f>Miesiące!DD11</f>
        <v>9</v>
      </c>
      <c r="DS3" s="25">
        <f>Miesiące!DE11</f>
        <v>10</v>
      </c>
      <c r="DT3" s="25">
        <f>Miesiące!DF11</f>
        <v>11</v>
      </c>
      <c r="DU3" s="25">
        <f>Miesiące!DG11</f>
        <v>12</v>
      </c>
      <c r="DV3" s="25">
        <f>Miesiące!DH11</f>
        <v>1</v>
      </c>
      <c r="DW3" s="25">
        <f>Miesiące!DI11</f>
        <v>2</v>
      </c>
      <c r="DX3" s="25">
        <f>Miesiące!DJ11</f>
        <v>3</v>
      </c>
      <c r="DY3" s="25">
        <f>Miesiące!DK11</f>
        <v>4</v>
      </c>
      <c r="DZ3" s="25">
        <f>Miesiące!DL11</f>
        <v>5</v>
      </c>
      <c r="EA3" s="25">
        <f>Miesiące!DM11</f>
        <v>6</v>
      </c>
      <c r="EB3" s="25">
        <f>Miesiące!DN11</f>
        <v>7</v>
      </c>
      <c r="EC3" s="25">
        <f>Miesiące!DO11</f>
        <v>8</v>
      </c>
      <c r="ED3" s="25">
        <f>Miesiące!DP11</f>
        <v>9</v>
      </c>
      <c r="EE3" s="25">
        <f>Miesiące!DQ11</f>
        <v>10</v>
      </c>
      <c r="EF3" s="25">
        <f>Miesiące!DR11</f>
        <v>11</v>
      </c>
      <c r="EG3" s="25">
        <f>Miesiące!DS11</f>
        <v>12</v>
      </c>
      <c r="EH3" s="25">
        <f>Miesiące!DT11</f>
        <v>1</v>
      </c>
      <c r="EI3" s="25">
        <f>Miesiące!DU11</f>
        <v>2</v>
      </c>
      <c r="EJ3" s="25">
        <f>Miesiące!DV11</f>
        <v>3</v>
      </c>
      <c r="EK3" s="25">
        <f>Miesiące!DW11</f>
        <v>4</v>
      </c>
      <c r="EL3" s="25">
        <f>Miesiące!DX11</f>
        <v>5</v>
      </c>
      <c r="EM3" s="25">
        <f>Miesiące!DY11</f>
        <v>6</v>
      </c>
      <c r="EN3" s="25">
        <f>Miesiące!DZ11</f>
        <v>7</v>
      </c>
      <c r="EO3" s="25">
        <f>Miesiące!EA11</f>
        <v>8</v>
      </c>
      <c r="EP3" s="25">
        <f>Miesiące!EB11</f>
        <v>9</v>
      </c>
    </row>
    <row r="4" spans="10:146" hidden="1" x14ac:dyDescent="0.25">
      <c r="J4" s="26" t="s">
        <v>41</v>
      </c>
      <c r="K4" s="29">
        <f>W4</f>
        <v>44348</v>
      </c>
      <c r="L4" s="29">
        <f>K5+1</f>
        <v>44562</v>
      </c>
      <c r="M4" s="29">
        <f t="shared" ref="M4:T4" si="1">L5+1</f>
        <v>44927</v>
      </c>
      <c r="N4" s="29">
        <f t="shared" si="1"/>
        <v>45292</v>
      </c>
      <c r="O4" s="29">
        <f t="shared" si="1"/>
        <v>45658</v>
      </c>
      <c r="P4" s="29">
        <f t="shared" si="1"/>
        <v>46023</v>
      </c>
      <c r="Q4" s="29">
        <f t="shared" si="1"/>
        <v>46388</v>
      </c>
      <c r="R4" s="29">
        <f t="shared" si="1"/>
        <v>46753</v>
      </c>
      <c r="S4" s="29">
        <f t="shared" si="1"/>
        <v>47119</v>
      </c>
      <c r="T4" s="29">
        <f t="shared" si="1"/>
        <v>47484</v>
      </c>
      <c r="U4" s="26"/>
      <c r="V4" s="26"/>
      <c r="W4" s="30">
        <f>Miesiące!I12</f>
        <v>44348</v>
      </c>
      <c r="X4" s="30">
        <f>Miesiące!J12</f>
        <v>44378</v>
      </c>
      <c r="Y4" s="30">
        <f>Miesiące!K12</f>
        <v>44409</v>
      </c>
      <c r="Z4" s="30">
        <f>Miesiące!L12</f>
        <v>44440</v>
      </c>
      <c r="AA4" s="30">
        <f>Miesiące!M12</f>
        <v>44470</v>
      </c>
      <c r="AB4" s="30">
        <f>Miesiące!N12</f>
        <v>44501</v>
      </c>
      <c r="AC4" s="30">
        <f>Miesiące!O12</f>
        <v>44531</v>
      </c>
      <c r="AD4" s="30">
        <f>Miesiące!P12</f>
        <v>44562</v>
      </c>
      <c r="AE4" s="30">
        <f>Miesiące!Q12</f>
        <v>44593</v>
      </c>
      <c r="AF4" s="30">
        <f>Miesiące!R12</f>
        <v>44621</v>
      </c>
      <c r="AG4" s="30">
        <f>Miesiące!S12</f>
        <v>44652</v>
      </c>
      <c r="AH4" s="30">
        <f>Miesiące!T12</f>
        <v>44682</v>
      </c>
      <c r="AI4" s="30">
        <f>Miesiące!U12</f>
        <v>44713</v>
      </c>
      <c r="AJ4" s="30">
        <f>Miesiące!V12</f>
        <v>44743</v>
      </c>
      <c r="AK4" s="30">
        <f>Miesiące!W12</f>
        <v>44774</v>
      </c>
      <c r="AL4" s="30">
        <f>Miesiące!X12</f>
        <v>44805</v>
      </c>
      <c r="AM4" s="30">
        <f>Miesiące!Y12</f>
        <v>44835</v>
      </c>
      <c r="AN4" s="30">
        <f>Miesiące!Z12</f>
        <v>44866</v>
      </c>
      <c r="AO4" s="30">
        <f>Miesiące!AA12</f>
        <v>44896</v>
      </c>
      <c r="AP4" s="30">
        <f>Miesiące!AB12</f>
        <v>44927</v>
      </c>
      <c r="AQ4" s="30">
        <f>Miesiące!AC12</f>
        <v>44958</v>
      </c>
      <c r="AR4" s="30">
        <f>Miesiące!AD12</f>
        <v>44986</v>
      </c>
      <c r="AS4" s="30">
        <f>Miesiące!AE12</f>
        <v>45017</v>
      </c>
      <c r="AT4" s="30">
        <f>Miesiące!AF12</f>
        <v>45047</v>
      </c>
      <c r="AU4" s="30">
        <f>Miesiące!AG12</f>
        <v>45078</v>
      </c>
      <c r="AV4" s="30">
        <f>Miesiące!AH12</f>
        <v>45108</v>
      </c>
      <c r="AW4" s="30">
        <f>Miesiące!AI12</f>
        <v>45139</v>
      </c>
      <c r="AX4" s="30">
        <f>Miesiące!AJ12</f>
        <v>45170</v>
      </c>
      <c r="AY4" s="30">
        <f>Miesiące!AK12</f>
        <v>45200</v>
      </c>
      <c r="AZ4" s="30">
        <f>Miesiące!AL12</f>
        <v>45231</v>
      </c>
      <c r="BA4" s="30">
        <f>Miesiące!AM12</f>
        <v>45261</v>
      </c>
      <c r="BB4" s="30">
        <f>Miesiące!AN12</f>
        <v>45292</v>
      </c>
      <c r="BC4" s="30">
        <f>Miesiące!AO12</f>
        <v>45323</v>
      </c>
      <c r="BD4" s="30">
        <f>Miesiące!AP12</f>
        <v>45352</v>
      </c>
      <c r="BE4" s="30">
        <f>Miesiące!AQ12</f>
        <v>45383</v>
      </c>
      <c r="BF4" s="30">
        <f>Miesiące!AR12</f>
        <v>45413</v>
      </c>
      <c r="BG4" s="30">
        <f>Miesiące!AS12</f>
        <v>45444</v>
      </c>
      <c r="BH4" s="30">
        <f>Miesiące!AT12</f>
        <v>45474</v>
      </c>
      <c r="BI4" s="30">
        <f>Miesiące!AU12</f>
        <v>45505</v>
      </c>
      <c r="BJ4" s="30">
        <f>Miesiące!AV12</f>
        <v>45536</v>
      </c>
      <c r="BK4" s="30">
        <f>Miesiące!AW12</f>
        <v>45566</v>
      </c>
      <c r="BL4" s="30">
        <f>Miesiące!AX12</f>
        <v>45597</v>
      </c>
      <c r="BM4" s="30">
        <f>Miesiące!AY12</f>
        <v>45627</v>
      </c>
      <c r="BN4" s="30">
        <f>Miesiące!AZ12</f>
        <v>45658</v>
      </c>
      <c r="BO4" s="30">
        <f>Miesiące!BA12</f>
        <v>45689</v>
      </c>
      <c r="BP4" s="30">
        <f>Miesiące!BB12</f>
        <v>45717</v>
      </c>
      <c r="BQ4" s="30">
        <f>Miesiące!BC12</f>
        <v>45748</v>
      </c>
      <c r="BR4" s="30">
        <f>Miesiące!BD12</f>
        <v>45778</v>
      </c>
      <c r="BS4" s="30">
        <f>Miesiące!BE12</f>
        <v>45809</v>
      </c>
      <c r="BT4" s="30">
        <f>Miesiące!BF12</f>
        <v>45839</v>
      </c>
      <c r="BU4" s="30">
        <f>Miesiące!BG12</f>
        <v>45870</v>
      </c>
      <c r="BV4" s="30">
        <f>Miesiące!BH12</f>
        <v>45901</v>
      </c>
      <c r="BW4" s="30">
        <f>Miesiące!BI12</f>
        <v>45931</v>
      </c>
      <c r="BX4" s="30">
        <f>Miesiące!BJ12</f>
        <v>45962</v>
      </c>
      <c r="BY4" s="30">
        <f>Miesiące!BK12</f>
        <v>45992</v>
      </c>
      <c r="BZ4" s="30">
        <f>Miesiące!BL12</f>
        <v>46023</v>
      </c>
      <c r="CA4" s="30">
        <f>Miesiące!BM12</f>
        <v>46054</v>
      </c>
      <c r="CB4" s="30">
        <f>Miesiące!BN12</f>
        <v>46082</v>
      </c>
      <c r="CC4" s="30">
        <f>Miesiące!BO12</f>
        <v>46113</v>
      </c>
      <c r="CD4" s="30">
        <f>Miesiące!BP12</f>
        <v>46143</v>
      </c>
      <c r="CE4" s="30">
        <f>Miesiące!BQ12</f>
        <v>46174</v>
      </c>
      <c r="CF4" s="30">
        <f>Miesiące!BR12</f>
        <v>46204</v>
      </c>
      <c r="CG4" s="30">
        <f>Miesiące!BS12</f>
        <v>46235</v>
      </c>
      <c r="CH4" s="30">
        <f>Miesiące!BT12</f>
        <v>46266</v>
      </c>
      <c r="CI4" s="30">
        <f>Miesiące!BU12</f>
        <v>46296</v>
      </c>
      <c r="CJ4" s="30">
        <f>Miesiące!BV12</f>
        <v>46327</v>
      </c>
      <c r="CK4" s="30">
        <f>Miesiące!BW12</f>
        <v>46357</v>
      </c>
      <c r="CL4" s="30">
        <f>Miesiące!BX12</f>
        <v>46388</v>
      </c>
      <c r="CM4" s="30">
        <f>Miesiące!BY12</f>
        <v>46419</v>
      </c>
      <c r="CN4" s="30">
        <f>Miesiące!BZ12</f>
        <v>46447</v>
      </c>
      <c r="CO4" s="30">
        <f>Miesiące!CA12</f>
        <v>46478</v>
      </c>
      <c r="CP4" s="30">
        <f>Miesiące!CB12</f>
        <v>46508</v>
      </c>
      <c r="CQ4" s="30">
        <f>Miesiące!CC12</f>
        <v>46539</v>
      </c>
      <c r="CR4" s="30">
        <f>Miesiące!CD12</f>
        <v>46569</v>
      </c>
      <c r="CS4" s="30">
        <f>Miesiące!CE12</f>
        <v>46600</v>
      </c>
      <c r="CT4" s="30">
        <f>Miesiące!CF12</f>
        <v>46631</v>
      </c>
      <c r="CU4" s="30">
        <f>Miesiące!CG12</f>
        <v>46661</v>
      </c>
      <c r="CV4" s="30">
        <f>Miesiące!CH12</f>
        <v>46692</v>
      </c>
      <c r="CW4" s="30">
        <f>Miesiące!CI12</f>
        <v>46722</v>
      </c>
      <c r="CX4" s="30">
        <f>Miesiące!CJ12</f>
        <v>46753</v>
      </c>
      <c r="CY4" s="30">
        <f>Miesiące!CK12</f>
        <v>46784</v>
      </c>
      <c r="CZ4" s="30">
        <f>Miesiące!CL12</f>
        <v>46813</v>
      </c>
      <c r="DA4" s="30">
        <f>Miesiące!CM12</f>
        <v>46844</v>
      </c>
      <c r="DB4" s="30">
        <f>Miesiące!CN12</f>
        <v>46874</v>
      </c>
      <c r="DC4" s="30">
        <f>Miesiące!CO12</f>
        <v>46905</v>
      </c>
      <c r="DD4" s="30">
        <f>Miesiące!CP12</f>
        <v>46935</v>
      </c>
      <c r="DE4" s="30">
        <f>Miesiące!CQ12</f>
        <v>46966</v>
      </c>
      <c r="DF4" s="30">
        <f>Miesiące!CR12</f>
        <v>46997</v>
      </c>
      <c r="DG4" s="30">
        <f>Miesiące!CS12</f>
        <v>47027</v>
      </c>
      <c r="DH4" s="30">
        <f>Miesiące!CT12</f>
        <v>47058</v>
      </c>
      <c r="DI4" s="30">
        <f>Miesiące!CU12</f>
        <v>47088</v>
      </c>
      <c r="DJ4" s="30">
        <f>Miesiące!CV12</f>
        <v>47119</v>
      </c>
      <c r="DK4" s="30">
        <f>Miesiące!CW12</f>
        <v>47150</v>
      </c>
      <c r="DL4" s="30">
        <f>Miesiące!CX12</f>
        <v>47178</v>
      </c>
      <c r="DM4" s="30">
        <f>Miesiące!CY12</f>
        <v>47209</v>
      </c>
      <c r="DN4" s="30">
        <f>Miesiące!CZ12</f>
        <v>47239</v>
      </c>
      <c r="DO4" s="30">
        <f>Miesiące!DA12</f>
        <v>47270</v>
      </c>
      <c r="DP4" s="30">
        <f>Miesiące!DB12</f>
        <v>47300</v>
      </c>
      <c r="DQ4" s="30">
        <f>Miesiące!DC12</f>
        <v>47331</v>
      </c>
      <c r="DR4" s="30">
        <f>Miesiące!DD12</f>
        <v>47362</v>
      </c>
      <c r="DS4" s="30">
        <f>Miesiące!DE12</f>
        <v>47392</v>
      </c>
      <c r="DT4" s="30">
        <f>Miesiące!DF12</f>
        <v>47423</v>
      </c>
      <c r="DU4" s="30">
        <f>Miesiące!DG12</f>
        <v>47453</v>
      </c>
      <c r="DV4" s="30">
        <f>Miesiące!DH12</f>
        <v>47484</v>
      </c>
      <c r="DW4" s="30">
        <f>Miesiące!DI12</f>
        <v>47515</v>
      </c>
      <c r="DX4" s="30">
        <f>Miesiące!DJ12</f>
        <v>47543</v>
      </c>
      <c r="DY4" s="30">
        <f>Miesiące!DK12</f>
        <v>47574</v>
      </c>
      <c r="DZ4" s="30">
        <f>Miesiące!DL12</f>
        <v>47604</v>
      </c>
      <c r="EA4" s="30">
        <f>Miesiące!DM12</f>
        <v>47635</v>
      </c>
      <c r="EB4" s="30">
        <f>Miesiące!DN12</f>
        <v>47665</v>
      </c>
      <c r="EC4" s="30">
        <f>Miesiące!DO12</f>
        <v>47696</v>
      </c>
      <c r="ED4" s="30">
        <f>Miesiące!DP12</f>
        <v>47727</v>
      </c>
      <c r="EE4" s="30">
        <f>Miesiące!DQ12</f>
        <v>47757</v>
      </c>
      <c r="EF4" s="30">
        <f>Miesiące!DR12</f>
        <v>47788</v>
      </c>
      <c r="EG4" s="30">
        <f>Miesiące!DS12</f>
        <v>47818</v>
      </c>
      <c r="EH4" s="30">
        <f>Miesiące!DT12</f>
        <v>47849</v>
      </c>
      <c r="EI4" s="30">
        <f>Miesiące!DU12</f>
        <v>47880</v>
      </c>
      <c r="EJ4" s="30">
        <f>Miesiące!DV12</f>
        <v>47908</v>
      </c>
      <c r="EK4" s="30">
        <f>Miesiące!DW12</f>
        <v>47939</v>
      </c>
      <c r="EL4" s="30">
        <f>Miesiące!DX12</f>
        <v>47969</v>
      </c>
      <c r="EM4" s="30">
        <f>Miesiące!DY12</f>
        <v>48000</v>
      </c>
      <c r="EN4" s="30">
        <f>Miesiące!DZ12</f>
        <v>48030</v>
      </c>
      <c r="EO4" s="30">
        <f>Miesiące!EA12</f>
        <v>48061</v>
      </c>
      <c r="EP4" s="30">
        <f>Miesiące!EB12</f>
        <v>48092</v>
      </c>
    </row>
    <row r="5" spans="10:146" hidden="1" x14ac:dyDescent="0.25">
      <c r="J5" s="26" t="s">
        <v>42</v>
      </c>
      <c r="K5" s="29">
        <f>DATE(K$2,12,31)</f>
        <v>44561</v>
      </c>
      <c r="L5" s="29">
        <f>DATE(L$2,12,31)</f>
        <v>44926</v>
      </c>
      <c r="M5" s="29">
        <f t="shared" ref="M5:T5" si="2">DATE(M$2,12,31)</f>
        <v>45291</v>
      </c>
      <c r="N5" s="29">
        <f t="shared" si="2"/>
        <v>45657</v>
      </c>
      <c r="O5" s="29">
        <f t="shared" si="2"/>
        <v>46022</v>
      </c>
      <c r="P5" s="29">
        <f t="shared" si="2"/>
        <v>46387</v>
      </c>
      <c r="Q5" s="29">
        <f t="shared" si="2"/>
        <v>46752</v>
      </c>
      <c r="R5" s="29">
        <f t="shared" si="2"/>
        <v>47118</v>
      </c>
      <c r="S5" s="29">
        <f t="shared" si="2"/>
        <v>47483</v>
      </c>
      <c r="T5" s="29">
        <f t="shared" si="2"/>
        <v>47848</v>
      </c>
      <c r="U5" s="26"/>
      <c r="V5" s="26"/>
      <c r="W5" s="30">
        <f>Miesiące!I13</f>
        <v>44377</v>
      </c>
      <c r="X5" s="30">
        <f>Miesiące!J13</f>
        <v>44408</v>
      </c>
      <c r="Y5" s="30">
        <f>Miesiące!K13</f>
        <v>44439</v>
      </c>
      <c r="Z5" s="30">
        <f>Miesiące!L13</f>
        <v>44469</v>
      </c>
      <c r="AA5" s="30">
        <f>Miesiące!M13</f>
        <v>44500</v>
      </c>
      <c r="AB5" s="30">
        <f>Miesiące!N13</f>
        <v>44530</v>
      </c>
      <c r="AC5" s="30">
        <f>Miesiące!O13</f>
        <v>44561</v>
      </c>
      <c r="AD5" s="30">
        <f>Miesiące!P13</f>
        <v>44592</v>
      </c>
      <c r="AE5" s="30">
        <f>Miesiące!Q13</f>
        <v>44620</v>
      </c>
      <c r="AF5" s="30">
        <f>Miesiące!R13</f>
        <v>44651</v>
      </c>
      <c r="AG5" s="30">
        <f>Miesiące!S13</f>
        <v>44681</v>
      </c>
      <c r="AH5" s="30">
        <f>Miesiące!T13</f>
        <v>44712</v>
      </c>
      <c r="AI5" s="30">
        <f>Miesiące!U13</f>
        <v>44742</v>
      </c>
      <c r="AJ5" s="30">
        <f>Miesiące!V13</f>
        <v>44773</v>
      </c>
      <c r="AK5" s="30">
        <f>Miesiące!W13</f>
        <v>44804</v>
      </c>
      <c r="AL5" s="30">
        <f>Miesiące!X13</f>
        <v>44834</v>
      </c>
      <c r="AM5" s="30">
        <f>Miesiące!Y13</f>
        <v>44865</v>
      </c>
      <c r="AN5" s="30">
        <f>Miesiące!Z13</f>
        <v>44895</v>
      </c>
      <c r="AO5" s="30">
        <f>Miesiące!AA13</f>
        <v>44926</v>
      </c>
      <c r="AP5" s="30">
        <f>Miesiące!AB13</f>
        <v>44957</v>
      </c>
      <c r="AQ5" s="30">
        <f>Miesiące!AC13</f>
        <v>44985</v>
      </c>
      <c r="AR5" s="30">
        <f>Miesiące!AD13</f>
        <v>45016</v>
      </c>
      <c r="AS5" s="30">
        <f>Miesiące!AE13</f>
        <v>45046</v>
      </c>
      <c r="AT5" s="30">
        <f>Miesiące!AF13</f>
        <v>45077</v>
      </c>
      <c r="AU5" s="30">
        <f>Miesiące!AG13</f>
        <v>45107</v>
      </c>
      <c r="AV5" s="30">
        <f>Miesiące!AH13</f>
        <v>45138</v>
      </c>
      <c r="AW5" s="30">
        <f>Miesiące!AI13</f>
        <v>45169</v>
      </c>
      <c r="AX5" s="30">
        <f>Miesiące!AJ13</f>
        <v>45199</v>
      </c>
      <c r="AY5" s="30">
        <f>Miesiące!AK13</f>
        <v>45230</v>
      </c>
      <c r="AZ5" s="30">
        <f>Miesiące!AL13</f>
        <v>45260</v>
      </c>
      <c r="BA5" s="30">
        <f>Miesiące!AM13</f>
        <v>45291</v>
      </c>
      <c r="BB5" s="30">
        <f>Miesiące!AN13</f>
        <v>45322</v>
      </c>
      <c r="BC5" s="30">
        <f>Miesiące!AO13</f>
        <v>45351</v>
      </c>
      <c r="BD5" s="30">
        <f>Miesiące!AP13</f>
        <v>45382</v>
      </c>
      <c r="BE5" s="30">
        <f>Miesiące!AQ13</f>
        <v>45412</v>
      </c>
      <c r="BF5" s="30">
        <f>Miesiące!AR13</f>
        <v>45443</v>
      </c>
      <c r="BG5" s="30">
        <f>Miesiące!AS13</f>
        <v>45473</v>
      </c>
      <c r="BH5" s="30">
        <f>Miesiące!AT13</f>
        <v>45504</v>
      </c>
      <c r="BI5" s="30">
        <f>Miesiące!AU13</f>
        <v>45535</v>
      </c>
      <c r="BJ5" s="30">
        <f>Miesiące!AV13</f>
        <v>45565</v>
      </c>
      <c r="BK5" s="30">
        <f>Miesiące!AW13</f>
        <v>45596</v>
      </c>
      <c r="BL5" s="30">
        <f>Miesiące!AX13</f>
        <v>45626</v>
      </c>
      <c r="BM5" s="30">
        <f>Miesiące!AY13</f>
        <v>45657</v>
      </c>
      <c r="BN5" s="30">
        <f>Miesiące!AZ13</f>
        <v>45688</v>
      </c>
      <c r="BO5" s="30">
        <f>Miesiące!BA13</f>
        <v>45716</v>
      </c>
      <c r="BP5" s="30">
        <f>Miesiące!BB13</f>
        <v>45747</v>
      </c>
      <c r="BQ5" s="30">
        <f>Miesiące!BC13</f>
        <v>45777</v>
      </c>
      <c r="BR5" s="30">
        <f>Miesiące!BD13</f>
        <v>45808</v>
      </c>
      <c r="BS5" s="30">
        <f>Miesiące!BE13</f>
        <v>45838</v>
      </c>
      <c r="BT5" s="30">
        <f>Miesiące!BF13</f>
        <v>45869</v>
      </c>
      <c r="BU5" s="30">
        <f>Miesiące!BG13</f>
        <v>45900</v>
      </c>
      <c r="BV5" s="30">
        <f>Miesiące!BH13</f>
        <v>45930</v>
      </c>
      <c r="BW5" s="30">
        <f>Miesiące!BI13</f>
        <v>45961</v>
      </c>
      <c r="BX5" s="30">
        <f>Miesiące!BJ13</f>
        <v>45991</v>
      </c>
      <c r="BY5" s="30">
        <f>Miesiące!BK13</f>
        <v>46022</v>
      </c>
      <c r="BZ5" s="30">
        <f>Miesiące!BL13</f>
        <v>46053</v>
      </c>
      <c r="CA5" s="30">
        <f>Miesiące!BM13</f>
        <v>46081</v>
      </c>
      <c r="CB5" s="30">
        <f>Miesiące!BN13</f>
        <v>46112</v>
      </c>
      <c r="CC5" s="30">
        <f>Miesiące!BO13</f>
        <v>46142</v>
      </c>
      <c r="CD5" s="30">
        <f>Miesiące!BP13</f>
        <v>46173</v>
      </c>
      <c r="CE5" s="30">
        <f>Miesiące!BQ13</f>
        <v>46203</v>
      </c>
      <c r="CF5" s="30">
        <f>Miesiące!BR13</f>
        <v>46234</v>
      </c>
      <c r="CG5" s="30">
        <f>Miesiące!BS13</f>
        <v>46265</v>
      </c>
      <c r="CH5" s="30">
        <f>Miesiące!BT13</f>
        <v>46295</v>
      </c>
      <c r="CI5" s="30">
        <f>Miesiące!BU13</f>
        <v>46326</v>
      </c>
      <c r="CJ5" s="30">
        <f>Miesiące!BV13</f>
        <v>46356</v>
      </c>
      <c r="CK5" s="30">
        <f>Miesiące!BW13</f>
        <v>46387</v>
      </c>
      <c r="CL5" s="30">
        <f>Miesiące!BX13</f>
        <v>46418</v>
      </c>
      <c r="CM5" s="30">
        <f>Miesiące!BY13</f>
        <v>46446</v>
      </c>
      <c r="CN5" s="30">
        <f>Miesiące!BZ13</f>
        <v>46477</v>
      </c>
      <c r="CO5" s="30">
        <f>Miesiące!CA13</f>
        <v>46507</v>
      </c>
      <c r="CP5" s="30">
        <f>Miesiące!CB13</f>
        <v>46538</v>
      </c>
      <c r="CQ5" s="30">
        <f>Miesiące!CC13</f>
        <v>46568</v>
      </c>
      <c r="CR5" s="30">
        <f>Miesiące!CD13</f>
        <v>46599</v>
      </c>
      <c r="CS5" s="30">
        <f>Miesiące!CE13</f>
        <v>46630</v>
      </c>
      <c r="CT5" s="30">
        <f>Miesiące!CF13</f>
        <v>46660</v>
      </c>
      <c r="CU5" s="30">
        <f>Miesiące!CG13</f>
        <v>46691</v>
      </c>
      <c r="CV5" s="30">
        <f>Miesiące!CH13</f>
        <v>46721</v>
      </c>
      <c r="CW5" s="30">
        <f>Miesiące!CI13</f>
        <v>46752</v>
      </c>
      <c r="CX5" s="30">
        <f>Miesiące!CJ13</f>
        <v>46783</v>
      </c>
      <c r="CY5" s="30">
        <f>Miesiące!CK13</f>
        <v>46812</v>
      </c>
      <c r="CZ5" s="30">
        <f>Miesiące!CL13</f>
        <v>46843</v>
      </c>
      <c r="DA5" s="30">
        <f>Miesiące!CM13</f>
        <v>46873</v>
      </c>
      <c r="DB5" s="30">
        <f>Miesiące!CN13</f>
        <v>46904</v>
      </c>
      <c r="DC5" s="30">
        <f>Miesiące!CO13</f>
        <v>46934</v>
      </c>
      <c r="DD5" s="30">
        <f>Miesiące!CP13</f>
        <v>46965</v>
      </c>
      <c r="DE5" s="30">
        <f>Miesiące!CQ13</f>
        <v>46996</v>
      </c>
      <c r="DF5" s="30">
        <f>Miesiące!CR13</f>
        <v>47026</v>
      </c>
      <c r="DG5" s="30">
        <f>Miesiące!CS13</f>
        <v>47057</v>
      </c>
      <c r="DH5" s="30">
        <f>Miesiące!CT13</f>
        <v>47087</v>
      </c>
      <c r="DI5" s="30">
        <f>Miesiące!CU13</f>
        <v>47118</v>
      </c>
      <c r="DJ5" s="30">
        <f>Miesiące!CV13</f>
        <v>47149</v>
      </c>
      <c r="DK5" s="30">
        <f>Miesiące!CW13</f>
        <v>47177</v>
      </c>
      <c r="DL5" s="30">
        <f>Miesiące!CX13</f>
        <v>47208</v>
      </c>
      <c r="DM5" s="30">
        <f>Miesiące!CY13</f>
        <v>47238</v>
      </c>
      <c r="DN5" s="30">
        <f>Miesiące!CZ13</f>
        <v>47269</v>
      </c>
      <c r="DO5" s="30">
        <f>Miesiące!DA13</f>
        <v>47299</v>
      </c>
      <c r="DP5" s="30">
        <f>Miesiące!DB13</f>
        <v>47330</v>
      </c>
      <c r="DQ5" s="30">
        <f>Miesiące!DC13</f>
        <v>47361</v>
      </c>
      <c r="DR5" s="30">
        <f>Miesiące!DD13</f>
        <v>47391</v>
      </c>
      <c r="DS5" s="30">
        <f>Miesiące!DE13</f>
        <v>47422</v>
      </c>
      <c r="DT5" s="30">
        <f>Miesiące!DF13</f>
        <v>47452</v>
      </c>
      <c r="DU5" s="30">
        <f>Miesiące!DG13</f>
        <v>47483</v>
      </c>
      <c r="DV5" s="30">
        <f>Miesiące!DH13</f>
        <v>47514</v>
      </c>
      <c r="DW5" s="30">
        <f>Miesiące!DI13</f>
        <v>47542</v>
      </c>
      <c r="DX5" s="30">
        <f>Miesiące!DJ13</f>
        <v>47573</v>
      </c>
      <c r="DY5" s="30">
        <f>Miesiące!DK13</f>
        <v>47603</v>
      </c>
      <c r="DZ5" s="30">
        <f>Miesiące!DL13</f>
        <v>47634</v>
      </c>
      <c r="EA5" s="30">
        <f>Miesiące!DM13</f>
        <v>47664</v>
      </c>
      <c r="EB5" s="30">
        <f>Miesiące!DN13</f>
        <v>47695</v>
      </c>
      <c r="EC5" s="30">
        <f>Miesiące!DO13</f>
        <v>47726</v>
      </c>
      <c r="ED5" s="30">
        <f>Miesiące!DP13</f>
        <v>47756</v>
      </c>
      <c r="EE5" s="30">
        <f>Miesiące!DQ13</f>
        <v>47787</v>
      </c>
      <c r="EF5" s="30">
        <f>Miesiące!DR13</f>
        <v>47817</v>
      </c>
      <c r="EG5" s="30">
        <f>Miesiące!DS13</f>
        <v>47848</v>
      </c>
      <c r="EH5" s="30">
        <f>Miesiące!DT13</f>
        <v>47879</v>
      </c>
      <c r="EI5" s="30">
        <f>Miesiące!DU13</f>
        <v>47907</v>
      </c>
      <c r="EJ5" s="30">
        <f>Miesiące!DV13</f>
        <v>47938</v>
      </c>
      <c r="EK5" s="30">
        <f>Miesiące!DW13</f>
        <v>47968</v>
      </c>
      <c r="EL5" s="30">
        <f>Miesiące!DX13</f>
        <v>47999</v>
      </c>
      <c r="EM5" s="30">
        <f>Miesiące!DY13</f>
        <v>48029</v>
      </c>
      <c r="EN5" s="30">
        <f>Miesiące!DZ13</f>
        <v>48060</v>
      </c>
      <c r="EO5" s="30">
        <f>Miesiące!EA13</f>
        <v>48091</v>
      </c>
      <c r="EP5" s="30">
        <f>Miesiące!EB13</f>
        <v>48121</v>
      </c>
    </row>
    <row r="6" spans="10:146" x14ac:dyDescent="0.25"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0:146" hidden="1" x14ac:dyDescent="0.25">
      <c r="J7" s="26" t="s">
        <v>223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5">
        <f>Template!W7</f>
        <v>0</v>
      </c>
      <c r="X7" s="25">
        <f>Template!X7</f>
        <v>0</v>
      </c>
      <c r="Y7" s="25">
        <f>Template!Y7</f>
        <v>0</v>
      </c>
      <c r="Z7" s="25">
        <f>Template!Z7</f>
        <v>0</v>
      </c>
      <c r="AA7" s="25">
        <f>Template!AA7</f>
        <v>0</v>
      </c>
      <c r="AB7" s="25">
        <f>Template!AB7</f>
        <v>0</v>
      </c>
      <c r="AC7" s="25">
        <f>Template!AC7</f>
        <v>0</v>
      </c>
      <c r="AD7" s="25">
        <f>Template!AD7</f>
        <v>1</v>
      </c>
      <c r="AE7" s="25">
        <f>Template!AE7</f>
        <v>1</v>
      </c>
      <c r="AF7" s="25">
        <f>Template!AF7</f>
        <v>1</v>
      </c>
      <c r="AG7" s="25">
        <f>Template!AG7</f>
        <v>1</v>
      </c>
      <c r="AH7" s="25">
        <f>Template!AH7</f>
        <v>1</v>
      </c>
      <c r="AI7" s="25">
        <f>Template!AI7</f>
        <v>1</v>
      </c>
      <c r="AJ7" s="25">
        <f>Template!AJ7</f>
        <v>1</v>
      </c>
      <c r="AK7" s="25">
        <f>Template!AK7</f>
        <v>1</v>
      </c>
      <c r="AL7" s="25">
        <f>Template!AL7</f>
        <v>1</v>
      </c>
      <c r="AM7" s="25">
        <f>Template!AM7</f>
        <v>1</v>
      </c>
      <c r="AN7" s="25">
        <f>Template!AN7</f>
        <v>1</v>
      </c>
      <c r="AO7" s="25">
        <f>Template!AO7</f>
        <v>1</v>
      </c>
      <c r="AP7" s="25">
        <f>Template!AP7</f>
        <v>2</v>
      </c>
      <c r="AQ7" s="25">
        <f>Template!AQ7</f>
        <v>2</v>
      </c>
      <c r="AR7" s="25">
        <f>Template!AR7</f>
        <v>2</v>
      </c>
      <c r="AS7" s="25">
        <f>Template!AS7</f>
        <v>2</v>
      </c>
      <c r="AT7" s="25">
        <f>Template!AT7</f>
        <v>2</v>
      </c>
      <c r="AU7" s="25">
        <f>Template!AU7</f>
        <v>2</v>
      </c>
      <c r="AV7" s="25">
        <f>Template!AV7</f>
        <v>2</v>
      </c>
      <c r="AW7" s="25">
        <f>Template!AW7</f>
        <v>2</v>
      </c>
      <c r="AX7" s="25">
        <f>Template!AX7</f>
        <v>2</v>
      </c>
      <c r="AY7" s="25">
        <f>Template!AY7</f>
        <v>2</v>
      </c>
      <c r="AZ7" s="25">
        <f>Template!AZ7</f>
        <v>2</v>
      </c>
      <c r="BA7" s="25">
        <f>Template!BA7</f>
        <v>2</v>
      </c>
      <c r="BB7" s="25">
        <f>Template!BB7</f>
        <v>3</v>
      </c>
      <c r="BC7" s="25">
        <f>Template!BC7</f>
        <v>3</v>
      </c>
      <c r="BD7" s="25">
        <f>Template!BD7</f>
        <v>3</v>
      </c>
      <c r="BE7" s="25">
        <f>Template!BE7</f>
        <v>3</v>
      </c>
      <c r="BF7" s="25">
        <f>Template!BF7</f>
        <v>3</v>
      </c>
      <c r="BG7" s="25">
        <f>Template!BG7</f>
        <v>3</v>
      </c>
      <c r="BH7" s="25">
        <f>Template!BH7</f>
        <v>3</v>
      </c>
      <c r="BI7" s="25">
        <f>Template!BI7</f>
        <v>3</v>
      </c>
      <c r="BJ7" s="25">
        <f>Template!BJ7</f>
        <v>3</v>
      </c>
      <c r="BK7" s="25">
        <f>Template!BK7</f>
        <v>3</v>
      </c>
      <c r="BL7" s="25">
        <f>Template!BL7</f>
        <v>3</v>
      </c>
      <c r="BM7" s="25">
        <f>Template!BM7</f>
        <v>3</v>
      </c>
      <c r="BN7" s="25">
        <f>Template!BN7</f>
        <v>4</v>
      </c>
      <c r="BO7" s="25">
        <f>Template!BO7</f>
        <v>4</v>
      </c>
      <c r="BP7" s="25">
        <f>Template!BP7</f>
        <v>4</v>
      </c>
      <c r="BQ7" s="25">
        <f>Template!BQ7</f>
        <v>4</v>
      </c>
      <c r="BR7" s="25">
        <f>Template!BR7</f>
        <v>4</v>
      </c>
      <c r="BS7" s="25">
        <f>Template!BS7</f>
        <v>4</v>
      </c>
      <c r="BT7" s="25">
        <f>Template!BT7</f>
        <v>4</v>
      </c>
      <c r="BU7" s="25">
        <f>Template!BU7</f>
        <v>4</v>
      </c>
      <c r="BV7" s="25">
        <f>Template!BV7</f>
        <v>4</v>
      </c>
      <c r="BW7" s="25">
        <f>Template!BW7</f>
        <v>4</v>
      </c>
      <c r="BX7" s="25">
        <f>Template!BX7</f>
        <v>4</v>
      </c>
      <c r="BY7" s="25">
        <f>Template!BY7</f>
        <v>4</v>
      </c>
      <c r="BZ7" s="25">
        <f>Template!BZ7</f>
        <v>5</v>
      </c>
      <c r="CA7" s="25">
        <f>Template!CA7</f>
        <v>5</v>
      </c>
      <c r="CB7" s="25">
        <f>Template!CB7</f>
        <v>5</v>
      </c>
      <c r="CC7" s="25">
        <f>Template!CC7</f>
        <v>5</v>
      </c>
      <c r="CD7" s="25">
        <f>Template!CD7</f>
        <v>5</v>
      </c>
      <c r="CE7" s="25">
        <f>Template!CE7</f>
        <v>5</v>
      </c>
      <c r="CF7" s="25">
        <f>Template!CF7</f>
        <v>5</v>
      </c>
      <c r="CG7" s="25">
        <f>Template!CG7</f>
        <v>5</v>
      </c>
      <c r="CH7" s="25">
        <f>Template!CH7</f>
        <v>5</v>
      </c>
      <c r="CI7" s="25">
        <f>Template!CI7</f>
        <v>5</v>
      </c>
      <c r="CJ7" s="25">
        <f>Template!CJ7</f>
        <v>5</v>
      </c>
      <c r="CK7" s="25">
        <f>Template!CK7</f>
        <v>5</v>
      </c>
      <c r="CL7" s="25">
        <f>Template!CL7</f>
        <v>6</v>
      </c>
      <c r="CM7" s="25">
        <f>Template!CM7</f>
        <v>6</v>
      </c>
      <c r="CN7" s="25">
        <f>Template!CN7</f>
        <v>6</v>
      </c>
      <c r="CO7" s="25">
        <f>Template!CO7</f>
        <v>6</v>
      </c>
      <c r="CP7" s="25">
        <f>Template!CP7</f>
        <v>6</v>
      </c>
      <c r="CQ7" s="25">
        <f>Template!CQ7</f>
        <v>6</v>
      </c>
      <c r="CR7" s="25">
        <f>Template!CR7</f>
        <v>6</v>
      </c>
      <c r="CS7" s="25">
        <f>Template!CS7</f>
        <v>6</v>
      </c>
      <c r="CT7" s="25">
        <f>Template!CT7</f>
        <v>6</v>
      </c>
      <c r="CU7" s="25">
        <f>Template!CU7</f>
        <v>6</v>
      </c>
      <c r="CV7" s="25">
        <f>Template!CV7</f>
        <v>6</v>
      </c>
      <c r="CW7" s="25">
        <f>Template!CW7</f>
        <v>6</v>
      </c>
      <c r="CX7" s="25">
        <f>Template!CX7</f>
        <v>7</v>
      </c>
      <c r="CY7" s="25">
        <f>Template!CY7</f>
        <v>7</v>
      </c>
      <c r="CZ7" s="25">
        <f>Template!CZ7</f>
        <v>7</v>
      </c>
      <c r="DA7" s="25">
        <f>Template!DA7</f>
        <v>7</v>
      </c>
      <c r="DB7" s="25">
        <f>Template!DB7</f>
        <v>7</v>
      </c>
      <c r="DC7" s="25">
        <f>Template!DC7</f>
        <v>7</v>
      </c>
      <c r="DD7" s="25">
        <f>Template!DD7</f>
        <v>7</v>
      </c>
      <c r="DE7" s="25">
        <f>Template!DE7</f>
        <v>7</v>
      </c>
      <c r="DF7" s="25">
        <f>Template!DF7</f>
        <v>7</v>
      </c>
      <c r="DG7" s="25">
        <f>Template!DG7</f>
        <v>7</v>
      </c>
      <c r="DH7" s="25">
        <f>Template!DH7</f>
        <v>7</v>
      </c>
      <c r="DI7" s="25">
        <f>Template!DI7</f>
        <v>7</v>
      </c>
      <c r="DJ7" s="25">
        <f>Template!DJ7</f>
        <v>8</v>
      </c>
      <c r="DK7" s="25">
        <f>Template!DK7</f>
        <v>8</v>
      </c>
      <c r="DL7" s="25">
        <f>Template!DL7</f>
        <v>8</v>
      </c>
      <c r="DM7" s="25">
        <f>Template!DM7</f>
        <v>8</v>
      </c>
      <c r="DN7" s="25">
        <f>Template!DN7</f>
        <v>8</v>
      </c>
      <c r="DO7" s="25">
        <f>Template!DO7</f>
        <v>8</v>
      </c>
      <c r="DP7" s="25">
        <f>Template!DP7</f>
        <v>8</v>
      </c>
      <c r="DQ7" s="25">
        <f>Template!DQ7</f>
        <v>8</v>
      </c>
      <c r="DR7" s="25">
        <f>Template!DR7</f>
        <v>8</v>
      </c>
      <c r="DS7" s="25">
        <f>Template!DS7</f>
        <v>8</v>
      </c>
      <c r="DT7" s="25">
        <f>Template!DT7</f>
        <v>8</v>
      </c>
      <c r="DU7" s="25">
        <f>Template!DU7</f>
        <v>8</v>
      </c>
      <c r="DV7" s="25">
        <f>Template!DV7</f>
        <v>9</v>
      </c>
      <c r="DW7" s="25">
        <f>Template!DW7</f>
        <v>9</v>
      </c>
      <c r="DX7" s="25">
        <f>Template!DX7</f>
        <v>9</v>
      </c>
      <c r="DY7" s="25">
        <f>Template!DY7</f>
        <v>9</v>
      </c>
      <c r="DZ7" s="25">
        <f>Template!DZ7</f>
        <v>9</v>
      </c>
      <c r="EA7" s="25">
        <f>Template!EA7</f>
        <v>9</v>
      </c>
      <c r="EB7" s="25">
        <f>Template!EB7</f>
        <v>9</v>
      </c>
      <c r="EC7" s="25">
        <f>Template!EC7</f>
        <v>9</v>
      </c>
      <c r="ED7" s="25">
        <f>Template!ED7</f>
        <v>9</v>
      </c>
      <c r="EE7" s="25">
        <f>Template!EE7</f>
        <v>9</v>
      </c>
      <c r="EF7" s="25">
        <f>Template!EF7</f>
        <v>9</v>
      </c>
      <c r="EG7" s="25">
        <f>Template!EG7</f>
        <v>9</v>
      </c>
      <c r="EH7" s="25">
        <f>Template!EH7</f>
        <v>10</v>
      </c>
      <c r="EI7" s="25">
        <f>Template!EI7</f>
        <v>10</v>
      </c>
      <c r="EJ7" s="25">
        <f>Template!EJ7</f>
        <v>10</v>
      </c>
      <c r="EK7" s="25">
        <f>Template!EK7</f>
        <v>10</v>
      </c>
      <c r="EL7" s="25">
        <f>Template!EL7</f>
        <v>10</v>
      </c>
      <c r="EM7" s="25">
        <f>Template!EM7</f>
        <v>10</v>
      </c>
      <c r="EN7" s="25">
        <f>Template!EN7</f>
        <v>10</v>
      </c>
      <c r="EO7" s="25">
        <f>Template!EO7</f>
        <v>10</v>
      </c>
      <c r="EP7" s="25">
        <f>Template!EP7</f>
        <v>10</v>
      </c>
    </row>
    <row r="8" spans="10:146" hidden="1" x14ac:dyDescent="0.25">
      <c r="J8" s="26" t="s">
        <v>58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>
        <v>1</v>
      </c>
      <c r="X8">
        <v>2</v>
      </c>
      <c r="Y8">
        <v>3</v>
      </c>
      <c r="Z8">
        <v>4</v>
      </c>
      <c r="AA8">
        <v>5</v>
      </c>
      <c r="AB8">
        <v>6</v>
      </c>
      <c r="AC8">
        <v>7</v>
      </c>
      <c r="AD8">
        <v>8</v>
      </c>
      <c r="AE8">
        <v>9</v>
      </c>
      <c r="AF8">
        <v>10</v>
      </c>
      <c r="AG8">
        <v>11</v>
      </c>
      <c r="AH8">
        <v>12</v>
      </c>
      <c r="AI8">
        <v>13</v>
      </c>
      <c r="AJ8">
        <v>14</v>
      </c>
      <c r="AK8">
        <v>15</v>
      </c>
      <c r="AL8">
        <v>16</v>
      </c>
      <c r="AM8">
        <v>17</v>
      </c>
      <c r="AN8">
        <v>18</v>
      </c>
      <c r="AO8">
        <v>19</v>
      </c>
      <c r="AP8">
        <v>20</v>
      </c>
      <c r="AQ8">
        <v>21</v>
      </c>
      <c r="AR8">
        <v>22</v>
      </c>
      <c r="AS8">
        <v>23</v>
      </c>
      <c r="AT8">
        <v>24</v>
      </c>
      <c r="AU8">
        <v>25</v>
      </c>
      <c r="AV8">
        <v>26</v>
      </c>
      <c r="AW8">
        <v>27</v>
      </c>
      <c r="AX8">
        <v>28</v>
      </c>
      <c r="AY8">
        <v>29</v>
      </c>
      <c r="AZ8">
        <v>30</v>
      </c>
      <c r="BA8">
        <v>31</v>
      </c>
      <c r="BB8">
        <v>32</v>
      </c>
      <c r="BC8">
        <v>33</v>
      </c>
      <c r="BD8">
        <v>34</v>
      </c>
      <c r="BE8">
        <v>35</v>
      </c>
      <c r="BF8">
        <v>36</v>
      </c>
      <c r="BG8">
        <v>37</v>
      </c>
      <c r="BH8">
        <v>38</v>
      </c>
      <c r="BI8">
        <v>39</v>
      </c>
      <c r="BJ8">
        <v>40</v>
      </c>
      <c r="BK8">
        <v>41</v>
      </c>
      <c r="BL8">
        <v>42</v>
      </c>
      <c r="BM8">
        <v>43</v>
      </c>
      <c r="BN8">
        <v>44</v>
      </c>
      <c r="BO8">
        <v>45</v>
      </c>
      <c r="BP8">
        <v>46</v>
      </c>
      <c r="BQ8">
        <v>47</v>
      </c>
      <c r="BR8">
        <v>48</v>
      </c>
      <c r="BS8">
        <v>49</v>
      </c>
      <c r="BT8">
        <v>50</v>
      </c>
      <c r="BU8">
        <v>51</v>
      </c>
      <c r="BV8">
        <v>52</v>
      </c>
      <c r="BW8">
        <v>53</v>
      </c>
      <c r="BX8">
        <v>54</v>
      </c>
      <c r="BY8">
        <v>55</v>
      </c>
      <c r="BZ8">
        <v>56</v>
      </c>
      <c r="CA8">
        <v>57</v>
      </c>
      <c r="CB8">
        <v>58</v>
      </c>
      <c r="CC8">
        <v>59</v>
      </c>
      <c r="CD8">
        <v>60</v>
      </c>
      <c r="CE8">
        <v>61</v>
      </c>
      <c r="CF8">
        <v>62</v>
      </c>
      <c r="CG8">
        <v>63</v>
      </c>
      <c r="CH8">
        <v>64</v>
      </c>
      <c r="CI8">
        <v>65</v>
      </c>
      <c r="CJ8">
        <v>66</v>
      </c>
      <c r="CK8">
        <v>67</v>
      </c>
      <c r="CL8">
        <v>68</v>
      </c>
      <c r="CM8">
        <v>69</v>
      </c>
      <c r="CN8">
        <v>70</v>
      </c>
      <c r="CO8">
        <v>71</v>
      </c>
      <c r="CP8">
        <v>72</v>
      </c>
      <c r="CQ8">
        <v>73</v>
      </c>
      <c r="CR8">
        <v>74</v>
      </c>
      <c r="CS8">
        <v>75</v>
      </c>
      <c r="CT8">
        <v>76</v>
      </c>
      <c r="CU8">
        <v>77</v>
      </c>
      <c r="CV8">
        <v>78</v>
      </c>
      <c r="CW8">
        <v>79</v>
      </c>
      <c r="CX8">
        <v>80</v>
      </c>
      <c r="CY8">
        <v>81</v>
      </c>
      <c r="CZ8">
        <v>82</v>
      </c>
      <c r="DA8">
        <v>83</v>
      </c>
      <c r="DB8">
        <v>84</v>
      </c>
      <c r="DC8">
        <v>85</v>
      </c>
      <c r="DD8">
        <v>86</v>
      </c>
      <c r="DE8">
        <v>87</v>
      </c>
      <c r="DF8">
        <v>88</v>
      </c>
      <c r="DG8">
        <v>89</v>
      </c>
      <c r="DH8">
        <v>90</v>
      </c>
      <c r="DI8">
        <v>91</v>
      </c>
      <c r="DJ8">
        <v>92</v>
      </c>
      <c r="DK8">
        <v>93</v>
      </c>
      <c r="DL8">
        <v>94</v>
      </c>
      <c r="DM8">
        <v>95</v>
      </c>
      <c r="DN8">
        <v>96</v>
      </c>
      <c r="DO8">
        <v>97</v>
      </c>
      <c r="DP8">
        <v>98</v>
      </c>
      <c r="DQ8">
        <v>99</v>
      </c>
      <c r="DR8">
        <v>100</v>
      </c>
      <c r="DS8">
        <v>101</v>
      </c>
      <c r="DT8">
        <v>102</v>
      </c>
      <c r="DU8">
        <v>103</v>
      </c>
      <c r="DV8">
        <v>104</v>
      </c>
      <c r="DW8">
        <v>105</v>
      </c>
      <c r="DX8">
        <v>106</v>
      </c>
      <c r="DY8">
        <v>107</v>
      </c>
      <c r="DZ8">
        <v>108</v>
      </c>
      <c r="EA8">
        <v>109</v>
      </c>
      <c r="EB8">
        <v>110</v>
      </c>
      <c r="EC8">
        <v>111</v>
      </c>
      <c r="ED8">
        <v>112</v>
      </c>
      <c r="EE8">
        <v>113</v>
      </c>
      <c r="EF8">
        <v>114</v>
      </c>
      <c r="EG8">
        <v>115</v>
      </c>
      <c r="EH8">
        <v>116</v>
      </c>
      <c r="EI8">
        <v>117</v>
      </c>
      <c r="EJ8">
        <v>118</v>
      </c>
      <c r="EK8">
        <v>119</v>
      </c>
      <c r="EL8">
        <v>120</v>
      </c>
      <c r="EM8">
        <v>121</v>
      </c>
      <c r="EN8">
        <v>122</v>
      </c>
      <c r="EO8">
        <v>123</v>
      </c>
      <c r="EP8">
        <v>124</v>
      </c>
    </row>
    <row r="9" spans="10:146" hidden="1" x14ac:dyDescent="0.25">
      <c r="J9" s="26" t="s">
        <v>59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>
        <f>IF(W$3=1,0,1)</f>
        <v>1</v>
      </c>
      <c r="X9">
        <f t="shared" ref="X9:CI9" si="3">IF(X$3=1,0,1)</f>
        <v>1</v>
      </c>
      <c r="Y9">
        <f t="shared" si="3"/>
        <v>1</v>
      </c>
      <c r="Z9">
        <f t="shared" si="3"/>
        <v>1</v>
      </c>
      <c r="AA9">
        <f t="shared" si="3"/>
        <v>1</v>
      </c>
      <c r="AB9">
        <f t="shared" si="3"/>
        <v>1</v>
      </c>
      <c r="AC9">
        <f t="shared" si="3"/>
        <v>1</v>
      </c>
      <c r="AD9">
        <f t="shared" si="3"/>
        <v>0</v>
      </c>
      <c r="AE9">
        <f t="shared" si="3"/>
        <v>1</v>
      </c>
      <c r="AF9">
        <f t="shared" si="3"/>
        <v>1</v>
      </c>
      <c r="AG9">
        <f t="shared" si="3"/>
        <v>1</v>
      </c>
      <c r="AH9">
        <f t="shared" si="3"/>
        <v>1</v>
      </c>
      <c r="AI9">
        <f t="shared" si="3"/>
        <v>1</v>
      </c>
      <c r="AJ9">
        <f t="shared" si="3"/>
        <v>1</v>
      </c>
      <c r="AK9">
        <f t="shared" si="3"/>
        <v>1</v>
      </c>
      <c r="AL9">
        <f t="shared" si="3"/>
        <v>1</v>
      </c>
      <c r="AM9">
        <f t="shared" si="3"/>
        <v>1</v>
      </c>
      <c r="AN9">
        <f t="shared" si="3"/>
        <v>1</v>
      </c>
      <c r="AO9">
        <f t="shared" si="3"/>
        <v>1</v>
      </c>
      <c r="AP9">
        <f t="shared" si="3"/>
        <v>0</v>
      </c>
      <c r="AQ9">
        <f t="shared" si="3"/>
        <v>1</v>
      </c>
      <c r="AR9">
        <f t="shared" si="3"/>
        <v>1</v>
      </c>
      <c r="AS9">
        <f t="shared" si="3"/>
        <v>1</v>
      </c>
      <c r="AT9">
        <f t="shared" si="3"/>
        <v>1</v>
      </c>
      <c r="AU9">
        <f t="shared" si="3"/>
        <v>1</v>
      </c>
      <c r="AV9">
        <f t="shared" si="3"/>
        <v>1</v>
      </c>
      <c r="AW9">
        <f t="shared" si="3"/>
        <v>1</v>
      </c>
      <c r="AX9">
        <f t="shared" si="3"/>
        <v>1</v>
      </c>
      <c r="AY9">
        <f t="shared" si="3"/>
        <v>1</v>
      </c>
      <c r="AZ9">
        <f t="shared" si="3"/>
        <v>1</v>
      </c>
      <c r="BA9">
        <f t="shared" si="3"/>
        <v>1</v>
      </c>
      <c r="BB9">
        <f t="shared" si="3"/>
        <v>0</v>
      </c>
      <c r="BC9">
        <f t="shared" si="3"/>
        <v>1</v>
      </c>
      <c r="BD9">
        <f t="shared" si="3"/>
        <v>1</v>
      </c>
      <c r="BE9">
        <f t="shared" si="3"/>
        <v>1</v>
      </c>
      <c r="BF9">
        <f t="shared" si="3"/>
        <v>1</v>
      </c>
      <c r="BG9">
        <f t="shared" si="3"/>
        <v>1</v>
      </c>
      <c r="BH9">
        <f t="shared" si="3"/>
        <v>1</v>
      </c>
      <c r="BI9">
        <f t="shared" si="3"/>
        <v>1</v>
      </c>
      <c r="BJ9">
        <f t="shared" si="3"/>
        <v>1</v>
      </c>
      <c r="BK9">
        <f t="shared" si="3"/>
        <v>1</v>
      </c>
      <c r="BL9">
        <f t="shared" si="3"/>
        <v>1</v>
      </c>
      <c r="BM9">
        <f t="shared" si="3"/>
        <v>1</v>
      </c>
      <c r="BN9">
        <f t="shared" si="3"/>
        <v>0</v>
      </c>
      <c r="BO9">
        <f t="shared" si="3"/>
        <v>1</v>
      </c>
      <c r="BP9">
        <f t="shared" si="3"/>
        <v>1</v>
      </c>
      <c r="BQ9">
        <f t="shared" si="3"/>
        <v>1</v>
      </c>
      <c r="BR9">
        <f t="shared" si="3"/>
        <v>1</v>
      </c>
      <c r="BS9">
        <f t="shared" si="3"/>
        <v>1</v>
      </c>
      <c r="BT9">
        <f t="shared" si="3"/>
        <v>1</v>
      </c>
      <c r="BU9">
        <f t="shared" si="3"/>
        <v>1</v>
      </c>
      <c r="BV9">
        <f t="shared" si="3"/>
        <v>1</v>
      </c>
      <c r="BW9">
        <f t="shared" si="3"/>
        <v>1</v>
      </c>
      <c r="BX9">
        <f t="shared" si="3"/>
        <v>1</v>
      </c>
      <c r="BY9">
        <f t="shared" si="3"/>
        <v>1</v>
      </c>
      <c r="BZ9">
        <f t="shared" si="3"/>
        <v>0</v>
      </c>
      <c r="CA9">
        <f t="shared" si="3"/>
        <v>1</v>
      </c>
      <c r="CB9">
        <f t="shared" si="3"/>
        <v>1</v>
      </c>
      <c r="CC9">
        <f t="shared" si="3"/>
        <v>1</v>
      </c>
      <c r="CD9">
        <f t="shared" si="3"/>
        <v>1</v>
      </c>
      <c r="CE9">
        <f t="shared" si="3"/>
        <v>1</v>
      </c>
      <c r="CF9">
        <f t="shared" si="3"/>
        <v>1</v>
      </c>
      <c r="CG9">
        <f t="shared" si="3"/>
        <v>1</v>
      </c>
      <c r="CH9">
        <f t="shared" si="3"/>
        <v>1</v>
      </c>
      <c r="CI9">
        <f t="shared" si="3"/>
        <v>1</v>
      </c>
      <c r="CJ9">
        <f t="shared" ref="CJ9:EP9" si="4">IF(CJ$3=1,0,1)</f>
        <v>1</v>
      </c>
      <c r="CK9">
        <f t="shared" si="4"/>
        <v>1</v>
      </c>
      <c r="CL9">
        <f t="shared" si="4"/>
        <v>0</v>
      </c>
      <c r="CM9">
        <f t="shared" si="4"/>
        <v>1</v>
      </c>
      <c r="CN9">
        <f t="shared" si="4"/>
        <v>1</v>
      </c>
      <c r="CO9">
        <f t="shared" si="4"/>
        <v>1</v>
      </c>
      <c r="CP9">
        <f t="shared" si="4"/>
        <v>1</v>
      </c>
      <c r="CQ9">
        <f t="shared" si="4"/>
        <v>1</v>
      </c>
      <c r="CR9">
        <f t="shared" si="4"/>
        <v>1</v>
      </c>
      <c r="CS9">
        <f t="shared" si="4"/>
        <v>1</v>
      </c>
      <c r="CT9">
        <f t="shared" si="4"/>
        <v>1</v>
      </c>
      <c r="CU9">
        <f t="shared" si="4"/>
        <v>1</v>
      </c>
      <c r="CV9">
        <f t="shared" si="4"/>
        <v>1</v>
      </c>
      <c r="CW9">
        <f t="shared" si="4"/>
        <v>1</v>
      </c>
      <c r="CX9">
        <f t="shared" si="4"/>
        <v>0</v>
      </c>
      <c r="CY9">
        <f t="shared" si="4"/>
        <v>1</v>
      </c>
      <c r="CZ9">
        <f t="shared" si="4"/>
        <v>1</v>
      </c>
      <c r="DA9">
        <f t="shared" si="4"/>
        <v>1</v>
      </c>
      <c r="DB9">
        <f t="shared" si="4"/>
        <v>1</v>
      </c>
      <c r="DC9">
        <f t="shared" si="4"/>
        <v>1</v>
      </c>
      <c r="DD9">
        <f t="shared" si="4"/>
        <v>1</v>
      </c>
      <c r="DE9">
        <f t="shared" si="4"/>
        <v>1</v>
      </c>
      <c r="DF9">
        <f t="shared" si="4"/>
        <v>1</v>
      </c>
      <c r="DG9">
        <f t="shared" si="4"/>
        <v>1</v>
      </c>
      <c r="DH9">
        <f t="shared" si="4"/>
        <v>1</v>
      </c>
      <c r="DI9">
        <f t="shared" si="4"/>
        <v>1</v>
      </c>
      <c r="DJ9">
        <f t="shared" si="4"/>
        <v>0</v>
      </c>
      <c r="DK9">
        <f t="shared" si="4"/>
        <v>1</v>
      </c>
      <c r="DL9">
        <f t="shared" si="4"/>
        <v>1</v>
      </c>
      <c r="DM9">
        <f t="shared" si="4"/>
        <v>1</v>
      </c>
      <c r="DN9">
        <f t="shared" si="4"/>
        <v>1</v>
      </c>
      <c r="DO9">
        <f t="shared" si="4"/>
        <v>1</v>
      </c>
      <c r="DP9">
        <f t="shared" si="4"/>
        <v>1</v>
      </c>
      <c r="DQ9">
        <f t="shared" si="4"/>
        <v>1</v>
      </c>
      <c r="DR9">
        <f t="shared" si="4"/>
        <v>1</v>
      </c>
      <c r="DS9">
        <f t="shared" si="4"/>
        <v>1</v>
      </c>
      <c r="DT9">
        <f t="shared" si="4"/>
        <v>1</v>
      </c>
      <c r="DU9">
        <f t="shared" si="4"/>
        <v>1</v>
      </c>
      <c r="DV9">
        <f t="shared" si="4"/>
        <v>0</v>
      </c>
      <c r="DW9">
        <f t="shared" si="4"/>
        <v>1</v>
      </c>
      <c r="DX9">
        <f t="shared" si="4"/>
        <v>1</v>
      </c>
      <c r="DY9">
        <f t="shared" si="4"/>
        <v>1</v>
      </c>
      <c r="DZ9">
        <f t="shared" si="4"/>
        <v>1</v>
      </c>
      <c r="EA9">
        <f t="shared" si="4"/>
        <v>1</v>
      </c>
      <c r="EB9">
        <f t="shared" si="4"/>
        <v>1</v>
      </c>
      <c r="EC9">
        <f t="shared" si="4"/>
        <v>1</v>
      </c>
      <c r="ED9">
        <f t="shared" si="4"/>
        <v>1</v>
      </c>
      <c r="EE9">
        <f t="shared" si="4"/>
        <v>1</v>
      </c>
      <c r="EF9">
        <f t="shared" si="4"/>
        <v>1</v>
      </c>
      <c r="EG9">
        <f t="shared" si="4"/>
        <v>1</v>
      </c>
      <c r="EH9">
        <f t="shared" si="4"/>
        <v>0</v>
      </c>
      <c r="EI9">
        <f t="shared" si="4"/>
        <v>1</v>
      </c>
      <c r="EJ9">
        <f t="shared" si="4"/>
        <v>1</v>
      </c>
      <c r="EK9">
        <f t="shared" si="4"/>
        <v>1</v>
      </c>
      <c r="EL9">
        <f t="shared" si="4"/>
        <v>1</v>
      </c>
      <c r="EM9">
        <f t="shared" si="4"/>
        <v>1</v>
      </c>
      <c r="EN9">
        <f t="shared" si="4"/>
        <v>1</v>
      </c>
      <c r="EO9">
        <f t="shared" si="4"/>
        <v>1</v>
      </c>
      <c r="EP9">
        <f t="shared" si="4"/>
        <v>1</v>
      </c>
    </row>
    <row r="10" spans="10:146" hidden="1" x14ac:dyDescent="0.25"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</row>
    <row r="11" spans="10:146" hidden="1" x14ac:dyDescent="0.25">
      <c r="J11" s="26" t="s">
        <v>26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10">
        <f>Miesiące!I24</f>
        <v>4</v>
      </c>
      <c r="X11" s="10">
        <f>Miesiące!J24</f>
        <v>4</v>
      </c>
      <c r="Y11" s="10">
        <f>Miesiące!K24</f>
        <v>5</v>
      </c>
      <c r="Z11" s="10">
        <f>Miesiące!L24</f>
        <v>4</v>
      </c>
      <c r="AA11" s="10">
        <f>Miesiące!M24</f>
        <v>4</v>
      </c>
      <c r="AB11" s="10">
        <f>Miesiące!N24</f>
        <v>4</v>
      </c>
      <c r="AC11" s="10">
        <f>Miesiące!O24</f>
        <v>4</v>
      </c>
      <c r="AD11" s="10">
        <f>Miesiące!P24</f>
        <v>5</v>
      </c>
      <c r="AE11" s="10">
        <f>Miesiące!Q24</f>
        <v>4</v>
      </c>
      <c r="AF11" s="10">
        <f>Miesiące!R24</f>
        <v>4</v>
      </c>
      <c r="AG11" s="10">
        <f>Miesiące!S24</f>
        <v>3</v>
      </c>
      <c r="AH11" s="10">
        <f>Miesiące!T24</f>
        <v>5</v>
      </c>
      <c r="AI11" s="10">
        <f>Miesiące!U24</f>
        <v>4</v>
      </c>
      <c r="AJ11" s="10">
        <f>Miesiące!V24</f>
        <v>4</v>
      </c>
      <c r="AK11" s="10">
        <f>Miesiące!W24</f>
        <v>4</v>
      </c>
      <c r="AL11" s="10">
        <f>Miesiące!X24</f>
        <v>4</v>
      </c>
      <c r="AM11" s="10">
        <f>Miesiące!Y24</f>
        <v>5</v>
      </c>
      <c r="AN11" s="10">
        <f>Miesiące!Z24</f>
        <v>4</v>
      </c>
      <c r="AO11" s="10">
        <f>Miesiące!AA24</f>
        <v>3</v>
      </c>
      <c r="AP11" s="10">
        <f>Miesiące!AB24</f>
        <v>5</v>
      </c>
      <c r="AQ11" s="10">
        <f>Miesiące!AC24</f>
        <v>4</v>
      </c>
      <c r="AR11" s="10">
        <f>Miesiące!AD24</f>
        <v>4</v>
      </c>
      <c r="AS11" s="10">
        <f>Miesiące!AE24</f>
        <v>3</v>
      </c>
      <c r="AT11" s="10">
        <f>Miesiące!AF24</f>
        <v>4</v>
      </c>
      <c r="AU11" s="10">
        <f>Miesiące!AG24</f>
        <v>4</v>
      </c>
      <c r="AV11" s="10">
        <f>Miesiące!AH24</f>
        <v>5</v>
      </c>
      <c r="AW11" s="10">
        <f>Miesiące!AI24</f>
        <v>4</v>
      </c>
      <c r="AX11" s="10">
        <f>Miesiące!AJ24</f>
        <v>4</v>
      </c>
      <c r="AY11" s="10">
        <f>Miesiące!AK24</f>
        <v>5</v>
      </c>
      <c r="AZ11" s="10">
        <f>Miesiące!AL24</f>
        <v>4</v>
      </c>
      <c r="BA11" s="10">
        <f>Miesiące!AM24</f>
        <v>3</v>
      </c>
      <c r="BB11" s="10">
        <f>Miesiące!AN24</f>
        <v>4</v>
      </c>
      <c r="BC11" s="10">
        <f>Miesiące!AO24</f>
        <v>4</v>
      </c>
      <c r="BD11" s="10">
        <f>Miesiące!AP24</f>
        <v>4</v>
      </c>
      <c r="BE11" s="10">
        <f>Miesiące!AQ24</f>
        <v>4</v>
      </c>
      <c r="BF11" s="10">
        <f>Miesiące!AR24</f>
        <v>4</v>
      </c>
      <c r="BG11" s="10">
        <f>Miesiące!AS24</f>
        <v>4</v>
      </c>
      <c r="BH11" s="10">
        <f>Miesiące!AT24</f>
        <v>5</v>
      </c>
      <c r="BI11" s="10">
        <f>Miesiące!AU24</f>
        <v>4</v>
      </c>
      <c r="BJ11" s="10">
        <f>Miesiące!AV24</f>
        <v>5</v>
      </c>
      <c r="BK11" s="10">
        <f>Miesiące!AW24</f>
        <v>4</v>
      </c>
      <c r="BL11" s="10">
        <f>Miesiące!AX24</f>
        <v>3</v>
      </c>
      <c r="BM11" s="10">
        <f>Miesiące!AY24</f>
        <v>5</v>
      </c>
      <c r="BN11" s="10">
        <f>Miesiące!AZ24</f>
        <v>3</v>
      </c>
      <c r="BO11" s="10">
        <f>Miesiące!BA24</f>
        <v>4</v>
      </c>
      <c r="BP11" s="10">
        <f>Miesiące!BB24</f>
        <v>5</v>
      </c>
      <c r="BQ11" s="10">
        <f>Miesiące!BC24</f>
        <v>3</v>
      </c>
      <c r="BR11" s="10">
        <f>Miesiące!BD24</f>
        <v>4</v>
      </c>
      <c r="BS11" s="10">
        <f>Miesiące!BE24</f>
        <v>5</v>
      </c>
      <c r="BT11" s="10">
        <f>Miesiące!BF24</f>
        <v>4</v>
      </c>
      <c r="BU11" s="10">
        <f>Miesiące!BG24</f>
        <v>4</v>
      </c>
      <c r="BV11" s="10">
        <f>Miesiące!BH24</f>
        <v>5</v>
      </c>
      <c r="BW11" s="10">
        <f>Miesiące!BI24</f>
        <v>4</v>
      </c>
      <c r="BX11" s="10">
        <f>Miesiące!BJ24</f>
        <v>4</v>
      </c>
      <c r="BY11" s="10">
        <f>Miesiące!BK24</f>
        <v>5</v>
      </c>
      <c r="BZ11" s="10">
        <f>Miesiące!BL24</f>
        <v>4</v>
      </c>
      <c r="CA11" s="10">
        <f>Miesiące!BM24</f>
        <v>4</v>
      </c>
      <c r="CB11" s="10">
        <f>Miesiące!BN24</f>
        <v>5</v>
      </c>
      <c r="CC11" s="10">
        <f>Miesiące!BO24</f>
        <v>3</v>
      </c>
      <c r="CD11" s="10">
        <f>Miesiące!BP24</f>
        <v>4</v>
      </c>
      <c r="CE11" s="10">
        <f>Miesiące!BQ24</f>
        <v>5</v>
      </c>
      <c r="CF11" s="10">
        <f>Miesiące!BR24</f>
        <v>4</v>
      </c>
      <c r="CG11" s="10">
        <f>Miesiące!BS24</f>
        <v>5</v>
      </c>
      <c r="CH11" s="10">
        <f>Miesiące!BT24</f>
        <v>4</v>
      </c>
      <c r="CI11" s="10">
        <f>Miesiące!BU24</f>
        <v>4</v>
      </c>
      <c r="CJ11" s="10">
        <f>Miesiące!BV24</f>
        <v>5</v>
      </c>
      <c r="CK11" s="10">
        <f>Miesiące!BW24</f>
        <v>4</v>
      </c>
      <c r="CL11" s="10">
        <f>Miesiące!BX24</f>
        <v>4</v>
      </c>
      <c r="CM11" s="10">
        <f>Miesiące!BY24</f>
        <v>4</v>
      </c>
      <c r="CN11" s="10">
        <f>Miesiące!BZ24</f>
        <v>4</v>
      </c>
      <c r="CO11" s="10">
        <f>Miesiące!CA24</f>
        <v>4</v>
      </c>
      <c r="CP11" s="10">
        <f>Miesiące!CB24</f>
        <v>4</v>
      </c>
      <c r="CQ11" s="10">
        <f>Miesiące!CC24</f>
        <v>4</v>
      </c>
      <c r="CR11" s="10">
        <f>Miesiące!CD24</f>
        <v>4</v>
      </c>
      <c r="CS11" s="10">
        <f>Miesiące!CE24</f>
        <v>5</v>
      </c>
      <c r="CT11" s="10">
        <f>Miesiące!CF24</f>
        <v>4</v>
      </c>
      <c r="CU11" s="10">
        <f>Miesiące!CG24</f>
        <v>4</v>
      </c>
      <c r="CV11" s="10">
        <f>Miesiące!CH24</f>
        <v>4</v>
      </c>
      <c r="CW11" s="10">
        <f>Miesiące!CI24</f>
        <v>4</v>
      </c>
      <c r="CX11" s="10">
        <f>Miesiące!CJ24</f>
        <v>5</v>
      </c>
      <c r="CY11" s="10">
        <f>Miesiące!CK24</f>
        <v>4</v>
      </c>
      <c r="CZ11" s="10">
        <f>Miesiące!CL24</f>
        <v>4</v>
      </c>
      <c r="DA11" s="10">
        <f>Miesiące!CM24</f>
        <v>3</v>
      </c>
      <c r="DB11" s="10">
        <f>Miesiące!CN24</f>
        <v>4</v>
      </c>
      <c r="DC11" s="10">
        <f>Miesiące!CO24</f>
        <v>4</v>
      </c>
      <c r="DD11" s="10">
        <f>Miesiące!CP24</f>
        <v>5</v>
      </c>
      <c r="DE11" s="10">
        <f>Miesiące!CQ24</f>
        <v>4</v>
      </c>
      <c r="DF11" s="10">
        <f>Miesiące!CR24</f>
        <v>4</v>
      </c>
      <c r="DG11" s="10">
        <f>Miesiące!CS24</f>
        <v>5</v>
      </c>
      <c r="DH11" s="10">
        <f>Miesiące!CT24</f>
        <v>4</v>
      </c>
      <c r="DI11" s="10">
        <f>Miesiące!CU24</f>
        <v>3</v>
      </c>
      <c r="DJ11" s="10">
        <f>Miesiące!CV24</f>
        <v>4</v>
      </c>
      <c r="DK11" s="10">
        <f>Miesiące!CW24</f>
        <v>4</v>
      </c>
      <c r="DL11" s="10">
        <f>Miesiące!CX24</f>
        <v>4</v>
      </c>
      <c r="DM11" s="10">
        <f>Miesiące!CY24</f>
        <v>4</v>
      </c>
      <c r="DN11" s="10">
        <f>Miesiące!CZ24</f>
        <v>4</v>
      </c>
      <c r="DO11" s="10">
        <f>Miesiące!DA24</f>
        <v>4</v>
      </c>
      <c r="DP11" s="10">
        <f>Miesiące!DB24</f>
        <v>5</v>
      </c>
      <c r="DQ11" s="10">
        <f>Miesiące!DC24</f>
        <v>4</v>
      </c>
      <c r="DR11" s="10">
        <f>Miesiące!DD24</f>
        <v>4</v>
      </c>
      <c r="DS11" s="10">
        <f>Miesiące!DE24</f>
        <v>5</v>
      </c>
      <c r="DT11" s="10">
        <f>Miesiące!DF24</f>
        <v>4</v>
      </c>
      <c r="DU11" s="10">
        <f>Miesiące!DG24</f>
        <v>5</v>
      </c>
      <c r="DV11" s="10">
        <f>Miesiące!DH24</f>
        <v>4</v>
      </c>
      <c r="DW11" s="10">
        <f>Miesiące!DI24</f>
        <v>4</v>
      </c>
      <c r="DX11" s="10">
        <f>Miesiące!DJ24</f>
        <v>4</v>
      </c>
      <c r="DY11" s="10">
        <f>Miesiące!DK24</f>
        <v>4</v>
      </c>
      <c r="DZ11" s="10">
        <f>Miesiące!DL24</f>
        <v>4</v>
      </c>
      <c r="EA11" s="10">
        <f>Miesiące!DM24</f>
        <v>4</v>
      </c>
      <c r="EB11" s="10">
        <f>Miesiące!DN24</f>
        <v>5</v>
      </c>
      <c r="EC11" s="10">
        <f>Miesiące!DO24</f>
        <v>4</v>
      </c>
      <c r="ED11" s="10">
        <f>Miesiące!DP24</f>
        <v>5</v>
      </c>
      <c r="EE11" s="10">
        <f>Miesiące!DQ24</f>
        <v>4</v>
      </c>
      <c r="EF11" s="10">
        <f>Miesiące!DR24</f>
        <v>3</v>
      </c>
      <c r="EG11" s="10">
        <f>Miesiące!DS24</f>
        <v>5</v>
      </c>
      <c r="EH11" s="10">
        <f>Miesiące!DT24</f>
        <v>3</v>
      </c>
      <c r="EI11" s="10">
        <f>Miesiące!DU24</f>
        <v>4</v>
      </c>
      <c r="EJ11" s="10">
        <f>Miesiące!DV24</f>
        <v>5</v>
      </c>
      <c r="EK11" s="10">
        <f>Miesiące!DW24</f>
        <v>3</v>
      </c>
      <c r="EL11" s="10">
        <f>Miesiące!DX24</f>
        <v>4</v>
      </c>
      <c r="EM11" s="10">
        <f>Miesiące!DY24</f>
        <v>5</v>
      </c>
      <c r="EN11" s="10">
        <f>Miesiące!DZ24</f>
        <v>4</v>
      </c>
      <c r="EO11" s="10">
        <f>Miesiące!EA24</f>
        <v>4</v>
      </c>
      <c r="EP11" s="10">
        <f>Miesiące!EB24</f>
        <v>5</v>
      </c>
    </row>
    <row r="12" spans="10:146" hidden="1" x14ac:dyDescent="0.25">
      <c r="J12" s="26" t="s">
        <v>27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10">
        <f>Miesiące!I25</f>
        <v>5</v>
      </c>
      <c r="X12" s="10">
        <f>Miesiące!J25</f>
        <v>4</v>
      </c>
      <c r="Y12" s="10">
        <f>Miesiące!K25</f>
        <v>5</v>
      </c>
      <c r="Z12" s="10">
        <f>Miesiące!L25</f>
        <v>4</v>
      </c>
      <c r="AA12" s="10">
        <f>Miesiące!M25</f>
        <v>4</v>
      </c>
      <c r="AB12" s="10">
        <f>Miesiące!N25</f>
        <v>5</v>
      </c>
      <c r="AC12" s="10">
        <f>Miesiące!O25</f>
        <v>4</v>
      </c>
      <c r="AD12" s="10">
        <f>Miesiące!P25</f>
        <v>4</v>
      </c>
      <c r="AE12" s="10">
        <f>Miesiące!Q25</f>
        <v>4</v>
      </c>
      <c r="AF12" s="10">
        <f>Miesiące!R25</f>
        <v>5</v>
      </c>
      <c r="AG12" s="10">
        <f>Miesiące!S25</f>
        <v>4</v>
      </c>
      <c r="AH12" s="10">
        <f>Miesiące!T25</f>
        <v>4</v>
      </c>
      <c r="AI12" s="10">
        <f>Miesiące!U25</f>
        <v>4</v>
      </c>
      <c r="AJ12" s="10">
        <f>Miesiące!V25</f>
        <v>4</v>
      </c>
      <c r="AK12" s="10">
        <f>Miesiące!W25</f>
        <v>5</v>
      </c>
      <c r="AL12" s="10">
        <f>Miesiące!X25</f>
        <v>4</v>
      </c>
      <c r="AM12" s="10">
        <f>Miesiące!Y25</f>
        <v>4</v>
      </c>
      <c r="AN12" s="10">
        <f>Miesiące!Z25</f>
        <v>4</v>
      </c>
      <c r="AO12" s="10">
        <f>Miesiące!AA25</f>
        <v>4</v>
      </c>
      <c r="AP12" s="10">
        <f>Miesiące!AB25</f>
        <v>5</v>
      </c>
      <c r="AQ12" s="10">
        <f>Miesiące!AC25</f>
        <v>4</v>
      </c>
      <c r="AR12" s="10">
        <f>Miesiące!AD25</f>
        <v>4</v>
      </c>
      <c r="AS12" s="10">
        <f>Miesiące!AE25</f>
        <v>4</v>
      </c>
      <c r="AT12" s="10">
        <f>Miesiące!AF25</f>
        <v>5</v>
      </c>
      <c r="AU12" s="10">
        <f>Miesiące!AG25</f>
        <v>4</v>
      </c>
      <c r="AV12" s="10">
        <f>Miesiące!AH25</f>
        <v>4</v>
      </c>
      <c r="AW12" s="10">
        <f>Miesiące!AI25</f>
        <v>4</v>
      </c>
      <c r="AX12" s="10">
        <f>Miesiące!AJ25</f>
        <v>4</v>
      </c>
      <c r="AY12" s="10">
        <f>Miesiące!AK25</f>
        <v>5</v>
      </c>
      <c r="AZ12" s="10">
        <f>Miesiące!AL25</f>
        <v>4</v>
      </c>
      <c r="BA12" s="10">
        <f>Miesiące!AM25</f>
        <v>3</v>
      </c>
      <c r="BB12" s="10">
        <f>Miesiące!AN25</f>
        <v>5</v>
      </c>
      <c r="BC12" s="10">
        <f>Miesiące!AO25</f>
        <v>4</v>
      </c>
      <c r="BD12" s="10">
        <f>Miesiące!AP25</f>
        <v>4</v>
      </c>
      <c r="BE12" s="10">
        <f>Miesiące!AQ25</f>
        <v>5</v>
      </c>
      <c r="BF12" s="10">
        <f>Miesiące!AR25</f>
        <v>4</v>
      </c>
      <c r="BG12" s="10">
        <f>Miesiące!AS25</f>
        <v>4</v>
      </c>
      <c r="BH12" s="10">
        <f>Miesiące!AT25</f>
        <v>5</v>
      </c>
      <c r="BI12" s="10">
        <f>Miesiące!AU25</f>
        <v>4</v>
      </c>
      <c r="BJ12" s="10">
        <f>Miesiące!AV25</f>
        <v>4</v>
      </c>
      <c r="BK12" s="10">
        <f>Miesiące!AW25</f>
        <v>5</v>
      </c>
      <c r="BL12" s="10">
        <f>Miesiące!AX25</f>
        <v>4</v>
      </c>
      <c r="BM12" s="10">
        <f>Miesiące!AY25</f>
        <v>5</v>
      </c>
      <c r="BN12" s="10">
        <f>Miesiące!AZ25</f>
        <v>4</v>
      </c>
      <c r="BO12" s="10">
        <f>Miesiące!BA25</f>
        <v>4</v>
      </c>
      <c r="BP12" s="10">
        <f>Miesiące!BB25</f>
        <v>4</v>
      </c>
      <c r="BQ12" s="10">
        <f>Miesiące!BC25</f>
        <v>5</v>
      </c>
      <c r="BR12" s="10">
        <f>Miesiące!BD25</f>
        <v>4</v>
      </c>
      <c r="BS12" s="10">
        <f>Miesiące!BE25</f>
        <v>4</v>
      </c>
      <c r="BT12" s="10">
        <f>Miesiące!BF25</f>
        <v>5</v>
      </c>
      <c r="BU12" s="10">
        <f>Miesiące!BG25</f>
        <v>4</v>
      </c>
      <c r="BV12" s="10">
        <f>Miesiące!BH25</f>
        <v>5</v>
      </c>
      <c r="BW12" s="10">
        <f>Miesiące!BI25</f>
        <v>4</v>
      </c>
      <c r="BX12" s="10">
        <f>Miesiące!BJ25</f>
        <v>3</v>
      </c>
      <c r="BY12" s="10">
        <f>Miesiące!BK25</f>
        <v>5</v>
      </c>
      <c r="BZ12" s="10">
        <f>Miesiące!BL25</f>
        <v>3</v>
      </c>
      <c r="CA12" s="10">
        <f>Miesiące!BM25</f>
        <v>4</v>
      </c>
      <c r="CB12" s="10">
        <f>Miesiące!BN25</f>
        <v>5</v>
      </c>
      <c r="CC12" s="10">
        <f>Miesiące!BO25</f>
        <v>4</v>
      </c>
      <c r="CD12" s="10">
        <f>Miesiące!BP25</f>
        <v>4</v>
      </c>
      <c r="CE12" s="10">
        <f>Miesiące!BQ25</f>
        <v>5</v>
      </c>
      <c r="CF12" s="10">
        <f>Miesiące!BR25</f>
        <v>4</v>
      </c>
      <c r="CG12" s="10">
        <f>Miesiące!BS25</f>
        <v>4</v>
      </c>
      <c r="CH12" s="10">
        <f>Miesiące!BT25</f>
        <v>5</v>
      </c>
      <c r="CI12" s="10">
        <f>Miesiące!BU25</f>
        <v>4</v>
      </c>
      <c r="CJ12" s="10">
        <f>Miesiące!BV25</f>
        <v>4</v>
      </c>
      <c r="CK12" s="10">
        <f>Miesiące!BW25</f>
        <v>5</v>
      </c>
      <c r="CL12" s="10">
        <f>Miesiące!BX25</f>
        <v>4</v>
      </c>
      <c r="CM12" s="10">
        <f>Miesiące!BY25</f>
        <v>4</v>
      </c>
      <c r="CN12" s="10">
        <f>Miesiące!BZ25</f>
        <v>5</v>
      </c>
      <c r="CO12" s="10">
        <f>Miesiące!CA25</f>
        <v>4</v>
      </c>
      <c r="CP12" s="10">
        <f>Miesiące!CB25</f>
        <v>4</v>
      </c>
      <c r="CQ12" s="10">
        <f>Miesiące!CC25</f>
        <v>5</v>
      </c>
      <c r="CR12" s="10">
        <f>Miesiące!CD25</f>
        <v>4</v>
      </c>
      <c r="CS12" s="10">
        <f>Miesiące!CE25</f>
        <v>5</v>
      </c>
      <c r="CT12" s="10">
        <f>Miesiące!CF25</f>
        <v>4</v>
      </c>
      <c r="CU12" s="10">
        <f>Miesiące!CG25</f>
        <v>4</v>
      </c>
      <c r="CV12" s="10">
        <f>Miesiące!CH25</f>
        <v>5</v>
      </c>
      <c r="CW12" s="10">
        <f>Miesiące!CI25</f>
        <v>4</v>
      </c>
      <c r="CX12" s="10">
        <f>Miesiące!CJ25</f>
        <v>4</v>
      </c>
      <c r="CY12" s="10">
        <f>Miesiące!CK25</f>
        <v>5</v>
      </c>
      <c r="CZ12" s="10">
        <f>Miesiące!CL25</f>
        <v>4</v>
      </c>
      <c r="DA12" s="10">
        <f>Miesiące!CM25</f>
        <v>4</v>
      </c>
      <c r="DB12" s="10">
        <f>Miesiące!CN25</f>
        <v>5</v>
      </c>
      <c r="DC12" s="10">
        <f>Miesiące!CO25</f>
        <v>4</v>
      </c>
      <c r="DD12" s="10">
        <f>Miesiące!CP25</f>
        <v>4</v>
      </c>
      <c r="DE12" s="10">
        <f>Miesiące!CQ25</f>
        <v>4</v>
      </c>
      <c r="DF12" s="10">
        <f>Miesiące!CR25</f>
        <v>4</v>
      </c>
      <c r="DG12" s="10">
        <f>Miesiące!CS25</f>
        <v>5</v>
      </c>
      <c r="DH12" s="10">
        <f>Miesiące!CT25</f>
        <v>4</v>
      </c>
      <c r="DI12" s="10">
        <f>Miesiące!CU25</f>
        <v>3</v>
      </c>
      <c r="DJ12" s="10">
        <f>Miesiące!CV25</f>
        <v>5</v>
      </c>
      <c r="DK12" s="10">
        <f>Miesiące!CW25</f>
        <v>4</v>
      </c>
      <c r="DL12" s="10">
        <f>Miesiące!CX25</f>
        <v>4</v>
      </c>
      <c r="DM12" s="10">
        <f>Miesiące!CY25</f>
        <v>4</v>
      </c>
      <c r="DN12" s="10">
        <f>Miesiące!CZ25</f>
        <v>4</v>
      </c>
      <c r="DO12" s="10">
        <f>Miesiące!DA25</f>
        <v>4</v>
      </c>
      <c r="DP12" s="10">
        <f>Miesiące!DB25</f>
        <v>5</v>
      </c>
      <c r="DQ12" s="10">
        <f>Miesiące!DC25</f>
        <v>4</v>
      </c>
      <c r="DR12" s="10">
        <f>Miesiące!DD25</f>
        <v>4</v>
      </c>
      <c r="DS12" s="10">
        <f>Miesiące!DE25</f>
        <v>5</v>
      </c>
      <c r="DT12" s="10">
        <f>Miesiące!DF25</f>
        <v>4</v>
      </c>
      <c r="DU12" s="10">
        <f>Miesiące!DG25</f>
        <v>3</v>
      </c>
      <c r="DV12" s="10">
        <f>Miesiące!DH25</f>
        <v>4</v>
      </c>
      <c r="DW12" s="10">
        <f>Miesiące!DI25</f>
        <v>4</v>
      </c>
      <c r="DX12" s="10">
        <f>Miesiące!DJ25</f>
        <v>4</v>
      </c>
      <c r="DY12" s="10">
        <f>Miesiące!DK25</f>
        <v>5</v>
      </c>
      <c r="DZ12" s="10">
        <f>Miesiące!DL25</f>
        <v>4</v>
      </c>
      <c r="EA12" s="10">
        <f>Miesiące!DM25</f>
        <v>4</v>
      </c>
      <c r="EB12" s="10">
        <f>Miesiące!DN25</f>
        <v>5</v>
      </c>
      <c r="EC12" s="10">
        <f>Miesiące!DO25</f>
        <v>4</v>
      </c>
      <c r="ED12" s="10">
        <f>Miesiące!DP25</f>
        <v>4</v>
      </c>
      <c r="EE12" s="10">
        <f>Miesiące!DQ25</f>
        <v>5</v>
      </c>
      <c r="EF12" s="10">
        <f>Miesiące!DR25</f>
        <v>4</v>
      </c>
      <c r="EG12" s="10">
        <f>Miesiące!DS25</f>
        <v>5</v>
      </c>
      <c r="EH12" s="10">
        <f>Miesiące!DT25</f>
        <v>4</v>
      </c>
      <c r="EI12" s="10">
        <f>Miesiące!DU25</f>
        <v>4</v>
      </c>
      <c r="EJ12" s="10">
        <f>Miesiące!DV25</f>
        <v>4</v>
      </c>
      <c r="EK12" s="10">
        <f>Miesiące!DW25</f>
        <v>5</v>
      </c>
      <c r="EL12" s="10">
        <f>Miesiące!DX25</f>
        <v>4</v>
      </c>
      <c r="EM12" s="10">
        <f>Miesiące!DY25</f>
        <v>4</v>
      </c>
      <c r="EN12" s="10">
        <f>Miesiące!DZ25</f>
        <v>5</v>
      </c>
      <c r="EO12" s="10">
        <f>Miesiące!EA25</f>
        <v>4</v>
      </c>
      <c r="EP12" s="10">
        <f>Miesiące!EB25</f>
        <v>5</v>
      </c>
    </row>
    <row r="13" spans="10:146" hidden="1" x14ac:dyDescent="0.25">
      <c r="J13" s="26" t="s">
        <v>28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10">
        <f>Miesiące!I26</f>
        <v>5</v>
      </c>
      <c r="X13" s="10">
        <f>Miesiące!J26</f>
        <v>4</v>
      </c>
      <c r="Y13" s="10">
        <f>Miesiące!K26</f>
        <v>4</v>
      </c>
      <c r="Z13" s="10">
        <f>Miesiące!L26</f>
        <v>5</v>
      </c>
      <c r="AA13" s="10">
        <f>Miesiące!M26</f>
        <v>4</v>
      </c>
      <c r="AB13" s="10">
        <f>Miesiące!N26</f>
        <v>4</v>
      </c>
      <c r="AC13" s="10">
        <f>Miesiące!O26</f>
        <v>5</v>
      </c>
      <c r="AD13" s="10">
        <f>Miesiące!P26</f>
        <v>4</v>
      </c>
      <c r="AE13" s="10">
        <f>Miesiące!Q26</f>
        <v>4</v>
      </c>
      <c r="AF13" s="10">
        <f>Miesiące!R26</f>
        <v>5</v>
      </c>
      <c r="AG13" s="10">
        <f>Miesiące!S26</f>
        <v>4</v>
      </c>
      <c r="AH13" s="10">
        <f>Miesiące!T26</f>
        <v>4</v>
      </c>
      <c r="AI13" s="10">
        <f>Miesiące!U26</f>
        <v>5</v>
      </c>
      <c r="AJ13" s="10">
        <f>Miesiące!V26</f>
        <v>4</v>
      </c>
      <c r="AK13" s="10">
        <f>Miesiące!W26</f>
        <v>5</v>
      </c>
      <c r="AL13" s="10">
        <f>Miesiące!X26</f>
        <v>4</v>
      </c>
      <c r="AM13" s="10">
        <f>Miesiące!Y26</f>
        <v>4</v>
      </c>
      <c r="AN13" s="10">
        <f>Miesiące!Z26</f>
        <v>5</v>
      </c>
      <c r="AO13" s="10">
        <f>Miesiące!AA26</f>
        <v>4</v>
      </c>
      <c r="AP13" s="10">
        <f>Miesiące!AB26</f>
        <v>4</v>
      </c>
      <c r="AQ13" s="10">
        <f>Miesiące!AC26</f>
        <v>4</v>
      </c>
      <c r="AR13" s="10">
        <f>Miesiące!AD26</f>
        <v>5</v>
      </c>
      <c r="AS13" s="10">
        <f>Miesiące!AE26</f>
        <v>4</v>
      </c>
      <c r="AT13" s="10">
        <f>Miesiące!AF26</f>
        <v>4</v>
      </c>
      <c r="AU13" s="10">
        <f>Miesiące!AG26</f>
        <v>4</v>
      </c>
      <c r="AV13" s="10">
        <f>Miesiące!AH26</f>
        <v>4</v>
      </c>
      <c r="AW13" s="10">
        <f>Miesiące!AI26</f>
        <v>5</v>
      </c>
      <c r="AX13" s="10">
        <f>Miesiące!AJ26</f>
        <v>4</v>
      </c>
      <c r="AY13" s="10">
        <f>Miesiące!AK26</f>
        <v>4</v>
      </c>
      <c r="AZ13" s="10">
        <f>Miesiące!AL26</f>
        <v>4</v>
      </c>
      <c r="BA13" s="10">
        <f>Miesiące!AM26</f>
        <v>4</v>
      </c>
      <c r="BB13" s="10">
        <f>Miesiące!AN26</f>
        <v>5</v>
      </c>
      <c r="BC13" s="10">
        <f>Miesiące!AO26</f>
        <v>4</v>
      </c>
      <c r="BD13" s="10">
        <f>Miesiące!AP26</f>
        <v>4</v>
      </c>
      <c r="BE13" s="10">
        <f>Miesiące!AQ26</f>
        <v>4</v>
      </c>
      <c r="BF13" s="10">
        <f>Miesiące!AR26</f>
        <v>4</v>
      </c>
      <c r="BG13" s="10">
        <f>Miesiące!AS26</f>
        <v>4</v>
      </c>
      <c r="BH13" s="10">
        <f>Miesiące!AT26</f>
        <v>5</v>
      </c>
      <c r="BI13" s="10">
        <f>Miesiące!AU26</f>
        <v>4</v>
      </c>
      <c r="BJ13" s="10">
        <f>Miesiące!AV26</f>
        <v>4</v>
      </c>
      <c r="BK13" s="10">
        <f>Miesiące!AW26</f>
        <v>5</v>
      </c>
      <c r="BL13" s="10">
        <f>Miesiące!AX26</f>
        <v>4</v>
      </c>
      <c r="BM13" s="10">
        <f>Miesiące!AY26</f>
        <v>3</v>
      </c>
      <c r="BN13" s="10">
        <f>Miesiące!AZ26</f>
        <v>4</v>
      </c>
      <c r="BO13" s="10">
        <f>Miesiące!BA26</f>
        <v>4</v>
      </c>
      <c r="BP13" s="10">
        <f>Miesiące!BB26</f>
        <v>4</v>
      </c>
      <c r="BQ13" s="10">
        <f>Miesiące!BC26</f>
        <v>5</v>
      </c>
      <c r="BR13" s="10">
        <f>Miesiące!BD26</f>
        <v>4</v>
      </c>
      <c r="BS13" s="10">
        <f>Miesiące!BE26</f>
        <v>4</v>
      </c>
      <c r="BT13" s="10">
        <f>Miesiące!BF26</f>
        <v>5</v>
      </c>
      <c r="BU13" s="10">
        <f>Miesiące!BG26</f>
        <v>4</v>
      </c>
      <c r="BV13" s="10">
        <f>Miesiące!BH26</f>
        <v>4</v>
      </c>
      <c r="BW13" s="10">
        <f>Miesiące!BI26</f>
        <v>5</v>
      </c>
      <c r="BX13" s="10">
        <f>Miesiące!BJ26</f>
        <v>4</v>
      </c>
      <c r="BY13" s="10">
        <f>Miesiące!BK26</f>
        <v>5</v>
      </c>
      <c r="BZ13" s="10">
        <f>Miesiące!BL26</f>
        <v>4</v>
      </c>
      <c r="CA13" s="10">
        <f>Miesiące!BM26</f>
        <v>4</v>
      </c>
      <c r="CB13" s="10">
        <f>Miesiące!BN26</f>
        <v>4</v>
      </c>
      <c r="CC13" s="10">
        <f>Miesiące!BO26</f>
        <v>5</v>
      </c>
      <c r="CD13" s="10">
        <f>Miesiące!BP26</f>
        <v>4</v>
      </c>
      <c r="CE13" s="10">
        <f>Miesiące!BQ26</f>
        <v>4</v>
      </c>
      <c r="CF13" s="10">
        <f>Miesiące!BR26</f>
        <v>5</v>
      </c>
      <c r="CG13" s="10">
        <f>Miesiące!BS26</f>
        <v>4</v>
      </c>
      <c r="CH13" s="10">
        <f>Miesiące!BT26</f>
        <v>5</v>
      </c>
      <c r="CI13" s="10">
        <f>Miesiące!BU26</f>
        <v>4</v>
      </c>
      <c r="CJ13" s="10">
        <f>Miesiące!BV26</f>
        <v>3</v>
      </c>
      <c r="CK13" s="10">
        <f>Miesiące!BW26</f>
        <v>5</v>
      </c>
      <c r="CL13" s="10">
        <f>Miesiące!BX26</f>
        <v>3</v>
      </c>
      <c r="CM13" s="10">
        <f>Miesiące!BY26</f>
        <v>4</v>
      </c>
      <c r="CN13" s="10">
        <f>Miesiące!BZ26</f>
        <v>5</v>
      </c>
      <c r="CO13" s="10">
        <f>Miesiące!CA26</f>
        <v>4</v>
      </c>
      <c r="CP13" s="10">
        <f>Miesiące!CB26</f>
        <v>4</v>
      </c>
      <c r="CQ13" s="10">
        <f>Miesiące!CC26</f>
        <v>5</v>
      </c>
      <c r="CR13" s="10">
        <f>Miesiące!CD26</f>
        <v>4</v>
      </c>
      <c r="CS13" s="10">
        <f>Miesiące!CE26</f>
        <v>4</v>
      </c>
      <c r="CT13" s="10">
        <f>Miesiące!CF26</f>
        <v>5</v>
      </c>
      <c r="CU13" s="10">
        <f>Miesiące!CG26</f>
        <v>4</v>
      </c>
      <c r="CV13" s="10">
        <f>Miesiące!CH26</f>
        <v>4</v>
      </c>
      <c r="CW13" s="10">
        <f>Miesiące!CI26</f>
        <v>5</v>
      </c>
      <c r="CX13" s="10">
        <f>Miesiące!CJ26</f>
        <v>4</v>
      </c>
      <c r="CY13" s="10">
        <f>Miesiące!CK26</f>
        <v>4</v>
      </c>
      <c r="CZ13" s="10">
        <f>Miesiące!CL26</f>
        <v>5</v>
      </c>
      <c r="DA13" s="10">
        <f>Miesiące!CM26</f>
        <v>4</v>
      </c>
      <c r="DB13" s="10">
        <f>Miesiące!CN26</f>
        <v>4</v>
      </c>
      <c r="DC13" s="10">
        <f>Miesiące!CO26</f>
        <v>4</v>
      </c>
      <c r="DD13" s="10">
        <f>Miesiące!CP26</f>
        <v>4</v>
      </c>
      <c r="DE13" s="10">
        <f>Miesiące!CQ26</f>
        <v>5</v>
      </c>
      <c r="DF13" s="10">
        <f>Miesiące!CR26</f>
        <v>4</v>
      </c>
      <c r="DG13" s="10">
        <f>Miesiące!CS26</f>
        <v>4</v>
      </c>
      <c r="DH13" s="10">
        <f>Miesiące!CT26</f>
        <v>4</v>
      </c>
      <c r="DI13" s="10">
        <f>Miesiące!CU26</f>
        <v>4</v>
      </c>
      <c r="DJ13" s="10">
        <f>Miesiące!CV26</f>
        <v>5</v>
      </c>
      <c r="DK13" s="10">
        <f>Miesiące!CW26</f>
        <v>4</v>
      </c>
      <c r="DL13" s="10">
        <f>Miesiące!CX26</f>
        <v>4</v>
      </c>
      <c r="DM13" s="10">
        <f>Miesiące!CY26</f>
        <v>4</v>
      </c>
      <c r="DN13" s="10">
        <f>Miesiące!CZ26</f>
        <v>5</v>
      </c>
      <c r="DO13" s="10">
        <f>Miesiące!DA26</f>
        <v>4</v>
      </c>
      <c r="DP13" s="10">
        <f>Miesiące!DB26</f>
        <v>4</v>
      </c>
      <c r="DQ13" s="10">
        <f>Miesiące!DC26</f>
        <v>4</v>
      </c>
      <c r="DR13" s="10">
        <f>Miesiące!DD26</f>
        <v>4</v>
      </c>
      <c r="DS13" s="10">
        <f>Miesiące!DE26</f>
        <v>5</v>
      </c>
      <c r="DT13" s="10">
        <f>Miesiące!DF26</f>
        <v>4</v>
      </c>
      <c r="DU13" s="10">
        <f>Miesiące!DG26</f>
        <v>3</v>
      </c>
      <c r="DV13" s="10">
        <f>Miesiące!DH26</f>
        <v>5</v>
      </c>
      <c r="DW13" s="10">
        <f>Miesiące!DI26</f>
        <v>4</v>
      </c>
      <c r="DX13" s="10">
        <f>Miesiące!DJ26</f>
        <v>4</v>
      </c>
      <c r="DY13" s="10">
        <f>Miesiące!DK26</f>
        <v>4</v>
      </c>
      <c r="DZ13" s="10">
        <f>Miesiące!DL26</f>
        <v>4</v>
      </c>
      <c r="EA13" s="10">
        <f>Miesiące!DM26</f>
        <v>4</v>
      </c>
      <c r="EB13" s="10">
        <f>Miesiące!DN26</f>
        <v>5</v>
      </c>
      <c r="EC13" s="10">
        <f>Miesiące!DO26</f>
        <v>4</v>
      </c>
      <c r="ED13" s="10">
        <f>Miesiące!DP26</f>
        <v>4</v>
      </c>
      <c r="EE13" s="10">
        <f>Miesiące!DQ26</f>
        <v>5</v>
      </c>
      <c r="EF13" s="10">
        <f>Miesiące!DR26</f>
        <v>4</v>
      </c>
      <c r="EG13" s="10">
        <f>Miesiące!DS26</f>
        <v>3</v>
      </c>
      <c r="EH13" s="10">
        <f>Miesiące!DT26</f>
        <v>4</v>
      </c>
      <c r="EI13" s="10">
        <f>Miesiące!DU26</f>
        <v>4</v>
      </c>
      <c r="EJ13" s="10">
        <f>Miesiące!DV26</f>
        <v>4</v>
      </c>
      <c r="EK13" s="10">
        <f>Miesiące!DW26</f>
        <v>5</v>
      </c>
      <c r="EL13" s="10">
        <f>Miesiące!DX26</f>
        <v>4</v>
      </c>
      <c r="EM13" s="10">
        <f>Miesiące!DY26</f>
        <v>4</v>
      </c>
      <c r="EN13" s="10">
        <f>Miesiące!DZ26</f>
        <v>5</v>
      </c>
      <c r="EO13" s="10">
        <f>Miesiące!EA26</f>
        <v>4</v>
      </c>
      <c r="EP13" s="10">
        <f>Miesiące!EB26</f>
        <v>4</v>
      </c>
    </row>
    <row r="14" spans="10:146" hidden="1" x14ac:dyDescent="0.25">
      <c r="J14" s="26" t="s">
        <v>29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10">
        <f>Miesiące!I27</f>
        <v>3</v>
      </c>
      <c r="X14" s="10">
        <f>Miesiące!J27</f>
        <v>5</v>
      </c>
      <c r="Y14" s="10">
        <f>Miesiące!K27</f>
        <v>4</v>
      </c>
      <c r="Z14" s="10">
        <f>Miesiące!L27</f>
        <v>5</v>
      </c>
      <c r="AA14" s="10">
        <f>Miesiące!M27</f>
        <v>4</v>
      </c>
      <c r="AB14" s="10">
        <f>Miesiące!N27</f>
        <v>3</v>
      </c>
      <c r="AC14" s="10">
        <f>Miesiące!O27</f>
        <v>5</v>
      </c>
      <c r="AD14" s="10">
        <f>Miesiące!P27</f>
        <v>3</v>
      </c>
      <c r="AE14" s="10">
        <f>Miesiące!Q27</f>
        <v>3</v>
      </c>
      <c r="AF14" s="10">
        <f>Miesiące!R27</f>
        <v>5</v>
      </c>
      <c r="AG14" s="10">
        <f>Miesiące!S27</f>
        <v>4</v>
      </c>
      <c r="AH14" s="10">
        <f>Miesiące!T27</f>
        <v>4</v>
      </c>
      <c r="AI14" s="10">
        <f>Miesiące!U27</f>
        <v>4</v>
      </c>
      <c r="AJ14" s="10">
        <f>Miesiące!V27</f>
        <v>4</v>
      </c>
      <c r="AK14" s="10">
        <f>Miesiące!W27</f>
        <v>4</v>
      </c>
      <c r="AL14" s="10">
        <f>Miesiące!X27</f>
        <v>5</v>
      </c>
      <c r="AM14" s="10">
        <f>Miesiące!Y27</f>
        <v>4</v>
      </c>
      <c r="AN14" s="10">
        <f>Miesiące!Z27</f>
        <v>4</v>
      </c>
      <c r="AO14" s="10">
        <f>Miesiące!AA27</f>
        <v>5</v>
      </c>
      <c r="AP14" s="10">
        <f>Miesiące!AB27</f>
        <v>4</v>
      </c>
      <c r="AQ14" s="10">
        <f>Miesiące!AC27</f>
        <v>3</v>
      </c>
      <c r="AR14" s="10">
        <f>Miesiące!AD27</f>
        <v>5</v>
      </c>
      <c r="AS14" s="10">
        <f>Miesiące!AE27</f>
        <v>4</v>
      </c>
      <c r="AT14" s="10">
        <f>Miesiące!AF27</f>
        <v>4</v>
      </c>
      <c r="AU14" s="10">
        <f>Miesiące!AG27</f>
        <v>4</v>
      </c>
      <c r="AV14" s="10">
        <f>Miesiące!AH27</f>
        <v>4</v>
      </c>
      <c r="AW14" s="10">
        <f>Miesiące!AI27</f>
        <v>5</v>
      </c>
      <c r="AX14" s="10">
        <f>Miesiące!AJ27</f>
        <v>4</v>
      </c>
      <c r="AY14" s="10">
        <f>Miesiące!AK27</f>
        <v>4</v>
      </c>
      <c r="AZ14" s="10">
        <f>Miesiące!AL27</f>
        <v>5</v>
      </c>
      <c r="BA14" s="10">
        <f>Miesiące!AM27</f>
        <v>4</v>
      </c>
      <c r="BB14" s="10">
        <f>Miesiące!AN27</f>
        <v>4</v>
      </c>
      <c r="BC14" s="10">
        <f>Miesiące!AO27</f>
        <v>4</v>
      </c>
      <c r="BD14" s="10">
        <f>Miesiące!AP27</f>
        <v>4</v>
      </c>
      <c r="BE14" s="10">
        <f>Miesiące!AQ27</f>
        <v>4</v>
      </c>
      <c r="BF14" s="10">
        <f>Miesiące!AR27</f>
        <v>4</v>
      </c>
      <c r="BG14" s="10">
        <f>Miesiące!AS27</f>
        <v>4</v>
      </c>
      <c r="BH14" s="10">
        <f>Miesiące!AT27</f>
        <v>4</v>
      </c>
      <c r="BI14" s="10">
        <f>Miesiące!AU27</f>
        <v>4</v>
      </c>
      <c r="BJ14" s="10">
        <f>Miesiące!AV27</f>
        <v>4</v>
      </c>
      <c r="BK14" s="10">
        <f>Miesiące!AW27</f>
        <v>5</v>
      </c>
      <c r="BL14" s="10">
        <f>Miesiące!AX27</f>
        <v>4</v>
      </c>
      <c r="BM14" s="10">
        <f>Miesiące!AY27</f>
        <v>3</v>
      </c>
      <c r="BN14" s="10">
        <f>Miesiące!AZ27</f>
        <v>5</v>
      </c>
      <c r="BO14" s="10">
        <f>Miesiące!BA27</f>
        <v>3</v>
      </c>
      <c r="BP14" s="10">
        <f>Miesiące!BB27</f>
        <v>4</v>
      </c>
      <c r="BQ14" s="10">
        <f>Miesiące!BC27</f>
        <v>4</v>
      </c>
      <c r="BR14" s="10">
        <f>Miesiące!BD27</f>
        <v>4</v>
      </c>
      <c r="BS14" s="10">
        <f>Miesiące!BE27</f>
        <v>3</v>
      </c>
      <c r="BT14" s="10">
        <f>Miesiące!BF27</f>
        <v>5</v>
      </c>
      <c r="BU14" s="10">
        <f>Miesiące!BG27</f>
        <v>4</v>
      </c>
      <c r="BV14" s="10">
        <f>Miesiące!BH27</f>
        <v>4</v>
      </c>
      <c r="BW14" s="10">
        <f>Miesiące!BI27</f>
        <v>5</v>
      </c>
      <c r="BX14" s="10">
        <f>Miesiące!BJ27</f>
        <v>4</v>
      </c>
      <c r="BY14" s="10">
        <f>Miesiące!BK27</f>
        <v>3</v>
      </c>
      <c r="BZ14" s="10">
        <f>Miesiące!BL27</f>
        <v>4</v>
      </c>
      <c r="CA14" s="10">
        <f>Miesiące!BM27</f>
        <v>3</v>
      </c>
      <c r="CB14" s="10">
        <f>Miesiące!BN27</f>
        <v>4</v>
      </c>
      <c r="CC14" s="10">
        <f>Miesiące!BO27</f>
        <v>5</v>
      </c>
      <c r="CD14" s="10">
        <f>Miesiące!BP27</f>
        <v>4</v>
      </c>
      <c r="CE14" s="10">
        <f>Miesiące!BQ27</f>
        <v>3</v>
      </c>
      <c r="CF14" s="10">
        <f>Miesiące!BR27</f>
        <v>5</v>
      </c>
      <c r="CG14" s="10">
        <f>Miesiące!BS27</f>
        <v>4</v>
      </c>
      <c r="CH14" s="10">
        <f>Miesiące!BT27</f>
        <v>4</v>
      </c>
      <c r="CI14" s="10">
        <f>Miesiące!BU27</f>
        <v>5</v>
      </c>
      <c r="CJ14" s="10">
        <f>Miesiące!BV27</f>
        <v>4</v>
      </c>
      <c r="CK14" s="10">
        <f>Miesiące!BW27</f>
        <v>5</v>
      </c>
      <c r="CL14" s="10">
        <f>Miesiące!BX27</f>
        <v>4</v>
      </c>
      <c r="CM14" s="10">
        <f>Miesiące!BY27</f>
        <v>3</v>
      </c>
      <c r="CN14" s="10">
        <f>Miesiące!BZ27</f>
        <v>4</v>
      </c>
      <c r="CO14" s="10">
        <f>Miesiące!CA27</f>
        <v>5</v>
      </c>
      <c r="CP14" s="10">
        <f>Miesiące!CB27</f>
        <v>3</v>
      </c>
      <c r="CQ14" s="10">
        <f>Miesiące!CC27</f>
        <v>4</v>
      </c>
      <c r="CR14" s="10">
        <f>Miesiące!CD27</f>
        <v>5</v>
      </c>
      <c r="CS14" s="10">
        <f>Miesiące!CE27</f>
        <v>4</v>
      </c>
      <c r="CT14" s="10">
        <f>Miesiące!CF27</f>
        <v>5</v>
      </c>
      <c r="CU14" s="10">
        <f>Miesiące!CG27</f>
        <v>4</v>
      </c>
      <c r="CV14" s="10">
        <f>Miesiące!CH27</f>
        <v>3</v>
      </c>
      <c r="CW14" s="10">
        <f>Miesiące!CI27</f>
        <v>5</v>
      </c>
      <c r="CX14" s="10">
        <f>Miesiące!CJ27</f>
        <v>3</v>
      </c>
      <c r="CY14" s="10">
        <f>Miesiące!CK27</f>
        <v>3</v>
      </c>
      <c r="CZ14" s="10">
        <f>Miesiące!CL27</f>
        <v>5</v>
      </c>
      <c r="DA14" s="10">
        <f>Miesiące!CM27</f>
        <v>4</v>
      </c>
      <c r="DB14" s="10">
        <f>Miesiące!CN27</f>
        <v>4</v>
      </c>
      <c r="DC14" s="10">
        <f>Miesiące!CO27</f>
        <v>4</v>
      </c>
      <c r="DD14" s="10">
        <f>Miesiące!CP27</f>
        <v>4</v>
      </c>
      <c r="DE14" s="10">
        <f>Miesiące!CQ27</f>
        <v>5</v>
      </c>
      <c r="DF14" s="10">
        <f>Miesiące!CR27</f>
        <v>4</v>
      </c>
      <c r="DG14" s="10">
        <f>Miesiące!CS27</f>
        <v>4</v>
      </c>
      <c r="DH14" s="10">
        <f>Miesiące!CT27</f>
        <v>5</v>
      </c>
      <c r="DI14" s="10">
        <f>Miesiące!CU27</f>
        <v>4</v>
      </c>
      <c r="DJ14" s="10">
        <f>Miesiące!CV27</f>
        <v>4</v>
      </c>
      <c r="DK14" s="10">
        <f>Miesiące!CW27</f>
        <v>3</v>
      </c>
      <c r="DL14" s="10">
        <f>Miesiące!CX27</f>
        <v>5</v>
      </c>
      <c r="DM14" s="10">
        <f>Miesiące!CY27</f>
        <v>4</v>
      </c>
      <c r="DN14" s="10">
        <f>Miesiące!CZ27</f>
        <v>3</v>
      </c>
      <c r="DO14" s="10">
        <f>Miesiące!DA27</f>
        <v>4</v>
      </c>
      <c r="DP14" s="10">
        <f>Miesiące!DB27</f>
        <v>4</v>
      </c>
      <c r="DQ14" s="10">
        <f>Miesiące!DC27</f>
        <v>5</v>
      </c>
      <c r="DR14" s="10">
        <f>Miesiące!DD27</f>
        <v>4</v>
      </c>
      <c r="DS14" s="10">
        <f>Miesiące!DE27</f>
        <v>4</v>
      </c>
      <c r="DT14" s="10">
        <f>Miesiące!DF27</f>
        <v>4</v>
      </c>
      <c r="DU14" s="10">
        <f>Miesiące!DG27</f>
        <v>4</v>
      </c>
      <c r="DV14" s="10">
        <f>Miesiące!DH27</f>
        <v>5</v>
      </c>
      <c r="DW14" s="10">
        <f>Miesiące!DI27</f>
        <v>3</v>
      </c>
      <c r="DX14" s="10">
        <f>Miesiące!DJ27</f>
        <v>4</v>
      </c>
      <c r="DY14" s="10">
        <f>Miesiące!DK27</f>
        <v>4</v>
      </c>
      <c r="DZ14" s="10">
        <f>Miesiące!DL27</f>
        <v>5</v>
      </c>
      <c r="EA14" s="10">
        <f>Miesiące!DM27</f>
        <v>3</v>
      </c>
      <c r="EB14" s="10">
        <f>Miesiące!DN27</f>
        <v>4</v>
      </c>
      <c r="EC14" s="10">
        <f>Miesiące!DO27</f>
        <v>4</v>
      </c>
      <c r="ED14" s="10">
        <f>Miesiące!DP27</f>
        <v>4</v>
      </c>
      <c r="EE14" s="10">
        <f>Miesiące!DQ27</f>
        <v>5</v>
      </c>
      <c r="EF14" s="10">
        <f>Miesiące!DR27</f>
        <v>4</v>
      </c>
      <c r="EG14" s="10">
        <f>Miesiące!DS27</f>
        <v>3</v>
      </c>
      <c r="EH14" s="10">
        <f>Miesiące!DT27</f>
        <v>5</v>
      </c>
      <c r="EI14" s="10">
        <f>Miesiące!DU27</f>
        <v>3</v>
      </c>
      <c r="EJ14" s="10">
        <f>Miesiące!DV27</f>
        <v>4</v>
      </c>
      <c r="EK14" s="10">
        <f>Miesiące!DW27</f>
        <v>4</v>
      </c>
      <c r="EL14" s="10">
        <f>Miesiące!DX27</f>
        <v>4</v>
      </c>
      <c r="EM14" s="10">
        <f>Miesiące!DY27</f>
        <v>3</v>
      </c>
      <c r="EN14" s="10">
        <f>Miesiące!DZ27</f>
        <v>5</v>
      </c>
      <c r="EO14" s="10">
        <f>Miesiące!EA27</f>
        <v>4</v>
      </c>
      <c r="EP14" s="10">
        <f>Miesiące!EB27</f>
        <v>4</v>
      </c>
    </row>
    <row r="15" spans="10:146" hidden="1" x14ac:dyDescent="0.25">
      <c r="J15" s="26" t="s">
        <v>30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0">
        <f>Miesiące!I28</f>
        <v>4</v>
      </c>
      <c r="X15" s="10">
        <f>Miesiące!J28</f>
        <v>5</v>
      </c>
      <c r="Y15" s="10">
        <f>Miesiące!K28</f>
        <v>4</v>
      </c>
      <c r="Z15" s="10">
        <f>Miesiące!L28</f>
        <v>4</v>
      </c>
      <c r="AA15" s="10">
        <f>Miesiące!M28</f>
        <v>5</v>
      </c>
      <c r="AB15" s="10">
        <f>Miesiące!N28</f>
        <v>4</v>
      </c>
      <c r="AC15" s="10">
        <f>Miesiące!O28</f>
        <v>5</v>
      </c>
      <c r="AD15" s="10">
        <f>Miesiące!P28</f>
        <v>4</v>
      </c>
      <c r="AE15" s="10">
        <f>Miesiące!Q28</f>
        <v>4</v>
      </c>
      <c r="AF15" s="10">
        <f>Miesiące!R28</f>
        <v>4</v>
      </c>
      <c r="AG15" s="10">
        <f>Miesiące!S28</f>
        <v>5</v>
      </c>
      <c r="AH15" s="10">
        <f>Miesiące!T28</f>
        <v>4</v>
      </c>
      <c r="AI15" s="10">
        <f>Miesiące!U28</f>
        <v>4</v>
      </c>
      <c r="AJ15" s="10">
        <f>Miesiące!V28</f>
        <v>5</v>
      </c>
      <c r="AK15" s="10">
        <f>Miesiące!W28</f>
        <v>4</v>
      </c>
      <c r="AL15" s="10">
        <f>Miesiące!X28</f>
        <v>5</v>
      </c>
      <c r="AM15" s="10">
        <f>Miesiące!Y28</f>
        <v>4</v>
      </c>
      <c r="AN15" s="10">
        <f>Miesiące!Z28</f>
        <v>3</v>
      </c>
      <c r="AO15" s="10">
        <f>Miesiące!AA28</f>
        <v>5</v>
      </c>
      <c r="AP15" s="10">
        <f>Miesiące!AB28</f>
        <v>3</v>
      </c>
      <c r="AQ15" s="10">
        <f>Miesiące!AC28</f>
        <v>4</v>
      </c>
      <c r="AR15" s="10">
        <f>Miesiące!AD28</f>
        <v>5</v>
      </c>
      <c r="AS15" s="10">
        <f>Miesiące!AE28</f>
        <v>4</v>
      </c>
      <c r="AT15" s="10">
        <f>Miesiące!AF28</f>
        <v>4</v>
      </c>
      <c r="AU15" s="10">
        <f>Miesiące!AG28</f>
        <v>5</v>
      </c>
      <c r="AV15" s="10">
        <f>Miesiące!AH28</f>
        <v>4</v>
      </c>
      <c r="AW15" s="10">
        <f>Miesiące!AI28</f>
        <v>4</v>
      </c>
      <c r="AX15" s="10">
        <f>Miesiące!AJ28</f>
        <v>5</v>
      </c>
      <c r="AY15" s="10">
        <f>Miesiące!AK28</f>
        <v>4</v>
      </c>
      <c r="AZ15" s="10">
        <f>Miesiące!AL28</f>
        <v>4</v>
      </c>
      <c r="BA15" s="10">
        <f>Miesiące!AM28</f>
        <v>5</v>
      </c>
      <c r="BB15" s="10">
        <f>Miesiące!AN28</f>
        <v>4</v>
      </c>
      <c r="BC15" s="10">
        <f>Miesiące!AO28</f>
        <v>4</v>
      </c>
      <c r="BD15" s="10">
        <f>Miesiące!AP28</f>
        <v>5</v>
      </c>
      <c r="BE15" s="10">
        <f>Miesiące!AQ28</f>
        <v>4</v>
      </c>
      <c r="BF15" s="10">
        <f>Miesiące!AR28</f>
        <v>4</v>
      </c>
      <c r="BG15" s="10">
        <f>Miesiące!AS28</f>
        <v>4</v>
      </c>
      <c r="BH15" s="10">
        <f>Miesiące!AT28</f>
        <v>4</v>
      </c>
      <c r="BI15" s="10">
        <f>Miesiące!AU28</f>
        <v>5</v>
      </c>
      <c r="BJ15" s="10">
        <f>Miesiące!AV28</f>
        <v>4</v>
      </c>
      <c r="BK15" s="10">
        <f>Miesiące!AW28</f>
        <v>4</v>
      </c>
      <c r="BL15" s="10">
        <f>Miesiące!AX28</f>
        <v>4</v>
      </c>
      <c r="BM15" s="10">
        <f>Miesiące!AY28</f>
        <v>4</v>
      </c>
      <c r="BN15" s="10">
        <f>Miesiące!AZ28</f>
        <v>5</v>
      </c>
      <c r="BO15" s="10">
        <f>Miesiące!BA28</f>
        <v>4</v>
      </c>
      <c r="BP15" s="10">
        <f>Miesiące!BB28</f>
        <v>4</v>
      </c>
      <c r="BQ15" s="10">
        <f>Miesiące!BC28</f>
        <v>4</v>
      </c>
      <c r="BR15" s="10">
        <f>Miesiące!BD28</f>
        <v>5</v>
      </c>
      <c r="BS15" s="10">
        <f>Miesiące!BE28</f>
        <v>4</v>
      </c>
      <c r="BT15" s="10">
        <f>Miesiące!BF28</f>
        <v>4</v>
      </c>
      <c r="BU15" s="10">
        <f>Miesiące!BG28</f>
        <v>4</v>
      </c>
      <c r="BV15" s="10">
        <f>Miesiące!BH28</f>
        <v>4</v>
      </c>
      <c r="BW15" s="10">
        <f>Miesiące!BI28</f>
        <v>5</v>
      </c>
      <c r="BX15" s="10">
        <f>Miesiące!BJ28</f>
        <v>4</v>
      </c>
      <c r="BY15" s="10">
        <f>Miesiące!BK28</f>
        <v>3</v>
      </c>
      <c r="BZ15" s="10">
        <f>Miesiące!BL28</f>
        <v>5</v>
      </c>
      <c r="CA15" s="10">
        <f>Miesiące!BM28</f>
        <v>4</v>
      </c>
      <c r="CB15" s="10">
        <f>Miesiące!BN28</f>
        <v>4</v>
      </c>
      <c r="CC15" s="10">
        <f>Miesiące!BO28</f>
        <v>4</v>
      </c>
      <c r="CD15" s="10">
        <f>Miesiące!BP28</f>
        <v>4</v>
      </c>
      <c r="CE15" s="10">
        <f>Miesiące!BQ28</f>
        <v>4</v>
      </c>
      <c r="CF15" s="10">
        <f>Miesiące!BR28</f>
        <v>5</v>
      </c>
      <c r="CG15" s="10">
        <f>Miesiące!BS28</f>
        <v>4</v>
      </c>
      <c r="CH15" s="10">
        <f>Miesiące!BT28</f>
        <v>4</v>
      </c>
      <c r="CI15" s="10">
        <f>Miesiące!BU28</f>
        <v>5</v>
      </c>
      <c r="CJ15" s="10">
        <f>Miesiące!BV28</f>
        <v>4</v>
      </c>
      <c r="CK15" s="10">
        <f>Miesiące!BW28</f>
        <v>3</v>
      </c>
      <c r="CL15" s="10">
        <f>Miesiące!BX28</f>
        <v>4</v>
      </c>
      <c r="CM15" s="10">
        <f>Miesiące!BY28</f>
        <v>4</v>
      </c>
      <c r="CN15" s="10">
        <f>Miesiące!BZ28</f>
        <v>4</v>
      </c>
      <c r="CO15" s="10">
        <f>Miesiące!CA28</f>
        <v>5</v>
      </c>
      <c r="CP15" s="10">
        <f>Miesiące!CB28</f>
        <v>4</v>
      </c>
      <c r="CQ15" s="10">
        <f>Miesiące!CC28</f>
        <v>4</v>
      </c>
      <c r="CR15" s="10">
        <f>Miesiące!CD28</f>
        <v>5</v>
      </c>
      <c r="CS15" s="10">
        <f>Miesiące!CE28</f>
        <v>4</v>
      </c>
      <c r="CT15" s="10">
        <f>Miesiące!CF28</f>
        <v>4</v>
      </c>
      <c r="CU15" s="10">
        <f>Miesiące!CG28</f>
        <v>5</v>
      </c>
      <c r="CV15" s="10">
        <f>Miesiące!CH28</f>
        <v>4</v>
      </c>
      <c r="CW15" s="10">
        <f>Miesiące!CI28</f>
        <v>5</v>
      </c>
      <c r="CX15" s="10">
        <f>Miesiące!CJ28</f>
        <v>4</v>
      </c>
      <c r="CY15" s="10">
        <f>Miesiące!CK28</f>
        <v>4</v>
      </c>
      <c r="CZ15" s="10">
        <f>Miesiące!CL28</f>
        <v>5</v>
      </c>
      <c r="DA15" s="10">
        <f>Miesiące!CM28</f>
        <v>4</v>
      </c>
      <c r="DB15" s="10">
        <f>Miesiące!CN28</f>
        <v>4</v>
      </c>
      <c r="DC15" s="10">
        <f>Miesiące!CO28</f>
        <v>5</v>
      </c>
      <c r="DD15" s="10">
        <f>Miesiące!CP28</f>
        <v>4</v>
      </c>
      <c r="DE15" s="10">
        <f>Miesiące!CQ28</f>
        <v>4</v>
      </c>
      <c r="DF15" s="10">
        <f>Miesiące!CR28</f>
        <v>5</v>
      </c>
      <c r="DG15" s="10">
        <f>Miesiące!CS28</f>
        <v>4</v>
      </c>
      <c r="DH15" s="10">
        <f>Miesiące!CT28</f>
        <v>4</v>
      </c>
      <c r="DI15" s="10">
        <f>Miesiące!CU28</f>
        <v>5</v>
      </c>
      <c r="DJ15" s="10">
        <f>Miesiące!CV28</f>
        <v>4</v>
      </c>
      <c r="DK15" s="10">
        <f>Miesiące!CW28</f>
        <v>4</v>
      </c>
      <c r="DL15" s="10">
        <f>Miesiące!CX28</f>
        <v>5</v>
      </c>
      <c r="DM15" s="10">
        <f>Miesiące!CY28</f>
        <v>4</v>
      </c>
      <c r="DN15" s="10">
        <f>Miesiące!CZ28</f>
        <v>4</v>
      </c>
      <c r="DO15" s="10">
        <f>Miesiące!DA28</f>
        <v>5</v>
      </c>
      <c r="DP15" s="10">
        <f>Miesiące!DB28</f>
        <v>4</v>
      </c>
      <c r="DQ15" s="10">
        <f>Miesiące!DC28</f>
        <v>5</v>
      </c>
      <c r="DR15" s="10">
        <f>Miesiące!DD28</f>
        <v>4</v>
      </c>
      <c r="DS15" s="10">
        <f>Miesiące!DE28</f>
        <v>4</v>
      </c>
      <c r="DT15" s="10">
        <f>Miesiące!DF28</f>
        <v>5</v>
      </c>
      <c r="DU15" s="10">
        <f>Miesiące!DG28</f>
        <v>4</v>
      </c>
      <c r="DV15" s="10">
        <f>Miesiące!DH28</f>
        <v>4</v>
      </c>
      <c r="DW15" s="10">
        <f>Miesiące!DI28</f>
        <v>4</v>
      </c>
      <c r="DX15" s="10">
        <f>Miesiące!DJ28</f>
        <v>5</v>
      </c>
      <c r="DY15" s="10">
        <f>Miesiące!DK28</f>
        <v>4</v>
      </c>
      <c r="DZ15" s="10">
        <f>Miesiące!DL28</f>
        <v>4</v>
      </c>
      <c r="EA15" s="10">
        <f>Miesiące!DM28</f>
        <v>4</v>
      </c>
      <c r="EB15" s="10">
        <f>Miesiące!DN28</f>
        <v>4</v>
      </c>
      <c r="EC15" s="10">
        <f>Miesiące!DO28</f>
        <v>5</v>
      </c>
      <c r="ED15" s="10">
        <f>Miesiące!DP28</f>
        <v>4</v>
      </c>
      <c r="EE15" s="10">
        <f>Miesiące!DQ28</f>
        <v>4</v>
      </c>
      <c r="EF15" s="10">
        <f>Miesiące!DR28</f>
        <v>4</v>
      </c>
      <c r="EG15" s="10">
        <f>Miesiące!DS28</f>
        <v>4</v>
      </c>
      <c r="EH15" s="10">
        <f>Miesiące!DT28</f>
        <v>5</v>
      </c>
      <c r="EI15" s="10">
        <f>Miesiące!DU28</f>
        <v>4</v>
      </c>
      <c r="EJ15" s="10">
        <f>Miesiące!DV28</f>
        <v>4</v>
      </c>
      <c r="EK15" s="10">
        <f>Miesiące!DW28</f>
        <v>4</v>
      </c>
      <c r="EL15" s="10">
        <f>Miesiące!DX28</f>
        <v>5</v>
      </c>
      <c r="EM15" s="10">
        <f>Miesiące!DY28</f>
        <v>4</v>
      </c>
      <c r="EN15" s="10">
        <f>Miesiące!DZ28</f>
        <v>4</v>
      </c>
      <c r="EO15" s="10">
        <f>Miesiące!EA28</f>
        <v>4</v>
      </c>
      <c r="EP15" s="10">
        <f>Miesiące!EB28</f>
        <v>4</v>
      </c>
    </row>
    <row r="16" spans="10:146" hidden="1" x14ac:dyDescent="0.25">
      <c r="J16" s="26" t="s">
        <v>31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0">
        <f>Miesiące!I29</f>
        <v>4</v>
      </c>
      <c r="X16" s="10">
        <f>Miesiące!J29</f>
        <v>5</v>
      </c>
      <c r="Y16" s="10">
        <f>Miesiące!K29</f>
        <v>4</v>
      </c>
      <c r="Z16" s="10">
        <f>Miesiące!L29</f>
        <v>4</v>
      </c>
      <c r="AA16" s="10">
        <f>Miesiące!M29</f>
        <v>5</v>
      </c>
      <c r="AB16" s="10">
        <f>Miesiące!N29</f>
        <v>4</v>
      </c>
      <c r="AC16" s="10">
        <f>Miesiące!O29</f>
        <v>3</v>
      </c>
      <c r="AD16" s="10">
        <f>Miesiące!P29</f>
        <v>4</v>
      </c>
      <c r="AE16" s="10">
        <f>Miesiące!Q29</f>
        <v>4</v>
      </c>
      <c r="AF16" s="10">
        <f>Miesiące!R29</f>
        <v>4</v>
      </c>
      <c r="AG16" s="10">
        <f>Miesiące!S29</f>
        <v>5</v>
      </c>
      <c r="AH16" s="10">
        <f>Miesiące!T29</f>
        <v>4</v>
      </c>
      <c r="AI16" s="10">
        <f>Miesiące!U29</f>
        <v>4</v>
      </c>
      <c r="AJ16" s="10">
        <f>Miesiące!V29</f>
        <v>5</v>
      </c>
      <c r="AK16" s="10">
        <f>Miesiące!W29</f>
        <v>4</v>
      </c>
      <c r="AL16" s="10">
        <f>Miesiące!X29</f>
        <v>4</v>
      </c>
      <c r="AM16" s="10">
        <f>Miesiące!Y29</f>
        <v>5</v>
      </c>
      <c r="AN16" s="10">
        <f>Miesiące!Z29</f>
        <v>4</v>
      </c>
      <c r="AO16" s="10">
        <f>Miesiące!AA29</f>
        <v>5</v>
      </c>
      <c r="AP16" s="10">
        <f>Miesiące!AB29</f>
        <v>4</v>
      </c>
      <c r="AQ16" s="10">
        <f>Miesiące!AC29</f>
        <v>4</v>
      </c>
      <c r="AR16" s="10">
        <f>Miesiące!AD29</f>
        <v>4</v>
      </c>
      <c r="AS16" s="10">
        <f>Miesiące!AE29</f>
        <v>5</v>
      </c>
      <c r="AT16" s="10">
        <f>Miesiące!AF29</f>
        <v>4</v>
      </c>
      <c r="AU16" s="10">
        <f>Miesiące!AG29</f>
        <v>4</v>
      </c>
      <c r="AV16" s="10">
        <f>Miesiące!AH29</f>
        <v>5</v>
      </c>
      <c r="AW16" s="10">
        <f>Miesiące!AI29</f>
        <v>4</v>
      </c>
      <c r="AX16" s="10">
        <f>Miesiące!AJ29</f>
        <v>5</v>
      </c>
      <c r="AY16" s="10">
        <f>Miesiące!AK29</f>
        <v>4</v>
      </c>
      <c r="AZ16" s="10">
        <f>Miesiące!AL29</f>
        <v>3</v>
      </c>
      <c r="BA16" s="10">
        <f>Miesiące!AM29</f>
        <v>5</v>
      </c>
      <c r="BB16" s="10">
        <f>Miesiące!AN29</f>
        <v>3</v>
      </c>
      <c r="BC16" s="10">
        <f>Miesiące!AO29</f>
        <v>4</v>
      </c>
      <c r="BD16" s="10">
        <f>Miesiące!AP29</f>
        <v>5</v>
      </c>
      <c r="BE16" s="10">
        <f>Miesiące!AQ29</f>
        <v>4</v>
      </c>
      <c r="BF16" s="10">
        <f>Miesiące!AR29</f>
        <v>4</v>
      </c>
      <c r="BG16" s="10">
        <f>Miesiące!AS29</f>
        <v>5</v>
      </c>
      <c r="BH16" s="10">
        <f>Miesiące!AT29</f>
        <v>4</v>
      </c>
      <c r="BI16" s="10">
        <f>Miesiące!AU29</f>
        <v>5</v>
      </c>
      <c r="BJ16" s="10">
        <f>Miesiące!AV29</f>
        <v>4</v>
      </c>
      <c r="BK16" s="10">
        <f>Miesiące!AW29</f>
        <v>4</v>
      </c>
      <c r="BL16" s="10">
        <f>Miesiące!AX29</f>
        <v>5</v>
      </c>
      <c r="BM16" s="10">
        <f>Miesiące!AY29</f>
        <v>4</v>
      </c>
      <c r="BN16" s="10">
        <f>Miesiące!AZ29</f>
        <v>4</v>
      </c>
      <c r="BO16" s="10">
        <f>Miesiące!BA29</f>
        <v>4</v>
      </c>
      <c r="BP16" s="10">
        <f>Miesiące!BB29</f>
        <v>5</v>
      </c>
      <c r="BQ16" s="10">
        <f>Miesiące!BC29</f>
        <v>4</v>
      </c>
      <c r="BR16" s="10">
        <f>Miesiące!BD29</f>
        <v>4</v>
      </c>
      <c r="BS16" s="10">
        <f>Miesiące!BE29</f>
        <v>4</v>
      </c>
      <c r="BT16" s="10">
        <f>Miesiące!BF29</f>
        <v>4</v>
      </c>
      <c r="BU16" s="10">
        <f>Miesiące!BG29</f>
        <v>5</v>
      </c>
      <c r="BV16" s="10">
        <f>Miesiące!BH29</f>
        <v>4</v>
      </c>
      <c r="BW16" s="10">
        <f>Miesiące!BI29</f>
        <v>4</v>
      </c>
      <c r="BX16" s="10">
        <f>Miesiące!BJ29</f>
        <v>4</v>
      </c>
      <c r="BY16" s="10">
        <f>Miesiące!BK29</f>
        <v>4</v>
      </c>
      <c r="BZ16" s="10">
        <f>Miesiące!BL29</f>
        <v>5</v>
      </c>
      <c r="CA16" s="10">
        <f>Miesiące!BM29</f>
        <v>4</v>
      </c>
      <c r="CB16" s="10">
        <f>Miesiące!BN29</f>
        <v>4</v>
      </c>
      <c r="CC16" s="10">
        <f>Miesiące!BO29</f>
        <v>4</v>
      </c>
      <c r="CD16" s="10">
        <f>Miesiące!BP29</f>
        <v>5</v>
      </c>
      <c r="CE16" s="10">
        <f>Miesiące!BQ29</f>
        <v>4</v>
      </c>
      <c r="CF16" s="10">
        <f>Miesiące!BR29</f>
        <v>4</v>
      </c>
      <c r="CG16" s="10">
        <f>Miesiące!BS29</f>
        <v>4</v>
      </c>
      <c r="CH16" s="10">
        <f>Miesiące!BT29</f>
        <v>4</v>
      </c>
      <c r="CI16" s="10">
        <f>Miesiące!BU29</f>
        <v>5</v>
      </c>
      <c r="CJ16" s="10">
        <f>Miesiące!BV29</f>
        <v>4</v>
      </c>
      <c r="CK16" s="10">
        <f>Miesiące!BW29</f>
        <v>3</v>
      </c>
      <c r="CL16" s="10">
        <f>Miesiące!BX29</f>
        <v>5</v>
      </c>
      <c r="CM16" s="10">
        <f>Miesiące!BY29</f>
        <v>4</v>
      </c>
      <c r="CN16" s="10">
        <f>Miesiące!BZ29</f>
        <v>4</v>
      </c>
      <c r="CO16" s="10">
        <f>Miesiące!CA29</f>
        <v>4</v>
      </c>
      <c r="CP16" s="10">
        <f>Miesiące!CB29</f>
        <v>4</v>
      </c>
      <c r="CQ16" s="10">
        <f>Miesiące!CC29</f>
        <v>4</v>
      </c>
      <c r="CR16" s="10">
        <f>Miesiące!CD29</f>
        <v>5</v>
      </c>
      <c r="CS16" s="10">
        <f>Miesiące!CE29</f>
        <v>4</v>
      </c>
      <c r="CT16" s="10">
        <f>Miesiące!CF29</f>
        <v>4</v>
      </c>
      <c r="CU16" s="10">
        <f>Miesiące!CG29</f>
        <v>5</v>
      </c>
      <c r="CV16" s="10">
        <f>Miesiące!CH29</f>
        <v>4</v>
      </c>
      <c r="CW16" s="10">
        <f>Miesiące!CI29</f>
        <v>3</v>
      </c>
      <c r="CX16" s="10">
        <f>Miesiące!CJ29</f>
        <v>4</v>
      </c>
      <c r="CY16" s="10">
        <f>Miesiące!CK29</f>
        <v>4</v>
      </c>
      <c r="CZ16" s="10">
        <f>Miesiące!CL29</f>
        <v>4</v>
      </c>
      <c r="DA16" s="10">
        <f>Miesiące!CM29</f>
        <v>5</v>
      </c>
      <c r="DB16" s="10">
        <f>Miesiące!CN29</f>
        <v>4</v>
      </c>
      <c r="DC16" s="10">
        <f>Miesiące!CO29</f>
        <v>4</v>
      </c>
      <c r="DD16" s="10">
        <f>Miesiące!CP29</f>
        <v>5</v>
      </c>
      <c r="DE16" s="10">
        <f>Miesiące!CQ29</f>
        <v>4</v>
      </c>
      <c r="DF16" s="10">
        <f>Miesiące!CR29</f>
        <v>5</v>
      </c>
      <c r="DG16" s="10">
        <f>Miesiące!CS29</f>
        <v>4</v>
      </c>
      <c r="DH16" s="10">
        <f>Miesiące!CT29</f>
        <v>3</v>
      </c>
      <c r="DI16" s="10">
        <f>Miesiące!CU29</f>
        <v>5</v>
      </c>
      <c r="DJ16" s="10">
        <f>Miesiące!CV29</f>
        <v>3</v>
      </c>
      <c r="DK16" s="10">
        <f>Miesiące!CW29</f>
        <v>4</v>
      </c>
      <c r="DL16" s="10">
        <f>Miesiące!CX29</f>
        <v>5</v>
      </c>
      <c r="DM16" s="10">
        <f>Miesiące!CY29</f>
        <v>4</v>
      </c>
      <c r="DN16" s="10">
        <f>Miesiące!CZ29</f>
        <v>4</v>
      </c>
      <c r="DO16" s="10">
        <f>Miesiące!DA29</f>
        <v>5</v>
      </c>
      <c r="DP16" s="10">
        <f>Miesiące!DB29</f>
        <v>4</v>
      </c>
      <c r="DQ16" s="10">
        <f>Miesiące!DC29</f>
        <v>4</v>
      </c>
      <c r="DR16" s="10">
        <f>Miesiące!DD29</f>
        <v>5</v>
      </c>
      <c r="DS16" s="10">
        <f>Miesiące!DE29</f>
        <v>4</v>
      </c>
      <c r="DT16" s="10">
        <f>Miesiące!DF29</f>
        <v>4</v>
      </c>
      <c r="DU16" s="10">
        <f>Miesiące!DG29</f>
        <v>5</v>
      </c>
      <c r="DV16" s="10">
        <f>Miesiące!DH29</f>
        <v>4</v>
      </c>
      <c r="DW16" s="10">
        <f>Miesiące!DI29</f>
        <v>4</v>
      </c>
      <c r="DX16" s="10">
        <f>Miesiące!DJ29</f>
        <v>5</v>
      </c>
      <c r="DY16" s="10">
        <f>Miesiące!DK29</f>
        <v>4</v>
      </c>
      <c r="DZ16" s="10">
        <f>Miesiące!DL29</f>
        <v>4</v>
      </c>
      <c r="EA16" s="10">
        <f>Miesiące!DM29</f>
        <v>5</v>
      </c>
      <c r="EB16" s="10">
        <f>Miesiące!DN29</f>
        <v>4</v>
      </c>
      <c r="EC16" s="10">
        <f>Miesiące!DO29</f>
        <v>5</v>
      </c>
      <c r="ED16" s="10">
        <f>Miesiące!DP29</f>
        <v>4</v>
      </c>
      <c r="EE16" s="10">
        <f>Miesiące!DQ29</f>
        <v>4</v>
      </c>
      <c r="EF16" s="10">
        <f>Miesiące!DR29</f>
        <v>5</v>
      </c>
      <c r="EG16" s="10">
        <f>Miesiące!DS29</f>
        <v>4</v>
      </c>
      <c r="EH16" s="10">
        <f>Miesiące!DT29</f>
        <v>4</v>
      </c>
      <c r="EI16" s="10">
        <f>Miesiące!DU29</f>
        <v>4</v>
      </c>
      <c r="EJ16" s="10">
        <f>Miesiące!DV29</f>
        <v>5</v>
      </c>
      <c r="EK16" s="10">
        <f>Miesiące!DW29</f>
        <v>4</v>
      </c>
      <c r="EL16" s="10">
        <f>Miesiące!DX29</f>
        <v>4</v>
      </c>
      <c r="EM16" s="10">
        <f>Miesiące!DY29</f>
        <v>4</v>
      </c>
      <c r="EN16" s="10">
        <f>Miesiące!DZ29</f>
        <v>4</v>
      </c>
      <c r="EO16" s="10">
        <f>Miesiące!EA29</f>
        <v>5</v>
      </c>
      <c r="EP16" s="10">
        <f>Miesiące!EB29</f>
        <v>4</v>
      </c>
    </row>
    <row r="17" spans="2:146" hidden="1" x14ac:dyDescent="0.25">
      <c r="J17" s="26" t="s">
        <v>32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0">
        <f>Miesiące!I30</f>
        <v>4</v>
      </c>
      <c r="X17" s="10">
        <f>Miesiące!J30</f>
        <v>4</v>
      </c>
      <c r="Y17" s="10">
        <f>Miesiące!K30</f>
        <v>4</v>
      </c>
      <c r="Z17" s="10">
        <f>Miesiące!L30</f>
        <v>4</v>
      </c>
      <c r="AA17" s="10">
        <f>Miesiące!M30</f>
        <v>5</v>
      </c>
      <c r="AB17" s="10">
        <f>Miesiące!N30</f>
        <v>4</v>
      </c>
      <c r="AC17" s="10">
        <f>Miesiące!O30</f>
        <v>3</v>
      </c>
      <c r="AD17" s="10">
        <f>Miesiące!P30</f>
        <v>5</v>
      </c>
      <c r="AE17" s="10">
        <f>Miesiące!Q30</f>
        <v>4</v>
      </c>
      <c r="AF17" s="10">
        <f>Miesiące!R30</f>
        <v>4</v>
      </c>
      <c r="AG17" s="10">
        <f>Miesiące!S30</f>
        <v>3</v>
      </c>
      <c r="AH17" s="10">
        <f>Miesiące!T30</f>
        <v>4</v>
      </c>
      <c r="AI17" s="10">
        <f>Miesiące!U30</f>
        <v>3</v>
      </c>
      <c r="AJ17" s="10">
        <f>Miesiące!V30</f>
        <v>5</v>
      </c>
      <c r="AK17" s="10">
        <f>Miesiące!W30</f>
        <v>4</v>
      </c>
      <c r="AL17" s="10">
        <f>Miesiące!X30</f>
        <v>4</v>
      </c>
      <c r="AM17" s="10">
        <f>Miesiące!Y30</f>
        <v>5</v>
      </c>
      <c r="AN17" s="10">
        <f>Miesiące!Z30</f>
        <v>4</v>
      </c>
      <c r="AO17" s="10">
        <f>Miesiące!AA30</f>
        <v>3</v>
      </c>
      <c r="AP17" s="10">
        <f>Miesiące!AB30</f>
        <v>4</v>
      </c>
      <c r="AQ17" s="10">
        <f>Miesiące!AC30</f>
        <v>4</v>
      </c>
      <c r="AR17" s="10">
        <f>Miesiące!AD30</f>
        <v>4</v>
      </c>
      <c r="AS17" s="10">
        <f>Miesiące!AE30</f>
        <v>4</v>
      </c>
      <c r="AT17" s="10">
        <f>Miesiące!AF30</f>
        <v>3</v>
      </c>
      <c r="AU17" s="10">
        <f>Miesiące!AG30</f>
        <v>4</v>
      </c>
      <c r="AV17" s="10">
        <f>Miesiące!AH30</f>
        <v>5</v>
      </c>
      <c r="AW17" s="10">
        <f>Miesiące!AI30</f>
        <v>4</v>
      </c>
      <c r="AX17" s="10">
        <f>Miesiące!AJ30</f>
        <v>4</v>
      </c>
      <c r="AY17" s="10">
        <f>Miesiące!AK30</f>
        <v>5</v>
      </c>
      <c r="AZ17" s="10">
        <f>Miesiące!AL30</f>
        <v>4</v>
      </c>
      <c r="BA17" s="10">
        <f>Miesiące!AM30</f>
        <v>5</v>
      </c>
      <c r="BB17" s="10">
        <f>Miesiące!AN30</f>
        <v>4</v>
      </c>
      <c r="BC17" s="10">
        <f>Miesiące!AO30</f>
        <v>4</v>
      </c>
      <c r="BD17" s="10">
        <f>Miesiące!AP30</f>
        <v>4</v>
      </c>
      <c r="BE17" s="10">
        <f>Miesiące!AQ30</f>
        <v>4</v>
      </c>
      <c r="BF17" s="10">
        <f>Miesiące!AR30</f>
        <v>3</v>
      </c>
      <c r="BG17" s="10">
        <f>Miesiące!AS30</f>
        <v>5</v>
      </c>
      <c r="BH17" s="10">
        <f>Miesiące!AT30</f>
        <v>4</v>
      </c>
      <c r="BI17" s="10">
        <f>Miesiące!AU30</f>
        <v>4</v>
      </c>
      <c r="BJ17" s="10">
        <f>Miesiące!AV30</f>
        <v>5</v>
      </c>
      <c r="BK17" s="10">
        <f>Miesiące!AW30</f>
        <v>4</v>
      </c>
      <c r="BL17" s="10">
        <f>Miesiące!AX30</f>
        <v>4</v>
      </c>
      <c r="BM17" s="10">
        <f>Miesiące!AY30</f>
        <v>5</v>
      </c>
      <c r="BN17" s="10">
        <f>Miesiące!AZ30</f>
        <v>4</v>
      </c>
      <c r="BO17" s="10">
        <f>Miesiące!BA30</f>
        <v>4</v>
      </c>
      <c r="BP17" s="10">
        <f>Miesiące!BB30</f>
        <v>5</v>
      </c>
      <c r="BQ17" s="10">
        <f>Miesiące!BC30</f>
        <v>3</v>
      </c>
      <c r="BR17" s="10">
        <f>Miesiące!BD30</f>
        <v>4</v>
      </c>
      <c r="BS17" s="10">
        <f>Miesiące!BE30</f>
        <v>4</v>
      </c>
      <c r="BT17" s="10">
        <f>Miesiące!BF30</f>
        <v>4</v>
      </c>
      <c r="BU17" s="10">
        <f>Miesiące!BG30</f>
        <v>5</v>
      </c>
      <c r="BV17" s="10">
        <f>Miesiące!BH30</f>
        <v>4</v>
      </c>
      <c r="BW17" s="10">
        <f>Miesiące!BI30</f>
        <v>4</v>
      </c>
      <c r="BX17" s="10">
        <f>Miesiące!BJ30</f>
        <v>5</v>
      </c>
      <c r="BY17" s="10">
        <f>Miesiące!BK30</f>
        <v>4</v>
      </c>
      <c r="BZ17" s="10">
        <f>Miesiące!BL30</f>
        <v>4</v>
      </c>
      <c r="CA17" s="10">
        <f>Miesiące!BM30</f>
        <v>4</v>
      </c>
      <c r="CB17" s="10">
        <f>Miesiące!BN30</f>
        <v>5</v>
      </c>
      <c r="CC17" s="10">
        <f>Miesiące!BO30</f>
        <v>3</v>
      </c>
      <c r="CD17" s="10">
        <f>Miesiące!BP30</f>
        <v>3</v>
      </c>
      <c r="CE17" s="10">
        <f>Miesiące!BQ30</f>
        <v>4</v>
      </c>
      <c r="CF17" s="10">
        <f>Miesiące!BR30</f>
        <v>4</v>
      </c>
      <c r="CG17" s="10">
        <f>Miesiące!BS30</f>
        <v>5</v>
      </c>
      <c r="CH17" s="10">
        <f>Miesiące!BT30</f>
        <v>4</v>
      </c>
      <c r="CI17" s="10">
        <f>Miesiące!BU30</f>
        <v>4</v>
      </c>
      <c r="CJ17" s="10">
        <f>Miesiące!BV30</f>
        <v>4</v>
      </c>
      <c r="CK17" s="10">
        <f>Miesiące!BW30</f>
        <v>4</v>
      </c>
      <c r="CL17" s="10">
        <f>Miesiące!BX30</f>
        <v>5</v>
      </c>
      <c r="CM17" s="10">
        <f>Miesiące!BY30</f>
        <v>4</v>
      </c>
      <c r="CN17" s="10">
        <f>Miesiące!BZ30</f>
        <v>3</v>
      </c>
      <c r="CO17" s="10">
        <f>Miesiące!CA30</f>
        <v>4</v>
      </c>
      <c r="CP17" s="10">
        <f>Miesiące!CB30</f>
        <v>4</v>
      </c>
      <c r="CQ17" s="10">
        <f>Miesiące!CC30</f>
        <v>4</v>
      </c>
      <c r="CR17" s="10">
        <f>Miesiące!CD30</f>
        <v>4</v>
      </c>
      <c r="CS17" s="10">
        <f>Miesiące!CE30</f>
        <v>4</v>
      </c>
      <c r="CT17" s="10">
        <f>Miesiące!CF30</f>
        <v>4</v>
      </c>
      <c r="CU17" s="10">
        <f>Miesiące!CG30</f>
        <v>5</v>
      </c>
      <c r="CV17" s="10">
        <f>Miesiące!CH30</f>
        <v>4</v>
      </c>
      <c r="CW17" s="10">
        <f>Miesiące!CI30</f>
        <v>3</v>
      </c>
      <c r="CX17" s="10">
        <f>Miesiące!CJ30</f>
        <v>5</v>
      </c>
      <c r="CY17" s="10">
        <f>Miesiące!CK30</f>
        <v>4</v>
      </c>
      <c r="CZ17" s="10">
        <f>Miesiące!CL30</f>
        <v>4</v>
      </c>
      <c r="DA17" s="10">
        <f>Miesiące!CM30</f>
        <v>4</v>
      </c>
      <c r="DB17" s="10">
        <f>Miesiące!CN30</f>
        <v>4</v>
      </c>
      <c r="DC17" s="10">
        <f>Miesiące!CO30</f>
        <v>3</v>
      </c>
      <c r="DD17" s="10">
        <f>Miesiące!CP30</f>
        <v>5</v>
      </c>
      <c r="DE17" s="10">
        <f>Miesiące!CQ30</f>
        <v>4</v>
      </c>
      <c r="DF17" s="10">
        <f>Miesiące!CR30</f>
        <v>4</v>
      </c>
      <c r="DG17" s="10">
        <f>Miesiące!CS30</f>
        <v>5</v>
      </c>
      <c r="DH17" s="10">
        <f>Miesiące!CT30</f>
        <v>4</v>
      </c>
      <c r="DI17" s="10">
        <f>Miesiące!CU30</f>
        <v>5</v>
      </c>
      <c r="DJ17" s="10">
        <f>Miesiące!CV30</f>
        <v>4</v>
      </c>
      <c r="DK17" s="10">
        <f>Miesiące!CW30</f>
        <v>4</v>
      </c>
      <c r="DL17" s="10">
        <f>Miesiące!CX30</f>
        <v>4</v>
      </c>
      <c r="DM17" s="10">
        <f>Miesiące!CY30</f>
        <v>4</v>
      </c>
      <c r="DN17" s="10">
        <f>Miesiące!CZ30</f>
        <v>3</v>
      </c>
      <c r="DO17" s="10">
        <f>Miesiące!DA30</f>
        <v>4</v>
      </c>
      <c r="DP17" s="10">
        <f>Miesiące!DB30</f>
        <v>5</v>
      </c>
      <c r="DQ17" s="10">
        <f>Miesiące!DC30</f>
        <v>4</v>
      </c>
      <c r="DR17" s="10">
        <f>Miesiące!DD30</f>
        <v>5</v>
      </c>
      <c r="DS17" s="10">
        <f>Miesiące!DE30</f>
        <v>4</v>
      </c>
      <c r="DT17" s="10">
        <f>Miesiące!DF30</f>
        <v>3</v>
      </c>
      <c r="DU17" s="10">
        <f>Miesiące!DG30</f>
        <v>5</v>
      </c>
      <c r="DV17" s="10">
        <f>Miesiące!DH30</f>
        <v>3</v>
      </c>
      <c r="DW17" s="10">
        <f>Miesiące!DI30</f>
        <v>4</v>
      </c>
      <c r="DX17" s="10">
        <f>Miesiące!DJ30</f>
        <v>5</v>
      </c>
      <c r="DY17" s="10">
        <f>Miesiące!DK30</f>
        <v>3</v>
      </c>
      <c r="DZ17" s="10">
        <f>Miesiące!DL30</f>
        <v>4</v>
      </c>
      <c r="EA17" s="10">
        <f>Miesiące!DM30</f>
        <v>4</v>
      </c>
      <c r="EB17" s="10">
        <f>Miesiące!DN30</f>
        <v>4</v>
      </c>
      <c r="EC17" s="10">
        <f>Miesiące!DO30</f>
        <v>4</v>
      </c>
      <c r="ED17" s="10">
        <f>Miesiące!DP30</f>
        <v>5</v>
      </c>
      <c r="EE17" s="10">
        <f>Miesiące!DQ30</f>
        <v>4</v>
      </c>
      <c r="EF17" s="10">
        <f>Miesiące!DR30</f>
        <v>4</v>
      </c>
      <c r="EG17" s="10">
        <f>Miesiące!DS30</f>
        <v>5</v>
      </c>
      <c r="EH17" s="10">
        <f>Miesiące!DT30</f>
        <v>4</v>
      </c>
      <c r="EI17" s="10">
        <f>Miesiące!DU30</f>
        <v>4</v>
      </c>
      <c r="EJ17" s="10">
        <f>Miesiące!DV30</f>
        <v>5</v>
      </c>
      <c r="EK17" s="10">
        <f>Miesiące!DW30</f>
        <v>3</v>
      </c>
      <c r="EL17" s="10">
        <f>Miesiące!DX30</f>
        <v>4</v>
      </c>
      <c r="EM17" s="10">
        <f>Miesiące!DY30</f>
        <v>4</v>
      </c>
      <c r="EN17" s="10">
        <f>Miesiące!DZ30</f>
        <v>4</v>
      </c>
      <c r="EO17" s="10">
        <f>Miesiące!EA30</f>
        <v>5</v>
      </c>
      <c r="EP17" s="10">
        <f>Miesiące!EB30</f>
        <v>4</v>
      </c>
    </row>
    <row r="18" spans="2:146" hidden="1" x14ac:dyDescent="0.25">
      <c r="J18" s="26" t="s">
        <v>61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0">
        <f>Miesiące!I31</f>
        <v>0</v>
      </c>
      <c r="X18" s="10">
        <f>Miesiące!J31</f>
        <v>0</v>
      </c>
      <c r="Y18" s="10">
        <f>Miesiące!K31</f>
        <v>0</v>
      </c>
      <c r="Z18" s="10">
        <f>Miesiące!L31</f>
        <v>0</v>
      </c>
      <c r="AA18" s="10">
        <f>Miesiące!M31</f>
        <v>0</v>
      </c>
      <c r="AB18" s="10">
        <f>Miesiące!N31</f>
        <v>0</v>
      </c>
      <c r="AC18" s="10">
        <f>Miesiące!O31</f>
        <v>0</v>
      </c>
      <c r="AD18" s="10">
        <f>Miesiące!P31</f>
        <v>0</v>
      </c>
      <c r="AE18" s="10">
        <f>Miesiące!Q31</f>
        <v>1</v>
      </c>
      <c r="AF18" s="10">
        <f>Miesiące!R31</f>
        <v>0</v>
      </c>
      <c r="AG18" s="10">
        <f>Miesiące!S31</f>
        <v>0</v>
      </c>
      <c r="AH18" s="10">
        <f>Miesiące!T31</f>
        <v>0</v>
      </c>
      <c r="AI18" s="10">
        <f>Miesiące!U31</f>
        <v>0</v>
      </c>
      <c r="AJ18" s="10">
        <f>Miesiące!V31</f>
        <v>0</v>
      </c>
      <c r="AK18" s="10">
        <f>Miesiące!W31</f>
        <v>0</v>
      </c>
      <c r="AL18" s="10">
        <f>Miesiące!X31</f>
        <v>0</v>
      </c>
      <c r="AM18" s="10">
        <f>Miesiące!Y31</f>
        <v>0</v>
      </c>
      <c r="AN18" s="10">
        <f>Miesiące!Z31</f>
        <v>0</v>
      </c>
      <c r="AO18" s="10">
        <f>Miesiące!AA31</f>
        <v>0</v>
      </c>
      <c r="AP18" s="10">
        <f>Miesiące!AB31</f>
        <v>0</v>
      </c>
      <c r="AQ18" s="10">
        <f>Miesiące!AC31</f>
        <v>1</v>
      </c>
      <c r="AR18" s="10">
        <f>Miesiące!AD31</f>
        <v>0</v>
      </c>
      <c r="AS18" s="10">
        <f>Miesiące!AE31</f>
        <v>0</v>
      </c>
      <c r="AT18" s="10">
        <f>Miesiące!AF31</f>
        <v>0</v>
      </c>
      <c r="AU18" s="10">
        <f>Miesiące!AG31</f>
        <v>0</v>
      </c>
      <c r="AV18" s="10">
        <f>Miesiące!AH31</f>
        <v>0</v>
      </c>
      <c r="AW18" s="10">
        <f>Miesiące!AI31</f>
        <v>0</v>
      </c>
      <c r="AX18" s="10">
        <f>Miesiące!AJ31</f>
        <v>0</v>
      </c>
      <c r="AY18" s="10">
        <f>Miesiące!AK31</f>
        <v>0</v>
      </c>
      <c r="AZ18" s="10">
        <f>Miesiące!AL31</f>
        <v>0</v>
      </c>
      <c r="BA18" s="10">
        <f>Miesiące!AM31</f>
        <v>0</v>
      </c>
      <c r="BB18" s="10">
        <f>Miesiące!AN31</f>
        <v>0</v>
      </c>
      <c r="BC18" s="10">
        <f>Miesiące!AO31</f>
        <v>1</v>
      </c>
      <c r="BD18" s="10">
        <f>Miesiące!AP31</f>
        <v>0</v>
      </c>
      <c r="BE18" s="10">
        <f>Miesiące!AQ31</f>
        <v>0</v>
      </c>
      <c r="BF18" s="10">
        <f>Miesiące!AR31</f>
        <v>0</v>
      </c>
      <c r="BG18" s="10">
        <f>Miesiące!AS31</f>
        <v>0</v>
      </c>
      <c r="BH18" s="10">
        <f>Miesiące!AT31</f>
        <v>0</v>
      </c>
      <c r="BI18" s="10">
        <f>Miesiące!AU31</f>
        <v>0</v>
      </c>
      <c r="BJ18" s="10">
        <f>Miesiące!AV31</f>
        <v>0</v>
      </c>
      <c r="BK18" s="10">
        <f>Miesiące!AW31</f>
        <v>0</v>
      </c>
      <c r="BL18" s="10">
        <f>Miesiące!AX31</f>
        <v>0</v>
      </c>
      <c r="BM18" s="10">
        <f>Miesiące!AY31</f>
        <v>0</v>
      </c>
      <c r="BN18" s="10">
        <f>Miesiące!AZ31</f>
        <v>0</v>
      </c>
      <c r="BO18" s="10">
        <f>Miesiące!BA31</f>
        <v>1</v>
      </c>
      <c r="BP18" s="10">
        <f>Miesiące!BB31</f>
        <v>0</v>
      </c>
      <c r="BQ18" s="10">
        <f>Miesiące!BC31</f>
        <v>0</v>
      </c>
      <c r="BR18" s="10">
        <f>Miesiące!BD31</f>
        <v>0</v>
      </c>
      <c r="BS18" s="10">
        <f>Miesiące!BE31</f>
        <v>0</v>
      </c>
      <c r="BT18" s="10">
        <f>Miesiące!BF31</f>
        <v>0</v>
      </c>
      <c r="BU18" s="10">
        <f>Miesiące!BG31</f>
        <v>0</v>
      </c>
      <c r="BV18" s="10">
        <f>Miesiące!BH31</f>
        <v>0</v>
      </c>
      <c r="BW18" s="10">
        <f>Miesiące!BI31</f>
        <v>0</v>
      </c>
      <c r="BX18" s="10">
        <f>Miesiące!BJ31</f>
        <v>0</v>
      </c>
      <c r="BY18" s="10">
        <f>Miesiące!BK31</f>
        <v>0</v>
      </c>
      <c r="BZ18" s="10">
        <f>Miesiące!BL31</f>
        <v>0</v>
      </c>
      <c r="CA18" s="10">
        <f>Miesiące!BM31</f>
        <v>1</v>
      </c>
      <c r="CB18" s="10">
        <f>Miesiące!BN31</f>
        <v>0</v>
      </c>
      <c r="CC18" s="10">
        <f>Miesiące!BO31</f>
        <v>0</v>
      </c>
      <c r="CD18" s="10">
        <f>Miesiące!BP31</f>
        <v>0</v>
      </c>
      <c r="CE18" s="10">
        <f>Miesiące!BQ31</f>
        <v>0</v>
      </c>
      <c r="CF18" s="10">
        <f>Miesiące!BR31</f>
        <v>0</v>
      </c>
      <c r="CG18" s="10">
        <f>Miesiące!BS31</f>
        <v>0</v>
      </c>
      <c r="CH18" s="10">
        <f>Miesiące!BT31</f>
        <v>0</v>
      </c>
      <c r="CI18" s="10">
        <f>Miesiące!BU31</f>
        <v>0</v>
      </c>
      <c r="CJ18" s="10">
        <f>Miesiące!BV31</f>
        <v>0</v>
      </c>
      <c r="CK18" s="10">
        <f>Miesiące!BW31</f>
        <v>0</v>
      </c>
      <c r="CL18" s="10">
        <f>Miesiące!BX31</f>
        <v>0</v>
      </c>
      <c r="CM18" s="10">
        <f>Miesiące!BY31</f>
        <v>1</v>
      </c>
      <c r="CN18" s="10">
        <f>Miesiące!BZ31</f>
        <v>0</v>
      </c>
      <c r="CO18" s="10">
        <f>Miesiące!CA31</f>
        <v>0</v>
      </c>
      <c r="CP18" s="10">
        <f>Miesiące!CB31</f>
        <v>0</v>
      </c>
      <c r="CQ18" s="10">
        <f>Miesiące!CC31</f>
        <v>0</v>
      </c>
      <c r="CR18" s="10">
        <f>Miesiące!CD31</f>
        <v>0</v>
      </c>
      <c r="CS18" s="10">
        <f>Miesiące!CE31</f>
        <v>0</v>
      </c>
      <c r="CT18" s="10">
        <f>Miesiące!CF31</f>
        <v>0</v>
      </c>
      <c r="CU18" s="10">
        <f>Miesiące!CG31</f>
        <v>0</v>
      </c>
      <c r="CV18" s="10">
        <f>Miesiące!CH31</f>
        <v>0</v>
      </c>
      <c r="CW18" s="10">
        <f>Miesiące!CI31</f>
        <v>0</v>
      </c>
      <c r="CX18" s="10">
        <f>Miesiące!CJ31</f>
        <v>0</v>
      </c>
      <c r="CY18" s="10">
        <f>Miesiące!CK31</f>
        <v>1</v>
      </c>
      <c r="CZ18" s="10">
        <f>Miesiące!CL31</f>
        <v>0</v>
      </c>
      <c r="DA18" s="10">
        <f>Miesiące!CM31</f>
        <v>0</v>
      </c>
      <c r="DB18" s="10">
        <f>Miesiące!CN31</f>
        <v>0</v>
      </c>
      <c r="DC18" s="10">
        <f>Miesiące!CO31</f>
        <v>0</v>
      </c>
      <c r="DD18" s="10">
        <f>Miesiące!CP31</f>
        <v>0</v>
      </c>
      <c r="DE18" s="10">
        <f>Miesiące!CQ31</f>
        <v>0</v>
      </c>
      <c r="DF18" s="10">
        <f>Miesiące!CR31</f>
        <v>0</v>
      </c>
      <c r="DG18" s="10">
        <f>Miesiące!CS31</f>
        <v>0</v>
      </c>
      <c r="DH18" s="10">
        <f>Miesiące!CT31</f>
        <v>0</v>
      </c>
      <c r="DI18" s="10">
        <f>Miesiące!CU31</f>
        <v>0</v>
      </c>
      <c r="DJ18" s="10">
        <f>Miesiące!CV31</f>
        <v>0</v>
      </c>
      <c r="DK18" s="10">
        <f>Miesiące!CW31</f>
        <v>1</v>
      </c>
      <c r="DL18" s="10">
        <f>Miesiące!CX31</f>
        <v>0</v>
      </c>
      <c r="DM18" s="10">
        <f>Miesiące!CY31</f>
        <v>0</v>
      </c>
      <c r="DN18" s="10">
        <f>Miesiące!CZ31</f>
        <v>0</v>
      </c>
      <c r="DO18" s="10">
        <f>Miesiące!DA31</f>
        <v>0</v>
      </c>
      <c r="DP18" s="10">
        <f>Miesiące!DB31</f>
        <v>0</v>
      </c>
      <c r="DQ18" s="10">
        <f>Miesiące!DC31</f>
        <v>0</v>
      </c>
      <c r="DR18" s="10">
        <f>Miesiące!DD31</f>
        <v>0</v>
      </c>
      <c r="DS18" s="10">
        <f>Miesiące!DE31</f>
        <v>0</v>
      </c>
      <c r="DT18" s="10">
        <f>Miesiące!DF31</f>
        <v>0</v>
      </c>
      <c r="DU18" s="10">
        <f>Miesiące!DG31</f>
        <v>0</v>
      </c>
      <c r="DV18" s="10">
        <f>Miesiące!DH31</f>
        <v>0</v>
      </c>
      <c r="DW18" s="10">
        <f>Miesiące!DI31</f>
        <v>1</v>
      </c>
      <c r="DX18" s="10">
        <f>Miesiące!DJ31</f>
        <v>0</v>
      </c>
      <c r="DY18" s="10">
        <f>Miesiące!DK31</f>
        <v>0</v>
      </c>
      <c r="DZ18" s="10">
        <f>Miesiące!DL31</f>
        <v>0</v>
      </c>
      <c r="EA18" s="10">
        <f>Miesiące!DM31</f>
        <v>0</v>
      </c>
      <c r="EB18" s="10">
        <f>Miesiące!DN31</f>
        <v>0</v>
      </c>
      <c r="EC18" s="10">
        <f>Miesiące!DO31</f>
        <v>0</v>
      </c>
      <c r="ED18" s="10">
        <f>Miesiące!DP31</f>
        <v>0</v>
      </c>
      <c r="EE18" s="10">
        <f>Miesiące!DQ31</f>
        <v>0</v>
      </c>
      <c r="EF18" s="10">
        <f>Miesiące!DR31</f>
        <v>0</v>
      </c>
      <c r="EG18" s="10">
        <f>Miesiące!DS31</f>
        <v>0</v>
      </c>
      <c r="EH18" s="10">
        <f>Miesiące!DT31</f>
        <v>0</v>
      </c>
      <c r="EI18" s="10">
        <f>Miesiące!DU31</f>
        <v>1</v>
      </c>
      <c r="EJ18" s="10">
        <f>Miesiące!DV31</f>
        <v>0</v>
      </c>
      <c r="EK18" s="10">
        <f>Miesiące!DW31</f>
        <v>0</v>
      </c>
      <c r="EL18" s="10">
        <f>Miesiące!DX31</f>
        <v>0</v>
      </c>
      <c r="EM18" s="10">
        <f>Miesiące!DY31</f>
        <v>0</v>
      </c>
      <c r="EN18" s="10">
        <f>Miesiące!DZ31</f>
        <v>0</v>
      </c>
      <c r="EO18" s="10">
        <f>Miesiące!EA31</f>
        <v>0</v>
      </c>
      <c r="EP18" s="10">
        <f>Miesiące!EB31</f>
        <v>0</v>
      </c>
    </row>
    <row r="19" spans="2:146" hidden="1" x14ac:dyDescent="0.25">
      <c r="J19" s="26" t="s">
        <v>33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0">
        <f>Miesiące!I32</f>
        <v>1</v>
      </c>
      <c r="X19" s="10">
        <f>Miesiące!J32</f>
        <v>0</v>
      </c>
      <c r="Y19" s="10">
        <f>Miesiące!K32</f>
        <v>1</v>
      </c>
      <c r="Z19" s="10">
        <f>Miesiące!L32</f>
        <v>0</v>
      </c>
      <c r="AA19" s="10">
        <f>Miesiące!M32</f>
        <v>0</v>
      </c>
      <c r="AB19" s="10">
        <f>Miesiące!N32</f>
        <v>2</v>
      </c>
      <c r="AC19" s="10">
        <f>Miesiące!O32</f>
        <v>2</v>
      </c>
      <c r="AD19" s="10">
        <f>Miesiące!P32</f>
        <v>2</v>
      </c>
      <c r="AE19" s="10">
        <f>Miesiące!Q32</f>
        <v>0</v>
      </c>
      <c r="AF19" s="10">
        <f>Miesiące!R32</f>
        <v>0</v>
      </c>
      <c r="AG19" s="10">
        <f>Miesiące!S32</f>
        <v>2</v>
      </c>
      <c r="AH19" s="10">
        <f>Miesiące!T32</f>
        <v>2</v>
      </c>
      <c r="AI19" s="10">
        <f>Miesiące!U32</f>
        <v>2</v>
      </c>
      <c r="AJ19" s="10">
        <f>Miesiące!V32</f>
        <v>0</v>
      </c>
      <c r="AK19" s="10">
        <f>Miesiące!W32</f>
        <v>1</v>
      </c>
      <c r="AL19" s="10">
        <f>Miesiące!X32</f>
        <v>0</v>
      </c>
      <c r="AM19" s="10">
        <f>Miesiące!Y32</f>
        <v>0</v>
      </c>
      <c r="AN19" s="10">
        <f>Miesiące!Z32</f>
        <v>2</v>
      </c>
      <c r="AO19" s="10">
        <f>Miesiące!AA32</f>
        <v>2</v>
      </c>
      <c r="AP19" s="10">
        <f>Miesiące!AB32</f>
        <v>2</v>
      </c>
      <c r="AQ19" s="10">
        <f>Miesiące!AC32</f>
        <v>0</v>
      </c>
      <c r="AR19" s="10">
        <f>Miesiące!AD32</f>
        <v>0</v>
      </c>
      <c r="AS19" s="10">
        <f>Miesiące!AE32</f>
        <v>2</v>
      </c>
      <c r="AT19" s="10">
        <f>Miesiące!AF32</f>
        <v>3</v>
      </c>
      <c r="AU19" s="10">
        <f>Miesiące!AG32</f>
        <v>1</v>
      </c>
      <c r="AV19" s="10">
        <f>Miesiące!AH32</f>
        <v>0</v>
      </c>
      <c r="AW19" s="10">
        <f>Miesiące!AI32</f>
        <v>1</v>
      </c>
      <c r="AX19" s="10">
        <f>Miesiące!AJ32</f>
        <v>0</v>
      </c>
      <c r="AY19" s="10">
        <f>Miesiące!AK32</f>
        <v>0</v>
      </c>
      <c r="AZ19" s="10">
        <f>Miesiące!AL32</f>
        <v>2</v>
      </c>
      <c r="BA19" s="10">
        <f>Miesiące!AM32</f>
        <v>2</v>
      </c>
      <c r="BB19" s="10">
        <f>Miesiące!AN32</f>
        <v>2</v>
      </c>
      <c r="BC19" s="10">
        <f>Miesiące!AO32</f>
        <v>0</v>
      </c>
      <c r="BD19" s="10">
        <f>Miesiące!AP32</f>
        <v>1</v>
      </c>
      <c r="BE19" s="10">
        <f>Miesiące!AQ32</f>
        <v>1</v>
      </c>
      <c r="BF19" s="10">
        <f>Miesiące!AR32</f>
        <v>4</v>
      </c>
      <c r="BG19" s="10">
        <f>Miesiące!AS32</f>
        <v>0</v>
      </c>
      <c r="BH19" s="10">
        <f>Miesiące!AT32</f>
        <v>0</v>
      </c>
      <c r="BI19" s="10">
        <f>Miesiące!AU32</f>
        <v>1</v>
      </c>
      <c r="BJ19" s="10">
        <f>Miesiące!AV32</f>
        <v>0</v>
      </c>
      <c r="BK19" s="10">
        <f>Miesiące!AW32</f>
        <v>0</v>
      </c>
      <c r="BL19" s="10">
        <f>Miesiące!AX32</f>
        <v>2</v>
      </c>
      <c r="BM19" s="10">
        <f>Miesiące!AY32</f>
        <v>2</v>
      </c>
      <c r="BN19" s="10">
        <f>Miesiące!AZ32</f>
        <v>2</v>
      </c>
      <c r="BO19" s="10">
        <f>Miesiące!BA32</f>
        <v>0</v>
      </c>
      <c r="BP19" s="10">
        <f>Miesiące!BB32</f>
        <v>0</v>
      </c>
      <c r="BQ19" s="10">
        <f>Miesiące!BC32</f>
        <v>2</v>
      </c>
      <c r="BR19" s="10">
        <f>Miesiące!BD32</f>
        <v>2</v>
      </c>
      <c r="BS19" s="10">
        <f>Miesiące!BE32</f>
        <v>2</v>
      </c>
      <c r="BT19" s="10">
        <f>Miesiące!BF32</f>
        <v>0</v>
      </c>
      <c r="BU19" s="10">
        <f>Miesiące!BG32</f>
        <v>1</v>
      </c>
      <c r="BV19" s="10">
        <f>Miesiące!BH32</f>
        <v>0</v>
      </c>
      <c r="BW19" s="10">
        <f>Miesiące!BI32</f>
        <v>0</v>
      </c>
      <c r="BX19" s="10">
        <f>Miesiące!BJ32</f>
        <v>2</v>
      </c>
      <c r="BY19" s="10">
        <f>Miesiące!BK32</f>
        <v>2</v>
      </c>
      <c r="BZ19" s="10">
        <f>Miesiące!BL32</f>
        <v>2</v>
      </c>
      <c r="CA19" s="10">
        <f>Miesiące!BM32</f>
        <v>0</v>
      </c>
      <c r="CB19" s="10">
        <f>Miesiące!BN32</f>
        <v>0</v>
      </c>
      <c r="CC19" s="10">
        <f>Miesiące!BO32</f>
        <v>2</v>
      </c>
      <c r="CD19" s="10">
        <f>Miesiące!BP32</f>
        <v>3</v>
      </c>
      <c r="CE19" s="10">
        <f>Miesiące!BQ32</f>
        <v>1</v>
      </c>
      <c r="CF19" s="10">
        <f>Miesiące!BR32</f>
        <v>0</v>
      </c>
      <c r="CG19" s="10">
        <f>Miesiące!BS32</f>
        <v>1</v>
      </c>
      <c r="CH19" s="10">
        <f>Miesiące!BT32</f>
        <v>0</v>
      </c>
      <c r="CI19" s="10">
        <f>Miesiące!BU32</f>
        <v>0</v>
      </c>
      <c r="CJ19" s="10">
        <f>Miesiące!BV32</f>
        <v>2</v>
      </c>
      <c r="CK19" s="10">
        <f>Miesiące!BW32</f>
        <v>2</v>
      </c>
      <c r="CL19" s="10">
        <f>Miesiące!BX32</f>
        <v>2</v>
      </c>
      <c r="CM19" s="10">
        <f>Miesiące!BY32</f>
        <v>0</v>
      </c>
      <c r="CN19" s="10">
        <f>Miesiące!BZ32</f>
        <v>2</v>
      </c>
      <c r="CO19" s="10">
        <f>Miesiące!CA32</f>
        <v>0</v>
      </c>
      <c r="CP19" s="10">
        <f>Miesiące!CB32</f>
        <v>4</v>
      </c>
      <c r="CQ19" s="10">
        <f>Miesiące!CC32</f>
        <v>0</v>
      </c>
      <c r="CR19" s="10">
        <f>Miesiące!CD32</f>
        <v>0</v>
      </c>
      <c r="CS19" s="10">
        <f>Miesiące!CE32</f>
        <v>1</v>
      </c>
      <c r="CT19" s="10">
        <f>Miesiące!CF32</f>
        <v>0</v>
      </c>
      <c r="CU19" s="10">
        <f>Miesiące!CG32</f>
        <v>0</v>
      </c>
      <c r="CV19" s="10">
        <f>Miesiące!CH32</f>
        <v>2</v>
      </c>
      <c r="CW19" s="10">
        <f>Miesiące!CI32</f>
        <v>2</v>
      </c>
      <c r="CX19" s="10">
        <f>Miesiące!CJ32</f>
        <v>2</v>
      </c>
      <c r="CY19" s="10">
        <f>Miesiące!CK32</f>
        <v>0</v>
      </c>
      <c r="CZ19" s="10">
        <f>Miesiące!CL32</f>
        <v>0</v>
      </c>
      <c r="DA19" s="10">
        <f>Miesiące!CM32</f>
        <v>2</v>
      </c>
      <c r="DB19" s="10">
        <f>Miesiące!CN32</f>
        <v>2</v>
      </c>
      <c r="DC19" s="10">
        <f>Miesiące!CO32</f>
        <v>2</v>
      </c>
      <c r="DD19" s="10">
        <f>Miesiące!CP32</f>
        <v>0</v>
      </c>
      <c r="DE19" s="10">
        <f>Miesiące!CQ32</f>
        <v>1</v>
      </c>
      <c r="DF19" s="10">
        <f>Miesiące!CR32</f>
        <v>0</v>
      </c>
      <c r="DG19" s="10">
        <f>Miesiące!CS32</f>
        <v>0</v>
      </c>
      <c r="DH19" s="10">
        <f>Miesiące!CT32</f>
        <v>2</v>
      </c>
      <c r="DI19" s="10">
        <f>Miesiące!CU32</f>
        <v>2</v>
      </c>
      <c r="DJ19" s="10">
        <f>Miesiące!CV32</f>
        <v>2</v>
      </c>
      <c r="DK19" s="10">
        <f>Miesiące!CW32</f>
        <v>0</v>
      </c>
      <c r="DL19" s="10">
        <f>Miesiące!CX32</f>
        <v>0</v>
      </c>
      <c r="DM19" s="10">
        <f>Miesiące!CY32</f>
        <v>2</v>
      </c>
      <c r="DN19" s="10">
        <f>Miesiące!CZ32</f>
        <v>4</v>
      </c>
      <c r="DO19" s="10">
        <f>Miesiące!DA32</f>
        <v>0</v>
      </c>
      <c r="DP19" s="10">
        <f>Miesiące!DB32</f>
        <v>0</v>
      </c>
      <c r="DQ19" s="10">
        <f>Miesiące!DC32</f>
        <v>1</v>
      </c>
      <c r="DR19" s="10">
        <f>Miesiące!DD32</f>
        <v>0</v>
      </c>
      <c r="DS19" s="10">
        <f>Miesiące!DE32</f>
        <v>0</v>
      </c>
      <c r="DT19" s="10">
        <f>Miesiące!DF32</f>
        <v>2</v>
      </c>
      <c r="DU19" s="10">
        <f>Miesiące!DG32</f>
        <v>2</v>
      </c>
      <c r="DV19" s="10">
        <f>Miesiące!DH32</f>
        <v>2</v>
      </c>
      <c r="DW19" s="10">
        <f>Miesiące!DI32</f>
        <v>0</v>
      </c>
      <c r="DX19" s="10">
        <f>Miesiące!DJ32</f>
        <v>0</v>
      </c>
      <c r="DY19" s="10">
        <f>Miesiące!DK32</f>
        <v>2</v>
      </c>
      <c r="DZ19" s="10">
        <f>Miesiące!DL32</f>
        <v>2</v>
      </c>
      <c r="EA19" s="10">
        <f>Miesiące!DM32</f>
        <v>2</v>
      </c>
      <c r="EB19" s="10">
        <f>Miesiące!DN32</f>
        <v>0</v>
      </c>
      <c r="EC19" s="10">
        <f>Miesiące!DO32</f>
        <v>1</v>
      </c>
      <c r="ED19" s="10">
        <f>Miesiące!DP32</f>
        <v>0</v>
      </c>
      <c r="EE19" s="10">
        <f>Miesiące!DQ32</f>
        <v>0</v>
      </c>
      <c r="EF19" s="10">
        <f>Miesiące!DR32</f>
        <v>2</v>
      </c>
      <c r="EG19" s="10">
        <f>Miesiące!DS32</f>
        <v>2</v>
      </c>
      <c r="EH19" s="10">
        <f>Miesiące!DT32</f>
        <v>2</v>
      </c>
      <c r="EI19" s="10">
        <f>Miesiące!DU32</f>
        <v>0</v>
      </c>
      <c r="EJ19" s="10">
        <f>Miesiące!DV32</f>
        <v>0</v>
      </c>
      <c r="EK19" s="10">
        <f>Miesiące!DW32</f>
        <v>2</v>
      </c>
      <c r="EL19" s="10">
        <f>Miesiące!DX32</f>
        <v>2</v>
      </c>
      <c r="EM19" s="10">
        <f>Miesiące!DY32</f>
        <v>2</v>
      </c>
      <c r="EN19" s="10">
        <f>Miesiące!DZ32</f>
        <v>0</v>
      </c>
      <c r="EO19" s="10">
        <f>Miesiące!EA32</f>
        <v>1</v>
      </c>
      <c r="EP19" s="10">
        <f>Miesiące!EB32</f>
        <v>0</v>
      </c>
    </row>
    <row r="20" spans="2:146" hidden="1" x14ac:dyDescent="0.25">
      <c r="J20" s="31" t="s">
        <v>35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1">
        <f>SUM(W11:W19)</f>
        <v>30</v>
      </c>
      <c r="X20" s="11">
        <f t="shared" ref="X20:CI20" si="5">SUM(X11:X19)</f>
        <v>31</v>
      </c>
      <c r="Y20" s="11">
        <f t="shared" si="5"/>
        <v>31</v>
      </c>
      <c r="Z20" s="11">
        <f t="shared" si="5"/>
        <v>30</v>
      </c>
      <c r="AA20" s="11">
        <f t="shared" si="5"/>
        <v>31</v>
      </c>
      <c r="AB20" s="11">
        <f t="shared" si="5"/>
        <v>30</v>
      </c>
      <c r="AC20" s="11">
        <f t="shared" si="5"/>
        <v>31</v>
      </c>
      <c r="AD20" s="11">
        <f t="shared" si="5"/>
        <v>31</v>
      </c>
      <c r="AE20" s="11">
        <f t="shared" si="5"/>
        <v>28</v>
      </c>
      <c r="AF20" s="11">
        <f t="shared" si="5"/>
        <v>31</v>
      </c>
      <c r="AG20" s="11">
        <f t="shared" si="5"/>
        <v>30</v>
      </c>
      <c r="AH20" s="11">
        <f t="shared" si="5"/>
        <v>31</v>
      </c>
      <c r="AI20" s="11">
        <f t="shared" si="5"/>
        <v>30</v>
      </c>
      <c r="AJ20" s="11">
        <f t="shared" si="5"/>
        <v>31</v>
      </c>
      <c r="AK20" s="11">
        <f t="shared" si="5"/>
        <v>31</v>
      </c>
      <c r="AL20" s="11">
        <f t="shared" si="5"/>
        <v>30</v>
      </c>
      <c r="AM20" s="11">
        <f t="shared" si="5"/>
        <v>31</v>
      </c>
      <c r="AN20" s="11">
        <f t="shared" si="5"/>
        <v>30</v>
      </c>
      <c r="AO20" s="11">
        <f t="shared" si="5"/>
        <v>31</v>
      </c>
      <c r="AP20" s="11">
        <f t="shared" si="5"/>
        <v>31</v>
      </c>
      <c r="AQ20" s="11">
        <f t="shared" si="5"/>
        <v>28</v>
      </c>
      <c r="AR20" s="11">
        <f t="shared" si="5"/>
        <v>31</v>
      </c>
      <c r="AS20" s="11">
        <f t="shared" si="5"/>
        <v>30</v>
      </c>
      <c r="AT20" s="11">
        <f t="shared" si="5"/>
        <v>31</v>
      </c>
      <c r="AU20" s="11">
        <f t="shared" si="5"/>
        <v>30</v>
      </c>
      <c r="AV20" s="11">
        <f t="shared" si="5"/>
        <v>31</v>
      </c>
      <c r="AW20" s="11">
        <f t="shared" si="5"/>
        <v>31</v>
      </c>
      <c r="AX20" s="11">
        <f t="shared" si="5"/>
        <v>30</v>
      </c>
      <c r="AY20" s="11">
        <f t="shared" si="5"/>
        <v>31</v>
      </c>
      <c r="AZ20" s="11">
        <f t="shared" si="5"/>
        <v>30</v>
      </c>
      <c r="BA20" s="11">
        <f t="shared" si="5"/>
        <v>31</v>
      </c>
      <c r="BB20" s="11">
        <f t="shared" si="5"/>
        <v>31</v>
      </c>
      <c r="BC20" s="11">
        <f t="shared" si="5"/>
        <v>29</v>
      </c>
      <c r="BD20" s="11">
        <f t="shared" si="5"/>
        <v>31</v>
      </c>
      <c r="BE20" s="11">
        <f t="shared" si="5"/>
        <v>30</v>
      </c>
      <c r="BF20" s="11">
        <f t="shared" si="5"/>
        <v>31</v>
      </c>
      <c r="BG20" s="11">
        <f t="shared" si="5"/>
        <v>30</v>
      </c>
      <c r="BH20" s="11">
        <f t="shared" si="5"/>
        <v>31</v>
      </c>
      <c r="BI20" s="11">
        <f t="shared" si="5"/>
        <v>31</v>
      </c>
      <c r="BJ20" s="11">
        <f t="shared" si="5"/>
        <v>30</v>
      </c>
      <c r="BK20" s="11">
        <f t="shared" si="5"/>
        <v>31</v>
      </c>
      <c r="BL20" s="11">
        <f t="shared" si="5"/>
        <v>30</v>
      </c>
      <c r="BM20" s="11">
        <f t="shared" si="5"/>
        <v>31</v>
      </c>
      <c r="BN20" s="11">
        <f t="shared" si="5"/>
        <v>31</v>
      </c>
      <c r="BO20" s="11">
        <f t="shared" si="5"/>
        <v>28</v>
      </c>
      <c r="BP20" s="11">
        <f t="shared" si="5"/>
        <v>31</v>
      </c>
      <c r="BQ20" s="11">
        <f t="shared" si="5"/>
        <v>30</v>
      </c>
      <c r="BR20" s="11">
        <f t="shared" si="5"/>
        <v>31</v>
      </c>
      <c r="BS20" s="11">
        <f t="shared" si="5"/>
        <v>30</v>
      </c>
      <c r="BT20" s="11">
        <f t="shared" si="5"/>
        <v>31</v>
      </c>
      <c r="BU20" s="11">
        <f t="shared" si="5"/>
        <v>31</v>
      </c>
      <c r="BV20" s="11">
        <f t="shared" si="5"/>
        <v>30</v>
      </c>
      <c r="BW20" s="11">
        <f t="shared" si="5"/>
        <v>31</v>
      </c>
      <c r="BX20" s="11">
        <f t="shared" si="5"/>
        <v>30</v>
      </c>
      <c r="BY20" s="11">
        <f t="shared" si="5"/>
        <v>31</v>
      </c>
      <c r="BZ20" s="11">
        <f t="shared" si="5"/>
        <v>31</v>
      </c>
      <c r="CA20" s="11">
        <f t="shared" si="5"/>
        <v>28</v>
      </c>
      <c r="CB20" s="11">
        <f t="shared" si="5"/>
        <v>31</v>
      </c>
      <c r="CC20" s="11">
        <f t="shared" si="5"/>
        <v>30</v>
      </c>
      <c r="CD20" s="11">
        <f t="shared" si="5"/>
        <v>31</v>
      </c>
      <c r="CE20" s="11">
        <f t="shared" si="5"/>
        <v>30</v>
      </c>
      <c r="CF20" s="11">
        <f t="shared" si="5"/>
        <v>31</v>
      </c>
      <c r="CG20" s="11">
        <f t="shared" si="5"/>
        <v>31</v>
      </c>
      <c r="CH20" s="11">
        <f t="shared" si="5"/>
        <v>30</v>
      </c>
      <c r="CI20" s="11">
        <f t="shared" si="5"/>
        <v>31</v>
      </c>
      <c r="CJ20" s="11">
        <f t="shared" ref="CJ20:EP20" si="6">SUM(CJ11:CJ19)</f>
        <v>30</v>
      </c>
      <c r="CK20" s="11">
        <f t="shared" si="6"/>
        <v>31</v>
      </c>
      <c r="CL20" s="11">
        <f t="shared" si="6"/>
        <v>31</v>
      </c>
      <c r="CM20" s="11">
        <f t="shared" si="6"/>
        <v>28</v>
      </c>
      <c r="CN20" s="11">
        <f t="shared" si="6"/>
        <v>31</v>
      </c>
      <c r="CO20" s="11">
        <f t="shared" si="6"/>
        <v>30</v>
      </c>
      <c r="CP20" s="11">
        <f t="shared" si="6"/>
        <v>31</v>
      </c>
      <c r="CQ20" s="11">
        <f t="shared" si="6"/>
        <v>30</v>
      </c>
      <c r="CR20" s="11">
        <f t="shared" si="6"/>
        <v>31</v>
      </c>
      <c r="CS20" s="11">
        <f t="shared" si="6"/>
        <v>31</v>
      </c>
      <c r="CT20" s="11">
        <f t="shared" si="6"/>
        <v>30</v>
      </c>
      <c r="CU20" s="11">
        <f t="shared" si="6"/>
        <v>31</v>
      </c>
      <c r="CV20" s="11">
        <f t="shared" si="6"/>
        <v>30</v>
      </c>
      <c r="CW20" s="11">
        <f t="shared" si="6"/>
        <v>31</v>
      </c>
      <c r="CX20" s="11">
        <f t="shared" si="6"/>
        <v>31</v>
      </c>
      <c r="CY20" s="11">
        <f t="shared" si="6"/>
        <v>29</v>
      </c>
      <c r="CZ20" s="11">
        <f t="shared" si="6"/>
        <v>31</v>
      </c>
      <c r="DA20" s="11">
        <f t="shared" si="6"/>
        <v>30</v>
      </c>
      <c r="DB20" s="11">
        <f t="shared" si="6"/>
        <v>31</v>
      </c>
      <c r="DC20" s="11">
        <f t="shared" si="6"/>
        <v>30</v>
      </c>
      <c r="DD20" s="11">
        <f t="shared" si="6"/>
        <v>31</v>
      </c>
      <c r="DE20" s="11">
        <f t="shared" si="6"/>
        <v>31</v>
      </c>
      <c r="DF20" s="11">
        <f t="shared" si="6"/>
        <v>30</v>
      </c>
      <c r="DG20" s="11">
        <f t="shared" si="6"/>
        <v>31</v>
      </c>
      <c r="DH20" s="11">
        <f t="shared" si="6"/>
        <v>30</v>
      </c>
      <c r="DI20" s="11">
        <f t="shared" si="6"/>
        <v>31</v>
      </c>
      <c r="DJ20" s="11">
        <f t="shared" si="6"/>
        <v>31</v>
      </c>
      <c r="DK20" s="11">
        <f t="shared" si="6"/>
        <v>28</v>
      </c>
      <c r="DL20" s="11">
        <f t="shared" si="6"/>
        <v>31</v>
      </c>
      <c r="DM20" s="11">
        <f t="shared" si="6"/>
        <v>30</v>
      </c>
      <c r="DN20" s="11">
        <f t="shared" si="6"/>
        <v>31</v>
      </c>
      <c r="DO20" s="11">
        <f t="shared" si="6"/>
        <v>30</v>
      </c>
      <c r="DP20" s="11">
        <f t="shared" si="6"/>
        <v>31</v>
      </c>
      <c r="DQ20" s="11">
        <f t="shared" si="6"/>
        <v>31</v>
      </c>
      <c r="DR20" s="11">
        <f t="shared" si="6"/>
        <v>30</v>
      </c>
      <c r="DS20" s="11">
        <f t="shared" si="6"/>
        <v>31</v>
      </c>
      <c r="DT20" s="11">
        <f t="shared" si="6"/>
        <v>30</v>
      </c>
      <c r="DU20" s="11">
        <f t="shared" si="6"/>
        <v>31</v>
      </c>
      <c r="DV20" s="11">
        <f t="shared" si="6"/>
        <v>31</v>
      </c>
      <c r="DW20" s="11">
        <f t="shared" si="6"/>
        <v>28</v>
      </c>
      <c r="DX20" s="11">
        <f t="shared" si="6"/>
        <v>31</v>
      </c>
      <c r="DY20" s="11">
        <f t="shared" si="6"/>
        <v>30</v>
      </c>
      <c r="DZ20" s="11">
        <f t="shared" si="6"/>
        <v>31</v>
      </c>
      <c r="EA20" s="11">
        <f t="shared" si="6"/>
        <v>30</v>
      </c>
      <c r="EB20" s="11">
        <f t="shared" si="6"/>
        <v>31</v>
      </c>
      <c r="EC20" s="11">
        <f t="shared" si="6"/>
        <v>31</v>
      </c>
      <c r="ED20" s="11">
        <f t="shared" si="6"/>
        <v>30</v>
      </c>
      <c r="EE20" s="11">
        <f t="shared" si="6"/>
        <v>31</v>
      </c>
      <c r="EF20" s="11">
        <f t="shared" si="6"/>
        <v>30</v>
      </c>
      <c r="EG20" s="11">
        <f t="shared" si="6"/>
        <v>31</v>
      </c>
      <c r="EH20" s="11">
        <f t="shared" si="6"/>
        <v>31</v>
      </c>
      <c r="EI20" s="11">
        <f t="shared" si="6"/>
        <v>28</v>
      </c>
      <c r="EJ20" s="11">
        <f t="shared" si="6"/>
        <v>31</v>
      </c>
      <c r="EK20" s="11">
        <f t="shared" si="6"/>
        <v>30</v>
      </c>
      <c r="EL20" s="11">
        <f t="shared" si="6"/>
        <v>31</v>
      </c>
      <c r="EM20" s="11">
        <f t="shared" si="6"/>
        <v>30</v>
      </c>
      <c r="EN20" s="11">
        <f t="shared" si="6"/>
        <v>31</v>
      </c>
      <c r="EO20" s="11">
        <f t="shared" si="6"/>
        <v>31</v>
      </c>
      <c r="EP20" s="11">
        <f t="shared" si="6"/>
        <v>30</v>
      </c>
    </row>
    <row r="21" spans="2:146" hidden="1" x14ac:dyDescent="0.25"/>
    <row r="22" spans="2:146" x14ac:dyDescent="0.25">
      <c r="F22" s="28"/>
      <c r="G22" s="28"/>
      <c r="H22" s="28"/>
      <c r="I22" s="28"/>
      <c r="J22" s="61" t="s">
        <v>51</v>
      </c>
      <c r="K22" s="34">
        <f t="shared" ref="K22:T22" si="7">K2</f>
        <v>2021</v>
      </c>
      <c r="L22" s="34">
        <f t="shared" si="7"/>
        <v>2022</v>
      </c>
      <c r="M22" s="34">
        <f t="shared" si="7"/>
        <v>2023</v>
      </c>
      <c r="N22" s="34">
        <f t="shared" si="7"/>
        <v>2024</v>
      </c>
      <c r="O22" s="34">
        <f t="shared" si="7"/>
        <v>2025</v>
      </c>
      <c r="P22" s="34">
        <f t="shared" si="7"/>
        <v>2026</v>
      </c>
      <c r="Q22" s="34">
        <f t="shared" si="7"/>
        <v>2027</v>
      </c>
      <c r="R22" s="34">
        <f t="shared" si="7"/>
        <v>2028</v>
      </c>
      <c r="S22" s="34">
        <f t="shared" si="7"/>
        <v>2029</v>
      </c>
      <c r="T22" s="34">
        <f t="shared" si="7"/>
        <v>2030</v>
      </c>
      <c r="U22" s="28"/>
      <c r="V22" s="28"/>
      <c r="W22" s="15">
        <f>Miesiące!I9</f>
        <v>44377</v>
      </c>
      <c r="X22" s="15">
        <f>Miesiące!J9</f>
        <v>44408</v>
      </c>
      <c r="Y22" s="15">
        <f>Miesiące!K9</f>
        <v>44439</v>
      </c>
      <c r="Z22" s="15">
        <f>Miesiące!L9</f>
        <v>44469</v>
      </c>
      <c r="AA22" s="15">
        <f>Miesiące!M9</f>
        <v>44500</v>
      </c>
      <c r="AB22" s="15">
        <f>Miesiące!N9</f>
        <v>44530</v>
      </c>
      <c r="AC22" s="15">
        <f>Miesiące!O9</f>
        <v>44561</v>
      </c>
      <c r="AD22" s="15">
        <f>Miesiące!P9</f>
        <v>44592</v>
      </c>
      <c r="AE22" s="15">
        <f>Miesiące!Q9</f>
        <v>44620</v>
      </c>
      <c r="AF22" s="15">
        <f>Miesiące!R9</f>
        <v>44651</v>
      </c>
      <c r="AG22" s="15">
        <f>Miesiące!S9</f>
        <v>44681</v>
      </c>
      <c r="AH22" s="15">
        <f>Miesiące!T9</f>
        <v>44712</v>
      </c>
      <c r="AI22" s="15">
        <f>Miesiące!U9</f>
        <v>44742</v>
      </c>
      <c r="AJ22" s="15">
        <f>Miesiące!V9</f>
        <v>44773</v>
      </c>
      <c r="AK22" s="15">
        <f>Miesiące!W9</f>
        <v>44804</v>
      </c>
      <c r="AL22" s="15">
        <f>Miesiące!X9</f>
        <v>44834</v>
      </c>
      <c r="AM22" s="15">
        <f>Miesiące!Y9</f>
        <v>44865</v>
      </c>
      <c r="AN22" s="15">
        <f>Miesiące!Z9</f>
        <v>44895</v>
      </c>
      <c r="AO22" s="15">
        <f>Miesiące!AA9</f>
        <v>44926</v>
      </c>
      <c r="AP22" s="15">
        <f>Miesiące!AB9</f>
        <v>44957</v>
      </c>
      <c r="AQ22" s="15">
        <f>Miesiące!AC9</f>
        <v>44985</v>
      </c>
      <c r="AR22" s="15">
        <f>Miesiące!AD9</f>
        <v>45016</v>
      </c>
      <c r="AS22" s="15">
        <f>Miesiące!AE9</f>
        <v>45046</v>
      </c>
      <c r="AT22" s="15">
        <f>Miesiące!AF9</f>
        <v>45077</v>
      </c>
      <c r="AU22" s="15">
        <f>Miesiące!AG9</f>
        <v>45107</v>
      </c>
      <c r="AV22" s="15">
        <f>Miesiące!AH9</f>
        <v>45138</v>
      </c>
      <c r="AW22" s="15">
        <f>Miesiące!AI9</f>
        <v>45169</v>
      </c>
      <c r="AX22" s="15">
        <f>Miesiące!AJ9</f>
        <v>45199</v>
      </c>
      <c r="AY22" s="15">
        <f>Miesiące!AK9</f>
        <v>45230</v>
      </c>
      <c r="AZ22" s="15">
        <f>Miesiące!AL9</f>
        <v>45260</v>
      </c>
      <c r="BA22" s="15">
        <f>Miesiące!AM9</f>
        <v>45291</v>
      </c>
      <c r="BB22" s="15">
        <f>Miesiące!AN9</f>
        <v>45322</v>
      </c>
      <c r="BC22" s="15">
        <f>Miesiące!AO9</f>
        <v>45351</v>
      </c>
      <c r="BD22" s="15">
        <f>Miesiące!AP9</f>
        <v>45382</v>
      </c>
      <c r="BE22" s="15">
        <f>Miesiące!AQ9</f>
        <v>45412</v>
      </c>
      <c r="BF22" s="15">
        <f>Miesiące!AR9</f>
        <v>45443</v>
      </c>
      <c r="BG22" s="15">
        <f>Miesiące!AS9</f>
        <v>45473</v>
      </c>
      <c r="BH22" s="15">
        <f>Miesiące!AT9</f>
        <v>45504</v>
      </c>
      <c r="BI22" s="15">
        <f>Miesiące!AU9</f>
        <v>45535</v>
      </c>
      <c r="BJ22" s="15">
        <f>Miesiące!AV9</f>
        <v>45565</v>
      </c>
      <c r="BK22" s="15">
        <f>Miesiące!AW9</f>
        <v>45596</v>
      </c>
      <c r="BL22" s="15">
        <f>Miesiące!AX9</f>
        <v>45626</v>
      </c>
      <c r="BM22" s="15">
        <f>Miesiące!AY9</f>
        <v>45657</v>
      </c>
      <c r="BN22" s="15">
        <f>Miesiące!AZ9</f>
        <v>45688</v>
      </c>
      <c r="BO22" s="15">
        <f>Miesiące!BA9</f>
        <v>45716</v>
      </c>
      <c r="BP22" s="15">
        <f>Miesiące!BB9</f>
        <v>45747</v>
      </c>
      <c r="BQ22" s="15">
        <f>Miesiące!BC9</f>
        <v>45777</v>
      </c>
      <c r="BR22" s="15">
        <f>Miesiące!BD9</f>
        <v>45808</v>
      </c>
      <c r="BS22" s="15">
        <f>Miesiące!BE9</f>
        <v>45838</v>
      </c>
      <c r="BT22" s="15">
        <f>Miesiące!BF9</f>
        <v>45869</v>
      </c>
      <c r="BU22" s="15">
        <f>Miesiące!BG9</f>
        <v>45900</v>
      </c>
      <c r="BV22" s="15">
        <f>Miesiące!BH9</f>
        <v>45930</v>
      </c>
      <c r="BW22" s="15">
        <f>Miesiące!BI9</f>
        <v>45961</v>
      </c>
      <c r="BX22" s="15">
        <f>Miesiące!BJ9</f>
        <v>45991</v>
      </c>
      <c r="BY22" s="15">
        <f>Miesiące!BK9</f>
        <v>46022</v>
      </c>
      <c r="BZ22" s="15">
        <f>Miesiące!BL9</f>
        <v>46053</v>
      </c>
      <c r="CA22" s="15">
        <f>Miesiące!BM9</f>
        <v>46081</v>
      </c>
      <c r="CB22" s="15">
        <f>Miesiące!BN9</f>
        <v>46112</v>
      </c>
      <c r="CC22" s="15">
        <f>Miesiące!BO9</f>
        <v>46142</v>
      </c>
      <c r="CD22" s="15">
        <f>Miesiące!BP9</f>
        <v>46173</v>
      </c>
      <c r="CE22" s="15">
        <f>Miesiące!BQ9</f>
        <v>46203</v>
      </c>
      <c r="CF22" s="15">
        <f>Miesiące!BR9</f>
        <v>46234</v>
      </c>
      <c r="CG22" s="15">
        <f>Miesiące!BS9</f>
        <v>46265</v>
      </c>
      <c r="CH22" s="15">
        <f>Miesiące!BT9</f>
        <v>46295</v>
      </c>
      <c r="CI22" s="15">
        <f>Miesiące!BU9</f>
        <v>46326</v>
      </c>
      <c r="CJ22" s="15">
        <f>Miesiące!BV9</f>
        <v>46356</v>
      </c>
      <c r="CK22" s="15">
        <f>Miesiące!BW9</f>
        <v>46387</v>
      </c>
      <c r="CL22" s="15">
        <f>Miesiące!BX9</f>
        <v>46418</v>
      </c>
      <c r="CM22" s="15">
        <f>Miesiące!BY9</f>
        <v>46446</v>
      </c>
      <c r="CN22" s="15">
        <f>Miesiące!BZ9</f>
        <v>46477</v>
      </c>
      <c r="CO22" s="15">
        <f>Miesiące!CA9</f>
        <v>46507</v>
      </c>
      <c r="CP22" s="15">
        <f>Miesiące!CB9</f>
        <v>46538</v>
      </c>
      <c r="CQ22" s="15">
        <f>Miesiące!CC9</f>
        <v>46568</v>
      </c>
      <c r="CR22" s="15">
        <f>Miesiące!CD9</f>
        <v>46599</v>
      </c>
      <c r="CS22" s="15">
        <f>Miesiące!CE9</f>
        <v>46630</v>
      </c>
      <c r="CT22" s="15">
        <f>Miesiące!CF9</f>
        <v>46660</v>
      </c>
      <c r="CU22" s="15">
        <f>Miesiące!CG9</f>
        <v>46691</v>
      </c>
      <c r="CV22" s="15">
        <f>Miesiące!CH9</f>
        <v>46721</v>
      </c>
      <c r="CW22" s="15">
        <f>Miesiące!CI9</f>
        <v>46752</v>
      </c>
      <c r="CX22" s="15">
        <f>Miesiące!CJ9</f>
        <v>46783</v>
      </c>
      <c r="CY22" s="15">
        <f>Miesiące!CK9</f>
        <v>46812</v>
      </c>
      <c r="CZ22" s="15">
        <f>Miesiące!CL9</f>
        <v>46843</v>
      </c>
      <c r="DA22" s="15">
        <f>Miesiące!CM9</f>
        <v>46873</v>
      </c>
      <c r="DB22" s="15">
        <f>Miesiące!CN9</f>
        <v>46904</v>
      </c>
      <c r="DC22" s="15">
        <f>Miesiące!CO9</f>
        <v>46934</v>
      </c>
      <c r="DD22" s="15">
        <f>Miesiące!CP9</f>
        <v>46965</v>
      </c>
      <c r="DE22" s="15">
        <f>Miesiące!CQ9</f>
        <v>46996</v>
      </c>
      <c r="DF22" s="15">
        <f>Miesiące!CR9</f>
        <v>47026</v>
      </c>
      <c r="DG22" s="15">
        <f>Miesiące!CS9</f>
        <v>47057</v>
      </c>
      <c r="DH22" s="15">
        <f>Miesiące!CT9</f>
        <v>47087</v>
      </c>
      <c r="DI22" s="15">
        <f>Miesiące!CU9</f>
        <v>47118</v>
      </c>
      <c r="DJ22" s="15">
        <f>Miesiące!CV9</f>
        <v>47149</v>
      </c>
      <c r="DK22" s="15">
        <f>Miesiące!CW9</f>
        <v>47177</v>
      </c>
      <c r="DL22" s="15">
        <f>Miesiące!CX9</f>
        <v>47208</v>
      </c>
      <c r="DM22" s="15">
        <f>Miesiące!CY9</f>
        <v>47238</v>
      </c>
      <c r="DN22" s="15">
        <f>Miesiące!CZ9</f>
        <v>47269</v>
      </c>
      <c r="DO22" s="15">
        <f>Miesiące!DA9</f>
        <v>47299</v>
      </c>
      <c r="DP22" s="15">
        <f>Miesiące!DB9</f>
        <v>47330</v>
      </c>
      <c r="DQ22" s="15">
        <f>Miesiące!DC9</f>
        <v>47361</v>
      </c>
      <c r="DR22" s="15">
        <f>Miesiące!DD9</f>
        <v>47391</v>
      </c>
      <c r="DS22" s="15">
        <f>Miesiące!DE9</f>
        <v>47422</v>
      </c>
      <c r="DT22" s="15">
        <f>Miesiące!DF9</f>
        <v>47452</v>
      </c>
      <c r="DU22" s="15">
        <f>Miesiące!DG9</f>
        <v>47483</v>
      </c>
      <c r="DV22" s="15">
        <f>Miesiące!DH9</f>
        <v>47514</v>
      </c>
      <c r="DW22" s="15">
        <f>Miesiące!DI9</f>
        <v>47542</v>
      </c>
      <c r="DX22" s="15">
        <f>Miesiące!DJ9</f>
        <v>47573</v>
      </c>
      <c r="DY22" s="15">
        <f>Miesiące!DK9</f>
        <v>47603</v>
      </c>
      <c r="DZ22" s="15">
        <f>Miesiące!DL9</f>
        <v>47634</v>
      </c>
      <c r="EA22" s="15">
        <f>Miesiące!DM9</f>
        <v>47664</v>
      </c>
      <c r="EB22" s="15">
        <f>Miesiące!DN9</f>
        <v>47695</v>
      </c>
      <c r="EC22" s="15">
        <f>Miesiące!DO9</f>
        <v>47726</v>
      </c>
      <c r="ED22" s="15">
        <f>Miesiące!DP9</f>
        <v>47756</v>
      </c>
      <c r="EE22" s="15">
        <f>Miesiące!DQ9</f>
        <v>47787</v>
      </c>
      <c r="EF22" s="15">
        <f>Miesiące!DR9</f>
        <v>47817</v>
      </c>
      <c r="EG22" s="15">
        <f>Miesiące!DS9</f>
        <v>47848</v>
      </c>
      <c r="EH22" s="15">
        <f>Miesiące!DT9</f>
        <v>47879</v>
      </c>
      <c r="EI22" s="15">
        <f>Miesiące!DU9</f>
        <v>47907</v>
      </c>
      <c r="EJ22" s="15">
        <f>Miesiące!DV9</f>
        <v>47938</v>
      </c>
      <c r="EK22" s="15">
        <f>Miesiące!DW9</f>
        <v>47968</v>
      </c>
      <c r="EL22" s="15">
        <f>Miesiące!DX9</f>
        <v>47999</v>
      </c>
      <c r="EM22" s="15">
        <f>Miesiące!DY9</f>
        <v>48029</v>
      </c>
      <c r="EN22" s="15">
        <f>Miesiące!DZ9</f>
        <v>48060</v>
      </c>
      <c r="EO22" s="15">
        <f>Miesiące!EA9</f>
        <v>48091</v>
      </c>
      <c r="EP22" s="15">
        <f>Miesiące!EB9</f>
        <v>48121</v>
      </c>
    </row>
    <row r="25" spans="2:146" ht="15.75" collapsed="1" thickBot="1" x14ac:dyDescent="0.3">
      <c r="B25" s="1" t="s">
        <v>79</v>
      </c>
      <c r="C25" s="1"/>
      <c r="D25" s="1"/>
      <c r="E25" s="1"/>
      <c r="F25" s="1"/>
      <c r="G25" s="1"/>
      <c r="H25" s="1"/>
      <c r="I25" s="1"/>
      <c r="J25" s="3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</row>
    <row r="26" spans="2:146" ht="15.75" hidden="1" outlineLevel="1" thickTop="1" x14ac:dyDescent="0.25"/>
    <row r="27" spans="2:146" hidden="1" outlineLevel="1" collapsed="1" x14ac:dyDescent="0.25">
      <c r="B27" s="2" t="s">
        <v>72</v>
      </c>
      <c r="C27" s="2"/>
      <c r="D27" s="2"/>
      <c r="E27" s="2"/>
      <c r="F27" s="2"/>
      <c r="G27" s="2"/>
      <c r="H27" s="2"/>
      <c r="I27" s="2"/>
      <c r="J27" s="3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</row>
    <row r="28" spans="2:146" hidden="1" outlineLevel="2" x14ac:dyDescent="0.25">
      <c r="C28" s="42" t="s">
        <v>26</v>
      </c>
      <c r="J28" s="26" t="s">
        <v>73</v>
      </c>
      <c r="W28" s="7">
        <f>Założenia!$K48</f>
        <v>0</v>
      </c>
      <c r="X28" s="7">
        <f>Założenia!$K48</f>
        <v>0</v>
      </c>
      <c r="Y28" s="7">
        <f>Założenia!$K48</f>
        <v>0</v>
      </c>
      <c r="Z28" s="7">
        <f>Założenia!$K48</f>
        <v>0</v>
      </c>
      <c r="AA28" s="7">
        <f>Założenia!$K48</f>
        <v>0</v>
      </c>
      <c r="AB28" s="7">
        <f>Założenia!$K48</f>
        <v>0</v>
      </c>
      <c r="AC28" s="7">
        <f>Założenia!$K48</f>
        <v>0</v>
      </c>
      <c r="AD28" s="7">
        <f>Założenia!$K48</f>
        <v>0</v>
      </c>
      <c r="AE28" s="7">
        <f>Założenia!$K48</f>
        <v>0</v>
      </c>
      <c r="AF28" s="7">
        <f>Założenia!$K48</f>
        <v>0</v>
      </c>
      <c r="AG28" s="7">
        <f>Założenia!$K48</f>
        <v>0</v>
      </c>
      <c r="AH28" s="7">
        <f>Założenia!$K48</f>
        <v>0</v>
      </c>
      <c r="AI28" s="7">
        <f>Założenia!$K48</f>
        <v>0</v>
      </c>
      <c r="AJ28" s="7">
        <f>Założenia!$K48</f>
        <v>0</v>
      </c>
      <c r="AK28" s="7">
        <f>Założenia!$K48</f>
        <v>0</v>
      </c>
      <c r="AL28" s="7">
        <f>Założenia!$K48</f>
        <v>0</v>
      </c>
      <c r="AM28" s="7">
        <f>Założenia!$K48</f>
        <v>0</v>
      </c>
      <c r="AN28" s="7">
        <f>Założenia!$K48</f>
        <v>0</v>
      </c>
      <c r="AO28" s="7">
        <f>Założenia!$K48</f>
        <v>0</v>
      </c>
      <c r="AP28" s="7">
        <f>Założenia!$K48</f>
        <v>0</v>
      </c>
      <c r="AQ28" s="7">
        <f>Założenia!$K48</f>
        <v>0</v>
      </c>
      <c r="AR28" s="7">
        <f>Założenia!$K48</f>
        <v>0</v>
      </c>
      <c r="AS28" s="7">
        <f>Założenia!$K48</f>
        <v>0</v>
      </c>
      <c r="AT28" s="7">
        <f>Założenia!$K48</f>
        <v>0</v>
      </c>
      <c r="AU28" s="7">
        <f>Założenia!$K48</f>
        <v>0</v>
      </c>
      <c r="AV28" s="7">
        <f>Założenia!$K48</f>
        <v>0</v>
      </c>
      <c r="AW28" s="7">
        <f>Założenia!$K48</f>
        <v>0</v>
      </c>
      <c r="AX28" s="7">
        <f>Założenia!$K48</f>
        <v>0</v>
      </c>
      <c r="AY28" s="7">
        <f>Założenia!$K48</f>
        <v>0</v>
      </c>
      <c r="AZ28" s="7">
        <f>Założenia!$K48</f>
        <v>0</v>
      </c>
      <c r="BA28" s="7">
        <f>Założenia!$K48</f>
        <v>0</v>
      </c>
      <c r="BB28" s="7">
        <f>Założenia!$K48</f>
        <v>0</v>
      </c>
      <c r="BC28" s="7">
        <f>Założenia!$K48</f>
        <v>0</v>
      </c>
      <c r="BD28" s="7">
        <f>Założenia!$K48</f>
        <v>0</v>
      </c>
      <c r="BE28" s="7">
        <f>Założenia!$K48</f>
        <v>0</v>
      </c>
      <c r="BF28" s="7">
        <f>Założenia!$K48</f>
        <v>0</v>
      </c>
      <c r="BG28" s="7">
        <f>Założenia!$K48</f>
        <v>0</v>
      </c>
      <c r="BH28" s="7">
        <f>Założenia!$K48</f>
        <v>0</v>
      </c>
      <c r="BI28" s="7">
        <f>Założenia!$K48</f>
        <v>0</v>
      </c>
      <c r="BJ28" s="7">
        <f>Założenia!$K48</f>
        <v>0</v>
      </c>
      <c r="BK28" s="7">
        <f>Założenia!$K48</f>
        <v>0</v>
      </c>
      <c r="BL28" s="7">
        <f>Założenia!$K48</f>
        <v>0</v>
      </c>
      <c r="BM28" s="7">
        <f>Założenia!$K48</f>
        <v>0</v>
      </c>
      <c r="BN28" s="7">
        <f>Założenia!$K48</f>
        <v>0</v>
      </c>
      <c r="BO28" s="7">
        <f>Założenia!$K48</f>
        <v>0</v>
      </c>
      <c r="BP28" s="7">
        <f>Założenia!$K48</f>
        <v>0</v>
      </c>
      <c r="BQ28" s="7">
        <f>Założenia!$K48</f>
        <v>0</v>
      </c>
      <c r="BR28" s="7">
        <f>Założenia!$K48</f>
        <v>0</v>
      </c>
      <c r="BS28" s="7">
        <f>Założenia!$K48</f>
        <v>0</v>
      </c>
      <c r="BT28" s="7">
        <f>Założenia!$K48</f>
        <v>0</v>
      </c>
      <c r="BU28" s="7">
        <f>Założenia!$K48</f>
        <v>0</v>
      </c>
      <c r="BV28" s="7">
        <f>Założenia!$K48</f>
        <v>0</v>
      </c>
      <c r="BW28" s="7">
        <f>Założenia!$K48</f>
        <v>0</v>
      </c>
      <c r="BX28" s="7">
        <f>Założenia!$K48</f>
        <v>0</v>
      </c>
      <c r="BY28" s="7">
        <f>Założenia!$K48</f>
        <v>0</v>
      </c>
      <c r="BZ28" s="7">
        <f>Założenia!$K48</f>
        <v>0</v>
      </c>
      <c r="CA28" s="7">
        <f>Założenia!$K48</f>
        <v>0</v>
      </c>
      <c r="CB28" s="7">
        <f>Założenia!$K48</f>
        <v>0</v>
      </c>
      <c r="CC28" s="7">
        <f>Założenia!$K48</f>
        <v>0</v>
      </c>
      <c r="CD28" s="7">
        <f>Założenia!$K48</f>
        <v>0</v>
      </c>
      <c r="CE28" s="7">
        <f>Założenia!$K48</f>
        <v>0</v>
      </c>
      <c r="CF28" s="7">
        <f>Założenia!$K48</f>
        <v>0</v>
      </c>
      <c r="CG28" s="7">
        <f>Założenia!$K48</f>
        <v>0</v>
      </c>
      <c r="CH28" s="7">
        <f>Założenia!$K48</f>
        <v>0</v>
      </c>
      <c r="CI28" s="7">
        <f>Założenia!$K48</f>
        <v>0</v>
      </c>
      <c r="CJ28" s="7">
        <f>Założenia!$K48</f>
        <v>0</v>
      </c>
      <c r="CK28" s="7">
        <f>Założenia!$K48</f>
        <v>0</v>
      </c>
      <c r="CL28" s="7">
        <f>Założenia!$K48</f>
        <v>0</v>
      </c>
      <c r="CM28" s="7">
        <f>Założenia!$K48</f>
        <v>0</v>
      </c>
      <c r="CN28" s="7">
        <f>Założenia!$K48</f>
        <v>0</v>
      </c>
      <c r="CO28" s="7">
        <f>Założenia!$K48</f>
        <v>0</v>
      </c>
      <c r="CP28" s="7">
        <f>Założenia!$K48</f>
        <v>0</v>
      </c>
      <c r="CQ28" s="7">
        <f>Założenia!$K48</f>
        <v>0</v>
      </c>
      <c r="CR28" s="7">
        <f>Założenia!$K48</f>
        <v>0</v>
      </c>
      <c r="CS28" s="7">
        <f>Założenia!$K48</f>
        <v>0</v>
      </c>
      <c r="CT28" s="7">
        <f>Założenia!$K48</f>
        <v>0</v>
      </c>
      <c r="CU28" s="7">
        <f>Założenia!$K48</f>
        <v>0</v>
      </c>
      <c r="CV28" s="7">
        <f>Założenia!$K48</f>
        <v>0</v>
      </c>
      <c r="CW28" s="7">
        <f>Założenia!$K48</f>
        <v>0</v>
      </c>
      <c r="CX28" s="7">
        <f>Założenia!$K48</f>
        <v>0</v>
      </c>
      <c r="CY28" s="7">
        <f>Założenia!$K48</f>
        <v>0</v>
      </c>
      <c r="CZ28" s="7">
        <f>Założenia!$K48</f>
        <v>0</v>
      </c>
      <c r="DA28" s="7">
        <f>Założenia!$K48</f>
        <v>0</v>
      </c>
      <c r="DB28" s="7">
        <f>Założenia!$K48</f>
        <v>0</v>
      </c>
      <c r="DC28" s="7">
        <f>Założenia!$K48</f>
        <v>0</v>
      </c>
      <c r="DD28" s="7">
        <f>Założenia!$K48</f>
        <v>0</v>
      </c>
      <c r="DE28" s="7">
        <f>Założenia!$K48</f>
        <v>0</v>
      </c>
      <c r="DF28" s="7">
        <f>Założenia!$K48</f>
        <v>0</v>
      </c>
      <c r="DG28" s="7">
        <f>Założenia!$K48</f>
        <v>0</v>
      </c>
      <c r="DH28" s="7">
        <f>Założenia!$K48</f>
        <v>0</v>
      </c>
      <c r="DI28" s="7">
        <f>Założenia!$K48</f>
        <v>0</v>
      </c>
      <c r="DJ28" s="7">
        <f>Założenia!$K48</f>
        <v>0</v>
      </c>
      <c r="DK28" s="7">
        <f>Założenia!$K48</f>
        <v>0</v>
      </c>
      <c r="DL28" s="7">
        <f>Założenia!$K48</f>
        <v>0</v>
      </c>
      <c r="DM28" s="7">
        <f>Założenia!$K48</f>
        <v>0</v>
      </c>
      <c r="DN28" s="7">
        <f>Założenia!$K48</f>
        <v>0</v>
      </c>
      <c r="DO28" s="7">
        <f>Założenia!$K48</f>
        <v>0</v>
      </c>
      <c r="DP28" s="7">
        <f>Założenia!$K48</f>
        <v>0</v>
      </c>
      <c r="DQ28" s="7">
        <f>Założenia!$K48</f>
        <v>0</v>
      </c>
      <c r="DR28" s="7">
        <f>Założenia!$K48</f>
        <v>0</v>
      </c>
      <c r="DS28" s="7">
        <f>Założenia!$K48</f>
        <v>0</v>
      </c>
      <c r="DT28" s="7">
        <f>Założenia!$K48</f>
        <v>0</v>
      </c>
      <c r="DU28" s="7">
        <f>Założenia!$K48</f>
        <v>0</v>
      </c>
      <c r="DV28" s="7">
        <f>Założenia!$K48</f>
        <v>0</v>
      </c>
      <c r="DW28" s="7">
        <f>Założenia!$K48</f>
        <v>0</v>
      </c>
      <c r="DX28" s="7">
        <f>Założenia!$K48</f>
        <v>0</v>
      </c>
      <c r="DY28" s="7">
        <f>Założenia!$K48</f>
        <v>0</v>
      </c>
      <c r="DZ28" s="7">
        <f>Założenia!$K48</f>
        <v>0</v>
      </c>
      <c r="EA28" s="7">
        <f>Założenia!$K48</f>
        <v>0</v>
      </c>
      <c r="EB28" s="7">
        <f>Założenia!$K48</f>
        <v>0</v>
      </c>
      <c r="EC28" s="7">
        <f>Założenia!$K48</f>
        <v>0</v>
      </c>
      <c r="ED28" s="7">
        <f>Założenia!$K48</f>
        <v>0</v>
      </c>
      <c r="EE28" s="7">
        <f>Założenia!$K48</f>
        <v>0</v>
      </c>
      <c r="EF28" s="7">
        <f>Założenia!$K48</f>
        <v>0</v>
      </c>
      <c r="EG28" s="7">
        <f>Założenia!$K48</f>
        <v>0</v>
      </c>
      <c r="EH28" s="7">
        <f>Założenia!$K48</f>
        <v>0</v>
      </c>
      <c r="EI28" s="7">
        <f>Założenia!$K48</f>
        <v>0</v>
      </c>
      <c r="EJ28" s="7">
        <f>Założenia!$K48</f>
        <v>0</v>
      </c>
      <c r="EK28" s="7">
        <f>Założenia!$K48</f>
        <v>0</v>
      </c>
      <c r="EL28" s="7">
        <f>Założenia!$K48</f>
        <v>0</v>
      </c>
      <c r="EM28" s="7">
        <f>Założenia!$K48</f>
        <v>0</v>
      </c>
      <c r="EN28" s="7">
        <f>Założenia!$K48</f>
        <v>0</v>
      </c>
      <c r="EO28" s="7">
        <f>Założenia!$K48</f>
        <v>0</v>
      </c>
      <c r="EP28" s="7">
        <f>Założenia!$K48</f>
        <v>0</v>
      </c>
    </row>
    <row r="29" spans="2:146" hidden="1" outlineLevel="2" x14ac:dyDescent="0.25">
      <c r="C29" s="42" t="s">
        <v>27</v>
      </c>
      <c r="J29" s="26" t="s">
        <v>73</v>
      </c>
      <c r="W29" s="7">
        <f>Założenia!$K49</f>
        <v>8</v>
      </c>
      <c r="X29" s="7">
        <f>Założenia!$K49</f>
        <v>8</v>
      </c>
      <c r="Y29" s="7">
        <f>Założenia!$K49</f>
        <v>8</v>
      </c>
      <c r="Z29" s="7">
        <f>Założenia!$K49</f>
        <v>8</v>
      </c>
      <c r="AA29" s="7">
        <f>Założenia!$K49</f>
        <v>8</v>
      </c>
      <c r="AB29" s="7">
        <f>Założenia!$K49</f>
        <v>8</v>
      </c>
      <c r="AC29" s="7">
        <f>Założenia!$K49</f>
        <v>8</v>
      </c>
      <c r="AD29" s="7">
        <f>Założenia!$K49</f>
        <v>8</v>
      </c>
      <c r="AE29" s="7">
        <f>Założenia!$K49</f>
        <v>8</v>
      </c>
      <c r="AF29" s="7">
        <f>Założenia!$K49</f>
        <v>8</v>
      </c>
      <c r="AG29" s="7">
        <f>Założenia!$K49</f>
        <v>8</v>
      </c>
      <c r="AH29" s="7">
        <f>Założenia!$K49</f>
        <v>8</v>
      </c>
      <c r="AI29" s="7">
        <f>Założenia!$K49</f>
        <v>8</v>
      </c>
      <c r="AJ29" s="7">
        <f>Założenia!$K49</f>
        <v>8</v>
      </c>
      <c r="AK29" s="7">
        <f>Założenia!$K49</f>
        <v>8</v>
      </c>
      <c r="AL29" s="7">
        <f>Założenia!$K49</f>
        <v>8</v>
      </c>
      <c r="AM29" s="7">
        <f>Założenia!$K49</f>
        <v>8</v>
      </c>
      <c r="AN29" s="7">
        <f>Założenia!$K49</f>
        <v>8</v>
      </c>
      <c r="AO29" s="7">
        <f>Założenia!$K49</f>
        <v>8</v>
      </c>
      <c r="AP29" s="7">
        <f>Założenia!$K49</f>
        <v>8</v>
      </c>
      <c r="AQ29" s="7">
        <f>Założenia!$K49</f>
        <v>8</v>
      </c>
      <c r="AR29" s="7">
        <f>Założenia!$K49</f>
        <v>8</v>
      </c>
      <c r="AS29" s="7">
        <f>Założenia!$K49</f>
        <v>8</v>
      </c>
      <c r="AT29" s="7">
        <f>Założenia!$K49</f>
        <v>8</v>
      </c>
      <c r="AU29" s="7">
        <f>Założenia!$K49</f>
        <v>8</v>
      </c>
      <c r="AV29" s="7">
        <f>Założenia!$K49</f>
        <v>8</v>
      </c>
      <c r="AW29" s="7">
        <f>Założenia!$K49</f>
        <v>8</v>
      </c>
      <c r="AX29" s="7">
        <f>Założenia!$K49</f>
        <v>8</v>
      </c>
      <c r="AY29" s="7">
        <f>Założenia!$K49</f>
        <v>8</v>
      </c>
      <c r="AZ29" s="7">
        <f>Założenia!$K49</f>
        <v>8</v>
      </c>
      <c r="BA29" s="7">
        <f>Założenia!$K49</f>
        <v>8</v>
      </c>
      <c r="BB29" s="7">
        <f>Założenia!$K49</f>
        <v>8</v>
      </c>
      <c r="BC29" s="7">
        <f>Założenia!$K49</f>
        <v>8</v>
      </c>
      <c r="BD29" s="7">
        <f>Założenia!$K49</f>
        <v>8</v>
      </c>
      <c r="BE29" s="7">
        <f>Założenia!$K49</f>
        <v>8</v>
      </c>
      <c r="BF29" s="7">
        <f>Założenia!$K49</f>
        <v>8</v>
      </c>
      <c r="BG29" s="7">
        <f>Założenia!$K49</f>
        <v>8</v>
      </c>
      <c r="BH29" s="7">
        <f>Założenia!$K49</f>
        <v>8</v>
      </c>
      <c r="BI29" s="7">
        <f>Założenia!$K49</f>
        <v>8</v>
      </c>
      <c r="BJ29" s="7">
        <f>Założenia!$K49</f>
        <v>8</v>
      </c>
      <c r="BK29" s="7">
        <f>Założenia!$K49</f>
        <v>8</v>
      </c>
      <c r="BL29" s="7">
        <f>Założenia!$K49</f>
        <v>8</v>
      </c>
      <c r="BM29" s="7">
        <f>Założenia!$K49</f>
        <v>8</v>
      </c>
      <c r="BN29" s="7">
        <f>Założenia!$K49</f>
        <v>8</v>
      </c>
      <c r="BO29" s="7">
        <f>Założenia!$K49</f>
        <v>8</v>
      </c>
      <c r="BP29" s="7">
        <f>Założenia!$K49</f>
        <v>8</v>
      </c>
      <c r="BQ29" s="7">
        <f>Założenia!$K49</f>
        <v>8</v>
      </c>
      <c r="BR29" s="7">
        <f>Założenia!$K49</f>
        <v>8</v>
      </c>
      <c r="BS29" s="7">
        <f>Założenia!$K49</f>
        <v>8</v>
      </c>
      <c r="BT29" s="7">
        <f>Założenia!$K49</f>
        <v>8</v>
      </c>
      <c r="BU29" s="7">
        <f>Założenia!$K49</f>
        <v>8</v>
      </c>
      <c r="BV29" s="7">
        <f>Założenia!$K49</f>
        <v>8</v>
      </c>
      <c r="BW29" s="7">
        <f>Założenia!$K49</f>
        <v>8</v>
      </c>
      <c r="BX29" s="7">
        <f>Założenia!$K49</f>
        <v>8</v>
      </c>
      <c r="BY29" s="7">
        <f>Założenia!$K49</f>
        <v>8</v>
      </c>
      <c r="BZ29" s="7">
        <f>Założenia!$K49</f>
        <v>8</v>
      </c>
      <c r="CA29" s="7">
        <f>Założenia!$K49</f>
        <v>8</v>
      </c>
      <c r="CB29" s="7">
        <f>Założenia!$K49</f>
        <v>8</v>
      </c>
      <c r="CC29" s="7">
        <f>Założenia!$K49</f>
        <v>8</v>
      </c>
      <c r="CD29" s="7">
        <f>Założenia!$K49</f>
        <v>8</v>
      </c>
      <c r="CE29" s="7">
        <f>Założenia!$K49</f>
        <v>8</v>
      </c>
      <c r="CF29" s="7">
        <f>Założenia!$K49</f>
        <v>8</v>
      </c>
      <c r="CG29" s="7">
        <f>Założenia!$K49</f>
        <v>8</v>
      </c>
      <c r="CH29" s="7">
        <f>Założenia!$K49</f>
        <v>8</v>
      </c>
      <c r="CI29" s="7">
        <f>Założenia!$K49</f>
        <v>8</v>
      </c>
      <c r="CJ29" s="7">
        <f>Założenia!$K49</f>
        <v>8</v>
      </c>
      <c r="CK29" s="7">
        <f>Założenia!$K49</f>
        <v>8</v>
      </c>
      <c r="CL29" s="7">
        <f>Założenia!$K49</f>
        <v>8</v>
      </c>
      <c r="CM29" s="7">
        <f>Założenia!$K49</f>
        <v>8</v>
      </c>
      <c r="CN29" s="7">
        <f>Założenia!$K49</f>
        <v>8</v>
      </c>
      <c r="CO29" s="7">
        <f>Założenia!$K49</f>
        <v>8</v>
      </c>
      <c r="CP29" s="7">
        <f>Założenia!$K49</f>
        <v>8</v>
      </c>
      <c r="CQ29" s="7">
        <f>Założenia!$K49</f>
        <v>8</v>
      </c>
      <c r="CR29" s="7">
        <f>Założenia!$K49</f>
        <v>8</v>
      </c>
      <c r="CS29" s="7">
        <f>Założenia!$K49</f>
        <v>8</v>
      </c>
      <c r="CT29" s="7">
        <f>Założenia!$K49</f>
        <v>8</v>
      </c>
      <c r="CU29" s="7">
        <f>Założenia!$K49</f>
        <v>8</v>
      </c>
      <c r="CV29" s="7">
        <f>Założenia!$K49</f>
        <v>8</v>
      </c>
      <c r="CW29" s="7">
        <f>Założenia!$K49</f>
        <v>8</v>
      </c>
      <c r="CX29" s="7">
        <f>Założenia!$K49</f>
        <v>8</v>
      </c>
      <c r="CY29" s="7">
        <f>Założenia!$K49</f>
        <v>8</v>
      </c>
      <c r="CZ29" s="7">
        <f>Założenia!$K49</f>
        <v>8</v>
      </c>
      <c r="DA29" s="7">
        <f>Założenia!$K49</f>
        <v>8</v>
      </c>
      <c r="DB29" s="7">
        <f>Założenia!$K49</f>
        <v>8</v>
      </c>
      <c r="DC29" s="7">
        <f>Założenia!$K49</f>
        <v>8</v>
      </c>
      <c r="DD29" s="7">
        <f>Założenia!$K49</f>
        <v>8</v>
      </c>
      <c r="DE29" s="7">
        <f>Założenia!$K49</f>
        <v>8</v>
      </c>
      <c r="DF29" s="7">
        <f>Założenia!$K49</f>
        <v>8</v>
      </c>
      <c r="DG29" s="7">
        <f>Założenia!$K49</f>
        <v>8</v>
      </c>
      <c r="DH29" s="7">
        <f>Założenia!$K49</f>
        <v>8</v>
      </c>
      <c r="DI29" s="7">
        <f>Założenia!$K49</f>
        <v>8</v>
      </c>
      <c r="DJ29" s="7">
        <f>Założenia!$K49</f>
        <v>8</v>
      </c>
      <c r="DK29" s="7">
        <f>Założenia!$K49</f>
        <v>8</v>
      </c>
      <c r="DL29" s="7">
        <f>Założenia!$K49</f>
        <v>8</v>
      </c>
      <c r="DM29" s="7">
        <f>Założenia!$K49</f>
        <v>8</v>
      </c>
      <c r="DN29" s="7">
        <f>Założenia!$K49</f>
        <v>8</v>
      </c>
      <c r="DO29" s="7">
        <f>Założenia!$K49</f>
        <v>8</v>
      </c>
      <c r="DP29" s="7">
        <f>Założenia!$K49</f>
        <v>8</v>
      </c>
      <c r="DQ29" s="7">
        <f>Założenia!$K49</f>
        <v>8</v>
      </c>
      <c r="DR29" s="7">
        <f>Założenia!$K49</f>
        <v>8</v>
      </c>
      <c r="DS29" s="7">
        <f>Założenia!$K49</f>
        <v>8</v>
      </c>
      <c r="DT29" s="7">
        <f>Założenia!$K49</f>
        <v>8</v>
      </c>
      <c r="DU29" s="7">
        <f>Założenia!$K49</f>
        <v>8</v>
      </c>
      <c r="DV29" s="7">
        <f>Założenia!$K49</f>
        <v>8</v>
      </c>
      <c r="DW29" s="7">
        <f>Założenia!$K49</f>
        <v>8</v>
      </c>
      <c r="DX29" s="7">
        <f>Założenia!$K49</f>
        <v>8</v>
      </c>
      <c r="DY29" s="7">
        <f>Założenia!$K49</f>
        <v>8</v>
      </c>
      <c r="DZ29" s="7">
        <f>Założenia!$K49</f>
        <v>8</v>
      </c>
      <c r="EA29" s="7">
        <f>Założenia!$K49</f>
        <v>8</v>
      </c>
      <c r="EB29" s="7">
        <f>Założenia!$K49</f>
        <v>8</v>
      </c>
      <c r="EC29" s="7">
        <f>Założenia!$K49</f>
        <v>8</v>
      </c>
      <c r="ED29" s="7">
        <f>Założenia!$K49</f>
        <v>8</v>
      </c>
      <c r="EE29" s="7">
        <f>Założenia!$K49</f>
        <v>8</v>
      </c>
      <c r="EF29" s="7">
        <f>Założenia!$K49</f>
        <v>8</v>
      </c>
      <c r="EG29" s="7">
        <f>Założenia!$K49</f>
        <v>8</v>
      </c>
      <c r="EH29" s="7">
        <f>Założenia!$K49</f>
        <v>8</v>
      </c>
      <c r="EI29" s="7">
        <f>Założenia!$K49</f>
        <v>8</v>
      </c>
      <c r="EJ29" s="7">
        <f>Założenia!$K49</f>
        <v>8</v>
      </c>
      <c r="EK29" s="7">
        <f>Założenia!$K49</f>
        <v>8</v>
      </c>
      <c r="EL29" s="7">
        <f>Założenia!$K49</f>
        <v>8</v>
      </c>
      <c r="EM29" s="7">
        <f>Założenia!$K49</f>
        <v>8</v>
      </c>
      <c r="EN29" s="7">
        <f>Założenia!$K49</f>
        <v>8</v>
      </c>
      <c r="EO29" s="7">
        <f>Założenia!$K49</f>
        <v>8</v>
      </c>
      <c r="EP29" s="7">
        <f>Założenia!$K49</f>
        <v>8</v>
      </c>
    </row>
    <row r="30" spans="2:146" hidden="1" outlineLevel="2" x14ac:dyDescent="0.25">
      <c r="C30" s="42" t="s">
        <v>28</v>
      </c>
      <c r="J30" s="26" t="s">
        <v>73</v>
      </c>
      <c r="W30" s="7">
        <f>Założenia!$K50</f>
        <v>8</v>
      </c>
      <c r="X30" s="7">
        <f>Założenia!$K50</f>
        <v>8</v>
      </c>
      <c r="Y30" s="7">
        <f>Założenia!$K50</f>
        <v>8</v>
      </c>
      <c r="Z30" s="7">
        <f>Założenia!$K50</f>
        <v>8</v>
      </c>
      <c r="AA30" s="7">
        <f>Założenia!$K50</f>
        <v>8</v>
      </c>
      <c r="AB30" s="7">
        <f>Założenia!$K50</f>
        <v>8</v>
      </c>
      <c r="AC30" s="7">
        <f>Założenia!$K50</f>
        <v>8</v>
      </c>
      <c r="AD30" s="7">
        <f>Założenia!$K50</f>
        <v>8</v>
      </c>
      <c r="AE30" s="7">
        <f>Założenia!$K50</f>
        <v>8</v>
      </c>
      <c r="AF30" s="7">
        <f>Założenia!$K50</f>
        <v>8</v>
      </c>
      <c r="AG30" s="7">
        <f>Założenia!$K50</f>
        <v>8</v>
      </c>
      <c r="AH30" s="7">
        <f>Założenia!$K50</f>
        <v>8</v>
      </c>
      <c r="AI30" s="7">
        <f>Założenia!$K50</f>
        <v>8</v>
      </c>
      <c r="AJ30" s="7">
        <f>Założenia!$K50</f>
        <v>8</v>
      </c>
      <c r="AK30" s="7">
        <f>Założenia!$K50</f>
        <v>8</v>
      </c>
      <c r="AL30" s="7">
        <f>Założenia!$K50</f>
        <v>8</v>
      </c>
      <c r="AM30" s="7">
        <f>Założenia!$K50</f>
        <v>8</v>
      </c>
      <c r="AN30" s="7">
        <f>Założenia!$K50</f>
        <v>8</v>
      </c>
      <c r="AO30" s="7">
        <f>Założenia!$K50</f>
        <v>8</v>
      </c>
      <c r="AP30" s="7">
        <f>Założenia!$K50</f>
        <v>8</v>
      </c>
      <c r="AQ30" s="7">
        <f>Założenia!$K50</f>
        <v>8</v>
      </c>
      <c r="AR30" s="7">
        <f>Założenia!$K50</f>
        <v>8</v>
      </c>
      <c r="AS30" s="7">
        <f>Założenia!$K50</f>
        <v>8</v>
      </c>
      <c r="AT30" s="7">
        <f>Założenia!$K50</f>
        <v>8</v>
      </c>
      <c r="AU30" s="7">
        <f>Założenia!$K50</f>
        <v>8</v>
      </c>
      <c r="AV30" s="7">
        <f>Założenia!$K50</f>
        <v>8</v>
      </c>
      <c r="AW30" s="7">
        <f>Założenia!$K50</f>
        <v>8</v>
      </c>
      <c r="AX30" s="7">
        <f>Założenia!$K50</f>
        <v>8</v>
      </c>
      <c r="AY30" s="7">
        <f>Założenia!$K50</f>
        <v>8</v>
      </c>
      <c r="AZ30" s="7">
        <f>Założenia!$K50</f>
        <v>8</v>
      </c>
      <c r="BA30" s="7">
        <f>Założenia!$K50</f>
        <v>8</v>
      </c>
      <c r="BB30" s="7">
        <f>Założenia!$K50</f>
        <v>8</v>
      </c>
      <c r="BC30" s="7">
        <f>Założenia!$K50</f>
        <v>8</v>
      </c>
      <c r="BD30" s="7">
        <f>Założenia!$K50</f>
        <v>8</v>
      </c>
      <c r="BE30" s="7">
        <f>Założenia!$K50</f>
        <v>8</v>
      </c>
      <c r="BF30" s="7">
        <f>Założenia!$K50</f>
        <v>8</v>
      </c>
      <c r="BG30" s="7">
        <f>Założenia!$K50</f>
        <v>8</v>
      </c>
      <c r="BH30" s="7">
        <f>Założenia!$K50</f>
        <v>8</v>
      </c>
      <c r="BI30" s="7">
        <f>Założenia!$K50</f>
        <v>8</v>
      </c>
      <c r="BJ30" s="7">
        <f>Założenia!$K50</f>
        <v>8</v>
      </c>
      <c r="BK30" s="7">
        <f>Założenia!$K50</f>
        <v>8</v>
      </c>
      <c r="BL30" s="7">
        <f>Założenia!$K50</f>
        <v>8</v>
      </c>
      <c r="BM30" s="7">
        <f>Założenia!$K50</f>
        <v>8</v>
      </c>
      <c r="BN30" s="7">
        <f>Założenia!$K50</f>
        <v>8</v>
      </c>
      <c r="BO30" s="7">
        <f>Założenia!$K50</f>
        <v>8</v>
      </c>
      <c r="BP30" s="7">
        <f>Założenia!$K50</f>
        <v>8</v>
      </c>
      <c r="BQ30" s="7">
        <f>Założenia!$K50</f>
        <v>8</v>
      </c>
      <c r="BR30" s="7">
        <f>Założenia!$K50</f>
        <v>8</v>
      </c>
      <c r="BS30" s="7">
        <f>Założenia!$K50</f>
        <v>8</v>
      </c>
      <c r="BT30" s="7">
        <f>Założenia!$K50</f>
        <v>8</v>
      </c>
      <c r="BU30" s="7">
        <f>Założenia!$K50</f>
        <v>8</v>
      </c>
      <c r="BV30" s="7">
        <f>Założenia!$K50</f>
        <v>8</v>
      </c>
      <c r="BW30" s="7">
        <f>Założenia!$K50</f>
        <v>8</v>
      </c>
      <c r="BX30" s="7">
        <f>Założenia!$K50</f>
        <v>8</v>
      </c>
      <c r="BY30" s="7">
        <f>Założenia!$K50</f>
        <v>8</v>
      </c>
      <c r="BZ30" s="7">
        <f>Założenia!$K50</f>
        <v>8</v>
      </c>
      <c r="CA30" s="7">
        <f>Założenia!$K50</f>
        <v>8</v>
      </c>
      <c r="CB30" s="7">
        <f>Założenia!$K50</f>
        <v>8</v>
      </c>
      <c r="CC30" s="7">
        <f>Założenia!$K50</f>
        <v>8</v>
      </c>
      <c r="CD30" s="7">
        <f>Założenia!$K50</f>
        <v>8</v>
      </c>
      <c r="CE30" s="7">
        <f>Założenia!$K50</f>
        <v>8</v>
      </c>
      <c r="CF30" s="7">
        <f>Założenia!$K50</f>
        <v>8</v>
      </c>
      <c r="CG30" s="7">
        <f>Założenia!$K50</f>
        <v>8</v>
      </c>
      <c r="CH30" s="7">
        <f>Założenia!$K50</f>
        <v>8</v>
      </c>
      <c r="CI30" s="7">
        <f>Założenia!$K50</f>
        <v>8</v>
      </c>
      <c r="CJ30" s="7">
        <f>Założenia!$K50</f>
        <v>8</v>
      </c>
      <c r="CK30" s="7">
        <f>Założenia!$K50</f>
        <v>8</v>
      </c>
      <c r="CL30" s="7">
        <f>Założenia!$K50</f>
        <v>8</v>
      </c>
      <c r="CM30" s="7">
        <f>Założenia!$K50</f>
        <v>8</v>
      </c>
      <c r="CN30" s="7">
        <f>Założenia!$K50</f>
        <v>8</v>
      </c>
      <c r="CO30" s="7">
        <f>Założenia!$K50</f>
        <v>8</v>
      </c>
      <c r="CP30" s="7">
        <f>Założenia!$K50</f>
        <v>8</v>
      </c>
      <c r="CQ30" s="7">
        <f>Założenia!$K50</f>
        <v>8</v>
      </c>
      <c r="CR30" s="7">
        <f>Założenia!$K50</f>
        <v>8</v>
      </c>
      <c r="CS30" s="7">
        <f>Założenia!$K50</f>
        <v>8</v>
      </c>
      <c r="CT30" s="7">
        <f>Założenia!$K50</f>
        <v>8</v>
      </c>
      <c r="CU30" s="7">
        <f>Założenia!$K50</f>
        <v>8</v>
      </c>
      <c r="CV30" s="7">
        <f>Założenia!$K50</f>
        <v>8</v>
      </c>
      <c r="CW30" s="7">
        <f>Założenia!$K50</f>
        <v>8</v>
      </c>
      <c r="CX30" s="7">
        <f>Założenia!$K50</f>
        <v>8</v>
      </c>
      <c r="CY30" s="7">
        <f>Założenia!$K50</f>
        <v>8</v>
      </c>
      <c r="CZ30" s="7">
        <f>Założenia!$K50</f>
        <v>8</v>
      </c>
      <c r="DA30" s="7">
        <f>Założenia!$K50</f>
        <v>8</v>
      </c>
      <c r="DB30" s="7">
        <f>Założenia!$K50</f>
        <v>8</v>
      </c>
      <c r="DC30" s="7">
        <f>Założenia!$K50</f>
        <v>8</v>
      </c>
      <c r="DD30" s="7">
        <f>Założenia!$K50</f>
        <v>8</v>
      </c>
      <c r="DE30" s="7">
        <f>Założenia!$K50</f>
        <v>8</v>
      </c>
      <c r="DF30" s="7">
        <f>Założenia!$K50</f>
        <v>8</v>
      </c>
      <c r="DG30" s="7">
        <f>Założenia!$K50</f>
        <v>8</v>
      </c>
      <c r="DH30" s="7">
        <f>Założenia!$K50</f>
        <v>8</v>
      </c>
      <c r="DI30" s="7">
        <f>Założenia!$K50</f>
        <v>8</v>
      </c>
      <c r="DJ30" s="7">
        <f>Założenia!$K50</f>
        <v>8</v>
      </c>
      <c r="DK30" s="7">
        <f>Założenia!$K50</f>
        <v>8</v>
      </c>
      <c r="DL30" s="7">
        <f>Założenia!$K50</f>
        <v>8</v>
      </c>
      <c r="DM30" s="7">
        <f>Założenia!$K50</f>
        <v>8</v>
      </c>
      <c r="DN30" s="7">
        <f>Założenia!$K50</f>
        <v>8</v>
      </c>
      <c r="DO30" s="7">
        <f>Założenia!$K50</f>
        <v>8</v>
      </c>
      <c r="DP30" s="7">
        <f>Założenia!$K50</f>
        <v>8</v>
      </c>
      <c r="DQ30" s="7">
        <f>Założenia!$K50</f>
        <v>8</v>
      </c>
      <c r="DR30" s="7">
        <f>Założenia!$K50</f>
        <v>8</v>
      </c>
      <c r="DS30" s="7">
        <f>Założenia!$K50</f>
        <v>8</v>
      </c>
      <c r="DT30" s="7">
        <f>Założenia!$K50</f>
        <v>8</v>
      </c>
      <c r="DU30" s="7">
        <f>Założenia!$K50</f>
        <v>8</v>
      </c>
      <c r="DV30" s="7">
        <f>Założenia!$K50</f>
        <v>8</v>
      </c>
      <c r="DW30" s="7">
        <f>Założenia!$K50</f>
        <v>8</v>
      </c>
      <c r="DX30" s="7">
        <f>Założenia!$K50</f>
        <v>8</v>
      </c>
      <c r="DY30" s="7">
        <f>Założenia!$K50</f>
        <v>8</v>
      </c>
      <c r="DZ30" s="7">
        <f>Założenia!$K50</f>
        <v>8</v>
      </c>
      <c r="EA30" s="7">
        <f>Założenia!$K50</f>
        <v>8</v>
      </c>
      <c r="EB30" s="7">
        <f>Założenia!$K50</f>
        <v>8</v>
      </c>
      <c r="EC30" s="7">
        <f>Założenia!$K50</f>
        <v>8</v>
      </c>
      <c r="ED30" s="7">
        <f>Założenia!$K50</f>
        <v>8</v>
      </c>
      <c r="EE30" s="7">
        <f>Założenia!$K50</f>
        <v>8</v>
      </c>
      <c r="EF30" s="7">
        <f>Założenia!$K50</f>
        <v>8</v>
      </c>
      <c r="EG30" s="7">
        <f>Założenia!$K50</f>
        <v>8</v>
      </c>
      <c r="EH30" s="7">
        <f>Założenia!$K50</f>
        <v>8</v>
      </c>
      <c r="EI30" s="7">
        <f>Założenia!$K50</f>
        <v>8</v>
      </c>
      <c r="EJ30" s="7">
        <f>Założenia!$K50</f>
        <v>8</v>
      </c>
      <c r="EK30" s="7">
        <f>Założenia!$K50</f>
        <v>8</v>
      </c>
      <c r="EL30" s="7">
        <f>Założenia!$K50</f>
        <v>8</v>
      </c>
      <c r="EM30" s="7">
        <f>Założenia!$K50</f>
        <v>8</v>
      </c>
      <c r="EN30" s="7">
        <f>Założenia!$K50</f>
        <v>8</v>
      </c>
      <c r="EO30" s="7">
        <f>Założenia!$K50</f>
        <v>8</v>
      </c>
      <c r="EP30" s="7">
        <f>Założenia!$K50</f>
        <v>8</v>
      </c>
    </row>
    <row r="31" spans="2:146" hidden="1" outlineLevel="2" x14ac:dyDescent="0.25">
      <c r="C31" s="42" t="s">
        <v>29</v>
      </c>
      <c r="J31" s="26" t="s">
        <v>73</v>
      </c>
      <c r="W31" s="7">
        <f>Założenia!$K51</f>
        <v>8</v>
      </c>
      <c r="X31" s="7">
        <f>Założenia!$K51</f>
        <v>8</v>
      </c>
      <c r="Y31" s="7">
        <f>Założenia!$K51</f>
        <v>8</v>
      </c>
      <c r="Z31" s="7">
        <f>Założenia!$K51</f>
        <v>8</v>
      </c>
      <c r="AA31" s="7">
        <f>Założenia!$K51</f>
        <v>8</v>
      </c>
      <c r="AB31" s="7">
        <f>Założenia!$K51</f>
        <v>8</v>
      </c>
      <c r="AC31" s="7">
        <f>Założenia!$K51</f>
        <v>8</v>
      </c>
      <c r="AD31" s="7">
        <f>Założenia!$K51</f>
        <v>8</v>
      </c>
      <c r="AE31" s="7">
        <f>Założenia!$K51</f>
        <v>8</v>
      </c>
      <c r="AF31" s="7">
        <f>Założenia!$K51</f>
        <v>8</v>
      </c>
      <c r="AG31" s="7">
        <f>Założenia!$K51</f>
        <v>8</v>
      </c>
      <c r="AH31" s="7">
        <f>Założenia!$K51</f>
        <v>8</v>
      </c>
      <c r="AI31" s="7">
        <f>Założenia!$K51</f>
        <v>8</v>
      </c>
      <c r="AJ31" s="7">
        <f>Założenia!$K51</f>
        <v>8</v>
      </c>
      <c r="AK31" s="7">
        <f>Założenia!$K51</f>
        <v>8</v>
      </c>
      <c r="AL31" s="7">
        <f>Założenia!$K51</f>
        <v>8</v>
      </c>
      <c r="AM31" s="7">
        <f>Założenia!$K51</f>
        <v>8</v>
      </c>
      <c r="AN31" s="7">
        <f>Założenia!$K51</f>
        <v>8</v>
      </c>
      <c r="AO31" s="7">
        <f>Założenia!$K51</f>
        <v>8</v>
      </c>
      <c r="AP31" s="7">
        <f>Założenia!$K51</f>
        <v>8</v>
      </c>
      <c r="AQ31" s="7">
        <f>Założenia!$K51</f>
        <v>8</v>
      </c>
      <c r="AR31" s="7">
        <f>Założenia!$K51</f>
        <v>8</v>
      </c>
      <c r="AS31" s="7">
        <f>Założenia!$K51</f>
        <v>8</v>
      </c>
      <c r="AT31" s="7">
        <f>Założenia!$K51</f>
        <v>8</v>
      </c>
      <c r="AU31" s="7">
        <f>Założenia!$K51</f>
        <v>8</v>
      </c>
      <c r="AV31" s="7">
        <f>Założenia!$K51</f>
        <v>8</v>
      </c>
      <c r="AW31" s="7">
        <f>Założenia!$K51</f>
        <v>8</v>
      </c>
      <c r="AX31" s="7">
        <f>Założenia!$K51</f>
        <v>8</v>
      </c>
      <c r="AY31" s="7">
        <f>Założenia!$K51</f>
        <v>8</v>
      </c>
      <c r="AZ31" s="7">
        <f>Założenia!$K51</f>
        <v>8</v>
      </c>
      <c r="BA31" s="7">
        <f>Założenia!$K51</f>
        <v>8</v>
      </c>
      <c r="BB31" s="7">
        <f>Założenia!$K51</f>
        <v>8</v>
      </c>
      <c r="BC31" s="7">
        <f>Założenia!$K51</f>
        <v>8</v>
      </c>
      <c r="BD31" s="7">
        <f>Założenia!$K51</f>
        <v>8</v>
      </c>
      <c r="BE31" s="7">
        <f>Założenia!$K51</f>
        <v>8</v>
      </c>
      <c r="BF31" s="7">
        <f>Założenia!$K51</f>
        <v>8</v>
      </c>
      <c r="BG31" s="7">
        <f>Założenia!$K51</f>
        <v>8</v>
      </c>
      <c r="BH31" s="7">
        <f>Założenia!$K51</f>
        <v>8</v>
      </c>
      <c r="BI31" s="7">
        <f>Założenia!$K51</f>
        <v>8</v>
      </c>
      <c r="BJ31" s="7">
        <f>Założenia!$K51</f>
        <v>8</v>
      </c>
      <c r="BK31" s="7">
        <f>Założenia!$K51</f>
        <v>8</v>
      </c>
      <c r="BL31" s="7">
        <f>Założenia!$K51</f>
        <v>8</v>
      </c>
      <c r="BM31" s="7">
        <f>Założenia!$K51</f>
        <v>8</v>
      </c>
      <c r="BN31" s="7">
        <f>Założenia!$K51</f>
        <v>8</v>
      </c>
      <c r="BO31" s="7">
        <f>Założenia!$K51</f>
        <v>8</v>
      </c>
      <c r="BP31" s="7">
        <f>Założenia!$K51</f>
        <v>8</v>
      </c>
      <c r="BQ31" s="7">
        <f>Założenia!$K51</f>
        <v>8</v>
      </c>
      <c r="BR31" s="7">
        <f>Założenia!$K51</f>
        <v>8</v>
      </c>
      <c r="BS31" s="7">
        <f>Założenia!$K51</f>
        <v>8</v>
      </c>
      <c r="BT31" s="7">
        <f>Założenia!$K51</f>
        <v>8</v>
      </c>
      <c r="BU31" s="7">
        <f>Założenia!$K51</f>
        <v>8</v>
      </c>
      <c r="BV31" s="7">
        <f>Założenia!$K51</f>
        <v>8</v>
      </c>
      <c r="BW31" s="7">
        <f>Założenia!$K51</f>
        <v>8</v>
      </c>
      <c r="BX31" s="7">
        <f>Założenia!$K51</f>
        <v>8</v>
      </c>
      <c r="BY31" s="7">
        <f>Założenia!$K51</f>
        <v>8</v>
      </c>
      <c r="BZ31" s="7">
        <f>Założenia!$K51</f>
        <v>8</v>
      </c>
      <c r="CA31" s="7">
        <f>Założenia!$K51</f>
        <v>8</v>
      </c>
      <c r="CB31" s="7">
        <f>Założenia!$K51</f>
        <v>8</v>
      </c>
      <c r="CC31" s="7">
        <f>Założenia!$K51</f>
        <v>8</v>
      </c>
      <c r="CD31" s="7">
        <f>Założenia!$K51</f>
        <v>8</v>
      </c>
      <c r="CE31" s="7">
        <f>Założenia!$K51</f>
        <v>8</v>
      </c>
      <c r="CF31" s="7">
        <f>Założenia!$K51</f>
        <v>8</v>
      </c>
      <c r="CG31" s="7">
        <f>Założenia!$K51</f>
        <v>8</v>
      </c>
      <c r="CH31" s="7">
        <f>Założenia!$K51</f>
        <v>8</v>
      </c>
      <c r="CI31" s="7">
        <f>Założenia!$K51</f>
        <v>8</v>
      </c>
      <c r="CJ31" s="7">
        <f>Założenia!$K51</f>
        <v>8</v>
      </c>
      <c r="CK31" s="7">
        <f>Założenia!$K51</f>
        <v>8</v>
      </c>
      <c r="CL31" s="7">
        <f>Założenia!$K51</f>
        <v>8</v>
      </c>
      <c r="CM31" s="7">
        <f>Założenia!$K51</f>
        <v>8</v>
      </c>
      <c r="CN31" s="7">
        <f>Założenia!$K51</f>
        <v>8</v>
      </c>
      <c r="CO31" s="7">
        <f>Założenia!$K51</f>
        <v>8</v>
      </c>
      <c r="CP31" s="7">
        <f>Założenia!$K51</f>
        <v>8</v>
      </c>
      <c r="CQ31" s="7">
        <f>Założenia!$K51</f>
        <v>8</v>
      </c>
      <c r="CR31" s="7">
        <f>Założenia!$K51</f>
        <v>8</v>
      </c>
      <c r="CS31" s="7">
        <f>Założenia!$K51</f>
        <v>8</v>
      </c>
      <c r="CT31" s="7">
        <f>Założenia!$K51</f>
        <v>8</v>
      </c>
      <c r="CU31" s="7">
        <f>Założenia!$K51</f>
        <v>8</v>
      </c>
      <c r="CV31" s="7">
        <f>Założenia!$K51</f>
        <v>8</v>
      </c>
      <c r="CW31" s="7">
        <f>Założenia!$K51</f>
        <v>8</v>
      </c>
      <c r="CX31" s="7">
        <f>Założenia!$K51</f>
        <v>8</v>
      </c>
      <c r="CY31" s="7">
        <f>Założenia!$K51</f>
        <v>8</v>
      </c>
      <c r="CZ31" s="7">
        <f>Założenia!$K51</f>
        <v>8</v>
      </c>
      <c r="DA31" s="7">
        <f>Założenia!$K51</f>
        <v>8</v>
      </c>
      <c r="DB31" s="7">
        <f>Założenia!$K51</f>
        <v>8</v>
      </c>
      <c r="DC31" s="7">
        <f>Założenia!$K51</f>
        <v>8</v>
      </c>
      <c r="DD31" s="7">
        <f>Założenia!$K51</f>
        <v>8</v>
      </c>
      <c r="DE31" s="7">
        <f>Założenia!$K51</f>
        <v>8</v>
      </c>
      <c r="DF31" s="7">
        <f>Założenia!$K51</f>
        <v>8</v>
      </c>
      <c r="DG31" s="7">
        <f>Założenia!$K51</f>
        <v>8</v>
      </c>
      <c r="DH31" s="7">
        <f>Założenia!$K51</f>
        <v>8</v>
      </c>
      <c r="DI31" s="7">
        <f>Założenia!$K51</f>
        <v>8</v>
      </c>
      <c r="DJ31" s="7">
        <f>Założenia!$K51</f>
        <v>8</v>
      </c>
      <c r="DK31" s="7">
        <f>Założenia!$K51</f>
        <v>8</v>
      </c>
      <c r="DL31" s="7">
        <f>Założenia!$K51</f>
        <v>8</v>
      </c>
      <c r="DM31" s="7">
        <f>Założenia!$K51</f>
        <v>8</v>
      </c>
      <c r="DN31" s="7">
        <f>Założenia!$K51</f>
        <v>8</v>
      </c>
      <c r="DO31" s="7">
        <f>Założenia!$K51</f>
        <v>8</v>
      </c>
      <c r="DP31" s="7">
        <f>Założenia!$K51</f>
        <v>8</v>
      </c>
      <c r="DQ31" s="7">
        <f>Założenia!$K51</f>
        <v>8</v>
      </c>
      <c r="DR31" s="7">
        <f>Założenia!$K51</f>
        <v>8</v>
      </c>
      <c r="DS31" s="7">
        <f>Założenia!$K51</f>
        <v>8</v>
      </c>
      <c r="DT31" s="7">
        <f>Założenia!$K51</f>
        <v>8</v>
      </c>
      <c r="DU31" s="7">
        <f>Założenia!$K51</f>
        <v>8</v>
      </c>
      <c r="DV31" s="7">
        <f>Założenia!$K51</f>
        <v>8</v>
      </c>
      <c r="DW31" s="7">
        <f>Założenia!$K51</f>
        <v>8</v>
      </c>
      <c r="DX31" s="7">
        <f>Założenia!$K51</f>
        <v>8</v>
      </c>
      <c r="DY31" s="7">
        <f>Założenia!$K51</f>
        <v>8</v>
      </c>
      <c r="DZ31" s="7">
        <f>Założenia!$K51</f>
        <v>8</v>
      </c>
      <c r="EA31" s="7">
        <f>Założenia!$K51</f>
        <v>8</v>
      </c>
      <c r="EB31" s="7">
        <f>Założenia!$K51</f>
        <v>8</v>
      </c>
      <c r="EC31" s="7">
        <f>Założenia!$K51</f>
        <v>8</v>
      </c>
      <c r="ED31" s="7">
        <f>Założenia!$K51</f>
        <v>8</v>
      </c>
      <c r="EE31" s="7">
        <f>Założenia!$K51</f>
        <v>8</v>
      </c>
      <c r="EF31" s="7">
        <f>Założenia!$K51</f>
        <v>8</v>
      </c>
      <c r="EG31" s="7">
        <f>Założenia!$K51</f>
        <v>8</v>
      </c>
      <c r="EH31" s="7">
        <f>Założenia!$K51</f>
        <v>8</v>
      </c>
      <c r="EI31" s="7">
        <f>Założenia!$K51</f>
        <v>8</v>
      </c>
      <c r="EJ31" s="7">
        <f>Założenia!$K51</f>
        <v>8</v>
      </c>
      <c r="EK31" s="7">
        <f>Założenia!$K51</f>
        <v>8</v>
      </c>
      <c r="EL31" s="7">
        <f>Założenia!$K51</f>
        <v>8</v>
      </c>
      <c r="EM31" s="7">
        <f>Założenia!$K51</f>
        <v>8</v>
      </c>
      <c r="EN31" s="7">
        <f>Założenia!$K51</f>
        <v>8</v>
      </c>
      <c r="EO31" s="7">
        <f>Założenia!$K51</f>
        <v>8</v>
      </c>
      <c r="EP31" s="7">
        <f>Założenia!$K51</f>
        <v>8</v>
      </c>
    </row>
    <row r="32" spans="2:146" hidden="1" outlineLevel="2" x14ac:dyDescent="0.25">
      <c r="C32" s="42" t="s">
        <v>30</v>
      </c>
      <c r="J32" s="26" t="s">
        <v>73</v>
      </c>
      <c r="W32" s="7">
        <f>Założenia!$K52</f>
        <v>8</v>
      </c>
      <c r="X32" s="7">
        <f>Założenia!$K52</f>
        <v>8</v>
      </c>
      <c r="Y32" s="7">
        <f>Założenia!$K52</f>
        <v>8</v>
      </c>
      <c r="Z32" s="7">
        <f>Założenia!$K52</f>
        <v>8</v>
      </c>
      <c r="AA32" s="7">
        <f>Założenia!$K52</f>
        <v>8</v>
      </c>
      <c r="AB32" s="7">
        <f>Założenia!$K52</f>
        <v>8</v>
      </c>
      <c r="AC32" s="7">
        <f>Założenia!$K52</f>
        <v>8</v>
      </c>
      <c r="AD32" s="7">
        <f>Założenia!$K52</f>
        <v>8</v>
      </c>
      <c r="AE32" s="7">
        <f>Założenia!$K52</f>
        <v>8</v>
      </c>
      <c r="AF32" s="7">
        <f>Założenia!$K52</f>
        <v>8</v>
      </c>
      <c r="AG32" s="7">
        <f>Założenia!$K52</f>
        <v>8</v>
      </c>
      <c r="AH32" s="7">
        <f>Założenia!$K52</f>
        <v>8</v>
      </c>
      <c r="AI32" s="7">
        <f>Założenia!$K52</f>
        <v>8</v>
      </c>
      <c r="AJ32" s="7">
        <f>Założenia!$K52</f>
        <v>8</v>
      </c>
      <c r="AK32" s="7">
        <f>Założenia!$K52</f>
        <v>8</v>
      </c>
      <c r="AL32" s="7">
        <f>Założenia!$K52</f>
        <v>8</v>
      </c>
      <c r="AM32" s="7">
        <f>Założenia!$K52</f>
        <v>8</v>
      </c>
      <c r="AN32" s="7">
        <f>Założenia!$K52</f>
        <v>8</v>
      </c>
      <c r="AO32" s="7">
        <f>Założenia!$K52</f>
        <v>8</v>
      </c>
      <c r="AP32" s="7">
        <f>Założenia!$K52</f>
        <v>8</v>
      </c>
      <c r="AQ32" s="7">
        <f>Założenia!$K52</f>
        <v>8</v>
      </c>
      <c r="AR32" s="7">
        <f>Założenia!$K52</f>
        <v>8</v>
      </c>
      <c r="AS32" s="7">
        <f>Założenia!$K52</f>
        <v>8</v>
      </c>
      <c r="AT32" s="7">
        <f>Założenia!$K52</f>
        <v>8</v>
      </c>
      <c r="AU32" s="7">
        <f>Założenia!$K52</f>
        <v>8</v>
      </c>
      <c r="AV32" s="7">
        <f>Założenia!$K52</f>
        <v>8</v>
      </c>
      <c r="AW32" s="7">
        <f>Założenia!$K52</f>
        <v>8</v>
      </c>
      <c r="AX32" s="7">
        <f>Założenia!$K52</f>
        <v>8</v>
      </c>
      <c r="AY32" s="7">
        <f>Założenia!$K52</f>
        <v>8</v>
      </c>
      <c r="AZ32" s="7">
        <f>Założenia!$K52</f>
        <v>8</v>
      </c>
      <c r="BA32" s="7">
        <f>Założenia!$K52</f>
        <v>8</v>
      </c>
      <c r="BB32" s="7">
        <f>Założenia!$K52</f>
        <v>8</v>
      </c>
      <c r="BC32" s="7">
        <f>Założenia!$K52</f>
        <v>8</v>
      </c>
      <c r="BD32" s="7">
        <f>Założenia!$K52</f>
        <v>8</v>
      </c>
      <c r="BE32" s="7">
        <f>Założenia!$K52</f>
        <v>8</v>
      </c>
      <c r="BF32" s="7">
        <f>Założenia!$K52</f>
        <v>8</v>
      </c>
      <c r="BG32" s="7">
        <f>Założenia!$K52</f>
        <v>8</v>
      </c>
      <c r="BH32" s="7">
        <f>Założenia!$K52</f>
        <v>8</v>
      </c>
      <c r="BI32" s="7">
        <f>Założenia!$K52</f>
        <v>8</v>
      </c>
      <c r="BJ32" s="7">
        <f>Założenia!$K52</f>
        <v>8</v>
      </c>
      <c r="BK32" s="7">
        <f>Założenia!$K52</f>
        <v>8</v>
      </c>
      <c r="BL32" s="7">
        <f>Założenia!$K52</f>
        <v>8</v>
      </c>
      <c r="BM32" s="7">
        <f>Założenia!$K52</f>
        <v>8</v>
      </c>
      <c r="BN32" s="7">
        <f>Założenia!$K52</f>
        <v>8</v>
      </c>
      <c r="BO32" s="7">
        <f>Założenia!$K52</f>
        <v>8</v>
      </c>
      <c r="BP32" s="7">
        <f>Założenia!$K52</f>
        <v>8</v>
      </c>
      <c r="BQ32" s="7">
        <f>Założenia!$K52</f>
        <v>8</v>
      </c>
      <c r="BR32" s="7">
        <f>Założenia!$K52</f>
        <v>8</v>
      </c>
      <c r="BS32" s="7">
        <f>Założenia!$K52</f>
        <v>8</v>
      </c>
      <c r="BT32" s="7">
        <f>Założenia!$K52</f>
        <v>8</v>
      </c>
      <c r="BU32" s="7">
        <f>Założenia!$K52</f>
        <v>8</v>
      </c>
      <c r="BV32" s="7">
        <f>Założenia!$K52</f>
        <v>8</v>
      </c>
      <c r="BW32" s="7">
        <f>Założenia!$K52</f>
        <v>8</v>
      </c>
      <c r="BX32" s="7">
        <f>Założenia!$K52</f>
        <v>8</v>
      </c>
      <c r="BY32" s="7">
        <f>Założenia!$K52</f>
        <v>8</v>
      </c>
      <c r="BZ32" s="7">
        <f>Założenia!$K52</f>
        <v>8</v>
      </c>
      <c r="CA32" s="7">
        <f>Założenia!$K52</f>
        <v>8</v>
      </c>
      <c r="CB32" s="7">
        <f>Założenia!$K52</f>
        <v>8</v>
      </c>
      <c r="CC32" s="7">
        <f>Założenia!$K52</f>
        <v>8</v>
      </c>
      <c r="CD32" s="7">
        <f>Założenia!$K52</f>
        <v>8</v>
      </c>
      <c r="CE32" s="7">
        <f>Założenia!$K52</f>
        <v>8</v>
      </c>
      <c r="CF32" s="7">
        <f>Założenia!$K52</f>
        <v>8</v>
      </c>
      <c r="CG32" s="7">
        <f>Założenia!$K52</f>
        <v>8</v>
      </c>
      <c r="CH32" s="7">
        <f>Założenia!$K52</f>
        <v>8</v>
      </c>
      <c r="CI32" s="7">
        <f>Założenia!$K52</f>
        <v>8</v>
      </c>
      <c r="CJ32" s="7">
        <f>Założenia!$K52</f>
        <v>8</v>
      </c>
      <c r="CK32" s="7">
        <f>Założenia!$K52</f>
        <v>8</v>
      </c>
      <c r="CL32" s="7">
        <f>Założenia!$K52</f>
        <v>8</v>
      </c>
      <c r="CM32" s="7">
        <f>Założenia!$K52</f>
        <v>8</v>
      </c>
      <c r="CN32" s="7">
        <f>Założenia!$K52</f>
        <v>8</v>
      </c>
      <c r="CO32" s="7">
        <f>Założenia!$K52</f>
        <v>8</v>
      </c>
      <c r="CP32" s="7">
        <f>Założenia!$K52</f>
        <v>8</v>
      </c>
      <c r="CQ32" s="7">
        <f>Założenia!$K52</f>
        <v>8</v>
      </c>
      <c r="CR32" s="7">
        <f>Założenia!$K52</f>
        <v>8</v>
      </c>
      <c r="CS32" s="7">
        <f>Założenia!$K52</f>
        <v>8</v>
      </c>
      <c r="CT32" s="7">
        <f>Założenia!$K52</f>
        <v>8</v>
      </c>
      <c r="CU32" s="7">
        <f>Założenia!$K52</f>
        <v>8</v>
      </c>
      <c r="CV32" s="7">
        <f>Założenia!$K52</f>
        <v>8</v>
      </c>
      <c r="CW32" s="7">
        <f>Założenia!$K52</f>
        <v>8</v>
      </c>
      <c r="CX32" s="7">
        <f>Założenia!$K52</f>
        <v>8</v>
      </c>
      <c r="CY32" s="7">
        <f>Założenia!$K52</f>
        <v>8</v>
      </c>
      <c r="CZ32" s="7">
        <f>Założenia!$K52</f>
        <v>8</v>
      </c>
      <c r="DA32" s="7">
        <f>Założenia!$K52</f>
        <v>8</v>
      </c>
      <c r="DB32" s="7">
        <f>Założenia!$K52</f>
        <v>8</v>
      </c>
      <c r="DC32" s="7">
        <f>Założenia!$K52</f>
        <v>8</v>
      </c>
      <c r="DD32" s="7">
        <f>Założenia!$K52</f>
        <v>8</v>
      </c>
      <c r="DE32" s="7">
        <f>Założenia!$K52</f>
        <v>8</v>
      </c>
      <c r="DF32" s="7">
        <f>Założenia!$K52</f>
        <v>8</v>
      </c>
      <c r="DG32" s="7">
        <f>Założenia!$K52</f>
        <v>8</v>
      </c>
      <c r="DH32" s="7">
        <f>Założenia!$K52</f>
        <v>8</v>
      </c>
      <c r="DI32" s="7">
        <f>Założenia!$K52</f>
        <v>8</v>
      </c>
      <c r="DJ32" s="7">
        <f>Założenia!$K52</f>
        <v>8</v>
      </c>
      <c r="DK32" s="7">
        <f>Założenia!$K52</f>
        <v>8</v>
      </c>
      <c r="DL32" s="7">
        <f>Założenia!$K52</f>
        <v>8</v>
      </c>
      <c r="DM32" s="7">
        <f>Założenia!$K52</f>
        <v>8</v>
      </c>
      <c r="DN32" s="7">
        <f>Założenia!$K52</f>
        <v>8</v>
      </c>
      <c r="DO32" s="7">
        <f>Założenia!$K52</f>
        <v>8</v>
      </c>
      <c r="DP32" s="7">
        <f>Założenia!$K52</f>
        <v>8</v>
      </c>
      <c r="DQ32" s="7">
        <f>Założenia!$K52</f>
        <v>8</v>
      </c>
      <c r="DR32" s="7">
        <f>Założenia!$K52</f>
        <v>8</v>
      </c>
      <c r="DS32" s="7">
        <f>Założenia!$K52</f>
        <v>8</v>
      </c>
      <c r="DT32" s="7">
        <f>Założenia!$K52</f>
        <v>8</v>
      </c>
      <c r="DU32" s="7">
        <f>Założenia!$K52</f>
        <v>8</v>
      </c>
      <c r="DV32" s="7">
        <f>Założenia!$K52</f>
        <v>8</v>
      </c>
      <c r="DW32" s="7">
        <f>Założenia!$K52</f>
        <v>8</v>
      </c>
      <c r="DX32" s="7">
        <f>Założenia!$K52</f>
        <v>8</v>
      </c>
      <c r="DY32" s="7">
        <f>Założenia!$K52</f>
        <v>8</v>
      </c>
      <c r="DZ32" s="7">
        <f>Założenia!$K52</f>
        <v>8</v>
      </c>
      <c r="EA32" s="7">
        <f>Założenia!$K52</f>
        <v>8</v>
      </c>
      <c r="EB32" s="7">
        <f>Założenia!$K52</f>
        <v>8</v>
      </c>
      <c r="EC32" s="7">
        <f>Założenia!$K52</f>
        <v>8</v>
      </c>
      <c r="ED32" s="7">
        <f>Założenia!$K52</f>
        <v>8</v>
      </c>
      <c r="EE32" s="7">
        <f>Założenia!$K52</f>
        <v>8</v>
      </c>
      <c r="EF32" s="7">
        <f>Założenia!$K52</f>
        <v>8</v>
      </c>
      <c r="EG32" s="7">
        <f>Założenia!$K52</f>
        <v>8</v>
      </c>
      <c r="EH32" s="7">
        <f>Założenia!$K52</f>
        <v>8</v>
      </c>
      <c r="EI32" s="7">
        <f>Założenia!$K52</f>
        <v>8</v>
      </c>
      <c r="EJ32" s="7">
        <f>Założenia!$K52</f>
        <v>8</v>
      </c>
      <c r="EK32" s="7">
        <f>Założenia!$K52</f>
        <v>8</v>
      </c>
      <c r="EL32" s="7">
        <f>Założenia!$K52</f>
        <v>8</v>
      </c>
      <c r="EM32" s="7">
        <f>Założenia!$K52</f>
        <v>8</v>
      </c>
      <c r="EN32" s="7">
        <f>Założenia!$K52</f>
        <v>8</v>
      </c>
      <c r="EO32" s="7">
        <f>Założenia!$K52</f>
        <v>8</v>
      </c>
      <c r="EP32" s="7">
        <f>Założenia!$K52</f>
        <v>8</v>
      </c>
    </row>
    <row r="33" spans="2:146" hidden="1" outlineLevel="2" x14ac:dyDescent="0.25">
      <c r="C33" s="42" t="s">
        <v>31</v>
      </c>
      <c r="J33" s="26" t="s">
        <v>73</v>
      </c>
      <c r="W33" s="7">
        <f>Założenia!$K53</f>
        <v>8</v>
      </c>
      <c r="X33" s="7">
        <f>Założenia!$K53</f>
        <v>8</v>
      </c>
      <c r="Y33" s="7">
        <f>Założenia!$K53</f>
        <v>8</v>
      </c>
      <c r="Z33" s="7">
        <f>Założenia!$K53</f>
        <v>8</v>
      </c>
      <c r="AA33" s="7">
        <f>Założenia!$K53</f>
        <v>8</v>
      </c>
      <c r="AB33" s="7">
        <f>Założenia!$K53</f>
        <v>8</v>
      </c>
      <c r="AC33" s="7">
        <f>Założenia!$K53</f>
        <v>8</v>
      </c>
      <c r="AD33" s="7">
        <f>Założenia!$K53</f>
        <v>8</v>
      </c>
      <c r="AE33" s="7">
        <f>Założenia!$K53</f>
        <v>8</v>
      </c>
      <c r="AF33" s="7">
        <f>Założenia!$K53</f>
        <v>8</v>
      </c>
      <c r="AG33" s="7">
        <f>Założenia!$K53</f>
        <v>8</v>
      </c>
      <c r="AH33" s="7">
        <f>Założenia!$K53</f>
        <v>8</v>
      </c>
      <c r="AI33" s="7">
        <f>Założenia!$K53</f>
        <v>8</v>
      </c>
      <c r="AJ33" s="7">
        <f>Założenia!$K53</f>
        <v>8</v>
      </c>
      <c r="AK33" s="7">
        <f>Założenia!$K53</f>
        <v>8</v>
      </c>
      <c r="AL33" s="7">
        <f>Założenia!$K53</f>
        <v>8</v>
      </c>
      <c r="AM33" s="7">
        <f>Założenia!$K53</f>
        <v>8</v>
      </c>
      <c r="AN33" s="7">
        <f>Założenia!$K53</f>
        <v>8</v>
      </c>
      <c r="AO33" s="7">
        <f>Założenia!$K53</f>
        <v>8</v>
      </c>
      <c r="AP33" s="7">
        <f>Założenia!$K53</f>
        <v>8</v>
      </c>
      <c r="AQ33" s="7">
        <f>Założenia!$K53</f>
        <v>8</v>
      </c>
      <c r="AR33" s="7">
        <f>Założenia!$K53</f>
        <v>8</v>
      </c>
      <c r="AS33" s="7">
        <f>Założenia!$K53</f>
        <v>8</v>
      </c>
      <c r="AT33" s="7">
        <f>Założenia!$K53</f>
        <v>8</v>
      </c>
      <c r="AU33" s="7">
        <f>Założenia!$K53</f>
        <v>8</v>
      </c>
      <c r="AV33" s="7">
        <f>Założenia!$K53</f>
        <v>8</v>
      </c>
      <c r="AW33" s="7">
        <f>Założenia!$K53</f>
        <v>8</v>
      </c>
      <c r="AX33" s="7">
        <f>Założenia!$K53</f>
        <v>8</v>
      </c>
      <c r="AY33" s="7">
        <f>Założenia!$K53</f>
        <v>8</v>
      </c>
      <c r="AZ33" s="7">
        <f>Założenia!$K53</f>
        <v>8</v>
      </c>
      <c r="BA33" s="7">
        <f>Założenia!$K53</f>
        <v>8</v>
      </c>
      <c r="BB33" s="7">
        <f>Założenia!$K53</f>
        <v>8</v>
      </c>
      <c r="BC33" s="7">
        <f>Założenia!$K53</f>
        <v>8</v>
      </c>
      <c r="BD33" s="7">
        <f>Założenia!$K53</f>
        <v>8</v>
      </c>
      <c r="BE33" s="7">
        <f>Założenia!$K53</f>
        <v>8</v>
      </c>
      <c r="BF33" s="7">
        <f>Założenia!$K53</f>
        <v>8</v>
      </c>
      <c r="BG33" s="7">
        <f>Założenia!$K53</f>
        <v>8</v>
      </c>
      <c r="BH33" s="7">
        <f>Założenia!$K53</f>
        <v>8</v>
      </c>
      <c r="BI33" s="7">
        <f>Założenia!$K53</f>
        <v>8</v>
      </c>
      <c r="BJ33" s="7">
        <f>Założenia!$K53</f>
        <v>8</v>
      </c>
      <c r="BK33" s="7">
        <f>Założenia!$K53</f>
        <v>8</v>
      </c>
      <c r="BL33" s="7">
        <f>Założenia!$K53</f>
        <v>8</v>
      </c>
      <c r="BM33" s="7">
        <f>Założenia!$K53</f>
        <v>8</v>
      </c>
      <c r="BN33" s="7">
        <f>Założenia!$K53</f>
        <v>8</v>
      </c>
      <c r="BO33" s="7">
        <f>Założenia!$K53</f>
        <v>8</v>
      </c>
      <c r="BP33" s="7">
        <f>Założenia!$K53</f>
        <v>8</v>
      </c>
      <c r="BQ33" s="7">
        <f>Założenia!$K53</f>
        <v>8</v>
      </c>
      <c r="BR33" s="7">
        <f>Założenia!$K53</f>
        <v>8</v>
      </c>
      <c r="BS33" s="7">
        <f>Założenia!$K53</f>
        <v>8</v>
      </c>
      <c r="BT33" s="7">
        <f>Założenia!$K53</f>
        <v>8</v>
      </c>
      <c r="BU33" s="7">
        <f>Założenia!$K53</f>
        <v>8</v>
      </c>
      <c r="BV33" s="7">
        <f>Założenia!$K53</f>
        <v>8</v>
      </c>
      <c r="BW33" s="7">
        <f>Założenia!$K53</f>
        <v>8</v>
      </c>
      <c r="BX33" s="7">
        <f>Założenia!$K53</f>
        <v>8</v>
      </c>
      <c r="BY33" s="7">
        <f>Założenia!$K53</f>
        <v>8</v>
      </c>
      <c r="BZ33" s="7">
        <f>Założenia!$K53</f>
        <v>8</v>
      </c>
      <c r="CA33" s="7">
        <f>Założenia!$K53</f>
        <v>8</v>
      </c>
      <c r="CB33" s="7">
        <f>Założenia!$K53</f>
        <v>8</v>
      </c>
      <c r="CC33" s="7">
        <f>Założenia!$K53</f>
        <v>8</v>
      </c>
      <c r="CD33" s="7">
        <f>Założenia!$K53</f>
        <v>8</v>
      </c>
      <c r="CE33" s="7">
        <f>Założenia!$K53</f>
        <v>8</v>
      </c>
      <c r="CF33" s="7">
        <f>Założenia!$K53</f>
        <v>8</v>
      </c>
      <c r="CG33" s="7">
        <f>Założenia!$K53</f>
        <v>8</v>
      </c>
      <c r="CH33" s="7">
        <f>Założenia!$K53</f>
        <v>8</v>
      </c>
      <c r="CI33" s="7">
        <f>Założenia!$K53</f>
        <v>8</v>
      </c>
      <c r="CJ33" s="7">
        <f>Założenia!$K53</f>
        <v>8</v>
      </c>
      <c r="CK33" s="7">
        <f>Założenia!$K53</f>
        <v>8</v>
      </c>
      <c r="CL33" s="7">
        <f>Założenia!$K53</f>
        <v>8</v>
      </c>
      <c r="CM33" s="7">
        <f>Założenia!$K53</f>
        <v>8</v>
      </c>
      <c r="CN33" s="7">
        <f>Założenia!$K53</f>
        <v>8</v>
      </c>
      <c r="CO33" s="7">
        <f>Założenia!$K53</f>
        <v>8</v>
      </c>
      <c r="CP33" s="7">
        <f>Założenia!$K53</f>
        <v>8</v>
      </c>
      <c r="CQ33" s="7">
        <f>Założenia!$K53</f>
        <v>8</v>
      </c>
      <c r="CR33" s="7">
        <f>Założenia!$K53</f>
        <v>8</v>
      </c>
      <c r="CS33" s="7">
        <f>Założenia!$K53</f>
        <v>8</v>
      </c>
      <c r="CT33" s="7">
        <f>Założenia!$K53</f>
        <v>8</v>
      </c>
      <c r="CU33" s="7">
        <f>Założenia!$K53</f>
        <v>8</v>
      </c>
      <c r="CV33" s="7">
        <f>Założenia!$K53</f>
        <v>8</v>
      </c>
      <c r="CW33" s="7">
        <f>Założenia!$K53</f>
        <v>8</v>
      </c>
      <c r="CX33" s="7">
        <f>Założenia!$K53</f>
        <v>8</v>
      </c>
      <c r="CY33" s="7">
        <f>Założenia!$K53</f>
        <v>8</v>
      </c>
      <c r="CZ33" s="7">
        <f>Założenia!$K53</f>
        <v>8</v>
      </c>
      <c r="DA33" s="7">
        <f>Założenia!$K53</f>
        <v>8</v>
      </c>
      <c r="DB33" s="7">
        <f>Założenia!$K53</f>
        <v>8</v>
      </c>
      <c r="DC33" s="7">
        <f>Założenia!$K53</f>
        <v>8</v>
      </c>
      <c r="DD33" s="7">
        <f>Założenia!$K53</f>
        <v>8</v>
      </c>
      <c r="DE33" s="7">
        <f>Założenia!$K53</f>
        <v>8</v>
      </c>
      <c r="DF33" s="7">
        <f>Założenia!$K53</f>
        <v>8</v>
      </c>
      <c r="DG33" s="7">
        <f>Założenia!$K53</f>
        <v>8</v>
      </c>
      <c r="DH33" s="7">
        <f>Założenia!$K53</f>
        <v>8</v>
      </c>
      <c r="DI33" s="7">
        <f>Założenia!$K53</f>
        <v>8</v>
      </c>
      <c r="DJ33" s="7">
        <f>Założenia!$K53</f>
        <v>8</v>
      </c>
      <c r="DK33" s="7">
        <f>Założenia!$K53</f>
        <v>8</v>
      </c>
      <c r="DL33" s="7">
        <f>Założenia!$K53</f>
        <v>8</v>
      </c>
      <c r="DM33" s="7">
        <f>Założenia!$K53</f>
        <v>8</v>
      </c>
      <c r="DN33" s="7">
        <f>Założenia!$K53</f>
        <v>8</v>
      </c>
      <c r="DO33" s="7">
        <f>Założenia!$K53</f>
        <v>8</v>
      </c>
      <c r="DP33" s="7">
        <f>Założenia!$K53</f>
        <v>8</v>
      </c>
      <c r="DQ33" s="7">
        <f>Założenia!$K53</f>
        <v>8</v>
      </c>
      <c r="DR33" s="7">
        <f>Założenia!$K53</f>
        <v>8</v>
      </c>
      <c r="DS33" s="7">
        <f>Założenia!$K53</f>
        <v>8</v>
      </c>
      <c r="DT33" s="7">
        <f>Założenia!$K53</f>
        <v>8</v>
      </c>
      <c r="DU33" s="7">
        <f>Założenia!$K53</f>
        <v>8</v>
      </c>
      <c r="DV33" s="7">
        <f>Założenia!$K53</f>
        <v>8</v>
      </c>
      <c r="DW33" s="7">
        <f>Założenia!$K53</f>
        <v>8</v>
      </c>
      <c r="DX33" s="7">
        <f>Założenia!$K53</f>
        <v>8</v>
      </c>
      <c r="DY33" s="7">
        <f>Założenia!$K53</f>
        <v>8</v>
      </c>
      <c r="DZ33" s="7">
        <f>Założenia!$K53</f>
        <v>8</v>
      </c>
      <c r="EA33" s="7">
        <f>Założenia!$K53</f>
        <v>8</v>
      </c>
      <c r="EB33" s="7">
        <f>Założenia!$K53</f>
        <v>8</v>
      </c>
      <c r="EC33" s="7">
        <f>Założenia!$K53</f>
        <v>8</v>
      </c>
      <c r="ED33" s="7">
        <f>Założenia!$K53</f>
        <v>8</v>
      </c>
      <c r="EE33" s="7">
        <f>Założenia!$K53</f>
        <v>8</v>
      </c>
      <c r="EF33" s="7">
        <f>Założenia!$K53</f>
        <v>8</v>
      </c>
      <c r="EG33" s="7">
        <f>Założenia!$K53</f>
        <v>8</v>
      </c>
      <c r="EH33" s="7">
        <f>Założenia!$K53</f>
        <v>8</v>
      </c>
      <c r="EI33" s="7">
        <f>Założenia!$K53</f>
        <v>8</v>
      </c>
      <c r="EJ33" s="7">
        <f>Założenia!$K53</f>
        <v>8</v>
      </c>
      <c r="EK33" s="7">
        <f>Założenia!$K53</f>
        <v>8</v>
      </c>
      <c r="EL33" s="7">
        <f>Założenia!$K53</f>
        <v>8</v>
      </c>
      <c r="EM33" s="7">
        <f>Założenia!$K53</f>
        <v>8</v>
      </c>
      <c r="EN33" s="7">
        <f>Założenia!$K53</f>
        <v>8</v>
      </c>
      <c r="EO33" s="7">
        <f>Założenia!$K53</f>
        <v>8</v>
      </c>
      <c r="EP33" s="7">
        <f>Założenia!$K53</f>
        <v>8</v>
      </c>
    </row>
    <row r="34" spans="2:146" hidden="1" outlineLevel="2" x14ac:dyDescent="0.25">
      <c r="C34" s="42" t="s">
        <v>32</v>
      </c>
      <c r="J34" s="26" t="s">
        <v>73</v>
      </c>
      <c r="W34" s="7">
        <f>Założenia!$K54</f>
        <v>8</v>
      </c>
      <c r="X34" s="7">
        <f>Założenia!$K54</f>
        <v>8</v>
      </c>
      <c r="Y34" s="7">
        <f>Założenia!$K54</f>
        <v>8</v>
      </c>
      <c r="Z34" s="7">
        <f>Założenia!$K54</f>
        <v>8</v>
      </c>
      <c r="AA34" s="7">
        <f>Założenia!$K54</f>
        <v>8</v>
      </c>
      <c r="AB34" s="7">
        <f>Założenia!$K54</f>
        <v>8</v>
      </c>
      <c r="AC34" s="7">
        <f>Założenia!$K54</f>
        <v>8</v>
      </c>
      <c r="AD34" s="7">
        <f>Założenia!$K54</f>
        <v>8</v>
      </c>
      <c r="AE34" s="7">
        <f>Założenia!$K54</f>
        <v>8</v>
      </c>
      <c r="AF34" s="7">
        <f>Założenia!$K54</f>
        <v>8</v>
      </c>
      <c r="AG34" s="7">
        <f>Założenia!$K54</f>
        <v>8</v>
      </c>
      <c r="AH34" s="7">
        <f>Założenia!$K54</f>
        <v>8</v>
      </c>
      <c r="AI34" s="7">
        <f>Założenia!$K54</f>
        <v>8</v>
      </c>
      <c r="AJ34" s="7">
        <f>Założenia!$K54</f>
        <v>8</v>
      </c>
      <c r="AK34" s="7">
        <f>Założenia!$K54</f>
        <v>8</v>
      </c>
      <c r="AL34" s="7">
        <f>Założenia!$K54</f>
        <v>8</v>
      </c>
      <c r="AM34" s="7">
        <f>Założenia!$K54</f>
        <v>8</v>
      </c>
      <c r="AN34" s="7">
        <f>Założenia!$K54</f>
        <v>8</v>
      </c>
      <c r="AO34" s="7">
        <f>Założenia!$K54</f>
        <v>8</v>
      </c>
      <c r="AP34" s="7">
        <f>Założenia!$K54</f>
        <v>8</v>
      </c>
      <c r="AQ34" s="7">
        <f>Założenia!$K54</f>
        <v>8</v>
      </c>
      <c r="AR34" s="7">
        <f>Założenia!$K54</f>
        <v>8</v>
      </c>
      <c r="AS34" s="7">
        <f>Założenia!$K54</f>
        <v>8</v>
      </c>
      <c r="AT34" s="7">
        <f>Założenia!$K54</f>
        <v>8</v>
      </c>
      <c r="AU34" s="7">
        <f>Założenia!$K54</f>
        <v>8</v>
      </c>
      <c r="AV34" s="7">
        <f>Założenia!$K54</f>
        <v>8</v>
      </c>
      <c r="AW34" s="7">
        <f>Założenia!$K54</f>
        <v>8</v>
      </c>
      <c r="AX34" s="7">
        <f>Założenia!$K54</f>
        <v>8</v>
      </c>
      <c r="AY34" s="7">
        <f>Założenia!$K54</f>
        <v>8</v>
      </c>
      <c r="AZ34" s="7">
        <f>Założenia!$K54</f>
        <v>8</v>
      </c>
      <c r="BA34" s="7">
        <f>Założenia!$K54</f>
        <v>8</v>
      </c>
      <c r="BB34" s="7">
        <f>Założenia!$K54</f>
        <v>8</v>
      </c>
      <c r="BC34" s="7">
        <f>Założenia!$K54</f>
        <v>8</v>
      </c>
      <c r="BD34" s="7">
        <f>Założenia!$K54</f>
        <v>8</v>
      </c>
      <c r="BE34" s="7">
        <f>Założenia!$K54</f>
        <v>8</v>
      </c>
      <c r="BF34" s="7">
        <f>Założenia!$K54</f>
        <v>8</v>
      </c>
      <c r="BG34" s="7">
        <f>Założenia!$K54</f>
        <v>8</v>
      </c>
      <c r="BH34" s="7">
        <f>Założenia!$K54</f>
        <v>8</v>
      </c>
      <c r="BI34" s="7">
        <f>Założenia!$K54</f>
        <v>8</v>
      </c>
      <c r="BJ34" s="7">
        <f>Założenia!$K54</f>
        <v>8</v>
      </c>
      <c r="BK34" s="7">
        <f>Założenia!$K54</f>
        <v>8</v>
      </c>
      <c r="BL34" s="7">
        <f>Założenia!$K54</f>
        <v>8</v>
      </c>
      <c r="BM34" s="7">
        <f>Założenia!$K54</f>
        <v>8</v>
      </c>
      <c r="BN34" s="7">
        <f>Założenia!$K54</f>
        <v>8</v>
      </c>
      <c r="BO34" s="7">
        <f>Założenia!$K54</f>
        <v>8</v>
      </c>
      <c r="BP34" s="7">
        <f>Założenia!$K54</f>
        <v>8</v>
      </c>
      <c r="BQ34" s="7">
        <f>Założenia!$K54</f>
        <v>8</v>
      </c>
      <c r="BR34" s="7">
        <f>Założenia!$K54</f>
        <v>8</v>
      </c>
      <c r="BS34" s="7">
        <f>Założenia!$K54</f>
        <v>8</v>
      </c>
      <c r="BT34" s="7">
        <f>Założenia!$K54</f>
        <v>8</v>
      </c>
      <c r="BU34" s="7">
        <f>Założenia!$K54</f>
        <v>8</v>
      </c>
      <c r="BV34" s="7">
        <f>Założenia!$K54</f>
        <v>8</v>
      </c>
      <c r="BW34" s="7">
        <f>Założenia!$K54</f>
        <v>8</v>
      </c>
      <c r="BX34" s="7">
        <f>Założenia!$K54</f>
        <v>8</v>
      </c>
      <c r="BY34" s="7">
        <f>Założenia!$K54</f>
        <v>8</v>
      </c>
      <c r="BZ34" s="7">
        <f>Założenia!$K54</f>
        <v>8</v>
      </c>
      <c r="CA34" s="7">
        <f>Założenia!$K54</f>
        <v>8</v>
      </c>
      <c r="CB34" s="7">
        <f>Założenia!$K54</f>
        <v>8</v>
      </c>
      <c r="CC34" s="7">
        <f>Założenia!$K54</f>
        <v>8</v>
      </c>
      <c r="CD34" s="7">
        <f>Założenia!$K54</f>
        <v>8</v>
      </c>
      <c r="CE34" s="7">
        <f>Założenia!$K54</f>
        <v>8</v>
      </c>
      <c r="CF34" s="7">
        <f>Założenia!$K54</f>
        <v>8</v>
      </c>
      <c r="CG34" s="7">
        <f>Założenia!$K54</f>
        <v>8</v>
      </c>
      <c r="CH34" s="7">
        <f>Założenia!$K54</f>
        <v>8</v>
      </c>
      <c r="CI34" s="7">
        <f>Założenia!$K54</f>
        <v>8</v>
      </c>
      <c r="CJ34" s="7">
        <f>Założenia!$K54</f>
        <v>8</v>
      </c>
      <c r="CK34" s="7">
        <f>Założenia!$K54</f>
        <v>8</v>
      </c>
      <c r="CL34" s="7">
        <f>Założenia!$K54</f>
        <v>8</v>
      </c>
      <c r="CM34" s="7">
        <f>Założenia!$K54</f>
        <v>8</v>
      </c>
      <c r="CN34" s="7">
        <f>Założenia!$K54</f>
        <v>8</v>
      </c>
      <c r="CO34" s="7">
        <f>Założenia!$K54</f>
        <v>8</v>
      </c>
      <c r="CP34" s="7">
        <f>Założenia!$K54</f>
        <v>8</v>
      </c>
      <c r="CQ34" s="7">
        <f>Założenia!$K54</f>
        <v>8</v>
      </c>
      <c r="CR34" s="7">
        <f>Założenia!$K54</f>
        <v>8</v>
      </c>
      <c r="CS34" s="7">
        <f>Założenia!$K54</f>
        <v>8</v>
      </c>
      <c r="CT34" s="7">
        <f>Założenia!$K54</f>
        <v>8</v>
      </c>
      <c r="CU34" s="7">
        <f>Założenia!$K54</f>
        <v>8</v>
      </c>
      <c r="CV34" s="7">
        <f>Założenia!$K54</f>
        <v>8</v>
      </c>
      <c r="CW34" s="7">
        <f>Założenia!$K54</f>
        <v>8</v>
      </c>
      <c r="CX34" s="7">
        <f>Założenia!$K54</f>
        <v>8</v>
      </c>
      <c r="CY34" s="7">
        <f>Założenia!$K54</f>
        <v>8</v>
      </c>
      <c r="CZ34" s="7">
        <f>Założenia!$K54</f>
        <v>8</v>
      </c>
      <c r="DA34" s="7">
        <f>Założenia!$K54</f>
        <v>8</v>
      </c>
      <c r="DB34" s="7">
        <f>Założenia!$K54</f>
        <v>8</v>
      </c>
      <c r="DC34" s="7">
        <f>Założenia!$K54</f>
        <v>8</v>
      </c>
      <c r="DD34" s="7">
        <f>Założenia!$K54</f>
        <v>8</v>
      </c>
      <c r="DE34" s="7">
        <f>Założenia!$K54</f>
        <v>8</v>
      </c>
      <c r="DF34" s="7">
        <f>Założenia!$K54</f>
        <v>8</v>
      </c>
      <c r="DG34" s="7">
        <f>Założenia!$K54</f>
        <v>8</v>
      </c>
      <c r="DH34" s="7">
        <f>Założenia!$K54</f>
        <v>8</v>
      </c>
      <c r="DI34" s="7">
        <f>Założenia!$K54</f>
        <v>8</v>
      </c>
      <c r="DJ34" s="7">
        <f>Założenia!$K54</f>
        <v>8</v>
      </c>
      <c r="DK34" s="7">
        <f>Założenia!$K54</f>
        <v>8</v>
      </c>
      <c r="DL34" s="7">
        <f>Założenia!$K54</f>
        <v>8</v>
      </c>
      <c r="DM34" s="7">
        <f>Założenia!$K54</f>
        <v>8</v>
      </c>
      <c r="DN34" s="7">
        <f>Założenia!$K54</f>
        <v>8</v>
      </c>
      <c r="DO34" s="7">
        <f>Założenia!$K54</f>
        <v>8</v>
      </c>
      <c r="DP34" s="7">
        <f>Założenia!$K54</f>
        <v>8</v>
      </c>
      <c r="DQ34" s="7">
        <f>Założenia!$K54</f>
        <v>8</v>
      </c>
      <c r="DR34" s="7">
        <f>Założenia!$K54</f>
        <v>8</v>
      </c>
      <c r="DS34" s="7">
        <f>Założenia!$K54</f>
        <v>8</v>
      </c>
      <c r="DT34" s="7">
        <f>Założenia!$K54</f>
        <v>8</v>
      </c>
      <c r="DU34" s="7">
        <f>Założenia!$K54</f>
        <v>8</v>
      </c>
      <c r="DV34" s="7">
        <f>Założenia!$K54</f>
        <v>8</v>
      </c>
      <c r="DW34" s="7">
        <f>Założenia!$K54</f>
        <v>8</v>
      </c>
      <c r="DX34" s="7">
        <f>Założenia!$K54</f>
        <v>8</v>
      </c>
      <c r="DY34" s="7">
        <f>Założenia!$K54</f>
        <v>8</v>
      </c>
      <c r="DZ34" s="7">
        <f>Założenia!$K54</f>
        <v>8</v>
      </c>
      <c r="EA34" s="7">
        <f>Założenia!$K54</f>
        <v>8</v>
      </c>
      <c r="EB34" s="7">
        <f>Założenia!$K54</f>
        <v>8</v>
      </c>
      <c r="EC34" s="7">
        <f>Założenia!$K54</f>
        <v>8</v>
      </c>
      <c r="ED34" s="7">
        <f>Założenia!$K54</f>
        <v>8</v>
      </c>
      <c r="EE34" s="7">
        <f>Założenia!$K54</f>
        <v>8</v>
      </c>
      <c r="EF34" s="7">
        <f>Założenia!$K54</f>
        <v>8</v>
      </c>
      <c r="EG34" s="7">
        <f>Założenia!$K54</f>
        <v>8</v>
      </c>
      <c r="EH34" s="7">
        <f>Założenia!$K54</f>
        <v>8</v>
      </c>
      <c r="EI34" s="7">
        <f>Założenia!$K54</f>
        <v>8</v>
      </c>
      <c r="EJ34" s="7">
        <f>Założenia!$K54</f>
        <v>8</v>
      </c>
      <c r="EK34" s="7">
        <f>Założenia!$K54</f>
        <v>8</v>
      </c>
      <c r="EL34" s="7">
        <f>Założenia!$K54</f>
        <v>8</v>
      </c>
      <c r="EM34" s="7">
        <f>Założenia!$K54</f>
        <v>8</v>
      </c>
      <c r="EN34" s="7">
        <f>Założenia!$K54</f>
        <v>8</v>
      </c>
      <c r="EO34" s="7">
        <f>Założenia!$K54</f>
        <v>8</v>
      </c>
      <c r="EP34" s="7">
        <f>Założenia!$K54</f>
        <v>8</v>
      </c>
    </row>
    <row r="35" spans="2:146" hidden="1" outlineLevel="2" x14ac:dyDescent="0.25">
      <c r="C35" s="42" t="s">
        <v>61</v>
      </c>
      <c r="J35" s="26" t="s">
        <v>73</v>
      </c>
      <c r="W35" s="7">
        <f>Założenia!$K55</f>
        <v>12</v>
      </c>
      <c r="X35" s="7">
        <f>Założenia!$K55</f>
        <v>12</v>
      </c>
      <c r="Y35" s="7">
        <f>Założenia!$K55</f>
        <v>12</v>
      </c>
      <c r="Z35" s="7">
        <f>Założenia!$K55</f>
        <v>12</v>
      </c>
      <c r="AA35" s="7">
        <f>Założenia!$K55</f>
        <v>12</v>
      </c>
      <c r="AB35" s="7">
        <f>Założenia!$K55</f>
        <v>12</v>
      </c>
      <c r="AC35" s="7">
        <f>Założenia!$K55</f>
        <v>12</v>
      </c>
      <c r="AD35" s="7">
        <f>Założenia!$K55</f>
        <v>12</v>
      </c>
      <c r="AE35" s="7">
        <f>Założenia!$K55</f>
        <v>12</v>
      </c>
      <c r="AF35" s="7">
        <f>Założenia!$K55</f>
        <v>12</v>
      </c>
      <c r="AG35" s="7">
        <f>Założenia!$K55</f>
        <v>12</v>
      </c>
      <c r="AH35" s="7">
        <f>Założenia!$K55</f>
        <v>12</v>
      </c>
      <c r="AI35" s="7">
        <f>Założenia!$K55</f>
        <v>12</v>
      </c>
      <c r="AJ35" s="7">
        <f>Założenia!$K55</f>
        <v>12</v>
      </c>
      <c r="AK35" s="7">
        <f>Założenia!$K55</f>
        <v>12</v>
      </c>
      <c r="AL35" s="7">
        <f>Założenia!$K55</f>
        <v>12</v>
      </c>
      <c r="AM35" s="7">
        <f>Założenia!$K55</f>
        <v>12</v>
      </c>
      <c r="AN35" s="7">
        <f>Założenia!$K55</f>
        <v>12</v>
      </c>
      <c r="AO35" s="7">
        <f>Założenia!$K55</f>
        <v>12</v>
      </c>
      <c r="AP35" s="7">
        <f>Założenia!$K55</f>
        <v>12</v>
      </c>
      <c r="AQ35" s="7">
        <f>Założenia!$K55</f>
        <v>12</v>
      </c>
      <c r="AR35" s="7">
        <f>Założenia!$K55</f>
        <v>12</v>
      </c>
      <c r="AS35" s="7">
        <f>Założenia!$K55</f>
        <v>12</v>
      </c>
      <c r="AT35" s="7">
        <f>Założenia!$K55</f>
        <v>12</v>
      </c>
      <c r="AU35" s="7">
        <f>Założenia!$K55</f>
        <v>12</v>
      </c>
      <c r="AV35" s="7">
        <f>Założenia!$K55</f>
        <v>12</v>
      </c>
      <c r="AW35" s="7">
        <f>Założenia!$K55</f>
        <v>12</v>
      </c>
      <c r="AX35" s="7">
        <f>Założenia!$K55</f>
        <v>12</v>
      </c>
      <c r="AY35" s="7">
        <f>Założenia!$K55</f>
        <v>12</v>
      </c>
      <c r="AZ35" s="7">
        <f>Założenia!$K55</f>
        <v>12</v>
      </c>
      <c r="BA35" s="7">
        <f>Założenia!$K55</f>
        <v>12</v>
      </c>
      <c r="BB35" s="7">
        <f>Założenia!$K55</f>
        <v>12</v>
      </c>
      <c r="BC35" s="7">
        <f>Założenia!$K55</f>
        <v>12</v>
      </c>
      <c r="BD35" s="7">
        <f>Założenia!$K55</f>
        <v>12</v>
      </c>
      <c r="BE35" s="7">
        <f>Założenia!$K55</f>
        <v>12</v>
      </c>
      <c r="BF35" s="7">
        <f>Założenia!$K55</f>
        <v>12</v>
      </c>
      <c r="BG35" s="7">
        <f>Założenia!$K55</f>
        <v>12</v>
      </c>
      <c r="BH35" s="7">
        <f>Założenia!$K55</f>
        <v>12</v>
      </c>
      <c r="BI35" s="7">
        <f>Założenia!$K55</f>
        <v>12</v>
      </c>
      <c r="BJ35" s="7">
        <f>Założenia!$K55</f>
        <v>12</v>
      </c>
      <c r="BK35" s="7">
        <f>Założenia!$K55</f>
        <v>12</v>
      </c>
      <c r="BL35" s="7">
        <f>Założenia!$K55</f>
        <v>12</v>
      </c>
      <c r="BM35" s="7">
        <f>Założenia!$K55</f>
        <v>12</v>
      </c>
      <c r="BN35" s="7">
        <f>Założenia!$K55</f>
        <v>12</v>
      </c>
      <c r="BO35" s="7">
        <f>Założenia!$K55</f>
        <v>12</v>
      </c>
      <c r="BP35" s="7">
        <f>Założenia!$K55</f>
        <v>12</v>
      </c>
      <c r="BQ35" s="7">
        <f>Założenia!$K55</f>
        <v>12</v>
      </c>
      <c r="BR35" s="7">
        <f>Założenia!$K55</f>
        <v>12</v>
      </c>
      <c r="BS35" s="7">
        <f>Założenia!$K55</f>
        <v>12</v>
      </c>
      <c r="BT35" s="7">
        <f>Założenia!$K55</f>
        <v>12</v>
      </c>
      <c r="BU35" s="7">
        <f>Założenia!$K55</f>
        <v>12</v>
      </c>
      <c r="BV35" s="7">
        <f>Założenia!$K55</f>
        <v>12</v>
      </c>
      <c r="BW35" s="7">
        <f>Założenia!$K55</f>
        <v>12</v>
      </c>
      <c r="BX35" s="7">
        <f>Założenia!$K55</f>
        <v>12</v>
      </c>
      <c r="BY35" s="7">
        <f>Założenia!$K55</f>
        <v>12</v>
      </c>
      <c r="BZ35" s="7">
        <f>Założenia!$K55</f>
        <v>12</v>
      </c>
      <c r="CA35" s="7">
        <f>Założenia!$K55</f>
        <v>12</v>
      </c>
      <c r="CB35" s="7">
        <f>Założenia!$K55</f>
        <v>12</v>
      </c>
      <c r="CC35" s="7">
        <f>Założenia!$K55</f>
        <v>12</v>
      </c>
      <c r="CD35" s="7">
        <f>Założenia!$K55</f>
        <v>12</v>
      </c>
      <c r="CE35" s="7">
        <f>Założenia!$K55</f>
        <v>12</v>
      </c>
      <c r="CF35" s="7">
        <f>Założenia!$K55</f>
        <v>12</v>
      </c>
      <c r="CG35" s="7">
        <f>Założenia!$K55</f>
        <v>12</v>
      </c>
      <c r="CH35" s="7">
        <f>Założenia!$K55</f>
        <v>12</v>
      </c>
      <c r="CI35" s="7">
        <f>Założenia!$K55</f>
        <v>12</v>
      </c>
      <c r="CJ35" s="7">
        <f>Założenia!$K55</f>
        <v>12</v>
      </c>
      <c r="CK35" s="7">
        <f>Założenia!$K55</f>
        <v>12</v>
      </c>
      <c r="CL35" s="7">
        <f>Założenia!$K55</f>
        <v>12</v>
      </c>
      <c r="CM35" s="7">
        <f>Założenia!$K55</f>
        <v>12</v>
      </c>
      <c r="CN35" s="7">
        <f>Założenia!$K55</f>
        <v>12</v>
      </c>
      <c r="CO35" s="7">
        <f>Założenia!$K55</f>
        <v>12</v>
      </c>
      <c r="CP35" s="7">
        <f>Założenia!$K55</f>
        <v>12</v>
      </c>
      <c r="CQ35" s="7">
        <f>Założenia!$K55</f>
        <v>12</v>
      </c>
      <c r="CR35" s="7">
        <f>Założenia!$K55</f>
        <v>12</v>
      </c>
      <c r="CS35" s="7">
        <f>Założenia!$K55</f>
        <v>12</v>
      </c>
      <c r="CT35" s="7">
        <f>Założenia!$K55</f>
        <v>12</v>
      </c>
      <c r="CU35" s="7">
        <f>Założenia!$K55</f>
        <v>12</v>
      </c>
      <c r="CV35" s="7">
        <f>Założenia!$K55</f>
        <v>12</v>
      </c>
      <c r="CW35" s="7">
        <f>Założenia!$K55</f>
        <v>12</v>
      </c>
      <c r="CX35" s="7">
        <f>Założenia!$K55</f>
        <v>12</v>
      </c>
      <c r="CY35" s="7">
        <f>Założenia!$K55</f>
        <v>12</v>
      </c>
      <c r="CZ35" s="7">
        <f>Założenia!$K55</f>
        <v>12</v>
      </c>
      <c r="DA35" s="7">
        <f>Założenia!$K55</f>
        <v>12</v>
      </c>
      <c r="DB35" s="7">
        <f>Założenia!$K55</f>
        <v>12</v>
      </c>
      <c r="DC35" s="7">
        <f>Założenia!$K55</f>
        <v>12</v>
      </c>
      <c r="DD35" s="7">
        <f>Założenia!$K55</f>
        <v>12</v>
      </c>
      <c r="DE35" s="7">
        <f>Założenia!$K55</f>
        <v>12</v>
      </c>
      <c r="DF35" s="7">
        <f>Założenia!$K55</f>
        <v>12</v>
      </c>
      <c r="DG35" s="7">
        <f>Założenia!$K55</f>
        <v>12</v>
      </c>
      <c r="DH35" s="7">
        <f>Założenia!$K55</f>
        <v>12</v>
      </c>
      <c r="DI35" s="7">
        <f>Założenia!$K55</f>
        <v>12</v>
      </c>
      <c r="DJ35" s="7">
        <f>Założenia!$K55</f>
        <v>12</v>
      </c>
      <c r="DK35" s="7">
        <f>Założenia!$K55</f>
        <v>12</v>
      </c>
      <c r="DL35" s="7">
        <f>Założenia!$K55</f>
        <v>12</v>
      </c>
      <c r="DM35" s="7">
        <f>Założenia!$K55</f>
        <v>12</v>
      </c>
      <c r="DN35" s="7">
        <f>Założenia!$K55</f>
        <v>12</v>
      </c>
      <c r="DO35" s="7">
        <f>Założenia!$K55</f>
        <v>12</v>
      </c>
      <c r="DP35" s="7">
        <f>Założenia!$K55</f>
        <v>12</v>
      </c>
      <c r="DQ35" s="7">
        <f>Założenia!$K55</f>
        <v>12</v>
      </c>
      <c r="DR35" s="7">
        <f>Założenia!$K55</f>
        <v>12</v>
      </c>
      <c r="DS35" s="7">
        <f>Założenia!$K55</f>
        <v>12</v>
      </c>
      <c r="DT35" s="7">
        <f>Założenia!$K55</f>
        <v>12</v>
      </c>
      <c r="DU35" s="7">
        <f>Założenia!$K55</f>
        <v>12</v>
      </c>
      <c r="DV35" s="7">
        <f>Założenia!$K55</f>
        <v>12</v>
      </c>
      <c r="DW35" s="7">
        <f>Założenia!$K55</f>
        <v>12</v>
      </c>
      <c r="DX35" s="7">
        <f>Założenia!$K55</f>
        <v>12</v>
      </c>
      <c r="DY35" s="7">
        <f>Założenia!$K55</f>
        <v>12</v>
      </c>
      <c r="DZ35" s="7">
        <f>Założenia!$K55</f>
        <v>12</v>
      </c>
      <c r="EA35" s="7">
        <f>Założenia!$K55</f>
        <v>12</v>
      </c>
      <c r="EB35" s="7">
        <f>Założenia!$K55</f>
        <v>12</v>
      </c>
      <c r="EC35" s="7">
        <f>Założenia!$K55</f>
        <v>12</v>
      </c>
      <c r="ED35" s="7">
        <f>Założenia!$K55</f>
        <v>12</v>
      </c>
      <c r="EE35" s="7">
        <f>Założenia!$K55</f>
        <v>12</v>
      </c>
      <c r="EF35" s="7">
        <f>Założenia!$K55</f>
        <v>12</v>
      </c>
      <c r="EG35" s="7">
        <f>Założenia!$K55</f>
        <v>12</v>
      </c>
      <c r="EH35" s="7">
        <f>Założenia!$K55</f>
        <v>12</v>
      </c>
      <c r="EI35" s="7">
        <f>Założenia!$K55</f>
        <v>12</v>
      </c>
      <c r="EJ35" s="7">
        <f>Założenia!$K55</f>
        <v>12</v>
      </c>
      <c r="EK35" s="7">
        <f>Założenia!$K55</f>
        <v>12</v>
      </c>
      <c r="EL35" s="7">
        <f>Założenia!$K55</f>
        <v>12</v>
      </c>
      <c r="EM35" s="7">
        <f>Założenia!$K55</f>
        <v>12</v>
      </c>
      <c r="EN35" s="7">
        <f>Założenia!$K55</f>
        <v>12</v>
      </c>
      <c r="EO35" s="7">
        <f>Założenia!$K55</f>
        <v>12</v>
      </c>
      <c r="EP35" s="7">
        <f>Założenia!$K55</f>
        <v>12</v>
      </c>
    </row>
    <row r="36" spans="2:146" hidden="1" outlineLevel="2" x14ac:dyDescent="0.25">
      <c r="C36" s="42" t="s">
        <v>33</v>
      </c>
      <c r="J36" s="26" t="s">
        <v>73</v>
      </c>
      <c r="W36" s="7">
        <f>Założenia!$K56</f>
        <v>0</v>
      </c>
      <c r="X36" s="7">
        <f>Założenia!$K56</f>
        <v>0</v>
      </c>
      <c r="Y36" s="7">
        <f>Założenia!$K56</f>
        <v>0</v>
      </c>
      <c r="Z36" s="7">
        <f>Założenia!$K56</f>
        <v>0</v>
      </c>
      <c r="AA36" s="7">
        <f>Założenia!$K56</f>
        <v>0</v>
      </c>
      <c r="AB36" s="7">
        <f>Założenia!$K56</f>
        <v>0</v>
      </c>
      <c r="AC36" s="7">
        <f>Założenia!$K56</f>
        <v>0</v>
      </c>
      <c r="AD36" s="7">
        <f>Założenia!$K56</f>
        <v>0</v>
      </c>
      <c r="AE36" s="7">
        <f>Założenia!$K56</f>
        <v>0</v>
      </c>
      <c r="AF36" s="7">
        <f>Założenia!$K56</f>
        <v>0</v>
      </c>
      <c r="AG36" s="7">
        <f>Założenia!$K56</f>
        <v>0</v>
      </c>
      <c r="AH36" s="7">
        <f>Założenia!$K56</f>
        <v>0</v>
      </c>
      <c r="AI36" s="7">
        <f>Założenia!$K56</f>
        <v>0</v>
      </c>
      <c r="AJ36" s="7">
        <f>Założenia!$K56</f>
        <v>0</v>
      </c>
      <c r="AK36" s="7">
        <f>Założenia!$K56</f>
        <v>0</v>
      </c>
      <c r="AL36" s="7">
        <f>Założenia!$K56</f>
        <v>0</v>
      </c>
      <c r="AM36" s="7">
        <f>Założenia!$K56</f>
        <v>0</v>
      </c>
      <c r="AN36" s="7">
        <f>Założenia!$K56</f>
        <v>0</v>
      </c>
      <c r="AO36" s="7">
        <f>Założenia!$K56</f>
        <v>0</v>
      </c>
      <c r="AP36" s="7">
        <f>Założenia!$K56</f>
        <v>0</v>
      </c>
      <c r="AQ36" s="7">
        <f>Założenia!$K56</f>
        <v>0</v>
      </c>
      <c r="AR36" s="7">
        <f>Założenia!$K56</f>
        <v>0</v>
      </c>
      <c r="AS36" s="7">
        <f>Założenia!$K56</f>
        <v>0</v>
      </c>
      <c r="AT36" s="7">
        <f>Założenia!$K56</f>
        <v>0</v>
      </c>
      <c r="AU36" s="7">
        <f>Założenia!$K56</f>
        <v>0</v>
      </c>
      <c r="AV36" s="7">
        <f>Założenia!$K56</f>
        <v>0</v>
      </c>
      <c r="AW36" s="7">
        <f>Założenia!$K56</f>
        <v>0</v>
      </c>
      <c r="AX36" s="7">
        <f>Założenia!$K56</f>
        <v>0</v>
      </c>
      <c r="AY36" s="7">
        <f>Założenia!$K56</f>
        <v>0</v>
      </c>
      <c r="AZ36" s="7">
        <f>Założenia!$K56</f>
        <v>0</v>
      </c>
      <c r="BA36" s="7">
        <f>Założenia!$K56</f>
        <v>0</v>
      </c>
      <c r="BB36" s="7">
        <f>Założenia!$K56</f>
        <v>0</v>
      </c>
      <c r="BC36" s="7">
        <f>Założenia!$K56</f>
        <v>0</v>
      </c>
      <c r="BD36" s="7">
        <f>Założenia!$K56</f>
        <v>0</v>
      </c>
      <c r="BE36" s="7">
        <f>Założenia!$K56</f>
        <v>0</v>
      </c>
      <c r="BF36" s="7">
        <f>Założenia!$K56</f>
        <v>0</v>
      </c>
      <c r="BG36" s="7">
        <f>Założenia!$K56</f>
        <v>0</v>
      </c>
      <c r="BH36" s="7">
        <f>Założenia!$K56</f>
        <v>0</v>
      </c>
      <c r="BI36" s="7">
        <f>Założenia!$K56</f>
        <v>0</v>
      </c>
      <c r="BJ36" s="7">
        <f>Założenia!$K56</f>
        <v>0</v>
      </c>
      <c r="BK36" s="7">
        <f>Założenia!$K56</f>
        <v>0</v>
      </c>
      <c r="BL36" s="7">
        <f>Założenia!$K56</f>
        <v>0</v>
      </c>
      <c r="BM36" s="7">
        <f>Założenia!$K56</f>
        <v>0</v>
      </c>
      <c r="BN36" s="7">
        <f>Założenia!$K56</f>
        <v>0</v>
      </c>
      <c r="BO36" s="7">
        <f>Założenia!$K56</f>
        <v>0</v>
      </c>
      <c r="BP36" s="7">
        <f>Założenia!$K56</f>
        <v>0</v>
      </c>
      <c r="BQ36" s="7">
        <f>Założenia!$K56</f>
        <v>0</v>
      </c>
      <c r="BR36" s="7">
        <f>Założenia!$K56</f>
        <v>0</v>
      </c>
      <c r="BS36" s="7">
        <f>Założenia!$K56</f>
        <v>0</v>
      </c>
      <c r="BT36" s="7">
        <f>Założenia!$K56</f>
        <v>0</v>
      </c>
      <c r="BU36" s="7">
        <f>Założenia!$K56</f>
        <v>0</v>
      </c>
      <c r="BV36" s="7">
        <f>Założenia!$K56</f>
        <v>0</v>
      </c>
      <c r="BW36" s="7">
        <f>Założenia!$K56</f>
        <v>0</v>
      </c>
      <c r="BX36" s="7">
        <f>Założenia!$K56</f>
        <v>0</v>
      </c>
      <c r="BY36" s="7">
        <f>Założenia!$K56</f>
        <v>0</v>
      </c>
      <c r="BZ36" s="7">
        <f>Założenia!$K56</f>
        <v>0</v>
      </c>
      <c r="CA36" s="7">
        <f>Założenia!$K56</f>
        <v>0</v>
      </c>
      <c r="CB36" s="7">
        <f>Założenia!$K56</f>
        <v>0</v>
      </c>
      <c r="CC36" s="7">
        <f>Założenia!$K56</f>
        <v>0</v>
      </c>
      <c r="CD36" s="7">
        <f>Założenia!$K56</f>
        <v>0</v>
      </c>
      <c r="CE36" s="7">
        <f>Założenia!$K56</f>
        <v>0</v>
      </c>
      <c r="CF36" s="7">
        <f>Założenia!$K56</f>
        <v>0</v>
      </c>
      <c r="CG36" s="7">
        <f>Założenia!$K56</f>
        <v>0</v>
      </c>
      <c r="CH36" s="7">
        <f>Założenia!$K56</f>
        <v>0</v>
      </c>
      <c r="CI36" s="7">
        <f>Założenia!$K56</f>
        <v>0</v>
      </c>
      <c r="CJ36" s="7">
        <f>Założenia!$K56</f>
        <v>0</v>
      </c>
      <c r="CK36" s="7">
        <f>Założenia!$K56</f>
        <v>0</v>
      </c>
      <c r="CL36" s="7">
        <f>Założenia!$K56</f>
        <v>0</v>
      </c>
      <c r="CM36" s="7">
        <f>Założenia!$K56</f>
        <v>0</v>
      </c>
      <c r="CN36" s="7">
        <f>Założenia!$K56</f>
        <v>0</v>
      </c>
      <c r="CO36" s="7">
        <f>Założenia!$K56</f>
        <v>0</v>
      </c>
      <c r="CP36" s="7">
        <f>Założenia!$K56</f>
        <v>0</v>
      </c>
      <c r="CQ36" s="7">
        <f>Założenia!$K56</f>
        <v>0</v>
      </c>
      <c r="CR36" s="7">
        <f>Założenia!$K56</f>
        <v>0</v>
      </c>
      <c r="CS36" s="7">
        <f>Założenia!$K56</f>
        <v>0</v>
      </c>
      <c r="CT36" s="7">
        <f>Założenia!$K56</f>
        <v>0</v>
      </c>
      <c r="CU36" s="7">
        <f>Założenia!$K56</f>
        <v>0</v>
      </c>
      <c r="CV36" s="7">
        <f>Założenia!$K56</f>
        <v>0</v>
      </c>
      <c r="CW36" s="7">
        <f>Założenia!$K56</f>
        <v>0</v>
      </c>
      <c r="CX36" s="7">
        <f>Założenia!$K56</f>
        <v>0</v>
      </c>
      <c r="CY36" s="7">
        <f>Założenia!$K56</f>
        <v>0</v>
      </c>
      <c r="CZ36" s="7">
        <f>Założenia!$K56</f>
        <v>0</v>
      </c>
      <c r="DA36" s="7">
        <f>Założenia!$K56</f>
        <v>0</v>
      </c>
      <c r="DB36" s="7">
        <f>Założenia!$K56</f>
        <v>0</v>
      </c>
      <c r="DC36" s="7">
        <f>Założenia!$K56</f>
        <v>0</v>
      </c>
      <c r="DD36" s="7">
        <f>Założenia!$K56</f>
        <v>0</v>
      </c>
      <c r="DE36" s="7">
        <f>Założenia!$K56</f>
        <v>0</v>
      </c>
      <c r="DF36" s="7">
        <f>Założenia!$K56</f>
        <v>0</v>
      </c>
      <c r="DG36" s="7">
        <f>Założenia!$K56</f>
        <v>0</v>
      </c>
      <c r="DH36" s="7">
        <f>Założenia!$K56</f>
        <v>0</v>
      </c>
      <c r="DI36" s="7">
        <f>Założenia!$K56</f>
        <v>0</v>
      </c>
      <c r="DJ36" s="7">
        <f>Założenia!$K56</f>
        <v>0</v>
      </c>
      <c r="DK36" s="7">
        <f>Założenia!$K56</f>
        <v>0</v>
      </c>
      <c r="DL36" s="7">
        <f>Założenia!$K56</f>
        <v>0</v>
      </c>
      <c r="DM36" s="7">
        <f>Założenia!$K56</f>
        <v>0</v>
      </c>
      <c r="DN36" s="7">
        <f>Założenia!$K56</f>
        <v>0</v>
      </c>
      <c r="DO36" s="7">
        <f>Założenia!$K56</f>
        <v>0</v>
      </c>
      <c r="DP36" s="7">
        <f>Założenia!$K56</f>
        <v>0</v>
      </c>
      <c r="DQ36" s="7">
        <f>Założenia!$K56</f>
        <v>0</v>
      </c>
      <c r="DR36" s="7">
        <f>Założenia!$K56</f>
        <v>0</v>
      </c>
      <c r="DS36" s="7">
        <f>Założenia!$K56</f>
        <v>0</v>
      </c>
      <c r="DT36" s="7">
        <f>Założenia!$K56</f>
        <v>0</v>
      </c>
      <c r="DU36" s="7">
        <f>Założenia!$K56</f>
        <v>0</v>
      </c>
      <c r="DV36" s="7">
        <f>Założenia!$K56</f>
        <v>0</v>
      </c>
      <c r="DW36" s="7">
        <f>Założenia!$K56</f>
        <v>0</v>
      </c>
      <c r="DX36" s="7">
        <f>Założenia!$K56</f>
        <v>0</v>
      </c>
      <c r="DY36" s="7">
        <f>Założenia!$K56</f>
        <v>0</v>
      </c>
      <c r="DZ36" s="7">
        <f>Założenia!$K56</f>
        <v>0</v>
      </c>
      <c r="EA36" s="7">
        <f>Założenia!$K56</f>
        <v>0</v>
      </c>
      <c r="EB36" s="7">
        <f>Założenia!$K56</f>
        <v>0</v>
      </c>
      <c r="EC36" s="7">
        <f>Założenia!$K56</f>
        <v>0</v>
      </c>
      <c r="ED36" s="7">
        <f>Założenia!$K56</f>
        <v>0</v>
      </c>
      <c r="EE36" s="7">
        <f>Założenia!$K56</f>
        <v>0</v>
      </c>
      <c r="EF36" s="7">
        <f>Założenia!$K56</f>
        <v>0</v>
      </c>
      <c r="EG36" s="7">
        <f>Założenia!$K56</f>
        <v>0</v>
      </c>
      <c r="EH36" s="7">
        <f>Założenia!$K56</f>
        <v>0</v>
      </c>
      <c r="EI36" s="7">
        <f>Założenia!$K56</f>
        <v>0</v>
      </c>
      <c r="EJ36" s="7">
        <f>Założenia!$K56</f>
        <v>0</v>
      </c>
      <c r="EK36" s="7">
        <f>Założenia!$K56</f>
        <v>0</v>
      </c>
      <c r="EL36" s="7">
        <f>Założenia!$K56</f>
        <v>0</v>
      </c>
      <c r="EM36" s="7">
        <f>Założenia!$K56</f>
        <v>0</v>
      </c>
      <c r="EN36" s="7">
        <f>Założenia!$K56</f>
        <v>0</v>
      </c>
      <c r="EO36" s="7">
        <f>Założenia!$K56</f>
        <v>0</v>
      </c>
      <c r="EP36" s="7">
        <f>Założenia!$K56</f>
        <v>0</v>
      </c>
    </row>
    <row r="37" spans="2:146" hidden="1" outlineLevel="2" x14ac:dyDescent="0.25"/>
    <row r="38" spans="2:146" hidden="1" outlineLevel="1" collapsed="1" x14ac:dyDescent="0.25">
      <c r="B38" s="2" t="s">
        <v>66</v>
      </c>
      <c r="C38" s="2"/>
      <c r="D38" s="2"/>
      <c r="E38" s="2"/>
      <c r="F38" s="2"/>
      <c r="G38" s="2"/>
      <c r="H38" s="2"/>
      <c r="I38" s="2"/>
      <c r="J38" s="3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</row>
    <row r="39" spans="2:146" hidden="1" outlineLevel="2" x14ac:dyDescent="0.25">
      <c r="C39" t="s">
        <v>66</v>
      </c>
      <c r="J39" s="26" t="s">
        <v>75</v>
      </c>
      <c r="W39" s="7">
        <f>Założenia!$K$31</f>
        <v>20</v>
      </c>
      <c r="X39" s="7">
        <f>Założenia!$K$31</f>
        <v>20</v>
      </c>
      <c r="Y39" s="7">
        <f>Założenia!$K$31</f>
        <v>20</v>
      </c>
      <c r="Z39" s="7">
        <f>Założenia!$K$31</f>
        <v>20</v>
      </c>
      <c r="AA39" s="7">
        <f>Założenia!$K$31</f>
        <v>20</v>
      </c>
      <c r="AB39" s="7">
        <f>Założenia!$K$31</f>
        <v>20</v>
      </c>
      <c r="AC39" s="7">
        <f>Założenia!$K$31</f>
        <v>20</v>
      </c>
      <c r="AD39" s="7">
        <f>Założenia!$K$31</f>
        <v>20</v>
      </c>
      <c r="AE39" s="7">
        <f>Założenia!$K$31</f>
        <v>20</v>
      </c>
      <c r="AF39" s="7">
        <f>Założenia!$K$31</f>
        <v>20</v>
      </c>
      <c r="AG39" s="7">
        <f>Założenia!$K$31</f>
        <v>20</v>
      </c>
      <c r="AH39" s="7">
        <f>Założenia!$K$31</f>
        <v>20</v>
      </c>
      <c r="AI39" s="7">
        <f>Założenia!$K$31</f>
        <v>20</v>
      </c>
      <c r="AJ39" s="7">
        <f>Założenia!$K$31</f>
        <v>20</v>
      </c>
      <c r="AK39" s="7">
        <f>Założenia!$K$31</f>
        <v>20</v>
      </c>
      <c r="AL39" s="7">
        <f>Założenia!$K$31</f>
        <v>20</v>
      </c>
      <c r="AM39" s="7">
        <f>Założenia!$K$31</f>
        <v>20</v>
      </c>
      <c r="AN39" s="7">
        <f>Założenia!$K$31</f>
        <v>20</v>
      </c>
      <c r="AO39" s="7">
        <f>Założenia!$K$31</f>
        <v>20</v>
      </c>
      <c r="AP39" s="7">
        <f>Założenia!$K$31</f>
        <v>20</v>
      </c>
      <c r="AQ39" s="7">
        <f>Założenia!$K$31</f>
        <v>20</v>
      </c>
      <c r="AR39" s="7">
        <f>Założenia!$K$31</f>
        <v>20</v>
      </c>
      <c r="AS39" s="7">
        <f>Założenia!$K$31</f>
        <v>20</v>
      </c>
      <c r="AT39" s="7">
        <f>Założenia!$K$31</f>
        <v>20</v>
      </c>
      <c r="AU39" s="7">
        <f>Założenia!$K$31</f>
        <v>20</v>
      </c>
      <c r="AV39" s="7">
        <f>Założenia!$K$31</f>
        <v>20</v>
      </c>
      <c r="AW39" s="7">
        <f>Założenia!$K$31</f>
        <v>20</v>
      </c>
      <c r="AX39" s="7">
        <f>Założenia!$K$31</f>
        <v>20</v>
      </c>
      <c r="AY39" s="7">
        <f>Założenia!$K$31</f>
        <v>20</v>
      </c>
      <c r="AZ39" s="7">
        <f>Założenia!$K$31</f>
        <v>20</v>
      </c>
      <c r="BA39" s="7">
        <f>Założenia!$K$31</f>
        <v>20</v>
      </c>
      <c r="BB39" s="7">
        <f>Założenia!$K$31</f>
        <v>20</v>
      </c>
      <c r="BC39" s="7">
        <f>Założenia!$K$31</f>
        <v>20</v>
      </c>
      <c r="BD39" s="7">
        <f>Założenia!$K$31</f>
        <v>20</v>
      </c>
      <c r="BE39" s="7">
        <f>Założenia!$K$31</f>
        <v>20</v>
      </c>
      <c r="BF39" s="7">
        <f>Założenia!$K$31</f>
        <v>20</v>
      </c>
      <c r="BG39" s="7">
        <f>Założenia!$K$31</f>
        <v>20</v>
      </c>
      <c r="BH39" s="7">
        <f>Założenia!$K$31</f>
        <v>20</v>
      </c>
      <c r="BI39" s="7">
        <f>Założenia!$K$31</f>
        <v>20</v>
      </c>
      <c r="BJ39" s="7">
        <f>Założenia!$K$31</f>
        <v>20</v>
      </c>
      <c r="BK39" s="7">
        <f>Założenia!$K$31</f>
        <v>20</v>
      </c>
      <c r="BL39" s="7">
        <f>Założenia!$K$31</f>
        <v>20</v>
      </c>
      <c r="BM39" s="7">
        <f>Założenia!$K$31</f>
        <v>20</v>
      </c>
      <c r="BN39" s="7">
        <f>Założenia!$K$31</f>
        <v>20</v>
      </c>
      <c r="BO39" s="7">
        <f>Założenia!$K$31</f>
        <v>20</v>
      </c>
      <c r="BP39" s="7">
        <f>Założenia!$K$31</f>
        <v>20</v>
      </c>
      <c r="BQ39" s="7">
        <f>Założenia!$K$31</f>
        <v>20</v>
      </c>
      <c r="BR39" s="7">
        <f>Założenia!$K$31</f>
        <v>20</v>
      </c>
      <c r="BS39" s="7">
        <f>Założenia!$K$31</f>
        <v>20</v>
      </c>
      <c r="BT39" s="7">
        <f>Założenia!$K$31</f>
        <v>20</v>
      </c>
      <c r="BU39" s="7">
        <f>Założenia!$K$31</f>
        <v>20</v>
      </c>
      <c r="BV39" s="7">
        <f>Założenia!$K$31</f>
        <v>20</v>
      </c>
      <c r="BW39" s="7">
        <f>Założenia!$K$31</f>
        <v>20</v>
      </c>
      <c r="BX39" s="7">
        <f>Założenia!$K$31</f>
        <v>20</v>
      </c>
      <c r="BY39" s="7">
        <f>Założenia!$K$31</f>
        <v>20</v>
      </c>
      <c r="BZ39" s="7">
        <f>Założenia!$K$31</f>
        <v>20</v>
      </c>
      <c r="CA39" s="7">
        <f>Założenia!$K$31</f>
        <v>20</v>
      </c>
      <c r="CB39" s="7">
        <f>Założenia!$K$31</f>
        <v>20</v>
      </c>
      <c r="CC39" s="7">
        <f>Założenia!$K$31</f>
        <v>20</v>
      </c>
      <c r="CD39" s="7">
        <f>Założenia!$K$31</f>
        <v>20</v>
      </c>
      <c r="CE39" s="7">
        <f>Założenia!$K$31</f>
        <v>20</v>
      </c>
      <c r="CF39" s="7">
        <f>Założenia!$K$31</f>
        <v>20</v>
      </c>
      <c r="CG39" s="7">
        <f>Założenia!$K$31</f>
        <v>20</v>
      </c>
      <c r="CH39" s="7">
        <f>Założenia!$K$31</f>
        <v>20</v>
      </c>
      <c r="CI39" s="7">
        <f>Założenia!$K$31</f>
        <v>20</v>
      </c>
      <c r="CJ39" s="7">
        <f>Założenia!$K$31</f>
        <v>20</v>
      </c>
      <c r="CK39" s="7">
        <f>Założenia!$K$31</f>
        <v>20</v>
      </c>
      <c r="CL39" s="7">
        <f>Założenia!$K$31</f>
        <v>20</v>
      </c>
      <c r="CM39" s="7">
        <f>Założenia!$K$31</f>
        <v>20</v>
      </c>
      <c r="CN39" s="7">
        <f>Założenia!$K$31</f>
        <v>20</v>
      </c>
      <c r="CO39" s="7">
        <f>Założenia!$K$31</f>
        <v>20</v>
      </c>
      <c r="CP39" s="7">
        <f>Założenia!$K$31</f>
        <v>20</v>
      </c>
      <c r="CQ39" s="7">
        <f>Założenia!$K$31</f>
        <v>20</v>
      </c>
      <c r="CR39" s="7">
        <f>Założenia!$K$31</f>
        <v>20</v>
      </c>
      <c r="CS39" s="7">
        <f>Założenia!$K$31</f>
        <v>20</v>
      </c>
      <c r="CT39" s="7">
        <f>Założenia!$K$31</f>
        <v>20</v>
      </c>
      <c r="CU39" s="7">
        <f>Założenia!$K$31</f>
        <v>20</v>
      </c>
      <c r="CV39" s="7">
        <f>Założenia!$K$31</f>
        <v>20</v>
      </c>
      <c r="CW39" s="7">
        <f>Założenia!$K$31</f>
        <v>20</v>
      </c>
      <c r="CX39" s="7">
        <f>Założenia!$K$31</f>
        <v>20</v>
      </c>
      <c r="CY39" s="7">
        <f>Założenia!$K$31</f>
        <v>20</v>
      </c>
      <c r="CZ39" s="7">
        <f>Założenia!$K$31</f>
        <v>20</v>
      </c>
      <c r="DA39" s="7">
        <f>Założenia!$K$31</f>
        <v>20</v>
      </c>
      <c r="DB39" s="7">
        <f>Założenia!$K$31</f>
        <v>20</v>
      </c>
      <c r="DC39" s="7">
        <f>Założenia!$K$31</f>
        <v>20</v>
      </c>
      <c r="DD39" s="7">
        <f>Założenia!$K$31</f>
        <v>20</v>
      </c>
      <c r="DE39" s="7">
        <f>Założenia!$K$31</f>
        <v>20</v>
      </c>
      <c r="DF39" s="7">
        <f>Założenia!$K$31</f>
        <v>20</v>
      </c>
      <c r="DG39" s="7">
        <f>Założenia!$K$31</f>
        <v>20</v>
      </c>
      <c r="DH39" s="7">
        <f>Założenia!$K$31</f>
        <v>20</v>
      </c>
      <c r="DI39" s="7">
        <f>Założenia!$K$31</f>
        <v>20</v>
      </c>
      <c r="DJ39" s="7">
        <f>Założenia!$K$31</f>
        <v>20</v>
      </c>
      <c r="DK39" s="7">
        <f>Założenia!$K$31</f>
        <v>20</v>
      </c>
      <c r="DL39" s="7">
        <f>Założenia!$K$31</f>
        <v>20</v>
      </c>
      <c r="DM39" s="7">
        <f>Założenia!$K$31</f>
        <v>20</v>
      </c>
      <c r="DN39" s="7">
        <f>Założenia!$K$31</f>
        <v>20</v>
      </c>
      <c r="DO39" s="7">
        <f>Założenia!$K$31</f>
        <v>20</v>
      </c>
      <c r="DP39" s="7">
        <f>Założenia!$K$31</f>
        <v>20</v>
      </c>
      <c r="DQ39" s="7">
        <f>Założenia!$K$31</f>
        <v>20</v>
      </c>
      <c r="DR39" s="7">
        <f>Założenia!$K$31</f>
        <v>20</v>
      </c>
      <c r="DS39" s="7">
        <f>Założenia!$K$31</f>
        <v>20</v>
      </c>
      <c r="DT39" s="7">
        <f>Założenia!$K$31</f>
        <v>20</v>
      </c>
      <c r="DU39" s="7">
        <f>Założenia!$K$31</f>
        <v>20</v>
      </c>
      <c r="DV39" s="7">
        <f>Założenia!$K$31</f>
        <v>20</v>
      </c>
      <c r="DW39" s="7">
        <f>Założenia!$K$31</f>
        <v>20</v>
      </c>
      <c r="DX39" s="7">
        <f>Założenia!$K$31</f>
        <v>20</v>
      </c>
      <c r="DY39" s="7">
        <f>Założenia!$K$31</f>
        <v>20</v>
      </c>
      <c r="DZ39" s="7">
        <f>Założenia!$K$31</f>
        <v>20</v>
      </c>
      <c r="EA39" s="7">
        <f>Założenia!$K$31</f>
        <v>20</v>
      </c>
      <c r="EB39" s="7">
        <f>Założenia!$K$31</f>
        <v>20</v>
      </c>
      <c r="EC39" s="7">
        <f>Założenia!$K$31</f>
        <v>20</v>
      </c>
      <c r="ED39" s="7">
        <f>Założenia!$K$31</f>
        <v>20</v>
      </c>
      <c r="EE39" s="7">
        <f>Założenia!$K$31</f>
        <v>20</v>
      </c>
      <c r="EF39" s="7">
        <f>Założenia!$K$31</f>
        <v>20</v>
      </c>
      <c r="EG39" s="7">
        <f>Założenia!$K$31</f>
        <v>20</v>
      </c>
      <c r="EH39" s="7">
        <f>Założenia!$K$31</f>
        <v>20</v>
      </c>
      <c r="EI39" s="7">
        <f>Założenia!$K$31</f>
        <v>20</v>
      </c>
      <c r="EJ39" s="7">
        <f>Założenia!$K$31</f>
        <v>20</v>
      </c>
      <c r="EK39" s="7">
        <f>Założenia!$K$31</f>
        <v>20</v>
      </c>
      <c r="EL39" s="7">
        <f>Założenia!$K$31</f>
        <v>20</v>
      </c>
      <c r="EM39" s="7">
        <f>Założenia!$K$31</f>
        <v>20</v>
      </c>
      <c r="EN39" s="7">
        <f>Założenia!$K$31</f>
        <v>20</v>
      </c>
      <c r="EO39" s="7">
        <f>Założenia!$K$31</f>
        <v>20</v>
      </c>
      <c r="EP39" s="7">
        <f>Założenia!$K$31</f>
        <v>20</v>
      </c>
    </row>
    <row r="40" spans="2:146" hidden="1" outlineLevel="2" x14ac:dyDescent="0.25"/>
    <row r="41" spans="2:146" hidden="1" outlineLevel="1" collapsed="1" x14ac:dyDescent="0.25">
      <c r="B41" s="2" t="s">
        <v>71</v>
      </c>
      <c r="C41" s="2"/>
      <c r="D41" s="2"/>
      <c r="E41" s="2"/>
      <c r="F41" s="2"/>
      <c r="G41" s="2"/>
      <c r="H41" s="2"/>
      <c r="I41" s="2"/>
      <c r="J41" s="3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</row>
    <row r="42" spans="2:146" hidden="1" outlineLevel="2" x14ac:dyDescent="0.25">
      <c r="C42" t="s">
        <v>26</v>
      </c>
      <c r="J42" s="26" t="s">
        <v>70</v>
      </c>
      <c r="W42" s="43">
        <f>Założenia!$K37</f>
        <v>0.95</v>
      </c>
      <c r="X42" s="43">
        <f>Założenia!$K37</f>
        <v>0.95</v>
      </c>
      <c r="Y42" s="43">
        <f>Założenia!$K37</f>
        <v>0.95</v>
      </c>
      <c r="Z42" s="43">
        <f>Założenia!$K37</f>
        <v>0.95</v>
      </c>
      <c r="AA42" s="43">
        <f>Założenia!$K37</f>
        <v>0.95</v>
      </c>
      <c r="AB42" s="43">
        <f>Założenia!$K37</f>
        <v>0.95</v>
      </c>
      <c r="AC42" s="43">
        <f>Założenia!$K37</f>
        <v>0.95</v>
      </c>
      <c r="AD42" s="43">
        <f>Założenia!$K37</f>
        <v>0.95</v>
      </c>
      <c r="AE42" s="43">
        <f>Założenia!$K37</f>
        <v>0.95</v>
      </c>
      <c r="AF42" s="43">
        <f>Założenia!$K37</f>
        <v>0.95</v>
      </c>
      <c r="AG42" s="43">
        <f>Założenia!$K37</f>
        <v>0.95</v>
      </c>
      <c r="AH42" s="43">
        <f>Założenia!$K37</f>
        <v>0.95</v>
      </c>
      <c r="AI42" s="43">
        <f>Założenia!$K37</f>
        <v>0.95</v>
      </c>
      <c r="AJ42" s="43">
        <f>Założenia!$K37</f>
        <v>0.95</v>
      </c>
      <c r="AK42" s="43">
        <f>Założenia!$K37</f>
        <v>0.95</v>
      </c>
      <c r="AL42" s="43">
        <f>Założenia!$K37</f>
        <v>0.95</v>
      </c>
      <c r="AM42" s="43">
        <f>Założenia!$K37</f>
        <v>0.95</v>
      </c>
      <c r="AN42" s="43">
        <f>Założenia!$K37</f>
        <v>0.95</v>
      </c>
      <c r="AO42" s="43">
        <f>Założenia!$K37</f>
        <v>0.95</v>
      </c>
      <c r="AP42" s="43">
        <f>Założenia!$K37</f>
        <v>0.95</v>
      </c>
      <c r="AQ42" s="43">
        <f>Założenia!$K37</f>
        <v>0.95</v>
      </c>
      <c r="AR42" s="43">
        <f>Założenia!$K37</f>
        <v>0.95</v>
      </c>
      <c r="AS42" s="43">
        <f>Założenia!$K37</f>
        <v>0.95</v>
      </c>
      <c r="AT42" s="43">
        <f>Założenia!$K37</f>
        <v>0.95</v>
      </c>
      <c r="AU42" s="43">
        <f>Założenia!$K37</f>
        <v>0.95</v>
      </c>
      <c r="AV42" s="43">
        <f>Założenia!$K37</f>
        <v>0.95</v>
      </c>
      <c r="AW42" s="43">
        <f>Założenia!$K37</f>
        <v>0.95</v>
      </c>
      <c r="AX42" s="43">
        <f>Założenia!$K37</f>
        <v>0.95</v>
      </c>
      <c r="AY42" s="43">
        <f>Założenia!$K37</f>
        <v>0.95</v>
      </c>
      <c r="AZ42" s="43">
        <f>Założenia!$K37</f>
        <v>0.95</v>
      </c>
      <c r="BA42" s="43">
        <f>Założenia!$K37</f>
        <v>0.95</v>
      </c>
      <c r="BB42" s="43">
        <f>Założenia!$K37</f>
        <v>0.95</v>
      </c>
      <c r="BC42" s="43">
        <f>Założenia!$K37</f>
        <v>0.95</v>
      </c>
      <c r="BD42" s="43">
        <f>Założenia!$K37</f>
        <v>0.95</v>
      </c>
      <c r="BE42" s="43">
        <f>Założenia!$K37</f>
        <v>0.95</v>
      </c>
      <c r="BF42" s="43">
        <f>Założenia!$K37</f>
        <v>0.95</v>
      </c>
      <c r="BG42" s="43">
        <f>Założenia!$K37</f>
        <v>0.95</v>
      </c>
      <c r="BH42" s="43">
        <f>Założenia!$K37</f>
        <v>0.95</v>
      </c>
      <c r="BI42" s="43">
        <f>Założenia!$K37</f>
        <v>0.95</v>
      </c>
      <c r="BJ42" s="43">
        <f>Założenia!$K37</f>
        <v>0.95</v>
      </c>
      <c r="BK42" s="43">
        <f>Założenia!$K37</f>
        <v>0.95</v>
      </c>
      <c r="BL42" s="43">
        <f>Założenia!$K37</f>
        <v>0.95</v>
      </c>
      <c r="BM42" s="43">
        <f>Założenia!$K37</f>
        <v>0.95</v>
      </c>
      <c r="BN42" s="43">
        <f>Założenia!$K37</f>
        <v>0.95</v>
      </c>
      <c r="BO42" s="43">
        <f>Założenia!$K37</f>
        <v>0.95</v>
      </c>
      <c r="BP42" s="43">
        <f>Założenia!$K37</f>
        <v>0.95</v>
      </c>
      <c r="BQ42" s="43">
        <f>Założenia!$K37</f>
        <v>0.95</v>
      </c>
      <c r="BR42" s="43">
        <f>Założenia!$K37</f>
        <v>0.95</v>
      </c>
      <c r="BS42" s="43">
        <f>Założenia!$K37</f>
        <v>0.95</v>
      </c>
      <c r="BT42" s="43">
        <f>Założenia!$K37</f>
        <v>0.95</v>
      </c>
      <c r="BU42" s="43">
        <f>Założenia!$K37</f>
        <v>0.95</v>
      </c>
      <c r="BV42" s="43">
        <f>Założenia!$K37</f>
        <v>0.95</v>
      </c>
      <c r="BW42" s="43">
        <f>Założenia!$K37</f>
        <v>0.95</v>
      </c>
      <c r="BX42" s="43">
        <f>Założenia!$K37</f>
        <v>0.95</v>
      </c>
      <c r="BY42" s="43">
        <f>Założenia!$K37</f>
        <v>0.95</v>
      </c>
      <c r="BZ42" s="43">
        <f>Założenia!$K37</f>
        <v>0.95</v>
      </c>
      <c r="CA42" s="43">
        <f>Założenia!$K37</f>
        <v>0.95</v>
      </c>
      <c r="CB42" s="43">
        <f>Założenia!$K37</f>
        <v>0.95</v>
      </c>
      <c r="CC42" s="43">
        <f>Założenia!$K37</f>
        <v>0.95</v>
      </c>
      <c r="CD42" s="43">
        <f>Założenia!$K37</f>
        <v>0.95</v>
      </c>
      <c r="CE42" s="43">
        <f>Założenia!$K37</f>
        <v>0.95</v>
      </c>
      <c r="CF42" s="43">
        <f>Założenia!$K37</f>
        <v>0.95</v>
      </c>
      <c r="CG42" s="43">
        <f>Założenia!$K37</f>
        <v>0.95</v>
      </c>
      <c r="CH42" s="43">
        <f>Założenia!$K37</f>
        <v>0.95</v>
      </c>
      <c r="CI42" s="43">
        <f>Założenia!$K37</f>
        <v>0.95</v>
      </c>
      <c r="CJ42" s="43">
        <f>Założenia!$K37</f>
        <v>0.95</v>
      </c>
      <c r="CK42" s="43">
        <f>Założenia!$K37</f>
        <v>0.95</v>
      </c>
      <c r="CL42" s="43">
        <f>Założenia!$K37</f>
        <v>0.95</v>
      </c>
      <c r="CM42" s="43">
        <f>Założenia!$K37</f>
        <v>0.95</v>
      </c>
      <c r="CN42" s="43">
        <f>Założenia!$K37</f>
        <v>0.95</v>
      </c>
      <c r="CO42" s="43">
        <f>Założenia!$K37</f>
        <v>0.95</v>
      </c>
      <c r="CP42" s="43">
        <f>Założenia!$K37</f>
        <v>0.95</v>
      </c>
      <c r="CQ42" s="43">
        <f>Założenia!$K37</f>
        <v>0.95</v>
      </c>
      <c r="CR42" s="43">
        <f>Założenia!$K37</f>
        <v>0.95</v>
      </c>
      <c r="CS42" s="43">
        <f>Założenia!$K37</f>
        <v>0.95</v>
      </c>
      <c r="CT42" s="43">
        <f>Założenia!$K37</f>
        <v>0.95</v>
      </c>
      <c r="CU42" s="43">
        <f>Założenia!$K37</f>
        <v>0.95</v>
      </c>
      <c r="CV42" s="43">
        <f>Założenia!$K37</f>
        <v>0.95</v>
      </c>
      <c r="CW42" s="43">
        <f>Założenia!$K37</f>
        <v>0.95</v>
      </c>
      <c r="CX42" s="43">
        <f>Założenia!$K37</f>
        <v>0.95</v>
      </c>
      <c r="CY42" s="43">
        <f>Założenia!$K37</f>
        <v>0.95</v>
      </c>
      <c r="CZ42" s="43">
        <f>Założenia!$K37</f>
        <v>0.95</v>
      </c>
      <c r="DA42" s="43">
        <f>Założenia!$K37</f>
        <v>0.95</v>
      </c>
      <c r="DB42" s="43">
        <f>Założenia!$K37</f>
        <v>0.95</v>
      </c>
      <c r="DC42" s="43">
        <f>Założenia!$K37</f>
        <v>0.95</v>
      </c>
      <c r="DD42" s="43">
        <f>Założenia!$K37</f>
        <v>0.95</v>
      </c>
      <c r="DE42" s="43">
        <f>Założenia!$K37</f>
        <v>0.95</v>
      </c>
      <c r="DF42" s="43">
        <f>Założenia!$K37</f>
        <v>0.95</v>
      </c>
      <c r="DG42" s="43">
        <f>Założenia!$K37</f>
        <v>0.95</v>
      </c>
      <c r="DH42" s="43">
        <f>Założenia!$K37</f>
        <v>0.95</v>
      </c>
      <c r="DI42" s="43">
        <f>Założenia!$K37</f>
        <v>0.95</v>
      </c>
      <c r="DJ42" s="43">
        <f>Założenia!$K37</f>
        <v>0.95</v>
      </c>
      <c r="DK42" s="43">
        <f>Założenia!$K37</f>
        <v>0.95</v>
      </c>
      <c r="DL42" s="43">
        <f>Założenia!$K37</f>
        <v>0.95</v>
      </c>
      <c r="DM42" s="43">
        <f>Założenia!$K37</f>
        <v>0.95</v>
      </c>
      <c r="DN42" s="43">
        <f>Założenia!$K37</f>
        <v>0.95</v>
      </c>
      <c r="DO42" s="43">
        <f>Założenia!$K37</f>
        <v>0.95</v>
      </c>
      <c r="DP42" s="43">
        <f>Założenia!$K37</f>
        <v>0.95</v>
      </c>
      <c r="DQ42" s="43">
        <f>Założenia!$K37</f>
        <v>0.95</v>
      </c>
      <c r="DR42" s="43">
        <f>Założenia!$K37</f>
        <v>0.95</v>
      </c>
      <c r="DS42" s="43">
        <f>Założenia!$K37</f>
        <v>0.95</v>
      </c>
      <c r="DT42" s="43">
        <f>Założenia!$K37</f>
        <v>0.95</v>
      </c>
      <c r="DU42" s="43">
        <f>Założenia!$K37</f>
        <v>0.95</v>
      </c>
      <c r="DV42" s="43">
        <f>Założenia!$K37</f>
        <v>0.95</v>
      </c>
      <c r="DW42" s="43">
        <f>Założenia!$K37</f>
        <v>0.95</v>
      </c>
      <c r="DX42" s="43">
        <f>Założenia!$K37</f>
        <v>0.95</v>
      </c>
      <c r="DY42" s="43">
        <f>Założenia!$K37</f>
        <v>0.95</v>
      </c>
      <c r="DZ42" s="43">
        <f>Założenia!$K37</f>
        <v>0.95</v>
      </c>
      <c r="EA42" s="43">
        <f>Założenia!$K37</f>
        <v>0.95</v>
      </c>
      <c r="EB42" s="43">
        <f>Założenia!$K37</f>
        <v>0.95</v>
      </c>
      <c r="EC42" s="43">
        <f>Założenia!$K37</f>
        <v>0.95</v>
      </c>
      <c r="ED42" s="43">
        <f>Założenia!$K37</f>
        <v>0.95</v>
      </c>
      <c r="EE42" s="43">
        <f>Założenia!$K37</f>
        <v>0.95</v>
      </c>
      <c r="EF42" s="43">
        <f>Założenia!$K37</f>
        <v>0.95</v>
      </c>
      <c r="EG42" s="43">
        <f>Założenia!$K37</f>
        <v>0.95</v>
      </c>
      <c r="EH42" s="43">
        <f>Założenia!$K37</f>
        <v>0.95</v>
      </c>
      <c r="EI42" s="43">
        <f>Założenia!$K37</f>
        <v>0.95</v>
      </c>
      <c r="EJ42" s="43">
        <f>Założenia!$K37</f>
        <v>0.95</v>
      </c>
      <c r="EK42" s="43">
        <f>Założenia!$K37</f>
        <v>0.95</v>
      </c>
      <c r="EL42" s="43">
        <f>Założenia!$K37</f>
        <v>0.95</v>
      </c>
      <c r="EM42" s="43">
        <f>Założenia!$K37</f>
        <v>0.95</v>
      </c>
      <c r="EN42" s="43">
        <f>Założenia!$K37</f>
        <v>0.95</v>
      </c>
      <c r="EO42" s="43">
        <f>Założenia!$K37</f>
        <v>0.95</v>
      </c>
      <c r="EP42" s="43">
        <f>Założenia!$K37</f>
        <v>0.95</v>
      </c>
    </row>
    <row r="43" spans="2:146" hidden="1" outlineLevel="2" x14ac:dyDescent="0.25">
      <c r="C43" t="s">
        <v>27</v>
      </c>
      <c r="J43" s="26" t="s">
        <v>70</v>
      </c>
      <c r="W43" s="43">
        <f>Założenia!$K38</f>
        <v>0.95</v>
      </c>
      <c r="X43" s="43">
        <f>Założenia!$K38</f>
        <v>0.95</v>
      </c>
      <c r="Y43" s="43">
        <f>Założenia!$K38</f>
        <v>0.95</v>
      </c>
      <c r="Z43" s="43">
        <f>Założenia!$K38</f>
        <v>0.95</v>
      </c>
      <c r="AA43" s="43">
        <f>Założenia!$K38</f>
        <v>0.95</v>
      </c>
      <c r="AB43" s="43">
        <f>Założenia!$K38</f>
        <v>0.95</v>
      </c>
      <c r="AC43" s="43">
        <f>Założenia!$K38</f>
        <v>0.95</v>
      </c>
      <c r="AD43" s="43">
        <f>Założenia!$K38</f>
        <v>0.95</v>
      </c>
      <c r="AE43" s="43">
        <f>Założenia!$K38</f>
        <v>0.95</v>
      </c>
      <c r="AF43" s="43">
        <f>Założenia!$K38</f>
        <v>0.95</v>
      </c>
      <c r="AG43" s="43">
        <f>Założenia!$K38</f>
        <v>0.95</v>
      </c>
      <c r="AH43" s="43">
        <f>Założenia!$K38</f>
        <v>0.95</v>
      </c>
      <c r="AI43" s="43">
        <f>Założenia!$K38</f>
        <v>0.95</v>
      </c>
      <c r="AJ43" s="43">
        <f>Założenia!$K38</f>
        <v>0.95</v>
      </c>
      <c r="AK43" s="43">
        <f>Założenia!$K38</f>
        <v>0.95</v>
      </c>
      <c r="AL43" s="43">
        <f>Założenia!$K38</f>
        <v>0.95</v>
      </c>
      <c r="AM43" s="43">
        <f>Założenia!$K38</f>
        <v>0.95</v>
      </c>
      <c r="AN43" s="43">
        <f>Założenia!$K38</f>
        <v>0.95</v>
      </c>
      <c r="AO43" s="43">
        <f>Założenia!$K38</f>
        <v>0.95</v>
      </c>
      <c r="AP43" s="43">
        <f>Założenia!$K38</f>
        <v>0.95</v>
      </c>
      <c r="AQ43" s="43">
        <f>Założenia!$K38</f>
        <v>0.95</v>
      </c>
      <c r="AR43" s="43">
        <f>Założenia!$K38</f>
        <v>0.95</v>
      </c>
      <c r="AS43" s="43">
        <f>Założenia!$K38</f>
        <v>0.95</v>
      </c>
      <c r="AT43" s="43">
        <f>Założenia!$K38</f>
        <v>0.95</v>
      </c>
      <c r="AU43" s="43">
        <f>Założenia!$K38</f>
        <v>0.95</v>
      </c>
      <c r="AV43" s="43">
        <f>Założenia!$K38</f>
        <v>0.95</v>
      </c>
      <c r="AW43" s="43">
        <f>Założenia!$K38</f>
        <v>0.95</v>
      </c>
      <c r="AX43" s="43">
        <f>Założenia!$K38</f>
        <v>0.95</v>
      </c>
      <c r="AY43" s="43">
        <f>Założenia!$K38</f>
        <v>0.95</v>
      </c>
      <c r="AZ43" s="43">
        <f>Założenia!$K38</f>
        <v>0.95</v>
      </c>
      <c r="BA43" s="43">
        <f>Założenia!$K38</f>
        <v>0.95</v>
      </c>
      <c r="BB43" s="43">
        <f>Założenia!$K38</f>
        <v>0.95</v>
      </c>
      <c r="BC43" s="43">
        <f>Założenia!$K38</f>
        <v>0.95</v>
      </c>
      <c r="BD43" s="43">
        <f>Założenia!$K38</f>
        <v>0.95</v>
      </c>
      <c r="BE43" s="43">
        <f>Założenia!$K38</f>
        <v>0.95</v>
      </c>
      <c r="BF43" s="43">
        <f>Założenia!$K38</f>
        <v>0.95</v>
      </c>
      <c r="BG43" s="43">
        <f>Założenia!$K38</f>
        <v>0.95</v>
      </c>
      <c r="BH43" s="43">
        <f>Założenia!$K38</f>
        <v>0.95</v>
      </c>
      <c r="BI43" s="43">
        <f>Założenia!$K38</f>
        <v>0.95</v>
      </c>
      <c r="BJ43" s="43">
        <f>Założenia!$K38</f>
        <v>0.95</v>
      </c>
      <c r="BK43" s="43">
        <f>Założenia!$K38</f>
        <v>0.95</v>
      </c>
      <c r="BL43" s="43">
        <f>Założenia!$K38</f>
        <v>0.95</v>
      </c>
      <c r="BM43" s="43">
        <f>Założenia!$K38</f>
        <v>0.95</v>
      </c>
      <c r="BN43" s="43">
        <f>Założenia!$K38</f>
        <v>0.95</v>
      </c>
      <c r="BO43" s="43">
        <f>Założenia!$K38</f>
        <v>0.95</v>
      </c>
      <c r="BP43" s="43">
        <f>Założenia!$K38</f>
        <v>0.95</v>
      </c>
      <c r="BQ43" s="43">
        <f>Założenia!$K38</f>
        <v>0.95</v>
      </c>
      <c r="BR43" s="43">
        <f>Założenia!$K38</f>
        <v>0.95</v>
      </c>
      <c r="BS43" s="43">
        <f>Założenia!$K38</f>
        <v>0.95</v>
      </c>
      <c r="BT43" s="43">
        <f>Założenia!$K38</f>
        <v>0.95</v>
      </c>
      <c r="BU43" s="43">
        <f>Założenia!$K38</f>
        <v>0.95</v>
      </c>
      <c r="BV43" s="43">
        <f>Założenia!$K38</f>
        <v>0.95</v>
      </c>
      <c r="BW43" s="43">
        <f>Założenia!$K38</f>
        <v>0.95</v>
      </c>
      <c r="BX43" s="43">
        <f>Założenia!$K38</f>
        <v>0.95</v>
      </c>
      <c r="BY43" s="43">
        <f>Założenia!$K38</f>
        <v>0.95</v>
      </c>
      <c r="BZ43" s="43">
        <f>Założenia!$K38</f>
        <v>0.95</v>
      </c>
      <c r="CA43" s="43">
        <f>Założenia!$K38</f>
        <v>0.95</v>
      </c>
      <c r="CB43" s="43">
        <f>Założenia!$K38</f>
        <v>0.95</v>
      </c>
      <c r="CC43" s="43">
        <f>Założenia!$K38</f>
        <v>0.95</v>
      </c>
      <c r="CD43" s="43">
        <f>Założenia!$K38</f>
        <v>0.95</v>
      </c>
      <c r="CE43" s="43">
        <f>Założenia!$K38</f>
        <v>0.95</v>
      </c>
      <c r="CF43" s="43">
        <f>Założenia!$K38</f>
        <v>0.95</v>
      </c>
      <c r="CG43" s="43">
        <f>Założenia!$K38</f>
        <v>0.95</v>
      </c>
      <c r="CH43" s="43">
        <f>Założenia!$K38</f>
        <v>0.95</v>
      </c>
      <c r="CI43" s="43">
        <f>Założenia!$K38</f>
        <v>0.95</v>
      </c>
      <c r="CJ43" s="43">
        <f>Założenia!$K38</f>
        <v>0.95</v>
      </c>
      <c r="CK43" s="43">
        <f>Założenia!$K38</f>
        <v>0.95</v>
      </c>
      <c r="CL43" s="43">
        <f>Założenia!$K38</f>
        <v>0.95</v>
      </c>
      <c r="CM43" s="43">
        <f>Założenia!$K38</f>
        <v>0.95</v>
      </c>
      <c r="CN43" s="43">
        <f>Założenia!$K38</f>
        <v>0.95</v>
      </c>
      <c r="CO43" s="43">
        <f>Założenia!$K38</f>
        <v>0.95</v>
      </c>
      <c r="CP43" s="43">
        <f>Założenia!$K38</f>
        <v>0.95</v>
      </c>
      <c r="CQ43" s="43">
        <f>Założenia!$K38</f>
        <v>0.95</v>
      </c>
      <c r="CR43" s="43">
        <f>Założenia!$K38</f>
        <v>0.95</v>
      </c>
      <c r="CS43" s="43">
        <f>Założenia!$K38</f>
        <v>0.95</v>
      </c>
      <c r="CT43" s="43">
        <f>Założenia!$K38</f>
        <v>0.95</v>
      </c>
      <c r="CU43" s="43">
        <f>Założenia!$K38</f>
        <v>0.95</v>
      </c>
      <c r="CV43" s="43">
        <f>Założenia!$K38</f>
        <v>0.95</v>
      </c>
      <c r="CW43" s="43">
        <f>Założenia!$K38</f>
        <v>0.95</v>
      </c>
      <c r="CX43" s="43">
        <f>Założenia!$K38</f>
        <v>0.95</v>
      </c>
      <c r="CY43" s="43">
        <f>Założenia!$K38</f>
        <v>0.95</v>
      </c>
      <c r="CZ43" s="43">
        <f>Założenia!$K38</f>
        <v>0.95</v>
      </c>
      <c r="DA43" s="43">
        <f>Założenia!$K38</f>
        <v>0.95</v>
      </c>
      <c r="DB43" s="43">
        <f>Założenia!$K38</f>
        <v>0.95</v>
      </c>
      <c r="DC43" s="43">
        <f>Założenia!$K38</f>
        <v>0.95</v>
      </c>
      <c r="DD43" s="43">
        <f>Założenia!$K38</f>
        <v>0.95</v>
      </c>
      <c r="DE43" s="43">
        <f>Założenia!$K38</f>
        <v>0.95</v>
      </c>
      <c r="DF43" s="43">
        <f>Założenia!$K38</f>
        <v>0.95</v>
      </c>
      <c r="DG43" s="43">
        <f>Założenia!$K38</f>
        <v>0.95</v>
      </c>
      <c r="DH43" s="43">
        <f>Założenia!$K38</f>
        <v>0.95</v>
      </c>
      <c r="DI43" s="43">
        <f>Założenia!$K38</f>
        <v>0.95</v>
      </c>
      <c r="DJ43" s="43">
        <f>Założenia!$K38</f>
        <v>0.95</v>
      </c>
      <c r="DK43" s="43">
        <f>Założenia!$K38</f>
        <v>0.95</v>
      </c>
      <c r="DL43" s="43">
        <f>Założenia!$K38</f>
        <v>0.95</v>
      </c>
      <c r="DM43" s="43">
        <f>Założenia!$K38</f>
        <v>0.95</v>
      </c>
      <c r="DN43" s="43">
        <f>Założenia!$K38</f>
        <v>0.95</v>
      </c>
      <c r="DO43" s="43">
        <f>Założenia!$K38</f>
        <v>0.95</v>
      </c>
      <c r="DP43" s="43">
        <f>Założenia!$K38</f>
        <v>0.95</v>
      </c>
      <c r="DQ43" s="43">
        <f>Założenia!$K38</f>
        <v>0.95</v>
      </c>
      <c r="DR43" s="43">
        <f>Założenia!$K38</f>
        <v>0.95</v>
      </c>
      <c r="DS43" s="43">
        <f>Założenia!$K38</f>
        <v>0.95</v>
      </c>
      <c r="DT43" s="43">
        <f>Założenia!$K38</f>
        <v>0.95</v>
      </c>
      <c r="DU43" s="43">
        <f>Założenia!$K38</f>
        <v>0.95</v>
      </c>
      <c r="DV43" s="43">
        <f>Założenia!$K38</f>
        <v>0.95</v>
      </c>
      <c r="DW43" s="43">
        <f>Założenia!$K38</f>
        <v>0.95</v>
      </c>
      <c r="DX43" s="43">
        <f>Założenia!$K38</f>
        <v>0.95</v>
      </c>
      <c r="DY43" s="43">
        <f>Założenia!$K38</f>
        <v>0.95</v>
      </c>
      <c r="DZ43" s="43">
        <f>Założenia!$K38</f>
        <v>0.95</v>
      </c>
      <c r="EA43" s="43">
        <f>Założenia!$K38</f>
        <v>0.95</v>
      </c>
      <c r="EB43" s="43">
        <f>Założenia!$K38</f>
        <v>0.95</v>
      </c>
      <c r="EC43" s="43">
        <f>Założenia!$K38</f>
        <v>0.95</v>
      </c>
      <c r="ED43" s="43">
        <f>Założenia!$K38</f>
        <v>0.95</v>
      </c>
      <c r="EE43" s="43">
        <f>Założenia!$K38</f>
        <v>0.95</v>
      </c>
      <c r="EF43" s="43">
        <f>Założenia!$K38</f>
        <v>0.95</v>
      </c>
      <c r="EG43" s="43">
        <f>Założenia!$K38</f>
        <v>0.95</v>
      </c>
      <c r="EH43" s="43">
        <f>Założenia!$K38</f>
        <v>0.95</v>
      </c>
      <c r="EI43" s="43">
        <f>Założenia!$K38</f>
        <v>0.95</v>
      </c>
      <c r="EJ43" s="43">
        <f>Założenia!$K38</f>
        <v>0.95</v>
      </c>
      <c r="EK43" s="43">
        <f>Założenia!$K38</f>
        <v>0.95</v>
      </c>
      <c r="EL43" s="43">
        <f>Założenia!$K38</f>
        <v>0.95</v>
      </c>
      <c r="EM43" s="43">
        <f>Założenia!$K38</f>
        <v>0.95</v>
      </c>
      <c r="EN43" s="43">
        <f>Założenia!$K38</f>
        <v>0.95</v>
      </c>
      <c r="EO43" s="43">
        <f>Założenia!$K38</f>
        <v>0.95</v>
      </c>
      <c r="EP43" s="43">
        <f>Założenia!$K38</f>
        <v>0.95</v>
      </c>
    </row>
    <row r="44" spans="2:146" hidden="1" outlineLevel="2" x14ac:dyDescent="0.25">
      <c r="C44" t="s">
        <v>28</v>
      </c>
      <c r="J44" s="26" t="s">
        <v>70</v>
      </c>
      <c r="W44" s="43">
        <f>Założenia!$K39</f>
        <v>1</v>
      </c>
      <c r="X44" s="43">
        <f>Założenia!$K39</f>
        <v>1</v>
      </c>
      <c r="Y44" s="43">
        <f>Założenia!$K39</f>
        <v>1</v>
      </c>
      <c r="Z44" s="43">
        <f>Założenia!$K39</f>
        <v>1</v>
      </c>
      <c r="AA44" s="43">
        <f>Założenia!$K39</f>
        <v>1</v>
      </c>
      <c r="AB44" s="43">
        <f>Założenia!$K39</f>
        <v>1</v>
      </c>
      <c r="AC44" s="43">
        <f>Założenia!$K39</f>
        <v>1</v>
      </c>
      <c r="AD44" s="43">
        <f>Założenia!$K39</f>
        <v>1</v>
      </c>
      <c r="AE44" s="43">
        <f>Założenia!$K39</f>
        <v>1</v>
      </c>
      <c r="AF44" s="43">
        <f>Założenia!$K39</f>
        <v>1</v>
      </c>
      <c r="AG44" s="43">
        <f>Założenia!$K39</f>
        <v>1</v>
      </c>
      <c r="AH44" s="43">
        <f>Założenia!$K39</f>
        <v>1</v>
      </c>
      <c r="AI44" s="43">
        <f>Założenia!$K39</f>
        <v>1</v>
      </c>
      <c r="AJ44" s="43">
        <f>Założenia!$K39</f>
        <v>1</v>
      </c>
      <c r="AK44" s="43">
        <f>Założenia!$K39</f>
        <v>1</v>
      </c>
      <c r="AL44" s="43">
        <f>Założenia!$K39</f>
        <v>1</v>
      </c>
      <c r="AM44" s="43">
        <f>Założenia!$K39</f>
        <v>1</v>
      </c>
      <c r="AN44" s="43">
        <f>Założenia!$K39</f>
        <v>1</v>
      </c>
      <c r="AO44" s="43">
        <f>Założenia!$K39</f>
        <v>1</v>
      </c>
      <c r="AP44" s="43">
        <f>Założenia!$K39</f>
        <v>1</v>
      </c>
      <c r="AQ44" s="43">
        <f>Założenia!$K39</f>
        <v>1</v>
      </c>
      <c r="AR44" s="43">
        <f>Założenia!$K39</f>
        <v>1</v>
      </c>
      <c r="AS44" s="43">
        <f>Założenia!$K39</f>
        <v>1</v>
      </c>
      <c r="AT44" s="43">
        <f>Założenia!$K39</f>
        <v>1</v>
      </c>
      <c r="AU44" s="43">
        <f>Założenia!$K39</f>
        <v>1</v>
      </c>
      <c r="AV44" s="43">
        <f>Założenia!$K39</f>
        <v>1</v>
      </c>
      <c r="AW44" s="43">
        <f>Założenia!$K39</f>
        <v>1</v>
      </c>
      <c r="AX44" s="43">
        <f>Założenia!$K39</f>
        <v>1</v>
      </c>
      <c r="AY44" s="43">
        <f>Założenia!$K39</f>
        <v>1</v>
      </c>
      <c r="AZ44" s="43">
        <f>Założenia!$K39</f>
        <v>1</v>
      </c>
      <c r="BA44" s="43">
        <f>Założenia!$K39</f>
        <v>1</v>
      </c>
      <c r="BB44" s="43">
        <f>Założenia!$K39</f>
        <v>1</v>
      </c>
      <c r="BC44" s="43">
        <f>Założenia!$K39</f>
        <v>1</v>
      </c>
      <c r="BD44" s="43">
        <f>Założenia!$K39</f>
        <v>1</v>
      </c>
      <c r="BE44" s="43">
        <f>Założenia!$K39</f>
        <v>1</v>
      </c>
      <c r="BF44" s="43">
        <f>Założenia!$K39</f>
        <v>1</v>
      </c>
      <c r="BG44" s="43">
        <f>Założenia!$K39</f>
        <v>1</v>
      </c>
      <c r="BH44" s="43">
        <f>Założenia!$K39</f>
        <v>1</v>
      </c>
      <c r="BI44" s="43">
        <f>Założenia!$K39</f>
        <v>1</v>
      </c>
      <c r="BJ44" s="43">
        <f>Założenia!$K39</f>
        <v>1</v>
      </c>
      <c r="BK44" s="43">
        <f>Założenia!$K39</f>
        <v>1</v>
      </c>
      <c r="BL44" s="43">
        <f>Założenia!$K39</f>
        <v>1</v>
      </c>
      <c r="BM44" s="43">
        <f>Założenia!$K39</f>
        <v>1</v>
      </c>
      <c r="BN44" s="43">
        <f>Założenia!$K39</f>
        <v>1</v>
      </c>
      <c r="BO44" s="43">
        <f>Założenia!$K39</f>
        <v>1</v>
      </c>
      <c r="BP44" s="43">
        <f>Założenia!$K39</f>
        <v>1</v>
      </c>
      <c r="BQ44" s="43">
        <f>Założenia!$K39</f>
        <v>1</v>
      </c>
      <c r="BR44" s="43">
        <f>Założenia!$K39</f>
        <v>1</v>
      </c>
      <c r="BS44" s="43">
        <f>Założenia!$K39</f>
        <v>1</v>
      </c>
      <c r="BT44" s="43">
        <f>Założenia!$K39</f>
        <v>1</v>
      </c>
      <c r="BU44" s="43">
        <f>Założenia!$K39</f>
        <v>1</v>
      </c>
      <c r="BV44" s="43">
        <f>Założenia!$K39</f>
        <v>1</v>
      </c>
      <c r="BW44" s="43">
        <f>Założenia!$K39</f>
        <v>1</v>
      </c>
      <c r="BX44" s="43">
        <f>Założenia!$K39</f>
        <v>1</v>
      </c>
      <c r="BY44" s="43">
        <f>Założenia!$K39</f>
        <v>1</v>
      </c>
      <c r="BZ44" s="43">
        <f>Założenia!$K39</f>
        <v>1</v>
      </c>
      <c r="CA44" s="43">
        <f>Założenia!$K39</f>
        <v>1</v>
      </c>
      <c r="CB44" s="43">
        <f>Założenia!$K39</f>
        <v>1</v>
      </c>
      <c r="CC44" s="43">
        <f>Założenia!$K39</f>
        <v>1</v>
      </c>
      <c r="CD44" s="43">
        <f>Założenia!$K39</f>
        <v>1</v>
      </c>
      <c r="CE44" s="43">
        <f>Założenia!$K39</f>
        <v>1</v>
      </c>
      <c r="CF44" s="43">
        <f>Założenia!$K39</f>
        <v>1</v>
      </c>
      <c r="CG44" s="43">
        <f>Założenia!$K39</f>
        <v>1</v>
      </c>
      <c r="CH44" s="43">
        <f>Założenia!$K39</f>
        <v>1</v>
      </c>
      <c r="CI44" s="43">
        <f>Założenia!$K39</f>
        <v>1</v>
      </c>
      <c r="CJ44" s="43">
        <f>Założenia!$K39</f>
        <v>1</v>
      </c>
      <c r="CK44" s="43">
        <f>Założenia!$K39</f>
        <v>1</v>
      </c>
      <c r="CL44" s="43">
        <f>Założenia!$K39</f>
        <v>1</v>
      </c>
      <c r="CM44" s="43">
        <f>Założenia!$K39</f>
        <v>1</v>
      </c>
      <c r="CN44" s="43">
        <f>Założenia!$K39</f>
        <v>1</v>
      </c>
      <c r="CO44" s="43">
        <f>Założenia!$K39</f>
        <v>1</v>
      </c>
      <c r="CP44" s="43">
        <f>Założenia!$K39</f>
        <v>1</v>
      </c>
      <c r="CQ44" s="43">
        <f>Założenia!$K39</f>
        <v>1</v>
      </c>
      <c r="CR44" s="43">
        <f>Założenia!$K39</f>
        <v>1</v>
      </c>
      <c r="CS44" s="43">
        <f>Założenia!$K39</f>
        <v>1</v>
      </c>
      <c r="CT44" s="43">
        <f>Założenia!$K39</f>
        <v>1</v>
      </c>
      <c r="CU44" s="43">
        <f>Założenia!$K39</f>
        <v>1</v>
      </c>
      <c r="CV44" s="43">
        <f>Założenia!$K39</f>
        <v>1</v>
      </c>
      <c r="CW44" s="43">
        <f>Założenia!$K39</f>
        <v>1</v>
      </c>
      <c r="CX44" s="43">
        <f>Założenia!$K39</f>
        <v>1</v>
      </c>
      <c r="CY44" s="43">
        <f>Założenia!$K39</f>
        <v>1</v>
      </c>
      <c r="CZ44" s="43">
        <f>Założenia!$K39</f>
        <v>1</v>
      </c>
      <c r="DA44" s="43">
        <f>Założenia!$K39</f>
        <v>1</v>
      </c>
      <c r="DB44" s="43">
        <f>Założenia!$K39</f>
        <v>1</v>
      </c>
      <c r="DC44" s="43">
        <f>Założenia!$K39</f>
        <v>1</v>
      </c>
      <c r="DD44" s="43">
        <f>Założenia!$K39</f>
        <v>1</v>
      </c>
      <c r="DE44" s="43">
        <f>Założenia!$K39</f>
        <v>1</v>
      </c>
      <c r="DF44" s="43">
        <f>Założenia!$K39</f>
        <v>1</v>
      </c>
      <c r="DG44" s="43">
        <f>Założenia!$K39</f>
        <v>1</v>
      </c>
      <c r="DH44" s="43">
        <f>Założenia!$K39</f>
        <v>1</v>
      </c>
      <c r="DI44" s="43">
        <f>Założenia!$K39</f>
        <v>1</v>
      </c>
      <c r="DJ44" s="43">
        <f>Założenia!$K39</f>
        <v>1</v>
      </c>
      <c r="DK44" s="43">
        <f>Założenia!$K39</f>
        <v>1</v>
      </c>
      <c r="DL44" s="43">
        <f>Założenia!$K39</f>
        <v>1</v>
      </c>
      <c r="DM44" s="43">
        <f>Założenia!$K39</f>
        <v>1</v>
      </c>
      <c r="DN44" s="43">
        <f>Założenia!$K39</f>
        <v>1</v>
      </c>
      <c r="DO44" s="43">
        <f>Założenia!$K39</f>
        <v>1</v>
      </c>
      <c r="DP44" s="43">
        <f>Założenia!$K39</f>
        <v>1</v>
      </c>
      <c r="DQ44" s="43">
        <f>Założenia!$K39</f>
        <v>1</v>
      </c>
      <c r="DR44" s="43">
        <f>Założenia!$K39</f>
        <v>1</v>
      </c>
      <c r="DS44" s="43">
        <f>Założenia!$K39</f>
        <v>1</v>
      </c>
      <c r="DT44" s="43">
        <f>Założenia!$K39</f>
        <v>1</v>
      </c>
      <c r="DU44" s="43">
        <f>Założenia!$K39</f>
        <v>1</v>
      </c>
      <c r="DV44" s="43">
        <f>Założenia!$K39</f>
        <v>1</v>
      </c>
      <c r="DW44" s="43">
        <f>Założenia!$K39</f>
        <v>1</v>
      </c>
      <c r="DX44" s="43">
        <f>Założenia!$K39</f>
        <v>1</v>
      </c>
      <c r="DY44" s="43">
        <f>Założenia!$K39</f>
        <v>1</v>
      </c>
      <c r="DZ44" s="43">
        <f>Założenia!$K39</f>
        <v>1</v>
      </c>
      <c r="EA44" s="43">
        <f>Założenia!$K39</f>
        <v>1</v>
      </c>
      <c r="EB44" s="43">
        <f>Założenia!$K39</f>
        <v>1</v>
      </c>
      <c r="EC44" s="43">
        <f>Założenia!$K39</f>
        <v>1</v>
      </c>
      <c r="ED44" s="43">
        <f>Założenia!$K39</f>
        <v>1</v>
      </c>
      <c r="EE44" s="43">
        <f>Założenia!$K39</f>
        <v>1</v>
      </c>
      <c r="EF44" s="43">
        <f>Założenia!$K39</f>
        <v>1</v>
      </c>
      <c r="EG44" s="43">
        <f>Założenia!$K39</f>
        <v>1</v>
      </c>
      <c r="EH44" s="43">
        <f>Założenia!$K39</f>
        <v>1</v>
      </c>
      <c r="EI44" s="43">
        <f>Założenia!$K39</f>
        <v>1</v>
      </c>
      <c r="EJ44" s="43">
        <f>Założenia!$K39</f>
        <v>1</v>
      </c>
      <c r="EK44" s="43">
        <f>Założenia!$K39</f>
        <v>1</v>
      </c>
      <c r="EL44" s="43">
        <f>Założenia!$K39</f>
        <v>1</v>
      </c>
      <c r="EM44" s="43">
        <f>Założenia!$K39</f>
        <v>1</v>
      </c>
      <c r="EN44" s="43">
        <f>Założenia!$K39</f>
        <v>1</v>
      </c>
      <c r="EO44" s="43">
        <f>Założenia!$K39</f>
        <v>1</v>
      </c>
      <c r="EP44" s="43">
        <f>Założenia!$K39</f>
        <v>1</v>
      </c>
    </row>
    <row r="45" spans="2:146" hidden="1" outlineLevel="2" x14ac:dyDescent="0.25">
      <c r="C45" t="s">
        <v>29</v>
      </c>
      <c r="J45" s="26" t="s">
        <v>70</v>
      </c>
      <c r="W45" s="43">
        <f>Założenia!$K40</f>
        <v>1</v>
      </c>
      <c r="X45" s="43">
        <f>Założenia!$K40</f>
        <v>1</v>
      </c>
      <c r="Y45" s="43">
        <f>Założenia!$K40</f>
        <v>1</v>
      </c>
      <c r="Z45" s="43">
        <f>Założenia!$K40</f>
        <v>1</v>
      </c>
      <c r="AA45" s="43">
        <f>Założenia!$K40</f>
        <v>1</v>
      </c>
      <c r="AB45" s="43">
        <f>Założenia!$K40</f>
        <v>1</v>
      </c>
      <c r="AC45" s="43">
        <f>Założenia!$K40</f>
        <v>1</v>
      </c>
      <c r="AD45" s="43">
        <f>Założenia!$K40</f>
        <v>1</v>
      </c>
      <c r="AE45" s="43">
        <f>Założenia!$K40</f>
        <v>1</v>
      </c>
      <c r="AF45" s="43">
        <f>Założenia!$K40</f>
        <v>1</v>
      </c>
      <c r="AG45" s="43">
        <f>Założenia!$K40</f>
        <v>1</v>
      </c>
      <c r="AH45" s="43">
        <f>Założenia!$K40</f>
        <v>1</v>
      </c>
      <c r="AI45" s="43">
        <f>Założenia!$K40</f>
        <v>1</v>
      </c>
      <c r="AJ45" s="43">
        <f>Założenia!$K40</f>
        <v>1</v>
      </c>
      <c r="AK45" s="43">
        <f>Założenia!$K40</f>
        <v>1</v>
      </c>
      <c r="AL45" s="43">
        <f>Założenia!$K40</f>
        <v>1</v>
      </c>
      <c r="AM45" s="43">
        <f>Założenia!$K40</f>
        <v>1</v>
      </c>
      <c r="AN45" s="43">
        <f>Założenia!$K40</f>
        <v>1</v>
      </c>
      <c r="AO45" s="43">
        <f>Założenia!$K40</f>
        <v>1</v>
      </c>
      <c r="AP45" s="43">
        <f>Założenia!$K40</f>
        <v>1</v>
      </c>
      <c r="AQ45" s="43">
        <f>Założenia!$K40</f>
        <v>1</v>
      </c>
      <c r="AR45" s="43">
        <f>Założenia!$K40</f>
        <v>1</v>
      </c>
      <c r="AS45" s="43">
        <f>Założenia!$K40</f>
        <v>1</v>
      </c>
      <c r="AT45" s="43">
        <f>Założenia!$K40</f>
        <v>1</v>
      </c>
      <c r="AU45" s="43">
        <f>Założenia!$K40</f>
        <v>1</v>
      </c>
      <c r="AV45" s="43">
        <f>Założenia!$K40</f>
        <v>1</v>
      </c>
      <c r="AW45" s="43">
        <f>Założenia!$K40</f>
        <v>1</v>
      </c>
      <c r="AX45" s="43">
        <f>Założenia!$K40</f>
        <v>1</v>
      </c>
      <c r="AY45" s="43">
        <f>Założenia!$K40</f>
        <v>1</v>
      </c>
      <c r="AZ45" s="43">
        <f>Założenia!$K40</f>
        <v>1</v>
      </c>
      <c r="BA45" s="43">
        <f>Założenia!$K40</f>
        <v>1</v>
      </c>
      <c r="BB45" s="43">
        <f>Założenia!$K40</f>
        <v>1</v>
      </c>
      <c r="BC45" s="43">
        <f>Założenia!$K40</f>
        <v>1</v>
      </c>
      <c r="BD45" s="43">
        <f>Założenia!$K40</f>
        <v>1</v>
      </c>
      <c r="BE45" s="43">
        <f>Założenia!$K40</f>
        <v>1</v>
      </c>
      <c r="BF45" s="43">
        <f>Założenia!$K40</f>
        <v>1</v>
      </c>
      <c r="BG45" s="43">
        <f>Założenia!$K40</f>
        <v>1</v>
      </c>
      <c r="BH45" s="43">
        <f>Założenia!$K40</f>
        <v>1</v>
      </c>
      <c r="BI45" s="43">
        <f>Założenia!$K40</f>
        <v>1</v>
      </c>
      <c r="BJ45" s="43">
        <f>Założenia!$K40</f>
        <v>1</v>
      </c>
      <c r="BK45" s="43">
        <f>Założenia!$K40</f>
        <v>1</v>
      </c>
      <c r="BL45" s="43">
        <f>Założenia!$K40</f>
        <v>1</v>
      </c>
      <c r="BM45" s="43">
        <f>Założenia!$K40</f>
        <v>1</v>
      </c>
      <c r="BN45" s="43">
        <f>Założenia!$K40</f>
        <v>1</v>
      </c>
      <c r="BO45" s="43">
        <f>Założenia!$K40</f>
        <v>1</v>
      </c>
      <c r="BP45" s="43">
        <f>Założenia!$K40</f>
        <v>1</v>
      </c>
      <c r="BQ45" s="43">
        <f>Założenia!$K40</f>
        <v>1</v>
      </c>
      <c r="BR45" s="43">
        <f>Założenia!$K40</f>
        <v>1</v>
      </c>
      <c r="BS45" s="43">
        <f>Założenia!$K40</f>
        <v>1</v>
      </c>
      <c r="BT45" s="43">
        <f>Założenia!$K40</f>
        <v>1</v>
      </c>
      <c r="BU45" s="43">
        <f>Założenia!$K40</f>
        <v>1</v>
      </c>
      <c r="BV45" s="43">
        <f>Założenia!$K40</f>
        <v>1</v>
      </c>
      <c r="BW45" s="43">
        <f>Założenia!$K40</f>
        <v>1</v>
      </c>
      <c r="BX45" s="43">
        <f>Założenia!$K40</f>
        <v>1</v>
      </c>
      <c r="BY45" s="43">
        <f>Założenia!$K40</f>
        <v>1</v>
      </c>
      <c r="BZ45" s="43">
        <f>Założenia!$K40</f>
        <v>1</v>
      </c>
      <c r="CA45" s="43">
        <f>Założenia!$K40</f>
        <v>1</v>
      </c>
      <c r="CB45" s="43">
        <f>Założenia!$K40</f>
        <v>1</v>
      </c>
      <c r="CC45" s="43">
        <f>Założenia!$K40</f>
        <v>1</v>
      </c>
      <c r="CD45" s="43">
        <f>Założenia!$K40</f>
        <v>1</v>
      </c>
      <c r="CE45" s="43">
        <f>Założenia!$K40</f>
        <v>1</v>
      </c>
      <c r="CF45" s="43">
        <f>Założenia!$K40</f>
        <v>1</v>
      </c>
      <c r="CG45" s="43">
        <f>Założenia!$K40</f>
        <v>1</v>
      </c>
      <c r="CH45" s="43">
        <f>Założenia!$K40</f>
        <v>1</v>
      </c>
      <c r="CI45" s="43">
        <f>Założenia!$K40</f>
        <v>1</v>
      </c>
      <c r="CJ45" s="43">
        <f>Założenia!$K40</f>
        <v>1</v>
      </c>
      <c r="CK45" s="43">
        <f>Założenia!$K40</f>
        <v>1</v>
      </c>
      <c r="CL45" s="43">
        <f>Założenia!$K40</f>
        <v>1</v>
      </c>
      <c r="CM45" s="43">
        <f>Założenia!$K40</f>
        <v>1</v>
      </c>
      <c r="CN45" s="43">
        <f>Założenia!$K40</f>
        <v>1</v>
      </c>
      <c r="CO45" s="43">
        <f>Założenia!$K40</f>
        <v>1</v>
      </c>
      <c r="CP45" s="43">
        <f>Założenia!$K40</f>
        <v>1</v>
      </c>
      <c r="CQ45" s="43">
        <f>Założenia!$K40</f>
        <v>1</v>
      </c>
      <c r="CR45" s="43">
        <f>Założenia!$K40</f>
        <v>1</v>
      </c>
      <c r="CS45" s="43">
        <f>Założenia!$K40</f>
        <v>1</v>
      </c>
      <c r="CT45" s="43">
        <f>Założenia!$K40</f>
        <v>1</v>
      </c>
      <c r="CU45" s="43">
        <f>Założenia!$K40</f>
        <v>1</v>
      </c>
      <c r="CV45" s="43">
        <f>Założenia!$K40</f>
        <v>1</v>
      </c>
      <c r="CW45" s="43">
        <f>Założenia!$K40</f>
        <v>1</v>
      </c>
      <c r="CX45" s="43">
        <f>Założenia!$K40</f>
        <v>1</v>
      </c>
      <c r="CY45" s="43">
        <f>Założenia!$K40</f>
        <v>1</v>
      </c>
      <c r="CZ45" s="43">
        <f>Założenia!$K40</f>
        <v>1</v>
      </c>
      <c r="DA45" s="43">
        <f>Założenia!$K40</f>
        <v>1</v>
      </c>
      <c r="DB45" s="43">
        <f>Założenia!$K40</f>
        <v>1</v>
      </c>
      <c r="DC45" s="43">
        <f>Założenia!$K40</f>
        <v>1</v>
      </c>
      <c r="DD45" s="43">
        <f>Założenia!$K40</f>
        <v>1</v>
      </c>
      <c r="DE45" s="43">
        <f>Założenia!$K40</f>
        <v>1</v>
      </c>
      <c r="DF45" s="43">
        <f>Założenia!$K40</f>
        <v>1</v>
      </c>
      <c r="DG45" s="43">
        <f>Założenia!$K40</f>
        <v>1</v>
      </c>
      <c r="DH45" s="43">
        <f>Założenia!$K40</f>
        <v>1</v>
      </c>
      <c r="DI45" s="43">
        <f>Założenia!$K40</f>
        <v>1</v>
      </c>
      <c r="DJ45" s="43">
        <f>Założenia!$K40</f>
        <v>1</v>
      </c>
      <c r="DK45" s="43">
        <f>Założenia!$K40</f>
        <v>1</v>
      </c>
      <c r="DL45" s="43">
        <f>Założenia!$K40</f>
        <v>1</v>
      </c>
      <c r="DM45" s="43">
        <f>Założenia!$K40</f>
        <v>1</v>
      </c>
      <c r="DN45" s="43">
        <f>Założenia!$K40</f>
        <v>1</v>
      </c>
      <c r="DO45" s="43">
        <f>Założenia!$K40</f>
        <v>1</v>
      </c>
      <c r="DP45" s="43">
        <f>Założenia!$K40</f>
        <v>1</v>
      </c>
      <c r="DQ45" s="43">
        <f>Założenia!$K40</f>
        <v>1</v>
      </c>
      <c r="DR45" s="43">
        <f>Założenia!$K40</f>
        <v>1</v>
      </c>
      <c r="DS45" s="43">
        <f>Założenia!$K40</f>
        <v>1</v>
      </c>
      <c r="DT45" s="43">
        <f>Założenia!$K40</f>
        <v>1</v>
      </c>
      <c r="DU45" s="43">
        <f>Założenia!$K40</f>
        <v>1</v>
      </c>
      <c r="DV45" s="43">
        <f>Założenia!$K40</f>
        <v>1</v>
      </c>
      <c r="DW45" s="43">
        <f>Założenia!$K40</f>
        <v>1</v>
      </c>
      <c r="DX45" s="43">
        <f>Założenia!$K40</f>
        <v>1</v>
      </c>
      <c r="DY45" s="43">
        <f>Założenia!$K40</f>
        <v>1</v>
      </c>
      <c r="DZ45" s="43">
        <f>Założenia!$K40</f>
        <v>1</v>
      </c>
      <c r="EA45" s="43">
        <f>Założenia!$K40</f>
        <v>1</v>
      </c>
      <c r="EB45" s="43">
        <f>Założenia!$K40</f>
        <v>1</v>
      </c>
      <c r="EC45" s="43">
        <f>Założenia!$K40</f>
        <v>1</v>
      </c>
      <c r="ED45" s="43">
        <f>Założenia!$K40</f>
        <v>1</v>
      </c>
      <c r="EE45" s="43">
        <f>Założenia!$K40</f>
        <v>1</v>
      </c>
      <c r="EF45" s="43">
        <f>Założenia!$K40</f>
        <v>1</v>
      </c>
      <c r="EG45" s="43">
        <f>Założenia!$K40</f>
        <v>1</v>
      </c>
      <c r="EH45" s="43">
        <f>Założenia!$K40</f>
        <v>1</v>
      </c>
      <c r="EI45" s="43">
        <f>Założenia!$K40</f>
        <v>1</v>
      </c>
      <c r="EJ45" s="43">
        <f>Założenia!$K40</f>
        <v>1</v>
      </c>
      <c r="EK45" s="43">
        <f>Założenia!$K40</f>
        <v>1</v>
      </c>
      <c r="EL45" s="43">
        <f>Założenia!$K40</f>
        <v>1</v>
      </c>
      <c r="EM45" s="43">
        <f>Założenia!$K40</f>
        <v>1</v>
      </c>
      <c r="EN45" s="43">
        <f>Założenia!$K40</f>
        <v>1</v>
      </c>
      <c r="EO45" s="43">
        <f>Założenia!$K40</f>
        <v>1</v>
      </c>
      <c r="EP45" s="43">
        <f>Założenia!$K40</f>
        <v>1</v>
      </c>
    </row>
    <row r="46" spans="2:146" hidden="1" outlineLevel="2" x14ac:dyDescent="0.25">
      <c r="C46" t="s">
        <v>30</v>
      </c>
      <c r="J46" s="26" t="s">
        <v>70</v>
      </c>
      <c r="W46" s="43">
        <f>Założenia!$K41</f>
        <v>1.1000000000000001</v>
      </c>
      <c r="X46" s="43">
        <f>Założenia!$K41</f>
        <v>1.1000000000000001</v>
      </c>
      <c r="Y46" s="43">
        <f>Założenia!$K41</f>
        <v>1.1000000000000001</v>
      </c>
      <c r="Z46" s="43">
        <f>Założenia!$K41</f>
        <v>1.1000000000000001</v>
      </c>
      <c r="AA46" s="43">
        <f>Założenia!$K41</f>
        <v>1.1000000000000001</v>
      </c>
      <c r="AB46" s="43">
        <f>Założenia!$K41</f>
        <v>1.1000000000000001</v>
      </c>
      <c r="AC46" s="43">
        <f>Założenia!$K41</f>
        <v>1.1000000000000001</v>
      </c>
      <c r="AD46" s="43">
        <f>Założenia!$K41</f>
        <v>1.1000000000000001</v>
      </c>
      <c r="AE46" s="43">
        <f>Założenia!$K41</f>
        <v>1.1000000000000001</v>
      </c>
      <c r="AF46" s="43">
        <f>Założenia!$K41</f>
        <v>1.1000000000000001</v>
      </c>
      <c r="AG46" s="43">
        <f>Założenia!$K41</f>
        <v>1.1000000000000001</v>
      </c>
      <c r="AH46" s="43">
        <f>Założenia!$K41</f>
        <v>1.1000000000000001</v>
      </c>
      <c r="AI46" s="43">
        <f>Założenia!$K41</f>
        <v>1.1000000000000001</v>
      </c>
      <c r="AJ46" s="43">
        <f>Założenia!$K41</f>
        <v>1.1000000000000001</v>
      </c>
      <c r="AK46" s="43">
        <f>Założenia!$K41</f>
        <v>1.1000000000000001</v>
      </c>
      <c r="AL46" s="43">
        <f>Założenia!$K41</f>
        <v>1.1000000000000001</v>
      </c>
      <c r="AM46" s="43">
        <f>Założenia!$K41</f>
        <v>1.1000000000000001</v>
      </c>
      <c r="AN46" s="43">
        <f>Założenia!$K41</f>
        <v>1.1000000000000001</v>
      </c>
      <c r="AO46" s="43">
        <f>Założenia!$K41</f>
        <v>1.1000000000000001</v>
      </c>
      <c r="AP46" s="43">
        <f>Założenia!$K41</f>
        <v>1.1000000000000001</v>
      </c>
      <c r="AQ46" s="43">
        <f>Założenia!$K41</f>
        <v>1.1000000000000001</v>
      </c>
      <c r="AR46" s="43">
        <f>Założenia!$K41</f>
        <v>1.1000000000000001</v>
      </c>
      <c r="AS46" s="43">
        <f>Założenia!$K41</f>
        <v>1.1000000000000001</v>
      </c>
      <c r="AT46" s="43">
        <f>Założenia!$K41</f>
        <v>1.1000000000000001</v>
      </c>
      <c r="AU46" s="43">
        <f>Założenia!$K41</f>
        <v>1.1000000000000001</v>
      </c>
      <c r="AV46" s="43">
        <f>Założenia!$K41</f>
        <v>1.1000000000000001</v>
      </c>
      <c r="AW46" s="43">
        <f>Założenia!$K41</f>
        <v>1.1000000000000001</v>
      </c>
      <c r="AX46" s="43">
        <f>Założenia!$K41</f>
        <v>1.1000000000000001</v>
      </c>
      <c r="AY46" s="43">
        <f>Założenia!$K41</f>
        <v>1.1000000000000001</v>
      </c>
      <c r="AZ46" s="43">
        <f>Założenia!$K41</f>
        <v>1.1000000000000001</v>
      </c>
      <c r="BA46" s="43">
        <f>Założenia!$K41</f>
        <v>1.1000000000000001</v>
      </c>
      <c r="BB46" s="43">
        <f>Założenia!$K41</f>
        <v>1.1000000000000001</v>
      </c>
      <c r="BC46" s="43">
        <f>Założenia!$K41</f>
        <v>1.1000000000000001</v>
      </c>
      <c r="BD46" s="43">
        <f>Założenia!$K41</f>
        <v>1.1000000000000001</v>
      </c>
      <c r="BE46" s="43">
        <f>Założenia!$K41</f>
        <v>1.1000000000000001</v>
      </c>
      <c r="BF46" s="43">
        <f>Założenia!$K41</f>
        <v>1.1000000000000001</v>
      </c>
      <c r="BG46" s="43">
        <f>Założenia!$K41</f>
        <v>1.1000000000000001</v>
      </c>
      <c r="BH46" s="43">
        <f>Założenia!$K41</f>
        <v>1.1000000000000001</v>
      </c>
      <c r="BI46" s="43">
        <f>Założenia!$K41</f>
        <v>1.1000000000000001</v>
      </c>
      <c r="BJ46" s="43">
        <f>Założenia!$K41</f>
        <v>1.1000000000000001</v>
      </c>
      <c r="BK46" s="43">
        <f>Założenia!$K41</f>
        <v>1.1000000000000001</v>
      </c>
      <c r="BL46" s="43">
        <f>Założenia!$K41</f>
        <v>1.1000000000000001</v>
      </c>
      <c r="BM46" s="43">
        <f>Założenia!$K41</f>
        <v>1.1000000000000001</v>
      </c>
      <c r="BN46" s="43">
        <f>Założenia!$K41</f>
        <v>1.1000000000000001</v>
      </c>
      <c r="BO46" s="43">
        <f>Założenia!$K41</f>
        <v>1.1000000000000001</v>
      </c>
      <c r="BP46" s="43">
        <f>Założenia!$K41</f>
        <v>1.1000000000000001</v>
      </c>
      <c r="BQ46" s="43">
        <f>Założenia!$K41</f>
        <v>1.1000000000000001</v>
      </c>
      <c r="BR46" s="43">
        <f>Założenia!$K41</f>
        <v>1.1000000000000001</v>
      </c>
      <c r="BS46" s="43">
        <f>Założenia!$K41</f>
        <v>1.1000000000000001</v>
      </c>
      <c r="BT46" s="43">
        <f>Założenia!$K41</f>
        <v>1.1000000000000001</v>
      </c>
      <c r="BU46" s="43">
        <f>Założenia!$K41</f>
        <v>1.1000000000000001</v>
      </c>
      <c r="BV46" s="43">
        <f>Założenia!$K41</f>
        <v>1.1000000000000001</v>
      </c>
      <c r="BW46" s="43">
        <f>Założenia!$K41</f>
        <v>1.1000000000000001</v>
      </c>
      <c r="BX46" s="43">
        <f>Założenia!$K41</f>
        <v>1.1000000000000001</v>
      </c>
      <c r="BY46" s="43">
        <f>Założenia!$K41</f>
        <v>1.1000000000000001</v>
      </c>
      <c r="BZ46" s="43">
        <f>Założenia!$K41</f>
        <v>1.1000000000000001</v>
      </c>
      <c r="CA46" s="43">
        <f>Założenia!$K41</f>
        <v>1.1000000000000001</v>
      </c>
      <c r="CB46" s="43">
        <f>Założenia!$K41</f>
        <v>1.1000000000000001</v>
      </c>
      <c r="CC46" s="43">
        <f>Założenia!$K41</f>
        <v>1.1000000000000001</v>
      </c>
      <c r="CD46" s="43">
        <f>Założenia!$K41</f>
        <v>1.1000000000000001</v>
      </c>
      <c r="CE46" s="43">
        <f>Założenia!$K41</f>
        <v>1.1000000000000001</v>
      </c>
      <c r="CF46" s="43">
        <f>Założenia!$K41</f>
        <v>1.1000000000000001</v>
      </c>
      <c r="CG46" s="43">
        <f>Założenia!$K41</f>
        <v>1.1000000000000001</v>
      </c>
      <c r="CH46" s="43">
        <f>Założenia!$K41</f>
        <v>1.1000000000000001</v>
      </c>
      <c r="CI46" s="43">
        <f>Założenia!$K41</f>
        <v>1.1000000000000001</v>
      </c>
      <c r="CJ46" s="43">
        <f>Założenia!$K41</f>
        <v>1.1000000000000001</v>
      </c>
      <c r="CK46" s="43">
        <f>Założenia!$K41</f>
        <v>1.1000000000000001</v>
      </c>
      <c r="CL46" s="43">
        <f>Założenia!$K41</f>
        <v>1.1000000000000001</v>
      </c>
      <c r="CM46" s="43">
        <f>Założenia!$K41</f>
        <v>1.1000000000000001</v>
      </c>
      <c r="CN46" s="43">
        <f>Założenia!$K41</f>
        <v>1.1000000000000001</v>
      </c>
      <c r="CO46" s="43">
        <f>Założenia!$K41</f>
        <v>1.1000000000000001</v>
      </c>
      <c r="CP46" s="43">
        <f>Założenia!$K41</f>
        <v>1.1000000000000001</v>
      </c>
      <c r="CQ46" s="43">
        <f>Założenia!$K41</f>
        <v>1.1000000000000001</v>
      </c>
      <c r="CR46" s="43">
        <f>Założenia!$K41</f>
        <v>1.1000000000000001</v>
      </c>
      <c r="CS46" s="43">
        <f>Założenia!$K41</f>
        <v>1.1000000000000001</v>
      </c>
      <c r="CT46" s="43">
        <f>Założenia!$K41</f>
        <v>1.1000000000000001</v>
      </c>
      <c r="CU46" s="43">
        <f>Założenia!$K41</f>
        <v>1.1000000000000001</v>
      </c>
      <c r="CV46" s="43">
        <f>Założenia!$K41</f>
        <v>1.1000000000000001</v>
      </c>
      <c r="CW46" s="43">
        <f>Założenia!$K41</f>
        <v>1.1000000000000001</v>
      </c>
      <c r="CX46" s="43">
        <f>Założenia!$K41</f>
        <v>1.1000000000000001</v>
      </c>
      <c r="CY46" s="43">
        <f>Założenia!$K41</f>
        <v>1.1000000000000001</v>
      </c>
      <c r="CZ46" s="43">
        <f>Założenia!$K41</f>
        <v>1.1000000000000001</v>
      </c>
      <c r="DA46" s="43">
        <f>Założenia!$K41</f>
        <v>1.1000000000000001</v>
      </c>
      <c r="DB46" s="43">
        <f>Założenia!$K41</f>
        <v>1.1000000000000001</v>
      </c>
      <c r="DC46" s="43">
        <f>Założenia!$K41</f>
        <v>1.1000000000000001</v>
      </c>
      <c r="DD46" s="43">
        <f>Założenia!$K41</f>
        <v>1.1000000000000001</v>
      </c>
      <c r="DE46" s="43">
        <f>Założenia!$K41</f>
        <v>1.1000000000000001</v>
      </c>
      <c r="DF46" s="43">
        <f>Założenia!$K41</f>
        <v>1.1000000000000001</v>
      </c>
      <c r="DG46" s="43">
        <f>Założenia!$K41</f>
        <v>1.1000000000000001</v>
      </c>
      <c r="DH46" s="43">
        <f>Założenia!$K41</f>
        <v>1.1000000000000001</v>
      </c>
      <c r="DI46" s="43">
        <f>Założenia!$K41</f>
        <v>1.1000000000000001</v>
      </c>
      <c r="DJ46" s="43">
        <f>Założenia!$K41</f>
        <v>1.1000000000000001</v>
      </c>
      <c r="DK46" s="43">
        <f>Założenia!$K41</f>
        <v>1.1000000000000001</v>
      </c>
      <c r="DL46" s="43">
        <f>Założenia!$K41</f>
        <v>1.1000000000000001</v>
      </c>
      <c r="DM46" s="43">
        <f>Założenia!$K41</f>
        <v>1.1000000000000001</v>
      </c>
      <c r="DN46" s="43">
        <f>Założenia!$K41</f>
        <v>1.1000000000000001</v>
      </c>
      <c r="DO46" s="43">
        <f>Założenia!$K41</f>
        <v>1.1000000000000001</v>
      </c>
      <c r="DP46" s="43">
        <f>Założenia!$K41</f>
        <v>1.1000000000000001</v>
      </c>
      <c r="DQ46" s="43">
        <f>Założenia!$K41</f>
        <v>1.1000000000000001</v>
      </c>
      <c r="DR46" s="43">
        <f>Założenia!$K41</f>
        <v>1.1000000000000001</v>
      </c>
      <c r="DS46" s="43">
        <f>Założenia!$K41</f>
        <v>1.1000000000000001</v>
      </c>
      <c r="DT46" s="43">
        <f>Założenia!$K41</f>
        <v>1.1000000000000001</v>
      </c>
      <c r="DU46" s="43">
        <f>Założenia!$K41</f>
        <v>1.1000000000000001</v>
      </c>
      <c r="DV46" s="43">
        <f>Założenia!$K41</f>
        <v>1.1000000000000001</v>
      </c>
      <c r="DW46" s="43">
        <f>Założenia!$K41</f>
        <v>1.1000000000000001</v>
      </c>
      <c r="DX46" s="43">
        <f>Założenia!$K41</f>
        <v>1.1000000000000001</v>
      </c>
      <c r="DY46" s="43">
        <f>Założenia!$K41</f>
        <v>1.1000000000000001</v>
      </c>
      <c r="DZ46" s="43">
        <f>Założenia!$K41</f>
        <v>1.1000000000000001</v>
      </c>
      <c r="EA46" s="43">
        <f>Założenia!$K41</f>
        <v>1.1000000000000001</v>
      </c>
      <c r="EB46" s="43">
        <f>Założenia!$K41</f>
        <v>1.1000000000000001</v>
      </c>
      <c r="EC46" s="43">
        <f>Założenia!$K41</f>
        <v>1.1000000000000001</v>
      </c>
      <c r="ED46" s="43">
        <f>Założenia!$K41</f>
        <v>1.1000000000000001</v>
      </c>
      <c r="EE46" s="43">
        <f>Założenia!$K41</f>
        <v>1.1000000000000001</v>
      </c>
      <c r="EF46" s="43">
        <f>Założenia!$K41</f>
        <v>1.1000000000000001</v>
      </c>
      <c r="EG46" s="43">
        <f>Założenia!$K41</f>
        <v>1.1000000000000001</v>
      </c>
      <c r="EH46" s="43">
        <f>Założenia!$K41</f>
        <v>1.1000000000000001</v>
      </c>
      <c r="EI46" s="43">
        <f>Założenia!$K41</f>
        <v>1.1000000000000001</v>
      </c>
      <c r="EJ46" s="43">
        <f>Założenia!$K41</f>
        <v>1.1000000000000001</v>
      </c>
      <c r="EK46" s="43">
        <f>Założenia!$K41</f>
        <v>1.1000000000000001</v>
      </c>
      <c r="EL46" s="43">
        <f>Założenia!$K41</f>
        <v>1.1000000000000001</v>
      </c>
      <c r="EM46" s="43">
        <f>Założenia!$K41</f>
        <v>1.1000000000000001</v>
      </c>
      <c r="EN46" s="43">
        <f>Założenia!$K41</f>
        <v>1.1000000000000001</v>
      </c>
      <c r="EO46" s="43">
        <f>Założenia!$K41</f>
        <v>1.1000000000000001</v>
      </c>
      <c r="EP46" s="43">
        <f>Założenia!$K41</f>
        <v>1.1000000000000001</v>
      </c>
    </row>
    <row r="47" spans="2:146" hidden="1" outlineLevel="2" x14ac:dyDescent="0.25">
      <c r="C47" t="s">
        <v>31</v>
      </c>
      <c r="J47" s="26" t="s">
        <v>70</v>
      </c>
      <c r="W47" s="43">
        <f>Założenia!$K42</f>
        <v>1.3</v>
      </c>
      <c r="X47" s="43">
        <f>Założenia!$K42</f>
        <v>1.3</v>
      </c>
      <c r="Y47" s="43">
        <f>Założenia!$K42</f>
        <v>1.3</v>
      </c>
      <c r="Z47" s="43">
        <f>Założenia!$K42</f>
        <v>1.3</v>
      </c>
      <c r="AA47" s="43">
        <f>Założenia!$K42</f>
        <v>1.3</v>
      </c>
      <c r="AB47" s="43">
        <f>Założenia!$K42</f>
        <v>1.3</v>
      </c>
      <c r="AC47" s="43">
        <f>Założenia!$K42</f>
        <v>1.3</v>
      </c>
      <c r="AD47" s="43">
        <f>Założenia!$K42</f>
        <v>1.3</v>
      </c>
      <c r="AE47" s="43">
        <f>Założenia!$K42</f>
        <v>1.3</v>
      </c>
      <c r="AF47" s="43">
        <f>Założenia!$K42</f>
        <v>1.3</v>
      </c>
      <c r="AG47" s="43">
        <f>Założenia!$K42</f>
        <v>1.3</v>
      </c>
      <c r="AH47" s="43">
        <f>Założenia!$K42</f>
        <v>1.3</v>
      </c>
      <c r="AI47" s="43">
        <f>Założenia!$K42</f>
        <v>1.3</v>
      </c>
      <c r="AJ47" s="43">
        <f>Założenia!$K42</f>
        <v>1.3</v>
      </c>
      <c r="AK47" s="43">
        <f>Założenia!$K42</f>
        <v>1.3</v>
      </c>
      <c r="AL47" s="43">
        <f>Założenia!$K42</f>
        <v>1.3</v>
      </c>
      <c r="AM47" s="43">
        <f>Założenia!$K42</f>
        <v>1.3</v>
      </c>
      <c r="AN47" s="43">
        <f>Założenia!$K42</f>
        <v>1.3</v>
      </c>
      <c r="AO47" s="43">
        <f>Założenia!$K42</f>
        <v>1.3</v>
      </c>
      <c r="AP47" s="43">
        <f>Założenia!$K42</f>
        <v>1.3</v>
      </c>
      <c r="AQ47" s="43">
        <f>Założenia!$K42</f>
        <v>1.3</v>
      </c>
      <c r="AR47" s="43">
        <f>Założenia!$K42</f>
        <v>1.3</v>
      </c>
      <c r="AS47" s="43">
        <f>Założenia!$K42</f>
        <v>1.3</v>
      </c>
      <c r="AT47" s="43">
        <f>Założenia!$K42</f>
        <v>1.3</v>
      </c>
      <c r="AU47" s="43">
        <f>Założenia!$K42</f>
        <v>1.3</v>
      </c>
      <c r="AV47" s="43">
        <f>Założenia!$K42</f>
        <v>1.3</v>
      </c>
      <c r="AW47" s="43">
        <f>Założenia!$K42</f>
        <v>1.3</v>
      </c>
      <c r="AX47" s="43">
        <f>Założenia!$K42</f>
        <v>1.3</v>
      </c>
      <c r="AY47" s="43">
        <f>Założenia!$K42</f>
        <v>1.3</v>
      </c>
      <c r="AZ47" s="43">
        <f>Założenia!$K42</f>
        <v>1.3</v>
      </c>
      <c r="BA47" s="43">
        <f>Założenia!$K42</f>
        <v>1.3</v>
      </c>
      <c r="BB47" s="43">
        <f>Założenia!$K42</f>
        <v>1.3</v>
      </c>
      <c r="BC47" s="43">
        <f>Założenia!$K42</f>
        <v>1.3</v>
      </c>
      <c r="BD47" s="43">
        <f>Założenia!$K42</f>
        <v>1.3</v>
      </c>
      <c r="BE47" s="43">
        <f>Założenia!$K42</f>
        <v>1.3</v>
      </c>
      <c r="BF47" s="43">
        <f>Założenia!$K42</f>
        <v>1.3</v>
      </c>
      <c r="BG47" s="43">
        <f>Założenia!$K42</f>
        <v>1.3</v>
      </c>
      <c r="BH47" s="43">
        <f>Założenia!$K42</f>
        <v>1.3</v>
      </c>
      <c r="BI47" s="43">
        <f>Założenia!$K42</f>
        <v>1.3</v>
      </c>
      <c r="BJ47" s="43">
        <f>Założenia!$K42</f>
        <v>1.3</v>
      </c>
      <c r="BK47" s="43">
        <f>Założenia!$K42</f>
        <v>1.3</v>
      </c>
      <c r="BL47" s="43">
        <f>Założenia!$K42</f>
        <v>1.3</v>
      </c>
      <c r="BM47" s="43">
        <f>Założenia!$K42</f>
        <v>1.3</v>
      </c>
      <c r="BN47" s="43">
        <f>Założenia!$K42</f>
        <v>1.3</v>
      </c>
      <c r="BO47" s="43">
        <f>Założenia!$K42</f>
        <v>1.3</v>
      </c>
      <c r="BP47" s="43">
        <f>Założenia!$K42</f>
        <v>1.3</v>
      </c>
      <c r="BQ47" s="43">
        <f>Założenia!$K42</f>
        <v>1.3</v>
      </c>
      <c r="BR47" s="43">
        <f>Założenia!$K42</f>
        <v>1.3</v>
      </c>
      <c r="BS47" s="43">
        <f>Założenia!$K42</f>
        <v>1.3</v>
      </c>
      <c r="BT47" s="43">
        <f>Założenia!$K42</f>
        <v>1.3</v>
      </c>
      <c r="BU47" s="43">
        <f>Założenia!$K42</f>
        <v>1.3</v>
      </c>
      <c r="BV47" s="43">
        <f>Założenia!$K42</f>
        <v>1.3</v>
      </c>
      <c r="BW47" s="43">
        <f>Założenia!$K42</f>
        <v>1.3</v>
      </c>
      <c r="BX47" s="43">
        <f>Założenia!$K42</f>
        <v>1.3</v>
      </c>
      <c r="BY47" s="43">
        <f>Założenia!$K42</f>
        <v>1.3</v>
      </c>
      <c r="BZ47" s="43">
        <f>Założenia!$K42</f>
        <v>1.3</v>
      </c>
      <c r="CA47" s="43">
        <f>Założenia!$K42</f>
        <v>1.3</v>
      </c>
      <c r="CB47" s="43">
        <f>Założenia!$K42</f>
        <v>1.3</v>
      </c>
      <c r="CC47" s="43">
        <f>Założenia!$K42</f>
        <v>1.3</v>
      </c>
      <c r="CD47" s="43">
        <f>Założenia!$K42</f>
        <v>1.3</v>
      </c>
      <c r="CE47" s="43">
        <f>Założenia!$K42</f>
        <v>1.3</v>
      </c>
      <c r="CF47" s="43">
        <f>Założenia!$K42</f>
        <v>1.3</v>
      </c>
      <c r="CG47" s="43">
        <f>Założenia!$K42</f>
        <v>1.3</v>
      </c>
      <c r="CH47" s="43">
        <f>Założenia!$K42</f>
        <v>1.3</v>
      </c>
      <c r="CI47" s="43">
        <f>Założenia!$K42</f>
        <v>1.3</v>
      </c>
      <c r="CJ47" s="43">
        <f>Założenia!$K42</f>
        <v>1.3</v>
      </c>
      <c r="CK47" s="43">
        <f>Założenia!$K42</f>
        <v>1.3</v>
      </c>
      <c r="CL47" s="43">
        <f>Założenia!$K42</f>
        <v>1.3</v>
      </c>
      <c r="CM47" s="43">
        <f>Założenia!$K42</f>
        <v>1.3</v>
      </c>
      <c r="CN47" s="43">
        <f>Założenia!$K42</f>
        <v>1.3</v>
      </c>
      <c r="CO47" s="43">
        <f>Założenia!$K42</f>
        <v>1.3</v>
      </c>
      <c r="CP47" s="43">
        <f>Założenia!$K42</f>
        <v>1.3</v>
      </c>
      <c r="CQ47" s="43">
        <f>Założenia!$K42</f>
        <v>1.3</v>
      </c>
      <c r="CR47" s="43">
        <f>Założenia!$K42</f>
        <v>1.3</v>
      </c>
      <c r="CS47" s="43">
        <f>Założenia!$K42</f>
        <v>1.3</v>
      </c>
      <c r="CT47" s="43">
        <f>Założenia!$K42</f>
        <v>1.3</v>
      </c>
      <c r="CU47" s="43">
        <f>Założenia!$K42</f>
        <v>1.3</v>
      </c>
      <c r="CV47" s="43">
        <f>Założenia!$K42</f>
        <v>1.3</v>
      </c>
      <c r="CW47" s="43">
        <f>Założenia!$K42</f>
        <v>1.3</v>
      </c>
      <c r="CX47" s="43">
        <f>Założenia!$K42</f>
        <v>1.3</v>
      </c>
      <c r="CY47" s="43">
        <f>Założenia!$K42</f>
        <v>1.3</v>
      </c>
      <c r="CZ47" s="43">
        <f>Założenia!$K42</f>
        <v>1.3</v>
      </c>
      <c r="DA47" s="43">
        <f>Założenia!$K42</f>
        <v>1.3</v>
      </c>
      <c r="DB47" s="43">
        <f>Założenia!$K42</f>
        <v>1.3</v>
      </c>
      <c r="DC47" s="43">
        <f>Założenia!$K42</f>
        <v>1.3</v>
      </c>
      <c r="DD47" s="43">
        <f>Założenia!$K42</f>
        <v>1.3</v>
      </c>
      <c r="DE47" s="43">
        <f>Założenia!$K42</f>
        <v>1.3</v>
      </c>
      <c r="DF47" s="43">
        <f>Założenia!$K42</f>
        <v>1.3</v>
      </c>
      <c r="DG47" s="43">
        <f>Założenia!$K42</f>
        <v>1.3</v>
      </c>
      <c r="DH47" s="43">
        <f>Założenia!$K42</f>
        <v>1.3</v>
      </c>
      <c r="DI47" s="43">
        <f>Założenia!$K42</f>
        <v>1.3</v>
      </c>
      <c r="DJ47" s="43">
        <f>Założenia!$K42</f>
        <v>1.3</v>
      </c>
      <c r="DK47" s="43">
        <f>Założenia!$K42</f>
        <v>1.3</v>
      </c>
      <c r="DL47" s="43">
        <f>Założenia!$K42</f>
        <v>1.3</v>
      </c>
      <c r="DM47" s="43">
        <f>Założenia!$K42</f>
        <v>1.3</v>
      </c>
      <c r="DN47" s="43">
        <f>Założenia!$K42</f>
        <v>1.3</v>
      </c>
      <c r="DO47" s="43">
        <f>Założenia!$K42</f>
        <v>1.3</v>
      </c>
      <c r="DP47" s="43">
        <f>Założenia!$K42</f>
        <v>1.3</v>
      </c>
      <c r="DQ47" s="43">
        <f>Założenia!$K42</f>
        <v>1.3</v>
      </c>
      <c r="DR47" s="43">
        <f>Założenia!$K42</f>
        <v>1.3</v>
      </c>
      <c r="DS47" s="43">
        <f>Założenia!$K42</f>
        <v>1.3</v>
      </c>
      <c r="DT47" s="43">
        <f>Założenia!$K42</f>
        <v>1.3</v>
      </c>
      <c r="DU47" s="43">
        <f>Założenia!$K42</f>
        <v>1.3</v>
      </c>
      <c r="DV47" s="43">
        <f>Założenia!$K42</f>
        <v>1.3</v>
      </c>
      <c r="DW47" s="43">
        <f>Założenia!$K42</f>
        <v>1.3</v>
      </c>
      <c r="DX47" s="43">
        <f>Założenia!$K42</f>
        <v>1.3</v>
      </c>
      <c r="DY47" s="43">
        <f>Założenia!$K42</f>
        <v>1.3</v>
      </c>
      <c r="DZ47" s="43">
        <f>Założenia!$K42</f>
        <v>1.3</v>
      </c>
      <c r="EA47" s="43">
        <f>Założenia!$K42</f>
        <v>1.3</v>
      </c>
      <c r="EB47" s="43">
        <f>Założenia!$K42</f>
        <v>1.3</v>
      </c>
      <c r="EC47" s="43">
        <f>Założenia!$K42</f>
        <v>1.3</v>
      </c>
      <c r="ED47" s="43">
        <f>Założenia!$K42</f>
        <v>1.3</v>
      </c>
      <c r="EE47" s="43">
        <f>Założenia!$K42</f>
        <v>1.3</v>
      </c>
      <c r="EF47" s="43">
        <f>Założenia!$K42</f>
        <v>1.3</v>
      </c>
      <c r="EG47" s="43">
        <f>Założenia!$K42</f>
        <v>1.3</v>
      </c>
      <c r="EH47" s="43">
        <f>Założenia!$K42</f>
        <v>1.3</v>
      </c>
      <c r="EI47" s="43">
        <f>Założenia!$K42</f>
        <v>1.3</v>
      </c>
      <c r="EJ47" s="43">
        <f>Założenia!$K42</f>
        <v>1.3</v>
      </c>
      <c r="EK47" s="43">
        <f>Założenia!$K42</f>
        <v>1.3</v>
      </c>
      <c r="EL47" s="43">
        <f>Założenia!$K42</f>
        <v>1.3</v>
      </c>
      <c r="EM47" s="43">
        <f>Założenia!$K42</f>
        <v>1.3</v>
      </c>
      <c r="EN47" s="43">
        <f>Założenia!$K42</f>
        <v>1.3</v>
      </c>
      <c r="EO47" s="43">
        <f>Założenia!$K42</f>
        <v>1.3</v>
      </c>
      <c r="EP47" s="43">
        <f>Założenia!$K42</f>
        <v>1.3</v>
      </c>
    </row>
    <row r="48" spans="2:146" hidden="1" outlineLevel="2" x14ac:dyDescent="0.25">
      <c r="C48" t="s">
        <v>32</v>
      </c>
      <c r="J48" s="26" t="s">
        <v>70</v>
      </c>
      <c r="W48" s="43">
        <f>Założenia!$K43</f>
        <v>1.6</v>
      </c>
      <c r="X48" s="43">
        <f>Założenia!$K43</f>
        <v>1.6</v>
      </c>
      <c r="Y48" s="43">
        <f>Założenia!$K43</f>
        <v>1.6</v>
      </c>
      <c r="Z48" s="43">
        <f>Założenia!$K43</f>
        <v>1.6</v>
      </c>
      <c r="AA48" s="43">
        <f>Założenia!$K43</f>
        <v>1.6</v>
      </c>
      <c r="AB48" s="43">
        <f>Założenia!$K43</f>
        <v>1.6</v>
      </c>
      <c r="AC48" s="43">
        <f>Założenia!$K43</f>
        <v>1.6</v>
      </c>
      <c r="AD48" s="43">
        <f>Założenia!$K43</f>
        <v>1.6</v>
      </c>
      <c r="AE48" s="43">
        <f>Założenia!$K43</f>
        <v>1.6</v>
      </c>
      <c r="AF48" s="43">
        <f>Założenia!$K43</f>
        <v>1.6</v>
      </c>
      <c r="AG48" s="43">
        <f>Założenia!$K43</f>
        <v>1.6</v>
      </c>
      <c r="AH48" s="43">
        <f>Założenia!$K43</f>
        <v>1.6</v>
      </c>
      <c r="AI48" s="43">
        <f>Założenia!$K43</f>
        <v>1.6</v>
      </c>
      <c r="AJ48" s="43">
        <f>Założenia!$K43</f>
        <v>1.6</v>
      </c>
      <c r="AK48" s="43">
        <f>Założenia!$K43</f>
        <v>1.6</v>
      </c>
      <c r="AL48" s="43">
        <f>Założenia!$K43</f>
        <v>1.6</v>
      </c>
      <c r="AM48" s="43">
        <f>Założenia!$K43</f>
        <v>1.6</v>
      </c>
      <c r="AN48" s="43">
        <f>Założenia!$K43</f>
        <v>1.6</v>
      </c>
      <c r="AO48" s="43">
        <f>Założenia!$K43</f>
        <v>1.6</v>
      </c>
      <c r="AP48" s="43">
        <f>Założenia!$K43</f>
        <v>1.6</v>
      </c>
      <c r="AQ48" s="43">
        <f>Założenia!$K43</f>
        <v>1.6</v>
      </c>
      <c r="AR48" s="43">
        <f>Założenia!$K43</f>
        <v>1.6</v>
      </c>
      <c r="AS48" s="43">
        <f>Założenia!$K43</f>
        <v>1.6</v>
      </c>
      <c r="AT48" s="43">
        <f>Założenia!$K43</f>
        <v>1.6</v>
      </c>
      <c r="AU48" s="43">
        <f>Założenia!$K43</f>
        <v>1.6</v>
      </c>
      <c r="AV48" s="43">
        <f>Założenia!$K43</f>
        <v>1.6</v>
      </c>
      <c r="AW48" s="43">
        <f>Założenia!$K43</f>
        <v>1.6</v>
      </c>
      <c r="AX48" s="43">
        <f>Założenia!$K43</f>
        <v>1.6</v>
      </c>
      <c r="AY48" s="43">
        <f>Założenia!$K43</f>
        <v>1.6</v>
      </c>
      <c r="AZ48" s="43">
        <f>Założenia!$K43</f>
        <v>1.6</v>
      </c>
      <c r="BA48" s="43">
        <f>Założenia!$K43</f>
        <v>1.6</v>
      </c>
      <c r="BB48" s="43">
        <f>Założenia!$K43</f>
        <v>1.6</v>
      </c>
      <c r="BC48" s="43">
        <f>Założenia!$K43</f>
        <v>1.6</v>
      </c>
      <c r="BD48" s="43">
        <f>Założenia!$K43</f>
        <v>1.6</v>
      </c>
      <c r="BE48" s="43">
        <f>Założenia!$K43</f>
        <v>1.6</v>
      </c>
      <c r="BF48" s="43">
        <f>Założenia!$K43</f>
        <v>1.6</v>
      </c>
      <c r="BG48" s="43">
        <f>Założenia!$K43</f>
        <v>1.6</v>
      </c>
      <c r="BH48" s="43">
        <f>Założenia!$K43</f>
        <v>1.6</v>
      </c>
      <c r="BI48" s="43">
        <f>Założenia!$K43</f>
        <v>1.6</v>
      </c>
      <c r="BJ48" s="43">
        <f>Założenia!$K43</f>
        <v>1.6</v>
      </c>
      <c r="BK48" s="43">
        <f>Założenia!$K43</f>
        <v>1.6</v>
      </c>
      <c r="BL48" s="43">
        <f>Założenia!$K43</f>
        <v>1.6</v>
      </c>
      <c r="BM48" s="43">
        <f>Założenia!$K43</f>
        <v>1.6</v>
      </c>
      <c r="BN48" s="43">
        <f>Założenia!$K43</f>
        <v>1.6</v>
      </c>
      <c r="BO48" s="43">
        <f>Założenia!$K43</f>
        <v>1.6</v>
      </c>
      <c r="BP48" s="43">
        <f>Założenia!$K43</f>
        <v>1.6</v>
      </c>
      <c r="BQ48" s="43">
        <f>Założenia!$K43</f>
        <v>1.6</v>
      </c>
      <c r="BR48" s="43">
        <f>Założenia!$K43</f>
        <v>1.6</v>
      </c>
      <c r="BS48" s="43">
        <f>Założenia!$K43</f>
        <v>1.6</v>
      </c>
      <c r="BT48" s="43">
        <f>Założenia!$K43</f>
        <v>1.6</v>
      </c>
      <c r="BU48" s="43">
        <f>Założenia!$K43</f>
        <v>1.6</v>
      </c>
      <c r="BV48" s="43">
        <f>Założenia!$K43</f>
        <v>1.6</v>
      </c>
      <c r="BW48" s="43">
        <f>Założenia!$K43</f>
        <v>1.6</v>
      </c>
      <c r="BX48" s="43">
        <f>Założenia!$K43</f>
        <v>1.6</v>
      </c>
      <c r="BY48" s="43">
        <f>Założenia!$K43</f>
        <v>1.6</v>
      </c>
      <c r="BZ48" s="43">
        <f>Założenia!$K43</f>
        <v>1.6</v>
      </c>
      <c r="CA48" s="43">
        <f>Założenia!$K43</f>
        <v>1.6</v>
      </c>
      <c r="CB48" s="43">
        <f>Założenia!$K43</f>
        <v>1.6</v>
      </c>
      <c r="CC48" s="43">
        <f>Założenia!$K43</f>
        <v>1.6</v>
      </c>
      <c r="CD48" s="43">
        <f>Założenia!$K43</f>
        <v>1.6</v>
      </c>
      <c r="CE48" s="43">
        <f>Założenia!$K43</f>
        <v>1.6</v>
      </c>
      <c r="CF48" s="43">
        <f>Założenia!$K43</f>
        <v>1.6</v>
      </c>
      <c r="CG48" s="43">
        <f>Założenia!$K43</f>
        <v>1.6</v>
      </c>
      <c r="CH48" s="43">
        <f>Założenia!$K43</f>
        <v>1.6</v>
      </c>
      <c r="CI48" s="43">
        <f>Założenia!$K43</f>
        <v>1.6</v>
      </c>
      <c r="CJ48" s="43">
        <f>Założenia!$K43</f>
        <v>1.6</v>
      </c>
      <c r="CK48" s="43">
        <f>Założenia!$K43</f>
        <v>1.6</v>
      </c>
      <c r="CL48" s="43">
        <f>Założenia!$K43</f>
        <v>1.6</v>
      </c>
      <c r="CM48" s="43">
        <f>Założenia!$K43</f>
        <v>1.6</v>
      </c>
      <c r="CN48" s="43">
        <f>Założenia!$K43</f>
        <v>1.6</v>
      </c>
      <c r="CO48" s="43">
        <f>Założenia!$K43</f>
        <v>1.6</v>
      </c>
      <c r="CP48" s="43">
        <f>Założenia!$K43</f>
        <v>1.6</v>
      </c>
      <c r="CQ48" s="43">
        <f>Założenia!$K43</f>
        <v>1.6</v>
      </c>
      <c r="CR48" s="43">
        <f>Założenia!$K43</f>
        <v>1.6</v>
      </c>
      <c r="CS48" s="43">
        <f>Założenia!$K43</f>
        <v>1.6</v>
      </c>
      <c r="CT48" s="43">
        <f>Założenia!$K43</f>
        <v>1.6</v>
      </c>
      <c r="CU48" s="43">
        <f>Założenia!$K43</f>
        <v>1.6</v>
      </c>
      <c r="CV48" s="43">
        <f>Założenia!$K43</f>
        <v>1.6</v>
      </c>
      <c r="CW48" s="43">
        <f>Założenia!$K43</f>
        <v>1.6</v>
      </c>
      <c r="CX48" s="43">
        <f>Założenia!$K43</f>
        <v>1.6</v>
      </c>
      <c r="CY48" s="43">
        <f>Założenia!$K43</f>
        <v>1.6</v>
      </c>
      <c r="CZ48" s="43">
        <f>Założenia!$K43</f>
        <v>1.6</v>
      </c>
      <c r="DA48" s="43">
        <f>Założenia!$K43</f>
        <v>1.6</v>
      </c>
      <c r="DB48" s="43">
        <f>Założenia!$K43</f>
        <v>1.6</v>
      </c>
      <c r="DC48" s="43">
        <f>Założenia!$K43</f>
        <v>1.6</v>
      </c>
      <c r="DD48" s="43">
        <f>Założenia!$K43</f>
        <v>1.6</v>
      </c>
      <c r="DE48" s="43">
        <f>Założenia!$K43</f>
        <v>1.6</v>
      </c>
      <c r="DF48" s="43">
        <f>Założenia!$K43</f>
        <v>1.6</v>
      </c>
      <c r="DG48" s="43">
        <f>Założenia!$K43</f>
        <v>1.6</v>
      </c>
      <c r="DH48" s="43">
        <f>Założenia!$K43</f>
        <v>1.6</v>
      </c>
      <c r="DI48" s="43">
        <f>Założenia!$K43</f>
        <v>1.6</v>
      </c>
      <c r="DJ48" s="43">
        <f>Założenia!$K43</f>
        <v>1.6</v>
      </c>
      <c r="DK48" s="43">
        <f>Założenia!$K43</f>
        <v>1.6</v>
      </c>
      <c r="DL48" s="43">
        <f>Założenia!$K43</f>
        <v>1.6</v>
      </c>
      <c r="DM48" s="43">
        <f>Założenia!$K43</f>
        <v>1.6</v>
      </c>
      <c r="DN48" s="43">
        <f>Założenia!$K43</f>
        <v>1.6</v>
      </c>
      <c r="DO48" s="43">
        <f>Założenia!$K43</f>
        <v>1.6</v>
      </c>
      <c r="DP48" s="43">
        <f>Założenia!$K43</f>
        <v>1.6</v>
      </c>
      <c r="DQ48" s="43">
        <f>Założenia!$K43</f>
        <v>1.6</v>
      </c>
      <c r="DR48" s="43">
        <f>Założenia!$K43</f>
        <v>1.6</v>
      </c>
      <c r="DS48" s="43">
        <f>Założenia!$K43</f>
        <v>1.6</v>
      </c>
      <c r="DT48" s="43">
        <f>Założenia!$K43</f>
        <v>1.6</v>
      </c>
      <c r="DU48" s="43">
        <f>Założenia!$K43</f>
        <v>1.6</v>
      </c>
      <c r="DV48" s="43">
        <f>Założenia!$K43</f>
        <v>1.6</v>
      </c>
      <c r="DW48" s="43">
        <f>Założenia!$K43</f>
        <v>1.6</v>
      </c>
      <c r="DX48" s="43">
        <f>Założenia!$K43</f>
        <v>1.6</v>
      </c>
      <c r="DY48" s="43">
        <f>Założenia!$K43</f>
        <v>1.6</v>
      </c>
      <c r="DZ48" s="43">
        <f>Założenia!$K43</f>
        <v>1.6</v>
      </c>
      <c r="EA48" s="43">
        <f>Założenia!$K43</f>
        <v>1.6</v>
      </c>
      <c r="EB48" s="43">
        <f>Założenia!$K43</f>
        <v>1.6</v>
      </c>
      <c r="EC48" s="43">
        <f>Założenia!$K43</f>
        <v>1.6</v>
      </c>
      <c r="ED48" s="43">
        <f>Założenia!$K43</f>
        <v>1.6</v>
      </c>
      <c r="EE48" s="43">
        <f>Założenia!$K43</f>
        <v>1.6</v>
      </c>
      <c r="EF48" s="43">
        <f>Założenia!$K43</f>
        <v>1.6</v>
      </c>
      <c r="EG48" s="43">
        <f>Założenia!$K43</f>
        <v>1.6</v>
      </c>
      <c r="EH48" s="43">
        <f>Założenia!$K43</f>
        <v>1.6</v>
      </c>
      <c r="EI48" s="43">
        <f>Założenia!$K43</f>
        <v>1.6</v>
      </c>
      <c r="EJ48" s="43">
        <f>Założenia!$K43</f>
        <v>1.6</v>
      </c>
      <c r="EK48" s="43">
        <f>Założenia!$K43</f>
        <v>1.6</v>
      </c>
      <c r="EL48" s="43">
        <f>Założenia!$K43</f>
        <v>1.6</v>
      </c>
      <c r="EM48" s="43">
        <f>Założenia!$K43</f>
        <v>1.6</v>
      </c>
      <c r="EN48" s="43">
        <f>Założenia!$K43</f>
        <v>1.6</v>
      </c>
      <c r="EO48" s="43">
        <f>Założenia!$K43</f>
        <v>1.6</v>
      </c>
      <c r="EP48" s="43">
        <f>Założenia!$K43</f>
        <v>1.6</v>
      </c>
    </row>
    <row r="49" spans="2:146" hidden="1" outlineLevel="2" x14ac:dyDescent="0.25">
      <c r="C49" t="s">
        <v>61</v>
      </c>
      <c r="J49" s="26" t="s">
        <v>70</v>
      </c>
      <c r="W49" s="43">
        <f>Założenia!$K44</f>
        <v>20</v>
      </c>
      <c r="X49" s="43">
        <f>Założenia!$K44</f>
        <v>20</v>
      </c>
      <c r="Y49" s="43">
        <f>Założenia!$K44</f>
        <v>20</v>
      </c>
      <c r="Z49" s="43">
        <f>Założenia!$K44</f>
        <v>20</v>
      </c>
      <c r="AA49" s="43">
        <f>Założenia!$K44</f>
        <v>20</v>
      </c>
      <c r="AB49" s="43">
        <f>Założenia!$K44</f>
        <v>20</v>
      </c>
      <c r="AC49" s="43">
        <f>Założenia!$K44</f>
        <v>20</v>
      </c>
      <c r="AD49" s="43">
        <f>Założenia!$K44</f>
        <v>20</v>
      </c>
      <c r="AE49" s="43">
        <f>Założenia!$K44</f>
        <v>20</v>
      </c>
      <c r="AF49" s="43">
        <f>Założenia!$K44</f>
        <v>20</v>
      </c>
      <c r="AG49" s="43">
        <f>Założenia!$K44</f>
        <v>20</v>
      </c>
      <c r="AH49" s="43">
        <f>Założenia!$K44</f>
        <v>20</v>
      </c>
      <c r="AI49" s="43">
        <f>Założenia!$K44</f>
        <v>20</v>
      </c>
      <c r="AJ49" s="43">
        <f>Założenia!$K44</f>
        <v>20</v>
      </c>
      <c r="AK49" s="43">
        <f>Założenia!$K44</f>
        <v>20</v>
      </c>
      <c r="AL49" s="43">
        <f>Założenia!$K44</f>
        <v>20</v>
      </c>
      <c r="AM49" s="43">
        <f>Założenia!$K44</f>
        <v>20</v>
      </c>
      <c r="AN49" s="43">
        <f>Założenia!$K44</f>
        <v>20</v>
      </c>
      <c r="AO49" s="43">
        <f>Założenia!$K44</f>
        <v>20</v>
      </c>
      <c r="AP49" s="43">
        <f>Założenia!$K44</f>
        <v>20</v>
      </c>
      <c r="AQ49" s="43">
        <f>Założenia!$K44</f>
        <v>20</v>
      </c>
      <c r="AR49" s="43">
        <f>Założenia!$K44</f>
        <v>20</v>
      </c>
      <c r="AS49" s="43">
        <f>Założenia!$K44</f>
        <v>20</v>
      </c>
      <c r="AT49" s="43">
        <f>Założenia!$K44</f>
        <v>20</v>
      </c>
      <c r="AU49" s="43">
        <f>Założenia!$K44</f>
        <v>20</v>
      </c>
      <c r="AV49" s="43">
        <f>Założenia!$K44</f>
        <v>20</v>
      </c>
      <c r="AW49" s="43">
        <f>Założenia!$K44</f>
        <v>20</v>
      </c>
      <c r="AX49" s="43">
        <f>Założenia!$K44</f>
        <v>20</v>
      </c>
      <c r="AY49" s="43">
        <f>Założenia!$K44</f>
        <v>20</v>
      </c>
      <c r="AZ49" s="43">
        <f>Założenia!$K44</f>
        <v>20</v>
      </c>
      <c r="BA49" s="43">
        <f>Założenia!$K44</f>
        <v>20</v>
      </c>
      <c r="BB49" s="43">
        <f>Założenia!$K44</f>
        <v>20</v>
      </c>
      <c r="BC49" s="43">
        <f>Założenia!$K44</f>
        <v>20</v>
      </c>
      <c r="BD49" s="43">
        <f>Założenia!$K44</f>
        <v>20</v>
      </c>
      <c r="BE49" s="43">
        <f>Założenia!$K44</f>
        <v>20</v>
      </c>
      <c r="BF49" s="43">
        <f>Założenia!$K44</f>
        <v>20</v>
      </c>
      <c r="BG49" s="43">
        <f>Założenia!$K44</f>
        <v>20</v>
      </c>
      <c r="BH49" s="43">
        <f>Założenia!$K44</f>
        <v>20</v>
      </c>
      <c r="BI49" s="43">
        <f>Założenia!$K44</f>
        <v>20</v>
      </c>
      <c r="BJ49" s="43">
        <f>Założenia!$K44</f>
        <v>20</v>
      </c>
      <c r="BK49" s="43">
        <f>Założenia!$K44</f>
        <v>20</v>
      </c>
      <c r="BL49" s="43">
        <f>Założenia!$K44</f>
        <v>20</v>
      </c>
      <c r="BM49" s="43">
        <f>Założenia!$K44</f>
        <v>20</v>
      </c>
      <c r="BN49" s="43">
        <f>Założenia!$K44</f>
        <v>20</v>
      </c>
      <c r="BO49" s="43">
        <f>Założenia!$K44</f>
        <v>20</v>
      </c>
      <c r="BP49" s="43">
        <f>Założenia!$K44</f>
        <v>20</v>
      </c>
      <c r="BQ49" s="43">
        <f>Założenia!$K44</f>
        <v>20</v>
      </c>
      <c r="BR49" s="43">
        <f>Założenia!$K44</f>
        <v>20</v>
      </c>
      <c r="BS49" s="43">
        <f>Założenia!$K44</f>
        <v>20</v>
      </c>
      <c r="BT49" s="43">
        <f>Założenia!$K44</f>
        <v>20</v>
      </c>
      <c r="BU49" s="43">
        <f>Założenia!$K44</f>
        <v>20</v>
      </c>
      <c r="BV49" s="43">
        <f>Założenia!$K44</f>
        <v>20</v>
      </c>
      <c r="BW49" s="43">
        <f>Założenia!$K44</f>
        <v>20</v>
      </c>
      <c r="BX49" s="43">
        <f>Założenia!$K44</f>
        <v>20</v>
      </c>
      <c r="BY49" s="43">
        <f>Założenia!$K44</f>
        <v>20</v>
      </c>
      <c r="BZ49" s="43">
        <f>Założenia!$K44</f>
        <v>20</v>
      </c>
      <c r="CA49" s="43">
        <f>Założenia!$K44</f>
        <v>20</v>
      </c>
      <c r="CB49" s="43">
        <f>Założenia!$K44</f>
        <v>20</v>
      </c>
      <c r="CC49" s="43">
        <f>Założenia!$K44</f>
        <v>20</v>
      </c>
      <c r="CD49" s="43">
        <f>Założenia!$K44</f>
        <v>20</v>
      </c>
      <c r="CE49" s="43">
        <f>Założenia!$K44</f>
        <v>20</v>
      </c>
      <c r="CF49" s="43">
        <f>Założenia!$K44</f>
        <v>20</v>
      </c>
      <c r="CG49" s="43">
        <f>Założenia!$K44</f>
        <v>20</v>
      </c>
      <c r="CH49" s="43">
        <f>Założenia!$K44</f>
        <v>20</v>
      </c>
      <c r="CI49" s="43">
        <f>Założenia!$K44</f>
        <v>20</v>
      </c>
      <c r="CJ49" s="43">
        <f>Założenia!$K44</f>
        <v>20</v>
      </c>
      <c r="CK49" s="43">
        <f>Założenia!$K44</f>
        <v>20</v>
      </c>
      <c r="CL49" s="43">
        <f>Założenia!$K44</f>
        <v>20</v>
      </c>
      <c r="CM49" s="43">
        <f>Założenia!$K44</f>
        <v>20</v>
      </c>
      <c r="CN49" s="43">
        <f>Założenia!$K44</f>
        <v>20</v>
      </c>
      <c r="CO49" s="43">
        <f>Założenia!$K44</f>
        <v>20</v>
      </c>
      <c r="CP49" s="43">
        <f>Założenia!$K44</f>
        <v>20</v>
      </c>
      <c r="CQ49" s="43">
        <f>Założenia!$K44</f>
        <v>20</v>
      </c>
      <c r="CR49" s="43">
        <f>Założenia!$K44</f>
        <v>20</v>
      </c>
      <c r="CS49" s="43">
        <f>Założenia!$K44</f>
        <v>20</v>
      </c>
      <c r="CT49" s="43">
        <f>Założenia!$K44</f>
        <v>20</v>
      </c>
      <c r="CU49" s="43">
        <f>Założenia!$K44</f>
        <v>20</v>
      </c>
      <c r="CV49" s="43">
        <f>Założenia!$K44</f>
        <v>20</v>
      </c>
      <c r="CW49" s="43">
        <f>Założenia!$K44</f>
        <v>20</v>
      </c>
      <c r="CX49" s="43">
        <f>Założenia!$K44</f>
        <v>20</v>
      </c>
      <c r="CY49" s="43">
        <f>Założenia!$K44</f>
        <v>20</v>
      </c>
      <c r="CZ49" s="43">
        <f>Założenia!$K44</f>
        <v>20</v>
      </c>
      <c r="DA49" s="43">
        <f>Założenia!$K44</f>
        <v>20</v>
      </c>
      <c r="DB49" s="43">
        <f>Założenia!$K44</f>
        <v>20</v>
      </c>
      <c r="DC49" s="43">
        <f>Założenia!$K44</f>
        <v>20</v>
      </c>
      <c r="DD49" s="43">
        <f>Założenia!$K44</f>
        <v>20</v>
      </c>
      <c r="DE49" s="43">
        <f>Założenia!$K44</f>
        <v>20</v>
      </c>
      <c r="DF49" s="43">
        <f>Założenia!$K44</f>
        <v>20</v>
      </c>
      <c r="DG49" s="43">
        <f>Założenia!$K44</f>
        <v>20</v>
      </c>
      <c r="DH49" s="43">
        <f>Założenia!$K44</f>
        <v>20</v>
      </c>
      <c r="DI49" s="43">
        <f>Założenia!$K44</f>
        <v>20</v>
      </c>
      <c r="DJ49" s="43">
        <f>Założenia!$K44</f>
        <v>20</v>
      </c>
      <c r="DK49" s="43">
        <f>Założenia!$K44</f>
        <v>20</v>
      </c>
      <c r="DL49" s="43">
        <f>Założenia!$K44</f>
        <v>20</v>
      </c>
      <c r="DM49" s="43">
        <f>Założenia!$K44</f>
        <v>20</v>
      </c>
      <c r="DN49" s="43">
        <f>Założenia!$K44</f>
        <v>20</v>
      </c>
      <c r="DO49" s="43">
        <f>Założenia!$K44</f>
        <v>20</v>
      </c>
      <c r="DP49" s="43">
        <f>Założenia!$K44</f>
        <v>20</v>
      </c>
      <c r="DQ49" s="43">
        <f>Założenia!$K44</f>
        <v>20</v>
      </c>
      <c r="DR49" s="43">
        <f>Założenia!$K44</f>
        <v>20</v>
      </c>
      <c r="DS49" s="43">
        <f>Założenia!$K44</f>
        <v>20</v>
      </c>
      <c r="DT49" s="43">
        <f>Założenia!$K44</f>
        <v>20</v>
      </c>
      <c r="DU49" s="43">
        <f>Założenia!$K44</f>
        <v>20</v>
      </c>
      <c r="DV49" s="43">
        <f>Założenia!$K44</f>
        <v>20</v>
      </c>
      <c r="DW49" s="43">
        <f>Założenia!$K44</f>
        <v>20</v>
      </c>
      <c r="DX49" s="43">
        <f>Założenia!$K44</f>
        <v>20</v>
      </c>
      <c r="DY49" s="43">
        <f>Założenia!$K44</f>
        <v>20</v>
      </c>
      <c r="DZ49" s="43">
        <f>Założenia!$K44</f>
        <v>20</v>
      </c>
      <c r="EA49" s="43">
        <f>Założenia!$K44</f>
        <v>20</v>
      </c>
      <c r="EB49" s="43">
        <f>Założenia!$K44</f>
        <v>20</v>
      </c>
      <c r="EC49" s="43">
        <f>Założenia!$K44</f>
        <v>20</v>
      </c>
      <c r="ED49" s="43">
        <f>Założenia!$K44</f>
        <v>20</v>
      </c>
      <c r="EE49" s="43">
        <f>Założenia!$K44</f>
        <v>20</v>
      </c>
      <c r="EF49" s="43">
        <f>Założenia!$K44</f>
        <v>20</v>
      </c>
      <c r="EG49" s="43">
        <f>Założenia!$K44</f>
        <v>20</v>
      </c>
      <c r="EH49" s="43">
        <f>Założenia!$K44</f>
        <v>20</v>
      </c>
      <c r="EI49" s="43">
        <f>Założenia!$K44</f>
        <v>20</v>
      </c>
      <c r="EJ49" s="43">
        <f>Założenia!$K44</f>
        <v>20</v>
      </c>
      <c r="EK49" s="43">
        <f>Założenia!$K44</f>
        <v>20</v>
      </c>
      <c r="EL49" s="43">
        <f>Założenia!$K44</f>
        <v>20</v>
      </c>
      <c r="EM49" s="43">
        <f>Założenia!$K44</f>
        <v>20</v>
      </c>
      <c r="EN49" s="43">
        <f>Założenia!$K44</f>
        <v>20</v>
      </c>
      <c r="EO49" s="43">
        <f>Założenia!$K44</f>
        <v>20</v>
      </c>
      <c r="EP49" s="43">
        <f>Założenia!$K44</f>
        <v>20</v>
      </c>
    </row>
    <row r="50" spans="2:146" hidden="1" outlineLevel="2" x14ac:dyDescent="0.25">
      <c r="C50" t="s">
        <v>33</v>
      </c>
      <c r="J50" s="26" t="s">
        <v>70</v>
      </c>
      <c r="W50" s="43">
        <f>Założenia!$K45</f>
        <v>0</v>
      </c>
      <c r="X50" s="43">
        <f>Założenia!$K45</f>
        <v>0</v>
      </c>
      <c r="Y50" s="43">
        <f>Założenia!$K45</f>
        <v>0</v>
      </c>
      <c r="Z50" s="43">
        <f>Założenia!$K45</f>
        <v>0</v>
      </c>
      <c r="AA50" s="43">
        <f>Założenia!$K45</f>
        <v>0</v>
      </c>
      <c r="AB50" s="43">
        <f>Założenia!$K45</f>
        <v>0</v>
      </c>
      <c r="AC50" s="43">
        <f>Założenia!$K45</f>
        <v>0</v>
      </c>
      <c r="AD50" s="43">
        <f>Założenia!$K45</f>
        <v>0</v>
      </c>
      <c r="AE50" s="43">
        <f>Założenia!$K45</f>
        <v>0</v>
      </c>
      <c r="AF50" s="43">
        <f>Założenia!$K45</f>
        <v>0</v>
      </c>
      <c r="AG50" s="43">
        <f>Założenia!$K45</f>
        <v>0</v>
      </c>
      <c r="AH50" s="43">
        <f>Założenia!$K45</f>
        <v>0</v>
      </c>
      <c r="AI50" s="43">
        <f>Założenia!$K45</f>
        <v>0</v>
      </c>
      <c r="AJ50" s="43">
        <f>Założenia!$K45</f>
        <v>0</v>
      </c>
      <c r="AK50" s="43">
        <f>Założenia!$K45</f>
        <v>0</v>
      </c>
      <c r="AL50" s="43">
        <f>Założenia!$K45</f>
        <v>0</v>
      </c>
      <c r="AM50" s="43">
        <f>Założenia!$K45</f>
        <v>0</v>
      </c>
      <c r="AN50" s="43">
        <f>Założenia!$K45</f>
        <v>0</v>
      </c>
      <c r="AO50" s="43">
        <f>Założenia!$K45</f>
        <v>0</v>
      </c>
      <c r="AP50" s="43">
        <f>Założenia!$K45</f>
        <v>0</v>
      </c>
      <c r="AQ50" s="43">
        <f>Założenia!$K45</f>
        <v>0</v>
      </c>
      <c r="AR50" s="43">
        <f>Założenia!$K45</f>
        <v>0</v>
      </c>
      <c r="AS50" s="43">
        <f>Założenia!$K45</f>
        <v>0</v>
      </c>
      <c r="AT50" s="43">
        <f>Założenia!$K45</f>
        <v>0</v>
      </c>
      <c r="AU50" s="43">
        <f>Założenia!$K45</f>
        <v>0</v>
      </c>
      <c r="AV50" s="43">
        <f>Założenia!$K45</f>
        <v>0</v>
      </c>
      <c r="AW50" s="43">
        <f>Założenia!$K45</f>
        <v>0</v>
      </c>
      <c r="AX50" s="43">
        <f>Założenia!$K45</f>
        <v>0</v>
      </c>
      <c r="AY50" s="43">
        <f>Założenia!$K45</f>
        <v>0</v>
      </c>
      <c r="AZ50" s="43">
        <f>Założenia!$K45</f>
        <v>0</v>
      </c>
      <c r="BA50" s="43">
        <f>Założenia!$K45</f>
        <v>0</v>
      </c>
      <c r="BB50" s="43">
        <f>Założenia!$K45</f>
        <v>0</v>
      </c>
      <c r="BC50" s="43">
        <f>Założenia!$K45</f>
        <v>0</v>
      </c>
      <c r="BD50" s="43">
        <f>Założenia!$K45</f>
        <v>0</v>
      </c>
      <c r="BE50" s="43">
        <f>Założenia!$K45</f>
        <v>0</v>
      </c>
      <c r="BF50" s="43">
        <f>Założenia!$K45</f>
        <v>0</v>
      </c>
      <c r="BG50" s="43">
        <f>Założenia!$K45</f>
        <v>0</v>
      </c>
      <c r="BH50" s="43">
        <f>Założenia!$K45</f>
        <v>0</v>
      </c>
      <c r="BI50" s="43">
        <f>Założenia!$K45</f>
        <v>0</v>
      </c>
      <c r="BJ50" s="43">
        <f>Założenia!$K45</f>
        <v>0</v>
      </c>
      <c r="BK50" s="43">
        <f>Założenia!$K45</f>
        <v>0</v>
      </c>
      <c r="BL50" s="43">
        <f>Założenia!$K45</f>
        <v>0</v>
      </c>
      <c r="BM50" s="43">
        <f>Założenia!$K45</f>
        <v>0</v>
      </c>
      <c r="BN50" s="43">
        <f>Założenia!$K45</f>
        <v>0</v>
      </c>
      <c r="BO50" s="43">
        <f>Założenia!$K45</f>
        <v>0</v>
      </c>
      <c r="BP50" s="43">
        <f>Założenia!$K45</f>
        <v>0</v>
      </c>
      <c r="BQ50" s="43">
        <f>Założenia!$K45</f>
        <v>0</v>
      </c>
      <c r="BR50" s="43">
        <f>Założenia!$K45</f>
        <v>0</v>
      </c>
      <c r="BS50" s="43">
        <f>Założenia!$K45</f>
        <v>0</v>
      </c>
      <c r="BT50" s="43">
        <f>Założenia!$K45</f>
        <v>0</v>
      </c>
      <c r="BU50" s="43">
        <f>Założenia!$K45</f>
        <v>0</v>
      </c>
      <c r="BV50" s="43">
        <f>Założenia!$K45</f>
        <v>0</v>
      </c>
      <c r="BW50" s="43">
        <f>Założenia!$K45</f>
        <v>0</v>
      </c>
      <c r="BX50" s="43">
        <f>Założenia!$K45</f>
        <v>0</v>
      </c>
      <c r="BY50" s="43">
        <f>Założenia!$K45</f>
        <v>0</v>
      </c>
      <c r="BZ50" s="43">
        <f>Założenia!$K45</f>
        <v>0</v>
      </c>
      <c r="CA50" s="43">
        <f>Założenia!$K45</f>
        <v>0</v>
      </c>
      <c r="CB50" s="43">
        <f>Założenia!$K45</f>
        <v>0</v>
      </c>
      <c r="CC50" s="43">
        <f>Założenia!$K45</f>
        <v>0</v>
      </c>
      <c r="CD50" s="43">
        <f>Założenia!$K45</f>
        <v>0</v>
      </c>
      <c r="CE50" s="43">
        <f>Założenia!$K45</f>
        <v>0</v>
      </c>
      <c r="CF50" s="43">
        <f>Założenia!$K45</f>
        <v>0</v>
      </c>
      <c r="CG50" s="43">
        <f>Założenia!$K45</f>
        <v>0</v>
      </c>
      <c r="CH50" s="43">
        <f>Założenia!$K45</f>
        <v>0</v>
      </c>
      <c r="CI50" s="43">
        <f>Założenia!$K45</f>
        <v>0</v>
      </c>
      <c r="CJ50" s="43">
        <f>Założenia!$K45</f>
        <v>0</v>
      </c>
      <c r="CK50" s="43">
        <f>Założenia!$K45</f>
        <v>0</v>
      </c>
      <c r="CL50" s="43">
        <f>Założenia!$K45</f>
        <v>0</v>
      </c>
      <c r="CM50" s="43">
        <f>Założenia!$K45</f>
        <v>0</v>
      </c>
      <c r="CN50" s="43">
        <f>Założenia!$K45</f>
        <v>0</v>
      </c>
      <c r="CO50" s="43">
        <f>Założenia!$K45</f>
        <v>0</v>
      </c>
      <c r="CP50" s="43">
        <f>Założenia!$K45</f>
        <v>0</v>
      </c>
      <c r="CQ50" s="43">
        <f>Założenia!$K45</f>
        <v>0</v>
      </c>
      <c r="CR50" s="43">
        <f>Założenia!$K45</f>
        <v>0</v>
      </c>
      <c r="CS50" s="43">
        <f>Założenia!$K45</f>
        <v>0</v>
      </c>
      <c r="CT50" s="43">
        <f>Założenia!$K45</f>
        <v>0</v>
      </c>
      <c r="CU50" s="43">
        <f>Założenia!$K45</f>
        <v>0</v>
      </c>
      <c r="CV50" s="43">
        <f>Założenia!$K45</f>
        <v>0</v>
      </c>
      <c r="CW50" s="43">
        <f>Założenia!$K45</f>
        <v>0</v>
      </c>
      <c r="CX50" s="43">
        <f>Założenia!$K45</f>
        <v>0</v>
      </c>
      <c r="CY50" s="43">
        <f>Założenia!$K45</f>
        <v>0</v>
      </c>
      <c r="CZ50" s="43">
        <f>Założenia!$K45</f>
        <v>0</v>
      </c>
      <c r="DA50" s="43">
        <f>Założenia!$K45</f>
        <v>0</v>
      </c>
      <c r="DB50" s="43">
        <f>Założenia!$K45</f>
        <v>0</v>
      </c>
      <c r="DC50" s="43">
        <f>Założenia!$K45</f>
        <v>0</v>
      </c>
      <c r="DD50" s="43">
        <f>Założenia!$K45</f>
        <v>0</v>
      </c>
      <c r="DE50" s="43">
        <f>Założenia!$K45</f>
        <v>0</v>
      </c>
      <c r="DF50" s="43">
        <f>Założenia!$K45</f>
        <v>0</v>
      </c>
      <c r="DG50" s="43">
        <f>Założenia!$K45</f>
        <v>0</v>
      </c>
      <c r="DH50" s="43">
        <f>Założenia!$K45</f>
        <v>0</v>
      </c>
      <c r="DI50" s="43">
        <f>Założenia!$K45</f>
        <v>0</v>
      </c>
      <c r="DJ50" s="43">
        <f>Założenia!$K45</f>
        <v>0</v>
      </c>
      <c r="DK50" s="43">
        <f>Założenia!$K45</f>
        <v>0</v>
      </c>
      <c r="DL50" s="43">
        <f>Założenia!$K45</f>
        <v>0</v>
      </c>
      <c r="DM50" s="43">
        <f>Założenia!$K45</f>
        <v>0</v>
      </c>
      <c r="DN50" s="43">
        <f>Założenia!$K45</f>
        <v>0</v>
      </c>
      <c r="DO50" s="43">
        <f>Założenia!$K45</f>
        <v>0</v>
      </c>
      <c r="DP50" s="43">
        <f>Założenia!$K45</f>
        <v>0</v>
      </c>
      <c r="DQ50" s="43">
        <f>Założenia!$K45</f>
        <v>0</v>
      </c>
      <c r="DR50" s="43">
        <f>Założenia!$K45</f>
        <v>0</v>
      </c>
      <c r="DS50" s="43">
        <f>Założenia!$K45</f>
        <v>0</v>
      </c>
      <c r="DT50" s="43">
        <f>Założenia!$K45</f>
        <v>0</v>
      </c>
      <c r="DU50" s="43">
        <f>Założenia!$K45</f>
        <v>0</v>
      </c>
      <c r="DV50" s="43">
        <f>Założenia!$K45</f>
        <v>0</v>
      </c>
      <c r="DW50" s="43">
        <f>Założenia!$K45</f>
        <v>0</v>
      </c>
      <c r="DX50" s="43">
        <f>Założenia!$K45</f>
        <v>0</v>
      </c>
      <c r="DY50" s="43">
        <f>Założenia!$K45</f>
        <v>0</v>
      </c>
      <c r="DZ50" s="43">
        <f>Założenia!$K45</f>
        <v>0</v>
      </c>
      <c r="EA50" s="43">
        <f>Założenia!$K45</f>
        <v>0</v>
      </c>
      <c r="EB50" s="43">
        <f>Założenia!$K45</f>
        <v>0</v>
      </c>
      <c r="EC50" s="43">
        <f>Założenia!$K45</f>
        <v>0</v>
      </c>
      <c r="ED50" s="43">
        <f>Założenia!$K45</f>
        <v>0</v>
      </c>
      <c r="EE50" s="43">
        <f>Założenia!$K45</f>
        <v>0</v>
      </c>
      <c r="EF50" s="43">
        <f>Założenia!$K45</f>
        <v>0</v>
      </c>
      <c r="EG50" s="43">
        <f>Założenia!$K45</f>
        <v>0</v>
      </c>
      <c r="EH50" s="43">
        <f>Założenia!$K45</f>
        <v>0</v>
      </c>
      <c r="EI50" s="43">
        <f>Założenia!$K45</f>
        <v>0</v>
      </c>
      <c r="EJ50" s="43">
        <f>Założenia!$K45</f>
        <v>0</v>
      </c>
      <c r="EK50" s="43">
        <f>Założenia!$K45</f>
        <v>0</v>
      </c>
      <c r="EL50" s="43">
        <f>Założenia!$K45</f>
        <v>0</v>
      </c>
      <c r="EM50" s="43">
        <f>Założenia!$K45</f>
        <v>0</v>
      </c>
      <c r="EN50" s="43">
        <f>Założenia!$K45</f>
        <v>0</v>
      </c>
      <c r="EO50" s="43">
        <f>Założenia!$K45</f>
        <v>0</v>
      </c>
      <c r="EP50" s="43">
        <f>Założenia!$K45</f>
        <v>0</v>
      </c>
    </row>
    <row r="51" spans="2:146" hidden="1" outlineLevel="2" x14ac:dyDescent="0.25"/>
    <row r="52" spans="2:146" hidden="1" outlineLevel="1" collapsed="1" x14ac:dyDescent="0.25">
      <c r="B52" s="2" t="s">
        <v>89</v>
      </c>
      <c r="C52" s="2"/>
      <c r="D52" s="2"/>
      <c r="E52" s="2"/>
      <c r="F52" s="2"/>
      <c r="G52" s="2"/>
      <c r="H52" s="2"/>
      <c r="I52" s="2"/>
      <c r="J52" s="3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</row>
    <row r="53" spans="2:146" hidden="1" outlineLevel="2" x14ac:dyDescent="0.25">
      <c r="C53">
        <v>1</v>
      </c>
      <c r="J53" s="26" t="s">
        <v>70</v>
      </c>
      <c r="W53" s="43">
        <f>Założenia!$K59</f>
        <v>1.2</v>
      </c>
      <c r="X53" s="43">
        <f>Założenia!$K59</f>
        <v>1.2</v>
      </c>
      <c r="Y53" s="43">
        <f>Założenia!$K59</f>
        <v>1.2</v>
      </c>
      <c r="Z53" s="43">
        <f>Założenia!$K59</f>
        <v>1.2</v>
      </c>
      <c r="AA53" s="43">
        <f>Założenia!$K59</f>
        <v>1.2</v>
      </c>
      <c r="AB53" s="43">
        <f>Założenia!$K59</f>
        <v>1.2</v>
      </c>
      <c r="AC53" s="43">
        <f>Założenia!$K59</f>
        <v>1.2</v>
      </c>
      <c r="AD53" s="43">
        <f>Założenia!$K59</f>
        <v>1.2</v>
      </c>
      <c r="AE53" s="43">
        <f>Założenia!$K59</f>
        <v>1.2</v>
      </c>
      <c r="AF53" s="43">
        <f>Założenia!$K59</f>
        <v>1.2</v>
      </c>
      <c r="AG53" s="43">
        <f>Założenia!$K59</f>
        <v>1.2</v>
      </c>
      <c r="AH53" s="43">
        <f>Założenia!$K59</f>
        <v>1.2</v>
      </c>
      <c r="AI53" s="43">
        <f>Założenia!$K59</f>
        <v>1.2</v>
      </c>
      <c r="AJ53" s="43">
        <f>Założenia!$K59</f>
        <v>1.2</v>
      </c>
      <c r="AK53" s="43">
        <f>Założenia!$K59</f>
        <v>1.2</v>
      </c>
      <c r="AL53" s="43">
        <f>Założenia!$K59</f>
        <v>1.2</v>
      </c>
      <c r="AM53" s="43">
        <f>Założenia!$K59</f>
        <v>1.2</v>
      </c>
      <c r="AN53" s="43">
        <f>Założenia!$K59</f>
        <v>1.2</v>
      </c>
      <c r="AO53" s="43">
        <f>Założenia!$K59</f>
        <v>1.2</v>
      </c>
      <c r="AP53" s="43">
        <f>Założenia!$K59</f>
        <v>1.2</v>
      </c>
      <c r="AQ53" s="43">
        <f>Założenia!$K59</f>
        <v>1.2</v>
      </c>
      <c r="AR53" s="43">
        <f>Założenia!$K59</f>
        <v>1.2</v>
      </c>
      <c r="AS53" s="43">
        <f>Założenia!$K59</f>
        <v>1.2</v>
      </c>
      <c r="AT53" s="43">
        <f>Założenia!$K59</f>
        <v>1.2</v>
      </c>
      <c r="AU53" s="43">
        <f>Założenia!$K59</f>
        <v>1.2</v>
      </c>
      <c r="AV53" s="43">
        <f>Założenia!$K59</f>
        <v>1.2</v>
      </c>
      <c r="AW53" s="43">
        <f>Założenia!$K59</f>
        <v>1.2</v>
      </c>
      <c r="AX53" s="43">
        <f>Założenia!$K59</f>
        <v>1.2</v>
      </c>
      <c r="AY53" s="43">
        <f>Założenia!$K59</f>
        <v>1.2</v>
      </c>
      <c r="AZ53" s="43">
        <f>Założenia!$K59</f>
        <v>1.2</v>
      </c>
      <c r="BA53" s="43">
        <f>Założenia!$K59</f>
        <v>1.2</v>
      </c>
      <c r="BB53" s="43">
        <f>Założenia!$K59</f>
        <v>1.2</v>
      </c>
      <c r="BC53" s="43">
        <f>Założenia!$K59</f>
        <v>1.2</v>
      </c>
      <c r="BD53" s="43">
        <f>Założenia!$K59</f>
        <v>1.2</v>
      </c>
      <c r="BE53" s="43">
        <f>Założenia!$K59</f>
        <v>1.2</v>
      </c>
      <c r="BF53" s="43">
        <f>Założenia!$K59</f>
        <v>1.2</v>
      </c>
      <c r="BG53" s="43">
        <f>Założenia!$K59</f>
        <v>1.2</v>
      </c>
      <c r="BH53" s="43">
        <f>Założenia!$K59</f>
        <v>1.2</v>
      </c>
      <c r="BI53" s="43">
        <f>Założenia!$K59</f>
        <v>1.2</v>
      </c>
      <c r="BJ53" s="43">
        <f>Założenia!$K59</f>
        <v>1.2</v>
      </c>
      <c r="BK53" s="43">
        <f>Założenia!$K59</f>
        <v>1.2</v>
      </c>
      <c r="BL53" s="43">
        <f>Założenia!$K59</f>
        <v>1.2</v>
      </c>
      <c r="BM53" s="43">
        <f>Założenia!$K59</f>
        <v>1.2</v>
      </c>
      <c r="BN53" s="43">
        <f>Założenia!$K59</f>
        <v>1.2</v>
      </c>
      <c r="BO53" s="43">
        <f>Założenia!$K59</f>
        <v>1.2</v>
      </c>
      <c r="BP53" s="43">
        <f>Założenia!$K59</f>
        <v>1.2</v>
      </c>
      <c r="BQ53" s="43">
        <f>Założenia!$K59</f>
        <v>1.2</v>
      </c>
      <c r="BR53" s="43">
        <f>Założenia!$K59</f>
        <v>1.2</v>
      </c>
      <c r="BS53" s="43">
        <f>Założenia!$K59</f>
        <v>1.2</v>
      </c>
      <c r="BT53" s="43">
        <f>Założenia!$K59</f>
        <v>1.2</v>
      </c>
      <c r="BU53" s="43">
        <f>Założenia!$K59</f>
        <v>1.2</v>
      </c>
      <c r="BV53" s="43">
        <f>Założenia!$K59</f>
        <v>1.2</v>
      </c>
      <c r="BW53" s="43">
        <f>Założenia!$K59</f>
        <v>1.2</v>
      </c>
      <c r="BX53" s="43">
        <f>Założenia!$K59</f>
        <v>1.2</v>
      </c>
      <c r="BY53" s="43">
        <f>Założenia!$K59</f>
        <v>1.2</v>
      </c>
      <c r="BZ53" s="43">
        <f>Założenia!$K59</f>
        <v>1.2</v>
      </c>
      <c r="CA53" s="43">
        <f>Założenia!$K59</f>
        <v>1.2</v>
      </c>
      <c r="CB53" s="43">
        <f>Założenia!$K59</f>
        <v>1.2</v>
      </c>
      <c r="CC53" s="43">
        <f>Założenia!$K59</f>
        <v>1.2</v>
      </c>
      <c r="CD53" s="43">
        <f>Założenia!$K59</f>
        <v>1.2</v>
      </c>
      <c r="CE53" s="43">
        <f>Założenia!$K59</f>
        <v>1.2</v>
      </c>
      <c r="CF53" s="43">
        <f>Założenia!$K59</f>
        <v>1.2</v>
      </c>
      <c r="CG53" s="43">
        <f>Założenia!$K59</f>
        <v>1.2</v>
      </c>
      <c r="CH53" s="43">
        <f>Założenia!$K59</f>
        <v>1.2</v>
      </c>
      <c r="CI53" s="43">
        <f>Założenia!$K59</f>
        <v>1.2</v>
      </c>
      <c r="CJ53" s="43">
        <f>Założenia!$K59</f>
        <v>1.2</v>
      </c>
      <c r="CK53" s="43">
        <f>Założenia!$K59</f>
        <v>1.2</v>
      </c>
      <c r="CL53" s="43">
        <f>Założenia!$K59</f>
        <v>1.2</v>
      </c>
      <c r="CM53" s="43">
        <f>Założenia!$K59</f>
        <v>1.2</v>
      </c>
      <c r="CN53" s="43">
        <f>Założenia!$K59</f>
        <v>1.2</v>
      </c>
      <c r="CO53" s="43">
        <f>Założenia!$K59</f>
        <v>1.2</v>
      </c>
      <c r="CP53" s="43">
        <f>Założenia!$K59</f>
        <v>1.2</v>
      </c>
      <c r="CQ53" s="43">
        <f>Założenia!$K59</f>
        <v>1.2</v>
      </c>
      <c r="CR53" s="43">
        <f>Założenia!$K59</f>
        <v>1.2</v>
      </c>
      <c r="CS53" s="43">
        <f>Założenia!$K59</f>
        <v>1.2</v>
      </c>
      <c r="CT53" s="43">
        <f>Założenia!$K59</f>
        <v>1.2</v>
      </c>
      <c r="CU53" s="43">
        <f>Założenia!$K59</f>
        <v>1.2</v>
      </c>
      <c r="CV53" s="43">
        <f>Założenia!$K59</f>
        <v>1.2</v>
      </c>
      <c r="CW53" s="43">
        <f>Założenia!$K59</f>
        <v>1.2</v>
      </c>
      <c r="CX53" s="43">
        <f>Założenia!$K59</f>
        <v>1.2</v>
      </c>
      <c r="CY53" s="43">
        <f>Założenia!$K59</f>
        <v>1.2</v>
      </c>
      <c r="CZ53" s="43">
        <f>Założenia!$K59</f>
        <v>1.2</v>
      </c>
      <c r="DA53" s="43">
        <f>Założenia!$K59</f>
        <v>1.2</v>
      </c>
      <c r="DB53" s="43">
        <f>Założenia!$K59</f>
        <v>1.2</v>
      </c>
      <c r="DC53" s="43">
        <f>Założenia!$K59</f>
        <v>1.2</v>
      </c>
      <c r="DD53" s="43">
        <f>Założenia!$K59</f>
        <v>1.2</v>
      </c>
      <c r="DE53" s="43">
        <f>Założenia!$K59</f>
        <v>1.2</v>
      </c>
      <c r="DF53" s="43">
        <f>Założenia!$K59</f>
        <v>1.2</v>
      </c>
      <c r="DG53" s="43">
        <f>Założenia!$K59</f>
        <v>1.2</v>
      </c>
      <c r="DH53" s="43">
        <f>Założenia!$K59</f>
        <v>1.2</v>
      </c>
      <c r="DI53" s="43">
        <f>Założenia!$K59</f>
        <v>1.2</v>
      </c>
      <c r="DJ53" s="43">
        <f>Założenia!$K59</f>
        <v>1.2</v>
      </c>
      <c r="DK53" s="43">
        <f>Założenia!$K59</f>
        <v>1.2</v>
      </c>
      <c r="DL53" s="43">
        <f>Założenia!$K59</f>
        <v>1.2</v>
      </c>
      <c r="DM53" s="43">
        <f>Założenia!$K59</f>
        <v>1.2</v>
      </c>
      <c r="DN53" s="43">
        <f>Założenia!$K59</f>
        <v>1.2</v>
      </c>
      <c r="DO53" s="43">
        <f>Założenia!$K59</f>
        <v>1.2</v>
      </c>
      <c r="DP53" s="43">
        <f>Założenia!$K59</f>
        <v>1.2</v>
      </c>
      <c r="DQ53" s="43">
        <f>Założenia!$K59</f>
        <v>1.2</v>
      </c>
      <c r="DR53" s="43">
        <f>Założenia!$K59</f>
        <v>1.2</v>
      </c>
      <c r="DS53" s="43">
        <f>Założenia!$K59</f>
        <v>1.2</v>
      </c>
      <c r="DT53" s="43">
        <f>Założenia!$K59</f>
        <v>1.2</v>
      </c>
      <c r="DU53" s="43">
        <f>Założenia!$K59</f>
        <v>1.2</v>
      </c>
      <c r="DV53" s="43">
        <f>Założenia!$K59</f>
        <v>1.2</v>
      </c>
      <c r="DW53" s="43">
        <f>Założenia!$K59</f>
        <v>1.2</v>
      </c>
      <c r="DX53" s="43">
        <f>Założenia!$K59</f>
        <v>1.2</v>
      </c>
      <c r="DY53" s="43">
        <f>Założenia!$K59</f>
        <v>1.2</v>
      </c>
      <c r="DZ53" s="43">
        <f>Założenia!$K59</f>
        <v>1.2</v>
      </c>
      <c r="EA53" s="43">
        <f>Założenia!$K59</f>
        <v>1.2</v>
      </c>
      <c r="EB53" s="43">
        <f>Założenia!$K59</f>
        <v>1.2</v>
      </c>
      <c r="EC53" s="43">
        <f>Założenia!$K59</f>
        <v>1.2</v>
      </c>
      <c r="ED53" s="43">
        <f>Założenia!$K59</f>
        <v>1.2</v>
      </c>
      <c r="EE53" s="43">
        <f>Założenia!$K59</f>
        <v>1.2</v>
      </c>
      <c r="EF53" s="43">
        <f>Założenia!$K59</f>
        <v>1.2</v>
      </c>
      <c r="EG53" s="43">
        <f>Założenia!$K59</f>
        <v>1.2</v>
      </c>
      <c r="EH53" s="43">
        <f>Założenia!$K59</f>
        <v>1.2</v>
      </c>
      <c r="EI53" s="43">
        <f>Założenia!$K59</f>
        <v>1.2</v>
      </c>
      <c r="EJ53" s="43">
        <f>Założenia!$K59</f>
        <v>1.2</v>
      </c>
      <c r="EK53" s="43">
        <f>Założenia!$K59</f>
        <v>1.2</v>
      </c>
      <c r="EL53" s="43">
        <f>Założenia!$K59</f>
        <v>1.2</v>
      </c>
      <c r="EM53" s="43">
        <f>Założenia!$K59</f>
        <v>1.2</v>
      </c>
      <c r="EN53" s="43">
        <f>Założenia!$K59</f>
        <v>1.2</v>
      </c>
      <c r="EO53" s="43">
        <f>Założenia!$K59</f>
        <v>1.2</v>
      </c>
      <c r="EP53" s="43">
        <f>Założenia!$K59</f>
        <v>1.2</v>
      </c>
    </row>
    <row r="54" spans="2:146" hidden="1" outlineLevel="2" x14ac:dyDescent="0.25">
      <c r="C54">
        <v>2</v>
      </c>
      <c r="J54" s="26" t="s">
        <v>70</v>
      </c>
      <c r="W54" s="43">
        <f>Założenia!$K60</f>
        <v>1.2</v>
      </c>
      <c r="X54" s="43">
        <f>Założenia!$K60</f>
        <v>1.2</v>
      </c>
      <c r="Y54" s="43">
        <f>Założenia!$K60</f>
        <v>1.2</v>
      </c>
      <c r="Z54" s="43">
        <f>Założenia!$K60</f>
        <v>1.2</v>
      </c>
      <c r="AA54" s="43">
        <f>Założenia!$K60</f>
        <v>1.2</v>
      </c>
      <c r="AB54" s="43">
        <f>Założenia!$K60</f>
        <v>1.2</v>
      </c>
      <c r="AC54" s="43">
        <f>Założenia!$K60</f>
        <v>1.2</v>
      </c>
      <c r="AD54" s="43">
        <f>Założenia!$K60</f>
        <v>1.2</v>
      </c>
      <c r="AE54" s="43">
        <f>Założenia!$K60</f>
        <v>1.2</v>
      </c>
      <c r="AF54" s="43">
        <f>Założenia!$K60</f>
        <v>1.2</v>
      </c>
      <c r="AG54" s="43">
        <f>Założenia!$K60</f>
        <v>1.2</v>
      </c>
      <c r="AH54" s="43">
        <f>Założenia!$K60</f>
        <v>1.2</v>
      </c>
      <c r="AI54" s="43">
        <f>Założenia!$K60</f>
        <v>1.2</v>
      </c>
      <c r="AJ54" s="43">
        <f>Założenia!$K60</f>
        <v>1.2</v>
      </c>
      <c r="AK54" s="43">
        <f>Założenia!$K60</f>
        <v>1.2</v>
      </c>
      <c r="AL54" s="43">
        <f>Założenia!$K60</f>
        <v>1.2</v>
      </c>
      <c r="AM54" s="43">
        <f>Założenia!$K60</f>
        <v>1.2</v>
      </c>
      <c r="AN54" s="43">
        <f>Założenia!$K60</f>
        <v>1.2</v>
      </c>
      <c r="AO54" s="43">
        <f>Założenia!$K60</f>
        <v>1.2</v>
      </c>
      <c r="AP54" s="43">
        <f>Założenia!$K60</f>
        <v>1.2</v>
      </c>
      <c r="AQ54" s="43">
        <f>Założenia!$K60</f>
        <v>1.2</v>
      </c>
      <c r="AR54" s="43">
        <f>Założenia!$K60</f>
        <v>1.2</v>
      </c>
      <c r="AS54" s="43">
        <f>Założenia!$K60</f>
        <v>1.2</v>
      </c>
      <c r="AT54" s="43">
        <f>Założenia!$K60</f>
        <v>1.2</v>
      </c>
      <c r="AU54" s="43">
        <f>Założenia!$K60</f>
        <v>1.2</v>
      </c>
      <c r="AV54" s="43">
        <f>Założenia!$K60</f>
        <v>1.2</v>
      </c>
      <c r="AW54" s="43">
        <f>Założenia!$K60</f>
        <v>1.2</v>
      </c>
      <c r="AX54" s="43">
        <f>Założenia!$K60</f>
        <v>1.2</v>
      </c>
      <c r="AY54" s="43">
        <f>Założenia!$K60</f>
        <v>1.2</v>
      </c>
      <c r="AZ54" s="43">
        <f>Założenia!$K60</f>
        <v>1.2</v>
      </c>
      <c r="BA54" s="43">
        <f>Założenia!$K60</f>
        <v>1.2</v>
      </c>
      <c r="BB54" s="43">
        <f>Założenia!$K60</f>
        <v>1.2</v>
      </c>
      <c r="BC54" s="43">
        <f>Założenia!$K60</f>
        <v>1.2</v>
      </c>
      <c r="BD54" s="43">
        <f>Założenia!$K60</f>
        <v>1.2</v>
      </c>
      <c r="BE54" s="43">
        <f>Założenia!$K60</f>
        <v>1.2</v>
      </c>
      <c r="BF54" s="43">
        <f>Założenia!$K60</f>
        <v>1.2</v>
      </c>
      <c r="BG54" s="43">
        <f>Założenia!$K60</f>
        <v>1.2</v>
      </c>
      <c r="BH54" s="43">
        <f>Założenia!$K60</f>
        <v>1.2</v>
      </c>
      <c r="BI54" s="43">
        <f>Założenia!$K60</f>
        <v>1.2</v>
      </c>
      <c r="BJ54" s="43">
        <f>Założenia!$K60</f>
        <v>1.2</v>
      </c>
      <c r="BK54" s="43">
        <f>Założenia!$K60</f>
        <v>1.2</v>
      </c>
      <c r="BL54" s="43">
        <f>Założenia!$K60</f>
        <v>1.2</v>
      </c>
      <c r="BM54" s="43">
        <f>Założenia!$K60</f>
        <v>1.2</v>
      </c>
      <c r="BN54" s="43">
        <f>Założenia!$K60</f>
        <v>1.2</v>
      </c>
      <c r="BO54" s="43">
        <f>Założenia!$K60</f>
        <v>1.2</v>
      </c>
      <c r="BP54" s="43">
        <f>Założenia!$K60</f>
        <v>1.2</v>
      </c>
      <c r="BQ54" s="43">
        <f>Założenia!$K60</f>
        <v>1.2</v>
      </c>
      <c r="BR54" s="43">
        <f>Założenia!$K60</f>
        <v>1.2</v>
      </c>
      <c r="BS54" s="43">
        <f>Założenia!$K60</f>
        <v>1.2</v>
      </c>
      <c r="BT54" s="43">
        <f>Założenia!$K60</f>
        <v>1.2</v>
      </c>
      <c r="BU54" s="43">
        <f>Założenia!$K60</f>
        <v>1.2</v>
      </c>
      <c r="BV54" s="43">
        <f>Założenia!$K60</f>
        <v>1.2</v>
      </c>
      <c r="BW54" s="43">
        <f>Założenia!$K60</f>
        <v>1.2</v>
      </c>
      <c r="BX54" s="43">
        <f>Założenia!$K60</f>
        <v>1.2</v>
      </c>
      <c r="BY54" s="43">
        <f>Założenia!$K60</f>
        <v>1.2</v>
      </c>
      <c r="BZ54" s="43">
        <f>Założenia!$K60</f>
        <v>1.2</v>
      </c>
      <c r="CA54" s="43">
        <f>Założenia!$K60</f>
        <v>1.2</v>
      </c>
      <c r="CB54" s="43">
        <f>Założenia!$K60</f>
        <v>1.2</v>
      </c>
      <c r="CC54" s="43">
        <f>Założenia!$K60</f>
        <v>1.2</v>
      </c>
      <c r="CD54" s="43">
        <f>Założenia!$K60</f>
        <v>1.2</v>
      </c>
      <c r="CE54" s="43">
        <f>Założenia!$K60</f>
        <v>1.2</v>
      </c>
      <c r="CF54" s="43">
        <f>Założenia!$K60</f>
        <v>1.2</v>
      </c>
      <c r="CG54" s="43">
        <f>Założenia!$K60</f>
        <v>1.2</v>
      </c>
      <c r="CH54" s="43">
        <f>Założenia!$K60</f>
        <v>1.2</v>
      </c>
      <c r="CI54" s="43">
        <f>Założenia!$K60</f>
        <v>1.2</v>
      </c>
      <c r="CJ54" s="43">
        <f>Założenia!$K60</f>
        <v>1.2</v>
      </c>
      <c r="CK54" s="43">
        <f>Założenia!$K60</f>
        <v>1.2</v>
      </c>
      <c r="CL54" s="43">
        <f>Założenia!$K60</f>
        <v>1.2</v>
      </c>
      <c r="CM54" s="43">
        <f>Założenia!$K60</f>
        <v>1.2</v>
      </c>
      <c r="CN54" s="43">
        <f>Założenia!$K60</f>
        <v>1.2</v>
      </c>
      <c r="CO54" s="43">
        <f>Założenia!$K60</f>
        <v>1.2</v>
      </c>
      <c r="CP54" s="43">
        <f>Założenia!$K60</f>
        <v>1.2</v>
      </c>
      <c r="CQ54" s="43">
        <f>Założenia!$K60</f>
        <v>1.2</v>
      </c>
      <c r="CR54" s="43">
        <f>Założenia!$K60</f>
        <v>1.2</v>
      </c>
      <c r="CS54" s="43">
        <f>Założenia!$K60</f>
        <v>1.2</v>
      </c>
      <c r="CT54" s="43">
        <f>Założenia!$K60</f>
        <v>1.2</v>
      </c>
      <c r="CU54" s="43">
        <f>Założenia!$K60</f>
        <v>1.2</v>
      </c>
      <c r="CV54" s="43">
        <f>Założenia!$K60</f>
        <v>1.2</v>
      </c>
      <c r="CW54" s="43">
        <f>Założenia!$K60</f>
        <v>1.2</v>
      </c>
      <c r="CX54" s="43">
        <f>Założenia!$K60</f>
        <v>1.2</v>
      </c>
      <c r="CY54" s="43">
        <f>Założenia!$K60</f>
        <v>1.2</v>
      </c>
      <c r="CZ54" s="43">
        <f>Założenia!$K60</f>
        <v>1.2</v>
      </c>
      <c r="DA54" s="43">
        <f>Założenia!$K60</f>
        <v>1.2</v>
      </c>
      <c r="DB54" s="43">
        <f>Założenia!$K60</f>
        <v>1.2</v>
      </c>
      <c r="DC54" s="43">
        <f>Założenia!$K60</f>
        <v>1.2</v>
      </c>
      <c r="DD54" s="43">
        <f>Założenia!$K60</f>
        <v>1.2</v>
      </c>
      <c r="DE54" s="43">
        <f>Założenia!$K60</f>
        <v>1.2</v>
      </c>
      <c r="DF54" s="43">
        <f>Założenia!$K60</f>
        <v>1.2</v>
      </c>
      <c r="DG54" s="43">
        <f>Założenia!$K60</f>
        <v>1.2</v>
      </c>
      <c r="DH54" s="43">
        <f>Założenia!$K60</f>
        <v>1.2</v>
      </c>
      <c r="DI54" s="43">
        <f>Założenia!$K60</f>
        <v>1.2</v>
      </c>
      <c r="DJ54" s="43">
        <f>Założenia!$K60</f>
        <v>1.2</v>
      </c>
      <c r="DK54" s="43">
        <f>Założenia!$K60</f>
        <v>1.2</v>
      </c>
      <c r="DL54" s="43">
        <f>Założenia!$K60</f>
        <v>1.2</v>
      </c>
      <c r="DM54" s="43">
        <f>Założenia!$K60</f>
        <v>1.2</v>
      </c>
      <c r="DN54" s="43">
        <f>Założenia!$K60</f>
        <v>1.2</v>
      </c>
      <c r="DO54" s="43">
        <f>Założenia!$K60</f>
        <v>1.2</v>
      </c>
      <c r="DP54" s="43">
        <f>Założenia!$K60</f>
        <v>1.2</v>
      </c>
      <c r="DQ54" s="43">
        <f>Założenia!$K60</f>
        <v>1.2</v>
      </c>
      <c r="DR54" s="43">
        <f>Założenia!$K60</f>
        <v>1.2</v>
      </c>
      <c r="DS54" s="43">
        <f>Założenia!$K60</f>
        <v>1.2</v>
      </c>
      <c r="DT54" s="43">
        <f>Założenia!$K60</f>
        <v>1.2</v>
      </c>
      <c r="DU54" s="43">
        <f>Założenia!$K60</f>
        <v>1.2</v>
      </c>
      <c r="DV54" s="43">
        <f>Założenia!$K60</f>
        <v>1.2</v>
      </c>
      <c r="DW54" s="43">
        <f>Założenia!$K60</f>
        <v>1.2</v>
      </c>
      <c r="DX54" s="43">
        <f>Założenia!$K60</f>
        <v>1.2</v>
      </c>
      <c r="DY54" s="43">
        <f>Założenia!$K60</f>
        <v>1.2</v>
      </c>
      <c r="DZ54" s="43">
        <f>Założenia!$K60</f>
        <v>1.2</v>
      </c>
      <c r="EA54" s="43">
        <f>Założenia!$K60</f>
        <v>1.2</v>
      </c>
      <c r="EB54" s="43">
        <f>Założenia!$K60</f>
        <v>1.2</v>
      </c>
      <c r="EC54" s="43">
        <f>Założenia!$K60</f>
        <v>1.2</v>
      </c>
      <c r="ED54" s="43">
        <f>Założenia!$K60</f>
        <v>1.2</v>
      </c>
      <c r="EE54" s="43">
        <f>Założenia!$K60</f>
        <v>1.2</v>
      </c>
      <c r="EF54" s="43">
        <f>Założenia!$K60</f>
        <v>1.2</v>
      </c>
      <c r="EG54" s="43">
        <f>Założenia!$K60</f>
        <v>1.2</v>
      </c>
      <c r="EH54" s="43">
        <f>Założenia!$K60</f>
        <v>1.2</v>
      </c>
      <c r="EI54" s="43">
        <f>Założenia!$K60</f>
        <v>1.2</v>
      </c>
      <c r="EJ54" s="43">
        <f>Założenia!$K60</f>
        <v>1.2</v>
      </c>
      <c r="EK54" s="43">
        <f>Założenia!$K60</f>
        <v>1.2</v>
      </c>
      <c r="EL54" s="43">
        <f>Założenia!$K60</f>
        <v>1.2</v>
      </c>
      <c r="EM54" s="43">
        <f>Założenia!$K60</f>
        <v>1.2</v>
      </c>
      <c r="EN54" s="43">
        <f>Założenia!$K60</f>
        <v>1.2</v>
      </c>
      <c r="EO54" s="43">
        <f>Założenia!$K60</f>
        <v>1.2</v>
      </c>
      <c r="EP54" s="43">
        <f>Założenia!$K60</f>
        <v>1.2</v>
      </c>
    </row>
    <row r="55" spans="2:146" hidden="1" outlineLevel="2" x14ac:dyDescent="0.25">
      <c r="C55">
        <v>3</v>
      </c>
      <c r="J55" s="26" t="s">
        <v>70</v>
      </c>
      <c r="W55" s="43">
        <f>Założenia!$K61</f>
        <v>1.2</v>
      </c>
      <c r="X55" s="43">
        <f>Założenia!$K61</f>
        <v>1.2</v>
      </c>
      <c r="Y55" s="43">
        <f>Założenia!$K61</f>
        <v>1.2</v>
      </c>
      <c r="Z55" s="43">
        <f>Założenia!$K61</f>
        <v>1.2</v>
      </c>
      <c r="AA55" s="43">
        <f>Założenia!$K61</f>
        <v>1.2</v>
      </c>
      <c r="AB55" s="43">
        <f>Założenia!$K61</f>
        <v>1.2</v>
      </c>
      <c r="AC55" s="43">
        <f>Założenia!$K61</f>
        <v>1.2</v>
      </c>
      <c r="AD55" s="43">
        <f>Założenia!$K61</f>
        <v>1.2</v>
      </c>
      <c r="AE55" s="43">
        <f>Założenia!$K61</f>
        <v>1.2</v>
      </c>
      <c r="AF55" s="43">
        <f>Założenia!$K61</f>
        <v>1.2</v>
      </c>
      <c r="AG55" s="43">
        <f>Założenia!$K61</f>
        <v>1.2</v>
      </c>
      <c r="AH55" s="43">
        <f>Założenia!$K61</f>
        <v>1.2</v>
      </c>
      <c r="AI55" s="43">
        <f>Założenia!$K61</f>
        <v>1.2</v>
      </c>
      <c r="AJ55" s="43">
        <f>Założenia!$K61</f>
        <v>1.2</v>
      </c>
      <c r="AK55" s="43">
        <f>Założenia!$K61</f>
        <v>1.2</v>
      </c>
      <c r="AL55" s="43">
        <f>Założenia!$K61</f>
        <v>1.2</v>
      </c>
      <c r="AM55" s="43">
        <f>Założenia!$K61</f>
        <v>1.2</v>
      </c>
      <c r="AN55" s="43">
        <f>Założenia!$K61</f>
        <v>1.2</v>
      </c>
      <c r="AO55" s="43">
        <f>Założenia!$K61</f>
        <v>1.2</v>
      </c>
      <c r="AP55" s="43">
        <f>Założenia!$K61</f>
        <v>1.2</v>
      </c>
      <c r="AQ55" s="43">
        <f>Założenia!$K61</f>
        <v>1.2</v>
      </c>
      <c r="AR55" s="43">
        <f>Założenia!$K61</f>
        <v>1.2</v>
      </c>
      <c r="AS55" s="43">
        <f>Założenia!$K61</f>
        <v>1.2</v>
      </c>
      <c r="AT55" s="43">
        <f>Założenia!$K61</f>
        <v>1.2</v>
      </c>
      <c r="AU55" s="43">
        <f>Założenia!$K61</f>
        <v>1.2</v>
      </c>
      <c r="AV55" s="43">
        <f>Założenia!$K61</f>
        <v>1.2</v>
      </c>
      <c r="AW55" s="43">
        <f>Założenia!$K61</f>
        <v>1.2</v>
      </c>
      <c r="AX55" s="43">
        <f>Założenia!$K61</f>
        <v>1.2</v>
      </c>
      <c r="AY55" s="43">
        <f>Założenia!$K61</f>
        <v>1.2</v>
      </c>
      <c r="AZ55" s="43">
        <f>Założenia!$K61</f>
        <v>1.2</v>
      </c>
      <c r="BA55" s="43">
        <f>Założenia!$K61</f>
        <v>1.2</v>
      </c>
      <c r="BB55" s="43">
        <f>Założenia!$K61</f>
        <v>1.2</v>
      </c>
      <c r="BC55" s="43">
        <f>Założenia!$K61</f>
        <v>1.2</v>
      </c>
      <c r="BD55" s="43">
        <f>Założenia!$K61</f>
        <v>1.2</v>
      </c>
      <c r="BE55" s="43">
        <f>Założenia!$K61</f>
        <v>1.2</v>
      </c>
      <c r="BF55" s="43">
        <f>Założenia!$K61</f>
        <v>1.2</v>
      </c>
      <c r="BG55" s="43">
        <f>Założenia!$K61</f>
        <v>1.2</v>
      </c>
      <c r="BH55" s="43">
        <f>Założenia!$K61</f>
        <v>1.2</v>
      </c>
      <c r="BI55" s="43">
        <f>Założenia!$K61</f>
        <v>1.2</v>
      </c>
      <c r="BJ55" s="43">
        <f>Założenia!$K61</f>
        <v>1.2</v>
      </c>
      <c r="BK55" s="43">
        <f>Założenia!$K61</f>
        <v>1.2</v>
      </c>
      <c r="BL55" s="43">
        <f>Założenia!$K61</f>
        <v>1.2</v>
      </c>
      <c r="BM55" s="43">
        <f>Założenia!$K61</f>
        <v>1.2</v>
      </c>
      <c r="BN55" s="43">
        <f>Założenia!$K61</f>
        <v>1.2</v>
      </c>
      <c r="BO55" s="43">
        <f>Założenia!$K61</f>
        <v>1.2</v>
      </c>
      <c r="BP55" s="43">
        <f>Założenia!$K61</f>
        <v>1.2</v>
      </c>
      <c r="BQ55" s="43">
        <f>Założenia!$K61</f>
        <v>1.2</v>
      </c>
      <c r="BR55" s="43">
        <f>Założenia!$K61</f>
        <v>1.2</v>
      </c>
      <c r="BS55" s="43">
        <f>Założenia!$K61</f>
        <v>1.2</v>
      </c>
      <c r="BT55" s="43">
        <f>Założenia!$K61</f>
        <v>1.2</v>
      </c>
      <c r="BU55" s="43">
        <f>Założenia!$K61</f>
        <v>1.2</v>
      </c>
      <c r="BV55" s="43">
        <f>Założenia!$K61</f>
        <v>1.2</v>
      </c>
      <c r="BW55" s="43">
        <f>Założenia!$K61</f>
        <v>1.2</v>
      </c>
      <c r="BX55" s="43">
        <f>Założenia!$K61</f>
        <v>1.2</v>
      </c>
      <c r="BY55" s="43">
        <f>Założenia!$K61</f>
        <v>1.2</v>
      </c>
      <c r="BZ55" s="43">
        <f>Założenia!$K61</f>
        <v>1.2</v>
      </c>
      <c r="CA55" s="43">
        <f>Założenia!$K61</f>
        <v>1.2</v>
      </c>
      <c r="CB55" s="43">
        <f>Założenia!$K61</f>
        <v>1.2</v>
      </c>
      <c r="CC55" s="43">
        <f>Założenia!$K61</f>
        <v>1.2</v>
      </c>
      <c r="CD55" s="43">
        <f>Założenia!$K61</f>
        <v>1.2</v>
      </c>
      <c r="CE55" s="43">
        <f>Założenia!$K61</f>
        <v>1.2</v>
      </c>
      <c r="CF55" s="43">
        <f>Założenia!$K61</f>
        <v>1.2</v>
      </c>
      <c r="CG55" s="43">
        <f>Założenia!$K61</f>
        <v>1.2</v>
      </c>
      <c r="CH55" s="43">
        <f>Założenia!$K61</f>
        <v>1.2</v>
      </c>
      <c r="CI55" s="43">
        <f>Założenia!$K61</f>
        <v>1.2</v>
      </c>
      <c r="CJ55" s="43">
        <f>Założenia!$K61</f>
        <v>1.2</v>
      </c>
      <c r="CK55" s="43">
        <f>Założenia!$K61</f>
        <v>1.2</v>
      </c>
      <c r="CL55" s="43">
        <f>Założenia!$K61</f>
        <v>1.2</v>
      </c>
      <c r="CM55" s="43">
        <f>Założenia!$K61</f>
        <v>1.2</v>
      </c>
      <c r="CN55" s="43">
        <f>Założenia!$K61</f>
        <v>1.2</v>
      </c>
      <c r="CO55" s="43">
        <f>Założenia!$K61</f>
        <v>1.2</v>
      </c>
      <c r="CP55" s="43">
        <f>Założenia!$K61</f>
        <v>1.2</v>
      </c>
      <c r="CQ55" s="43">
        <f>Założenia!$K61</f>
        <v>1.2</v>
      </c>
      <c r="CR55" s="43">
        <f>Założenia!$K61</f>
        <v>1.2</v>
      </c>
      <c r="CS55" s="43">
        <f>Założenia!$K61</f>
        <v>1.2</v>
      </c>
      <c r="CT55" s="43">
        <f>Założenia!$K61</f>
        <v>1.2</v>
      </c>
      <c r="CU55" s="43">
        <f>Założenia!$K61</f>
        <v>1.2</v>
      </c>
      <c r="CV55" s="43">
        <f>Założenia!$K61</f>
        <v>1.2</v>
      </c>
      <c r="CW55" s="43">
        <f>Założenia!$K61</f>
        <v>1.2</v>
      </c>
      <c r="CX55" s="43">
        <f>Założenia!$K61</f>
        <v>1.2</v>
      </c>
      <c r="CY55" s="43">
        <f>Założenia!$K61</f>
        <v>1.2</v>
      </c>
      <c r="CZ55" s="43">
        <f>Założenia!$K61</f>
        <v>1.2</v>
      </c>
      <c r="DA55" s="43">
        <f>Założenia!$K61</f>
        <v>1.2</v>
      </c>
      <c r="DB55" s="43">
        <f>Założenia!$K61</f>
        <v>1.2</v>
      </c>
      <c r="DC55" s="43">
        <f>Założenia!$K61</f>
        <v>1.2</v>
      </c>
      <c r="DD55" s="43">
        <f>Założenia!$K61</f>
        <v>1.2</v>
      </c>
      <c r="DE55" s="43">
        <f>Założenia!$K61</f>
        <v>1.2</v>
      </c>
      <c r="DF55" s="43">
        <f>Założenia!$K61</f>
        <v>1.2</v>
      </c>
      <c r="DG55" s="43">
        <f>Założenia!$K61</f>
        <v>1.2</v>
      </c>
      <c r="DH55" s="43">
        <f>Założenia!$K61</f>
        <v>1.2</v>
      </c>
      <c r="DI55" s="43">
        <f>Założenia!$K61</f>
        <v>1.2</v>
      </c>
      <c r="DJ55" s="43">
        <f>Założenia!$K61</f>
        <v>1.2</v>
      </c>
      <c r="DK55" s="43">
        <f>Założenia!$K61</f>
        <v>1.2</v>
      </c>
      <c r="DL55" s="43">
        <f>Założenia!$K61</f>
        <v>1.2</v>
      </c>
      <c r="DM55" s="43">
        <f>Założenia!$K61</f>
        <v>1.2</v>
      </c>
      <c r="DN55" s="43">
        <f>Założenia!$K61</f>
        <v>1.2</v>
      </c>
      <c r="DO55" s="43">
        <f>Założenia!$K61</f>
        <v>1.2</v>
      </c>
      <c r="DP55" s="43">
        <f>Założenia!$K61</f>
        <v>1.2</v>
      </c>
      <c r="DQ55" s="43">
        <f>Założenia!$K61</f>
        <v>1.2</v>
      </c>
      <c r="DR55" s="43">
        <f>Założenia!$K61</f>
        <v>1.2</v>
      </c>
      <c r="DS55" s="43">
        <f>Założenia!$K61</f>
        <v>1.2</v>
      </c>
      <c r="DT55" s="43">
        <f>Założenia!$K61</f>
        <v>1.2</v>
      </c>
      <c r="DU55" s="43">
        <f>Założenia!$K61</f>
        <v>1.2</v>
      </c>
      <c r="DV55" s="43">
        <f>Założenia!$K61</f>
        <v>1.2</v>
      </c>
      <c r="DW55" s="43">
        <f>Założenia!$K61</f>
        <v>1.2</v>
      </c>
      <c r="DX55" s="43">
        <f>Założenia!$K61</f>
        <v>1.2</v>
      </c>
      <c r="DY55" s="43">
        <f>Założenia!$K61</f>
        <v>1.2</v>
      </c>
      <c r="DZ55" s="43">
        <f>Założenia!$K61</f>
        <v>1.2</v>
      </c>
      <c r="EA55" s="43">
        <f>Założenia!$K61</f>
        <v>1.2</v>
      </c>
      <c r="EB55" s="43">
        <f>Założenia!$K61</f>
        <v>1.2</v>
      </c>
      <c r="EC55" s="43">
        <f>Założenia!$K61</f>
        <v>1.2</v>
      </c>
      <c r="ED55" s="43">
        <f>Założenia!$K61</f>
        <v>1.2</v>
      </c>
      <c r="EE55" s="43">
        <f>Założenia!$K61</f>
        <v>1.2</v>
      </c>
      <c r="EF55" s="43">
        <f>Założenia!$K61</f>
        <v>1.2</v>
      </c>
      <c r="EG55" s="43">
        <f>Założenia!$K61</f>
        <v>1.2</v>
      </c>
      <c r="EH55" s="43">
        <f>Założenia!$K61</f>
        <v>1.2</v>
      </c>
      <c r="EI55" s="43">
        <f>Założenia!$K61</f>
        <v>1.2</v>
      </c>
      <c r="EJ55" s="43">
        <f>Założenia!$K61</f>
        <v>1.2</v>
      </c>
      <c r="EK55" s="43">
        <f>Założenia!$K61</f>
        <v>1.2</v>
      </c>
      <c r="EL55" s="43">
        <f>Założenia!$K61</f>
        <v>1.2</v>
      </c>
      <c r="EM55" s="43">
        <f>Założenia!$K61</f>
        <v>1.2</v>
      </c>
      <c r="EN55" s="43">
        <f>Założenia!$K61</f>
        <v>1.2</v>
      </c>
      <c r="EO55" s="43">
        <f>Założenia!$K61</f>
        <v>1.2</v>
      </c>
      <c r="EP55" s="43">
        <f>Założenia!$K61</f>
        <v>1.2</v>
      </c>
    </row>
    <row r="56" spans="2:146" hidden="1" outlineLevel="2" x14ac:dyDescent="0.25">
      <c r="C56">
        <v>4</v>
      </c>
      <c r="J56" s="26" t="s">
        <v>70</v>
      </c>
      <c r="W56" s="43">
        <f>Założenia!$K62</f>
        <v>1.2</v>
      </c>
      <c r="X56" s="43">
        <f>Założenia!$K62</f>
        <v>1.2</v>
      </c>
      <c r="Y56" s="43">
        <f>Założenia!$K62</f>
        <v>1.2</v>
      </c>
      <c r="Z56" s="43">
        <f>Założenia!$K62</f>
        <v>1.2</v>
      </c>
      <c r="AA56" s="43">
        <f>Założenia!$K62</f>
        <v>1.2</v>
      </c>
      <c r="AB56" s="43">
        <f>Założenia!$K62</f>
        <v>1.2</v>
      </c>
      <c r="AC56" s="43">
        <f>Założenia!$K62</f>
        <v>1.2</v>
      </c>
      <c r="AD56" s="43">
        <f>Założenia!$K62</f>
        <v>1.2</v>
      </c>
      <c r="AE56" s="43">
        <f>Założenia!$K62</f>
        <v>1.2</v>
      </c>
      <c r="AF56" s="43">
        <f>Założenia!$K62</f>
        <v>1.2</v>
      </c>
      <c r="AG56" s="43">
        <f>Założenia!$K62</f>
        <v>1.2</v>
      </c>
      <c r="AH56" s="43">
        <f>Założenia!$K62</f>
        <v>1.2</v>
      </c>
      <c r="AI56" s="43">
        <f>Założenia!$K62</f>
        <v>1.2</v>
      </c>
      <c r="AJ56" s="43">
        <f>Założenia!$K62</f>
        <v>1.2</v>
      </c>
      <c r="AK56" s="43">
        <f>Założenia!$K62</f>
        <v>1.2</v>
      </c>
      <c r="AL56" s="43">
        <f>Założenia!$K62</f>
        <v>1.2</v>
      </c>
      <c r="AM56" s="43">
        <f>Założenia!$K62</f>
        <v>1.2</v>
      </c>
      <c r="AN56" s="43">
        <f>Założenia!$K62</f>
        <v>1.2</v>
      </c>
      <c r="AO56" s="43">
        <f>Założenia!$K62</f>
        <v>1.2</v>
      </c>
      <c r="AP56" s="43">
        <f>Założenia!$K62</f>
        <v>1.2</v>
      </c>
      <c r="AQ56" s="43">
        <f>Założenia!$K62</f>
        <v>1.2</v>
      </c>
      <c r="AR56" s="43">
        <f>Założenia!$K62</f>
        <v>1.2</v>
      </c>
      <c r="AS56" s="43">
        <f>Założenia!$K62</f>
        <v>1.2</v>
      </c>
      <c r="AT56" s="43">
        <f>Założenia!$K62</f>
        <v>1.2</v>
      </c>
      <c r="AU56" s="43">
        <f>Założenia!$K62</f>
        <v>1.2</v>
      </c>
      <c r="AV56" s="43">
        <f>Założenia!$K62</f>
        <v>1.2</v>
      </c>
      <c r="AW56" s="43">
        <f>Założenia!$K62</f>
        <v>1.2</v>
      </c>
      <c r="AX56" s="43">
        <f>Założenia!$K62</f>
        <v>1.2</v>
      </c>
      <c r="AY56" s="43">
        <f>Założenia!$K62</f>
        <v>1.2</v>
      </c>
      <c r="AZ56" s="43">
        <f>Założenia!$K62</f>
        <v>1.2</v>
      </c>
      <c r="BA56" s="43">
        <f>Założenia!$K62</f>
        <v>1.2</v>
      </c>
      <c r="BB56" s="43">
        <f>Założenia!$K62</f>
        <v>1.2</v>
      </c>
      <c r="BC56" s="43">
        <f>Założenia!$K62</f>
        <v>1.2</v>
      </c>
      <c r="BD56" s="43">
        <f>Założenia!$K62</f>
        <v>1.2</v>
      </c>
      <c r="BE56" s="43">
        <f>Założenia!$K62</f>
        <v>1.2</v>
      </c>
      <c r="BF56" s="43">
        <f>Założenia!$K62</f>
        <v>1.2</v>
      </c>
      <c r="BG56" s="43">
        <f>Założenia!$K62</f>
        <v>1.2</v>
      </c>
      <c r="BH56" s="43">
        <f>Założenia!$K62</f>
        <v>1.2</v>
      </c>
      <c r="BI56" s="43">
        <f>Założenia!$K62</f>
        <v>1.2</v>
      </c>
      <c r="BJ56" s="43">
        <f>Założenia!$K62</f>
        <v>1.2</v>
      </c>
      <c r="BK56" s="43">
        <f>Założenia!$K62</f>
        <v>1.2</v>
      </c>
      <c r="BL56" s="43">
        <f>Założenia!$K62</f>
        <v>1.2</v>
      </c>
      <c r="BM56" s="43">
        <f>Założenia!$K62</f>
        <v>1.2</v>
      </c>
      <c r="BN56" s="43">
        <f>Założenia!$K62</f>
        <v>1.2</v>
      </c>
      <c r="BO56" s="43">
        <f>Założenia!$K62</f>
        <v>1.2</v>
      </c>
      <c r="BP56" s="43">
        <f>Założenia!$K62</f>
        <v>1.2</v>
      </c>
      <c r="BQ56" s="43">
        <f>Założenia!$K62</f>
        <v>1.2</v>
      </c>
      <c r="BR56" s="43">
        <f>Założenia!$K62</f>
        <v>1.2</v>
      </c>
      <c r="BS56" s="43">
        <f>Założenia!$K62</f>
        <v>1.2</v>
      </c>
      <c r="BT56" s="43">
        <f>Założenia!$K62</f>
        <v>1.2</v>
      </c>
      <c r="BU56" s="43">
        <f>Założenia!$K62</f>
        <v>1.2</v>
      </c>
      <c r="BV56" s="43">
        <f>Założenia!$K62</f>
        <v>1.2</v>
      </c>
      <c r="BW56" s="43">
        <f>Założenia!$K62</f>
        <v>1.2</v>
      </c>
      <c r="BX56" s="43">
        <f>Założenia!$K62</f>
        <v>1.2</v>
      </c>
      <c r="BY56" s="43">
        <f>Założenia!$K62</f>
        <v>1.2</v>
      </c>
      <c r="BZ56" s="43">
        <f>Założenia!$K62</f>
        <v>1.2</v>
      </c>
      <c r="CA56" s="43">
        <f>Założenia!$K62</f>
        <v>1.2</v>
      </c>
      <c r="CB56" s="43">
        <f>Założenia!$K62</f>
        <v>1.2</v>
      </c>
      <c r="CC56" s="43">
        <f>Założenia!$K62</f>
        <v>1.2</v>
      </c>
      <c r="CD56" s="43">
        <f>Założenia!$K62</f>
        <v>1.2</v>
      </c>
      <c r="CE56" s="43">
        <f>Założenia!$K62</f>
        <v>1.2</v>
      </c>
      <c r="CF56" s="43">
        <f>Założenia!$K62</f>
        <v>1.2</v>
      </c>
      <c r="CG56" s="43">
        <f>Założenia!$K62</f>
        <v>1.2</v>
      </c>
      <c r="CH56" s="43">
        <f>Założenia!$K62</f>
        <v>1.2</v>
      </c>
      <c r="CI56" s="43">
        <f>Założenia!$K62</f>
        <v>1.2</v>
      </c>
      <c r="CJ56" s="43">
        <f>Założenia!$K62</f>
        <v>1.2</v>
      </c>
      <c r="CK56" s="43">
        <f>Założenia!$K62</f>
        <v>1.2</v>
      </c>
      <c r="CL56" s="43">
        <f>Założenia!$K62</f>
        <v>1.2</v>
      </c>
      <c r="CM56" s="43">
        <f>Założenia!$K62</f>
        <v>1.2</v>
      </c>
      <c r="CN56" s="43">
        <f>Założenia!$K62</f>
        <v>1.2</v>
      </c>
      <c r="CO56" s="43">
        <f>Założenia!$K62</f>
        <v>1.2</v>
      </c>
      <c r="CP56" s="43">
        <f>Założenia!$K62</f>
        <v>1.2</v>
      </c>
      <c r="CQ56" s="43">
        <f>Założenia!$K62</f>
        <v>1.2</v>
      </c>
      <c r="CR56" s="43">
        <f>Założenia!$K62</f>
        <v>1.2</v>
      </c>
      <c r="CS56" s="43">
        <f>Założenia!$K62</f>
        <v>1.2</v>
      </c>
      <c r="CT56" s="43">
        <f>Założenia!$K62</f>
        <v>1.2</v>
      </c>
      <c r="CU56" s="43">
        <f>Założenia!$K62</f>
        <v>1.2</v>
      </c>
      <c r="CV56" s="43">
        <f>Założenia!$K62</f>
        <v>1.2</v>
      </c>
      <c r="CW56" s="43">
        <f>Założenia!$K62</f>
        <v>1.2</v>
      </c>
      <c r="CX56" s="43">
        <f>Założenia!$K62</f>
        <v>1.2</v>
      </c>
      <c r="CY56" s="43">
        <f>Założenia!$K62</f>
        <v>1.2</v>
      </c>
      <c r="CZ56" s="43">
        <f>Założenia!$K62</f>
        <v>1.2</v>
      </c>
      <c r="DA56" s="43">
        <f>Założenia!$K62</f>
        <v>1.2</v>
      </c>
      <c r="DB56" s="43">
        <f>Założenia!$K62</f>
        <v>1.2</v>
      </c>
      <c r="DC56" s="43">
        <f>Założenia!$K62</f>
        <v>1.2</v>
      </c>
      <c r="DD56" s="43">
        <f>Założenia!$K62</f>
        <v>1.2</v>
      </c>
      <c r="DE56" s="43">
        <f>Założenia!$K62</f>
        <v>1.2</v>
      </c>
      <c r="DF56" s="43">
        <f>Założenia!$K62</f>
        <v>1.2</v>
      </c>
      <c r="DG56" s="43">
        <f>Założenia!$K62</f>
        <v>1.2</v>
      </c>
      <c r="DH56" s="43">
        <f>Założenia!$K62</f>
        <v>1.2</v>
      </c>
      <c r="DI56" s="43">
        <f>Założenia!$K62</f>
        <v>1.2</v>
      </c>
      <c r="DJ56" s="43">
        <f>Założenia!$K62</f>
        <v>1.2</v>
      </c>
      <c r="DK56" s="43">
        <f>Założenia!$K62</f>
        <v>1.2</v>
      </c>
      <c r="DL56" s="43">
        <f>Założenia!$K62</f>
        <v>1.2</v>
      </c>
      <c r="DM56" s="43">
        <f>Założenia!$K62</f>
        <v>1.2</v>
      </c>
      <c r="DN56" s="43">
        <f>Założenia!$K62</f>
        <v>1.2</v>
      </c>
      <c r="DO56" s="43">
        <f>Założenia!$K62</f>
        <v>1.2</v>
      </c>
      <c r="DP56" s="43">
        <f>Założenia!$K62</f>
        <v>1.2</v>
      </c>
      <c r="DQ56" s="43">
        <f>Założenia!$K62</f>
        <v>1.2</v>
      </c>
      <c r="DR56" s="43">
        <f>Założenia!$K62</f>
        <v>1.2</v>
      </c>
      <c r="DS56" s="43">
        <f>Założenia!$K62</f>
        <v>1.2</v>
      </c>
      <c r="DT56" s="43">
        <f>Założenia!$K62</f>
        <v>1.2</v>
      </c>
      <c r="DU56" s="43">
        <f>Założenia!$K62</f>
        <v>1.2</v>
      </c>
      <c r="DV56" s="43">
        <f>Założenia!$K62</f>
        <v>1.2</v>
      </c>
      <c r="DW56" s="43">
        <f>Założenia!$K62</f>
        <v>1.2</v>
      </c>
      <c r="DX56" s="43">
        <f>Założenia!$K62</f>
        <v>1.2</v>
      </c>
      <c r="DY56" s="43">
        <f>Założenia!$K62</f>
        <v>1.2</v>
      </c>
      <c r="DZ56" s="43">
        <f>Założenia!$K62</f>
        <v>1.2</v>
      </c>
      <c r="EA56" s="43">
        <f>Założenia!$K62</f>
        <v>1.2</v>
      </c>
      <c r="EB56" s="43">
        <f>Założenia!$K62</f>
        <v>1.2</v>
      </c>
      <c r="EC56" s="43">
        <f>Założenia!$K62</f>
        <v>1.2</v>
      </c>
      <c r="ED56" s="43">
        <f>Założenia!$K62</f>
        <v>1.2</v>
      </c>
      <c r="EE56" s="43">
        <f>Założenia!$K62</f>
        <v>1.2</v>
      </c>
      <c r="EF56" s="43">
        <f>Założenia!$K62</f>
        <v>1.2</v>
      </c>
      <c r="EG56" s="43">
        <f>Założenia!$K62</f>
        <v>1.2</v>
      </c>
      <c r="EH56" s="43">
        <f>Założenia!$K62</f>
        <v>1.2</v>
      </c>
      <c r="EI56" s="43">
        <f>Założenia!$K62</f>
        <v>1.2</v>
      </c>
      <c r="EJ56" s="43">
        <f>Założenia!$K62</f>
        <v>1.2</v>
      </c>
      <c r="EK56" s="43">
        <f>Założenia!$K62</f>
        <v>1.2</v>
      </c>
      <c r="EL56" s="43">
        <f>Założenia!$K62</f>
        <v>1.2</v>
      </c>
      <c r="EM56" s="43">
        <f>Założenia!$K62</f>
        <v>1.2</v>
      </c>
      <c r="EN56" s="43">
        <f>Założenia!$K62</f>
        <v>1.2</v>
      </c>
      <c r="EO56" s="43">
        <f>Założenia!$K62</f>
        <v>1.2</v>
      </c>
      <c r="EP56" s="43">
        <f>Założenia!$K62</f>
        <v>1.2</v>
      </c>
    </row>
    <row r="57" spans="2:146" hidden="1" outlineLevel="2" x14ac:dyDescent="0.25">
      <c r="C57">
        <v>5</v>
      </c>
      <c r="J57" s="26" t="s">
        <v>70</v>
      </c>
      <c r="W57" s="43">
        <f>Założenia!$K63</f>
        <v>1.1000000000000001</v>
      </c>
      <c r="X57" s="43">
        <f>Założenia!$K63</f>
        <v>1.1000000000000001</v>
      </c>
      <c r="Y57" s="43">
        <f>Założenia!$K63</f>
        <v>1.1000000000000001</v>
      </c>
      <c r="Z57" s="43">
        <f>Założenia!$K63</f>
        <v>1.1000000000000001</v>
      </c>
      <c r="AA57" s="43">
        <f>Założenia!$K63</f>
        <v>1.1000000000000001</v>
      </c>
      <c r="AB57" s="43">
        <f>Założenia!$K63</f>
        <v>1.1000000000000001</v>
      </c>
      <c r="AC57" s="43">
        <f>Założenia!$K63</f>
        <v>1.1000000000000001</v>
      </c>
      <c r="AD57" s="43">
        <f>Założenia!$K63</f>
        <v>1.1000000000000001</v>
      </c>
      <c r="AE57" s="43">
        <f>Założenia!$K63</f>
        <v>1.1000000000000001</v>
      </c>
      <c r="AF57" s="43">
        <f>Założenia!$K63</f>
        <v>1.1000000000000001</v>
      </c>
      <c r="AG57" s="43">
        <f>Założenia!$K63</f>
        <v>1.1000000000000001</v>
      </c>
      <c r="AH57" s="43">
        <f>Założenia!$K63</f>
        <v>1.1000000000000001</v>
      </c>
      <c r="AI57" s="43">
        <f>Założenia!$K63</f>
        <v>1.1000000000000001</v>
      </c>
      <c r="AJ57" s="43">
        <f>Założenia!$K63</f>
        <v>1.1000000000000001</v>
      </c>
      <c r="AK57" s="43">
        <f>Założenia!$K63</f>
        <v>1.1000000000000001</v>
      </c>
      <c r="AL57" s="43">
        <f>Założenia!$K63</f>
        <v>1.1000000000000001</v>
      </c>
      <c r="AM57" s="43">
        <f>Założenia!$K63</f>
        <v>1.1000000000000001</v>
      </c>
      <c r="AN57" s="43">
        <f>Założenia!$K63</f>
        <v>1.1000000000000001</v>
      </c>
      <c r="AO57" s="43">
        <f>Założenia!$K63</f>
        <v>1.1000000000000001</v>
      </c>
      <c r="AP57" s="43">
        <f>Założenia!$K63</f>
        <v>1.1000000000000001</v>
      </c>
      <c r="AQ57" s="43">
        <f>Założenia!$K63</f>
        <v>1.1000000000000001</v>
      </c>
      <c r="AR57" s="43">
        <f>Założenia!$K63</f>
        <v>1.1000000000000001</v>
      </c>
      <c r="AS57" s="43">
        <f>Założenia!$K63</f>
        <v>1.1000000000000001</v>
      </c>
      <c r="AT57" s="43">
        <f>Założenia!$K63</f>
        <v>1.1000000000000001</v>
      </c>
      <c r="AU57" s="43">
        <f>Założenia!$K63</f>
        <v>1.1000000000000001</v>
      </c>
      <c r="AV57" s="43">
        <f>Założenia!$K63</f>
        <v>1.1000000000000001</v>
      </c>
      <c r="AW57" s="43">
        <f>Założenia!$K63</f>
        <v>1.1000000000000001</v>
      </c>
      <c r="AX57" s="43">
        <f>Założenia!$K63</f>
        <v>1.1000000000000001</v>
      </c>
      <c r="AY57" s="43">
        <f>Założenia!$K63</f>
        <v>1.1000000000000001</v>
      </c>
      <c r="AZ57" s="43">
        <f>Założenia!$K63</f>
        <v>1.1000000000000001</v>
      </c>
      <c r="BA57" s="43">
        <f>Założenia!$K63</f>
        <v>1.1000000000000001</v>
      </c>
      <c r="BB57" s="43">
        <f>Założenia!$K63</f>
        <v>1.1000000000000001</v>
      </c>
      <c r="BC57" s="43">
        <f>Założenia!$K63</f>
        <v>1.1000000000000001</v>
      </c>
      <c r="BD57" s="43">
        <f>Założenia!$K63</f>
        <v>1.1000000000000001</v>
      </c>
      <c r="BE57" s="43">
        <f>Założenia!$K63</f>
        <v>1.1000000000000001</v>
      </c>
      <c r="BF57" s="43">
        <f>Założenia!$K63</f>
        <v>1.1000000000000001</v>
      </c>
      <c r="BG57" s="43">
        <f>Założenia!$K63</f>
        <v>1.1000000000000001</v>
      </c>
      <c r="BH57" s="43">
        <f>Założenia!$K63</f>
        <v>1.1000000000000001</v>
      </c>
      <c r="BI57" s="43">
        <f>Założenia!$K63</f>
        <v>1.1000000000000001</v>
      </c>
      <c r="BJ57" s="43">
        <f>Założenia!$K63</f>
        <v>1.1000000000000001</v>
      </c>
      <c r="BK57" s="43">
        <f>Założenia!$K63</f>
        <v>1.1000000000000001</v>
      </c>
      <c r="BL57" s="43">
        <f>Założenia!$K63</f>
        <v>1.1000000000000001</v>
      </c>
      <c r="BM57" s="43">
        <f>Założenia!$K63</f>
        <v>1.1000000000000001</v>
      </c>
      <c r="BN57" s="43">
        <f>Założenia!$K63</f>
        <v>1.1000000000000001</v>
      </c>
      <c r="BO57" s="43">
        <f>Założenia!$K63</f>
        <v>1.1000000000000001</v>
      </c>
      <c r="BP57" s="43">
        <f>Założenia!$K63</f>
        <v>1.1000000000000001</v>
      </c>
      <c r="BQ57" s="43">
        <f>Założenia!$K63</f>
        <v>1.1000000000000001</v>
      </c>
      <c r="BR57" s="43">
        <f>Założenia!$K63</f>
        <v>1.1000000000000001</v>
      </c>
      <c r="BS57" s="43">
        <f>Założenia!$K63</f>
        <v>1.1000000000000001</v>
      </c>
      <c r="BT57" s="43">
        <f>Założenia!$K63</f>
        <v>1.1000000000000001</v>
      </c>
      <c r="BU57" s="43">
        <f>Założenia!$K63</f>
        <v>1.1000000000000001</v>
      </c>
      <c r="BV57" s="43">
        <f>Założenia!$K63</f>
        <v>1.1000000000000001</v>
      </c>
      <c r="BW57" s="43">
        <f>Założenia!$K63</f>
        <v>1.1000000000000001</v>
      </c>
      <c r="BX57" s="43">
        <f>Założenia!$K63</f>
        <v>1.1000000000000001</v>
      </c>
      <c r="BY57" s="43">
        <f>Założenia!$K63</f>
        <v>1.1000000000000001</v>
      </c>
      <c r="BZ57" s="43">
        <f>Założenia!$K63</f>
        <v>1.1000000000000001</v>
      </c>
      <c r="CA57" s="43">
        <f>Założenia!$K63</f>
        <v>1.1000000000000001</v>
      </c>
      <c r="CB57" s="43">
        <f>Założenia!$K63</f>
        <v>1.1000000000000001</v>
      </c>
      <c r="CC57" s="43">
        <f>Założenia!$K63</f>
        <v>1.1000000000000001</v>
      </c>
      <c r="CD57" s="43">
        <f>Założenia!$K63</f>
        <v>1.1000000000000001</v>
      </c>
      <c r="CE57" s="43">
        <f>Założenia!$K63</f>
        <v>1.1000000000000001</v>
      </c>
      <c r="CF57" s="43">
        <f>Założenia!$K63</f>
        <v>1.1000000000000001</v>
      </c>
      <c r="CG57" s="43">
        <f>Założenia!$K63</f>
        <v>1.1000000000000001</v>
      </c>
      <c r="CH57" s="43">
        <f>Założenia!$K63</f>
        <v>1.1000000000000001</v>
      </c>
      <c r="CI57" s="43">
        <f>Założenia!$K63</f>
        <v>1.1000000000000001</v>
      </c>
      <c r="CJ57" s="43">
        <f>Założenia!$K63</f>
        <v>1.1000000000000001</v>
      </c>
      <c r="CK57" s="43">
        <f>Założenia!$K63</f>
        <v>1.1000000000000001</v>
      </c>
      <c r="CL57" s="43">
        <f>Założenia!$K63</f>
        <v>1.1000000000000001</v>
      </c>
      <c r="CM57" s="43">
        <f>Założenia!$K63</f>
        <v>1.1000000000000001</v>
      </c>
      <c r="CN57" s="43">
        <f>Założenia!$K63</f>
        <v>1.1000000000000001</v>
      </c>
      <c r="CO57" s="43">
        <f>Założenia!$K63</f>
        <v>1.1000000000000001</v>
      </c>
      <c r="CP57" s="43">
        <f>Założenia!$K63</f>
        <v>1.1000000000000001</v>
      </c>
      <c r="CQ57" s="43">
        <f>Założenia!$K63</f>
        <v>1.1000000000000001</v>
      </c>
      <c r="CR57" s="43">
        <f>Założenia!$K63</f>
        <v>1.1000000000000001</v>
      </c>
      <c r="CS57" s="43">
        <f>Założenia!$K63</f>
        <v>1.1000000000000001</v>
      </c>
      <c r="CT57" s="43">
        <f>Założenia!$K63</f>
        <v>1.1000000000000001</v>
      </c>
      <c r="CU57" s="43">
        <f>Założenia!$K63</f>
        <v>1.1000000000000001</v>
      </c>
      <c r="CV57" s="43">
        <f>Założenia!$K63</f>
        <v>1.1000000000000001</v>
      </c>
      <c r="CW57" s="43">
        <f>Założenia!$K63</f>
        <v>1.1000000000000001</v>
      </c>
      <c r="CX57" s="43">
        <f>Założenia!$K63</f>
        <v>1.1000000000000001</v>
      </c>
      <c r="CY57" s="43">
        <f>Założenia!$K63</f>
        <v>1.1000000000000001</v>
      </c>
      <c r="CZ57" s="43">
        <f>Założenia!$K63</f>
        <v>1.1000000000000001</v>
      </c>
      <c r="DA57" s="43">
        <f>Założenia!$K63</f>
        <v>1.1000000000000001</v>
      </c>
      <c r="DB57" s="43">
        <f>Założenia!$K63</f>
        <v>1.1000000000000001</v>
      </c>
      <c r="DC57" s="43">
        <f>Założenia!$K63</f>
        <v>1.1000000000000001</v>
      </c>
      <c r="DD57" s="43">
        <f>Założenia!$K63</f>
        <v>1.1000000000000001</v>
      </c>
      <c r="DE57" s="43">
        <f>Założenia!$K63</f>
        <v>1.1000000000000001</v>
      </c>
      <c r="DF57" s="43">
        <f>Założenia!$K63</f>
        <v>1.1000000000000001</v>
      </c>
      <c r="DG57" s="43">
        <f>Założenia!$K63</f>
        <v>1.1000000000000001</v>
      </c>
      <c r="DH57" s="43">
        <f>Założenia!$K63</f>
        <v>1.1000000000000001</v>
      </c>
      <c r="DI57" s="43">
        <f>Założenia!$K63</f>
        <v>1.1000000000000001</v>
      </c>
      <c r="DJ57" s="43">
        <f>Założenia!$K63</f>
        <v>1.1000000000000001</v>
      </c>
      <c r="DK57" s="43">
        <f>Założenia!$K63</f>
        <v>1.1000000000000001</v>
      </c>
      <c r="DL57" s="43">
        <f>Założenia!$K63</f>
        <v>1.1000000000000001</v>
      </c>
      <c r="DM57" s="43">
        <f>Założenia!$K63</f>
        <v>1.1000000000000001</v>
      </c>
      <c r="DN57" s="43">
        <f>Założenia!$K63</f>
        <v>1.1000000000000001</v>
      </c>
      <c r="DO57" s="43">
        <f>Założenia!$K63</f>
        <v>1.1000000000000001</v>
      </c>
      <c r="DP57" s="43">
        <f>Założenia!$K63</f>
        <v>1.1000000000000001</v>
      </c>
      <c r="DQ57" s="43">
        <f>Założenia!$K63</f>
        <v>1.1000000000000001</v>
      </c>
      <c r="DR57" s="43">
        <f>Założenia!$K63</f>
        <v>1.1000000000000001</v>
      </c>
      <c r="DS57" s="43">
        <f>Założenia!$K63</f>
        <v>1.1000000000000001</v>
      </c>
      <c r="DT57" s="43">
        <f>Założenia!$K63</f>
        <v>1.1000000000000001</v>
      </c>
      <c r="DU57" s="43">
        <f>Założenia!$K63</f>
        <v>1.1000000000000001</v>
      </c>
      <c r="DV57" s="43">
        <f>Założenia!$K63</f>
        <v>1.1000000000000001</v>
      </c>
      <c r="DW57" s="43">
        <f>Założenia!$K63</f>
        <v>1.1000000000000001</v>
      </c>
      <c r="DX57" s="43">
        <f>Założenia!$K63</f>
        <v>1.1000000000000001</v>
      </c>
      <c r="DY57" s="43">
        <f>Założenia!$K63</f>
        <v>1.1000000000000001</v>
      </c>
      <c r="DZ57" s="43">
        <f>Założenia!$K63</f>
        <v>1.1000000000000001</v>
      </c>
      <c r="EA57" s="43">
        <f>Założenia!$K63</f>
        <v>1.1000000000000001</v>
      </c>
      <c r="EB57" s="43">
        <f>Założenia!$K63</f>
        <v>1.1000000000000001</v>
      </c>
      <c r="EC57" s="43">
        <f>Założenia!$K63</f>
        <v>1.1000000000000001</v>
      </c>
      <c r="ED57" s="43">
        <f>Założenia!$K63</f>
        <v>1.1000000000000001</v>
      </c>
      <c r="EE57" s="43">
        <f>Założenia!$K63</f>
        <v>1.1000000000000001</v>
      </c>
      <c r="EF57" s="43">
        <f>Założenia!$K63</f>
        <v>1.1000000000000001</v>
      </c>
      <c r="EG57" s="43">
        <f>Założenia!$K63</f>
        <v>1.1000000000000001</v>
      </c>
      <c r="EH57" s="43">
        <f>Założenia!$K63</f>
        <v>1.1000000000000001</v>
      </c>
      <c r="EI57" s="43">
        <f>Założenia!$K63</f>
        <v>1.1000000000000001</v>
      </c>
      <c r="EJ57" s="43">
        <f>Założenia!$K63</f>
        <v>1.1000000000000001</v>
      </c>
      <c r="EK57" s="43">
        <f>Założenia!$K63</f>
        <v>1.1000000000000001</v>
      </c>
      <c r="EL57" s="43">
        <f>Założenia!$K63</f>
        <v>1.1000000000000001</v>
      </c>
      <c r="EM57" s="43">
        <f>Założenia!$K63</f>
        <v>1.1000000000000001</v>
      </c>
      <c r="EN57" s="43">
        <f>Założenia!$K63</f>
        <v>1.1000000000000001</v>
      </c>
      <c r="EO57" s="43">
        <f>Założenia!$K63</f>
        <v>1.1000000000000001</v>
      </c>
      <c r="EP57" s="43">
        <f>Założenia!$K63</f>
        <v>1.1000000000000001</v>
      </c>
    </row>
    <row r="58" spans="2:146" hidden="1" outlineLevel="2" x14ac:dyDescent="0.25">
      <c r="C58">
        <v>6</v>
      </c>
      <c r="J58" s="26" t="s">
        <v>70</v>
      </c>
      <c r="W58" s="43">
        <f>Założenia!$K64</f>
        <v>0.9</v>
      </c>
      <c r="X58" s="43">
        <f>Założenia!$K64</f>
        <v>0.9</v>
      </c>
      <c r="Y58" s="43">
        <f>Założenia!$K64</f>
        <v>0.9</v>
      </c>
      <c r="Z58" s="43">
        <f>Założenia!$K64</f>
        <v>0.9</v>
      </c>
      <c r="AA58" s="43">
        <f>Założenia!$K64</f>
        <v>0.9</v>
      </c>
      <c r="AB58" s="43">
        <f>Założenia!$K64</f>
        <v>0.9</v>
      </c>
      <c r="AC58" s="43">
        <f>Założenia!$K64</f>
        <v>0.9</v>
      </c>
      <c r="AD58" s="43">
        <f>Założenia!$K64</f>
        <v>0.9</v>
      </c>
      <c r="AE58" s="43">
        <f>Założenia!$K64</f>
        <v>0.9</v>
      </c>
      <c r="AF58" s="43">
        <f>Założenia!$K64</f>
        <v>0.9</v>
      </c>
      <c r="AG58" s="43">
        <f>Założenia!$K64</f>
        <v>0.9</v>
      </c>
      <c r="AH58" s="43">
        <f>Założenia!$K64</f>
        <v>0.9</v>
      </c>
      <c r="AI58" s="43">
        <f>Założenia!$K64</f>
        <v>0.9</v>
      </c>
      <c r="AJ58" s="43">
        <f>Założenia!$K64</f>
        <v>0.9</v>
      </c>
      <c r="AK58" s="43">
        <f>Założenia!$K64</f>
        <v>0.9</v>
      </c>
      <c r="AL58" s="43">
        <f>Założenia!$K64</f>
        <v>0.9</v>
      </c>
      <c r="AM58" s="43">
        <f>Założenia!$K64</f>
        <v>0.9</v>
      </c>
      <c r="AN58" s="43">
        <f>Założenia!$K64</f>
        <v>0.9</v>
      </c>
      <c r="AO58" s="43">
        <f>Założenia!$K64</f>
        <v>0.9</v>
      </c>
      <c r="AP58" s="43">
        <f>Założenia!$K64</f>
        <v>0.9</v>
      </c>
      <c r="AQ58" s="43">
        <f>Założenia!$K64</f>
        <v>0.9</v>
      </c>
      <c r="AR58" s="43">
        <f>Założenia!$K64</f>
        <v>0.9</v>
      </c>
      <c r="AS58" s="43">
        <f>Założenia!$K64</f>
        <v>0.9</v>
      </c>
      <c r="AT58" s="43">
        <f>Założenia!$K64</f>
        <v>0.9</v>
      </c>
      <c r="AU58" s="43">
        <f>Założenia!$K64</f>
        <v>0.9</v>
      </c>
      <c r="AV58" s="43">
        <f>Założenia!$K64</f>
        <v>0.9</v>
      </c>
      <c r="AW58" s="43">
        <f>Założenia!$K64</f>
        <v>0.9</v>
      </c>
      <c r="AX58" s="43">
        <f>Założenia!$K64</f>
        <v>0.9</v>
      </c>
      <c r="AY58" s="43">
        <f>Założenia!$K64</f>
        <v>0.9</v>
      </c>
      <c r="AZ58" s="43">
        <f>Założenia!$K64</f>
        <v>0.9</v>
      </c>
      <c r="BA58" s="43">
        <f>Założenia!$K64</f>
        <v>0.9</v>
      </c>
      <c r="BB58" s="43">
        <f>Założenia!$K64</f>
        <v>0.9</v>
      </c>
      <c r="BC58" s="43">
        <f>Założenia!$K64</f>
        <v>0.9</v>
      </c>
      <c r="BD58" s="43">
        <f>Założenia!$K64</f>
        <v>0.9</v>
      </c>
      <c r="BE58" s="43">
        <f>Założenia!$K64</f>
        <v>0.9</v>
      </c>
      <c r="BF58" s="43">
        <f>Założenia!$K64</f>
        <v>0.9</v>
      </c>
      <c r="BG58" s="43">
        <f>Założenia!$K64</f>
        <v>0.9</v>
      </c>
      <c r="BH58" s="43">
        <f>Założenia!$K64</f>
        <v>0.9</v>
      </c>
      <c r="BI58" s="43">
        <f>Założenia!$K64</f>
        <v>0.9</v>
      </c>
      <c r="BJ58" s="43">
        <f>Założenia!$K64</f>
        <v>0.9</v>
      </c>
      <c r="BK58" s="43">
        <f>Założenia!$K64</f>
        <v>0.9</v>
      </c>
      <c r="BL58" s="43">
        <f>Założenia!$K64</f>
        <v>0.9</v>
      </c>
      <c r="BM58" s="43">
        <f>Założenia!$K64</f>
        <v>0.9</v>
      </c>
      <c r="BN58" s="43">
        <f>Założenia!$K64</f>
        <v>0.9</v>
      </c>
      <c r="BO58" s="43">
        <f>Założenia!$K64</f>
        <v>0.9</v>
      </c>
      <c r="BP58" s="43">
        <f>Założenia!$K64</f>
        <v>0.9</v>
      </c>
      <c r="BQ58" s="43">
        <f>Założenia!$K64</f>
        <v>0.9</v>
      </c>
      <c r="BR58" s="43">
        <f>Założenia!$K64</f>
        <v>0.9</v>
      </c>
      <c r="BS58" s="43">
        <f>Założenia!$K64</f>
        <v>0.9</v>
      </c>
      <c r="BT58" s="43">
        <f>Założenia!$K64</f>
        <v>0.9</v>
      </c>
      <c r="BU58" s="43">
        <f>Założenia!$K64</f>
        <v>0.9</v>
      </c>
      <c r="BV58" s="43">
        <f>Założenia!$K64</f>
        <v>0.9</v>
      </c>
      <c r="BW58" s="43">
        <f>Założenia!$K64</f>
        <v>0.9</v>
      </c>
      <c r="BX58" s="43">
        <f>Założenia!$K64</f>
        <v>0.9</v>
      </c>
      <c r="BY58" s="43">
        <f>Założenia!$K64</f>
        <v>0.9</v>
      </c>
      <c r="BZ58" s="43">
        <f>Założenia!$K64</f>
        <v>0.9</v>
      </c>
      <c r="CA58" s="43">
        <f>Założenia!$K64</f>
        <v>0.9</v>
      </c>
      <c r="CB58" s="43">
        <f>Założenia!$K64</f>
        <v>0.9</v>
      </c>
      <c r="CC58" s="43">
        <f>Założenia!$K64</f>
        <v>0.9</v>
      </c>
      <c r="CD58" s="43">
        <f>Założenia!$K64</f>
        <v>0.9</v>
      </c>
      <c r="CE58" s="43">
        <f>Założenia!$K64</f>
        <v>0.9</v>
      </c>
      <c r="CF58" s="43">
        <f>Założenia!$K64</f>
        <v>0.9</v>
      </c>
      <c r="CG58" s="43">
        <f>Założenia!$K64</f>
        <v>0.9</v>
      </c>
      <c r="CH58" s="43">
        <f>Założenia!$K64</f>
        <v>0.9</v>
      </c>
      <c r="CI58" s="43">
        <f>Założenia!$K64</f>
        <v>0.9</v>
      </c>
      <c r="CJ58" s="43">
        <f>Założenia!$K64</f>
        <v>0.9</v>
      </c>
      <c r="CK58" s="43">
        <f>Założenia!$K64</f>
        <v>0.9</v>
      </c>
      <c r="CL58" s="43">
        <f>Założenia!$K64</f>
        <v>0.9</v>
      </c>
      <c r="CM58" s="43">
        <f>Założenia!$K64</f>
        <v>0.9</v>
      </c>
      <c r="CN58" s="43">
        <f>Założenia!$K64</f>
        <v>0.9</v>
      </c>
      <c r="CO58" s="43">
        <f>Założenia!$K64</f>
        <v>0.9</v>
      </c>
      <c r="CP58" s="43">
        <f>Założenia!$K64</f>
        <v>0.9</v>
      </c>
      <c r="CQ58" s="43">
        <f>Założenia!$K64</f>
        <v>0.9</v>
      </c>
      <c r="CR58" s="43">
        <f>Założenia!$K64</f>
        <v>0.9</v>
      </c>
      <c r="CS58" s="43">
        <f>Założenia!$K64</f>
        <v>0.9</v>
      </c>
      <c r="CT58" s="43">
        <f>Założenia!$K64</f>
        <v>0.9</v>
      </c>
      <c r="CU58" s="43">
        <f>Założenia!$K64</f>
        <v>0.9</v>
      </c>
      <c r="CV58" s="43">
        <f>Założenia!$K64</f>
        <v>0.9</v>
      </c>
      <c r="CW58" s="43">
        <f>Założenia!$K64</f>
        <v>0.9</v>
      </c>
      <c r="CX58" s="43">
        <f>Założenia!$K64</f>
        <v>0.9</v>
      </c>
      <c r="CY58" s="43">
        <f>Założenia!$K64</f>
        <v>0.9</v>
      </c>
      <c r="CZ58" s="43">
        <f>Założenia!$K64</f>
        <v>0.9</v>
      </c>
      <c r="DA58" s="43">
        <f>Założenia!$K64</f>
        <v>0.9</v>
      </c>
      <c r="DB58" s="43">
        <f>Założenia!$K64</f>
        <v>0.9</v>
      </c>
      <c r="DC58" s="43">
        <f>Założenia!$K64</f>
        <v>0.9</v>
      </c>
      <c r="DD58" s="43">
        <f>Założenia!$K64</f>
        <v>0.9</v>
      </c>
      <c r="DE58" s="43">
        <f>Założenia!$K64</f>
        <v>0.9</v>
      </c>
      <c r="DF58" s="43">
        <f>Założenia!$K64</f>
        <v>0.9</v>
      </c>
      <c r="DG58" s="43">
        <f>Założenia!$K64</f>
        <v>0.9</v>
      </c>
      <c r="DH58" s="43">
        <f>Założenia!$K64</f>
        <v>0.9</v>
      </c>
      <c r="DI58" s="43">
        <f>Założenia!$K64</f>
        <v>0.9</v>
      </c>
      <c r="DJ58" s="43">
        <f>Założenia!$K64</f>
        <v>0.9</v>
      </c>
      <c r="DK58" s="43">
        <f>Założenia!$K64</f>
        <v>0.9</v>
      </c>
      <c r="DL58" s="43">
        <f>Założenia!$K64</f>
        <v>0.9</v>
      </c>
      <c r="DM58" s="43">
        <f>Założenia!$K64</f>
        <v>0.9</v>
      </c>
      <c r="DN58" s="43">
        <f>Założenia!$K64</f>
        <v>0.9</v>
      </c>
      <c r="DO58" s="43">
        <f>Założenia!$K64</f>
        <v>0.9</v>
      </c>
      <c r="DP58" s="43">
        <f>Założenia!$K64</f>
        <v>0.9</v>
      </c>
      <c r="DQ58" s="43">
        <f>Założenia!$K64</f>
        <v>0.9</v>
      </c>
      <c r="DR58" s="43">
        <f>Założenia!$K64</f>
        <v>0.9</v>
      </c>
      <c r="DS58" s="43">
        <f>Założenia!$K64</f>
        <v>0.9</v>
      </c>
      <c r="DT58" s="43">
        <f>Założenia!$K64</f>
        <v>0.9</v>
      </c>
      <c r="DU58" s="43">
        <f>Założenia!$K64</f>
        <v>0.9</v>
      </c>
      <c r="DV58" s="43">
        <f>Założenia!$K64</f>
        <v>0.9</v>
      </c>
      <c r="DW58" s="43">
        <f>Założenia!$K64</f>
        <v>0.9</v>
      </c>
      <c r="DX58" s="43">
        <f>Założenia!$K64</f>
        <v>0.9</v>
      </c>
      <c r="DY58" s="43">
        <f>Założenia!$K64</f>
        <v>0.9</v>
      </c>
      <c r="DZ58" s="43">
        <f>Założenia!$K64</f>
        <v>0.9</v>
      </c>
      <c r="EA58" s="43">
        <f>Założenia!$K64</f>
        <v>0.9</v>
      </c>
      <c r="EB58" s="43">
        <f>Założenia!$K64</f>
        <v>0.9</v>
      </c>
      <c r="EC58" s="43">
        <f>Założenia!$K64</f>
        <v>0.9</v>
      </c>
      <c r="ED58" s="43">
        <f>Założenia!$K64</f>
        <v>0.9</v>
      </c>
      <c r="EE58" s="43">
        <f>Założenia!$K64</f>
        <v>0.9</v>
      </c>
      <c r="EF58" s="43">
        <f>Założenia!$K64</f>
        <v>0.9</v>
      </c>
      <c r="EG58" s="43">
        <f>Założenia!$K64</f>
        <v>0.9</v>
      </c>
      <c r="EH58" s="43">
        <f>Założenia!$K64</f>
        <v>0.9</v>
      </c>
      <c r="EI58" s="43">
        <f>Założenia!$K64</f>
        <v>0.9</v>
      </c>
      <c r="EJ58" s="43">
        <f>Założenia!$K64</f>
        <v>0.9</v>
      </c>
      <c r="EK58" s="43">
        <f>Założenia!$K64</f>
        <v>0.9</v>
      </c>
      <c r="EL58" s="43">
        <f>Założenia!$K64</f>
        <v>0.9</v>
      </c>
      <c r="EM58" s="43">
        <f>Założenia!$K64</f>
        <v>0.9</v>
      </c>
      <c r="EN58" s="43">
        <f>Założenia!$K64</f>
        <v>0.9</v>
      </c>
      <c r="EO58" s="43">
        <f>Założenia!$K64</f>
        <v>0.9</v>
      </c>
      <c r="EP58" s="43">
        <f>Założenia!$K64</f>
        <v>0.9</v>
      </c>
    </row>
    <row r="59" spans="2:146" hidden="1" outlineLevel="2" x14ac:dyDescent="0.25">
      <c r="C59">
        <v>7</v>
      </c>
      <c r="J59" s="26" t="s">
        <v>70</v>
      </c>
      <c r="W59" s="43">
        <f>Założenia!$K65</f>
        <v>0.8</v>
      </c>
      <c r="X59" s="43">
        <f>Założenia!$K65</f>
        <v>0.8</v>
      </c>
      <c r="Y59" s="43">
        <f>Założenia!$K65</f>
        <v>0.8</v>
      </c>
      <c r="Z59" s="43">
        <f>Założenia!$K65</f>
        <v>0.8</v>
      </c>
      <c r="AA59" s="43">
        <f>Założenia!$K65</f>
        <v>0.8</v>
      </c>
      <c r="AB59" s="43">
        <f>Założenia!$K65</f>
        <v>0.8</v>
      </c>
      <c r="AC59" s="43">
        <f>Założenia!$K65</f>
        <v>0.8</v>
      </c>
      <c r="AD59" s="43">
        <f>Założenia!$K65</f>
        <v>0.8</v>
      </c>
      <c r="AE59" s="43">
        <f>Założenia!$K65</f>
        <v>0.8</v>
      </c>
      <c r="AF59" s="43">
        <f>Założenia!$K65</f>
        <v>0.8</v>
      </c>
      <c r="AG59" s="43">
        <f>Założenia!$K65</f>
        <v>0.8</v>
      </c>
      <c r="AH59" s="43">
        <f>Założenia!$K65</f>
        <v>0.8</v>
      </c>
      <c r="AI59" s="43">
        <f>Założenia!$K65</f>
        <v>0.8</v>
      </c>
      <c r="AJ59" s="43">
        <f>Założenia!$K65</f>
        <v>0.8</v>
      </c>
      <c r="AK59" s="43">
        <f>Założenia!$K65</f>
        <v>0.8</v>
      </c>
      <c r="AL59" s="43">
        <f>Założenia!$K65</f>
        <v>0.8</v>
      </c>
      <c r="AM59" s="43">
        <f>Założenia!$K65</f>
        <v>0.8</v>
      </c>
      <c r="AN59" s="43">
        <f>Założenia!$K65</f>
        <v>0.8</v>
      </c>
      <c r="AO59" s="43">
        <f>Założenia!$K65</f>
        <v>0.8</v>
      </c>
      <c r="AP59" s="43">
        <f>Założenia!$K65</f>
        <v>0.8</v>
      </c>
      <c r="AQ59" s="43">
        <f>Założenia!$K65</f>
        <v>0.8</v>
      </c>
      <c r="AR59" s="43">
        <f>Założenia!$K65</f>
        <v>0.8</v>
      </c>
      <c r="AS59" s="43">
        <f>Założenia!$K65</f>
        <v>0.8</v>
      </c>
      <c r="AT59" s="43">
        <f>Założenia!$K65</f>
        <v>0.8</v>
      </c>
      <c r="AU59" s="43">
        <f>Założenia!$K65</f>
        <v>0.8</v>
      </c>
      <c r="AV59" s="43">
        <f>Założenia!$K65</f>
        <v>0.8</v>
      </c>
      <c r="AW59" s="43">
        <f>Założenia!$K65</f>
        <v>0.8</v>
      </c>
      <c r="AX59" s="43">
        <f>Założenia!$K65</f>
        <v>0.8</v>
      </c>
      <c r="AY59" s="43">
        <f>Założenia!$K65</f>
        <v>0.8</v>
      </c>
      <c r="AZ59" s="43">
        <f>Założenia!$K65</f>
        <v>0.8</v>
      </c>
      <c r="BA59" s="43">
        <f>Założenia!$K65</f>
        <v>0.8</v>
      </c>
      <c r="BB59" s="43">
        <f>Założenia!$K65</f>
        <v>0.8</v>
      </c>
      <c r="BC59" s="43">
        <f>Założenia!$K65</f>
        <v>0.8</v>
      </c>
      <c r="BD59" s="43">
        <f>Założenia!$K65</f>
        <v>0.8</v>
      </c>
      <c r="BE59" s="43">
        <f>Założenia!$K65</f>
        <v>0.8</v>
      </c>
      <c r="BF59" s="43">
        <f>Założenia!$K65</f>
        <v>0.8</v>
      </c>
      <c r="BG59" s="43">
        <f>Założenia!$K65</f>
        <v>0.8</v>
      </c>
      <c r="BH59" s="43">
        <f>Założenia!$K65</f>
        <v>0.8</v>
      </c>
      <c r="BI59" s="43">
        <f>Założenia!$K65</f>
        <v>0.8</v>
      </c>
      <c r="BJ59" s="43">
        <f>Założenia!$K65</f>
        <v>0.8</v>
      </c>
      <c r="BK59" s="43">
        <f>Założenia!$K65</f>
        <v>0.8</v>
      </c>
      <c r="BL59" s="43">
        <f>Założenia!$K65</f>
        <v>0.8</v>
      </c>
      <c r="BM59" s="43">
        <f>Założenia!$K65</f>
        <v>0.8</v>
      </c>
      <c r="BN59" s="43">
        <f>Założenia!$K65</f>
        <v>0.8</v>
      </c>
      <c r="BO59" s="43">
        <f>Założenia!$K65</f>
        <v>0.8</v>
      </c>
      <c r="BP59" s="43">
        <f>Założenia!$K65</f>
        <v>0.8</v>
      </c>
      <c r="BQ59" s="43">
        <f>Założenia!$K65</f>
        <v>0.8</v>
      </c>
      <c r="BR59" s="43">
        <f>Założenia!$K65</f>
        <v>0.8</v>
      </c>
      <c r="BS59" s="43">
        <f>Założenia!$K65</f>
        <v>0.8</v>
      </c>
      <c r="BT59" s="43">
        <f>Założenia!$K65</f>
        <v>0.8</v>
      </c>
      <c r="BU59" s="43">
        <f>Założenia!$K65</f>
        <v>0.8</v>
      </c>
      <c r="BV59" s="43">
        <f>Założenia!$K65</f>
        <v>0.8</v>
      </c>
      <c r="BW59" s="43">
        <f>Założenia!$K65</f>
        <v>0.8</v>
      </c>
      <c r="BX59" s="43">
        <f>Założenia!$K65</f>
        <v>0.8</v>
      </c>
      <c r="BY59" s="43">
        <f>Założenia!$K65</f>
        <v>0.8</v>
      </c>
      <c r="BZ59" s="43">
        <f>Założenia!$K65</f>
        <v>0.8</v>
      </c>
      <c r="CA59" s="43">
        <f>Założenia!$K65</f>
        <v>0.8</v>
      </c>
      <c r="CB59" s="43">
        <f>Założenia!$K65</f>
        <v>0.8</v>
      </c>
      <c r="CC59" s="43">
        <f>Założenia!$K65</f>
        <v>0.8</v>
      </c>
      <c r="CD59" s="43">
        <f>Założenia!$K65</f>
        <v>0.8</v>
      </c>
      <c r="CE59" s="43">
        <f>Założenia!$K65</f>
        <v>0.8</v>
      </c>
      <c r="CF59" s="43">
        <f>Założenia!$K65</f>
        <v>0.8</v>
      </c>
      <c r="CG59" s="43">
        <f>Założenia!$K65</f>
        <v>0.8</v>
      </c>
      <c r="CH59" s="43">
        <f>Założenia!$K65</f>
        <v>0.8</v>
      </c>
      <c r="CI59" s="43">
        <f>Założenia!$K65</f>
        <v>0.8</v>
      </c>
      <c r="CJ59" s="43">
        <f>Założenia!$K65</f>
        <v>0.8</v>
      </c>
      <c r="CK59" s="43">
        <f>Założenia!$K65</f>
        <v>0.8</v>
      </c>
      <c r="CL59" s="43">
        <f>Założenia!$K65</f>
        <v>0.8</v>
      </c>
      <c r="CM59" s="43">
        <f>Założenia!$K65</f>
        <v>0.8</v>
      </c>
      <c r="CN59" s="43">
        <f>Założenia!$K65</f>
        <v>0.8</v>
      </c>
      <c r="CO59" s="43">
        <f>Założenia!$K65</f>
        <v>0.8</v>
      </c>
      <c r="CP59" s="43">
        <f>Założenia!$K65</f>
        <v>0.8</v>
      </c>
      <c r="CQ59" s="43">
        <f>Założenia!$K65</f>
        <v>0.8</v>
      </c>
      <c r="CR59" s="43">
        <f>Założenia!$K65</f>
        <v>0.8</v>
      </c>
      <c r="CS59" s="43">
        <f>Założenia!$K65</f>
        <v>0.8</v>
      </c>
      <c r="CT59" s="43">
        <f>Założenia!$K65</f>
        <v>0.8</v>
      </c>
      <c r="CU59" s="43">
        <f>Założenia!$K65</f>
        <v>0.8</v>
      </c>
      <c r="CV59" s="43">
        <f>Założenia!$K65</f>
        <v>0.8</v>
      </c>
      <c r="CW59" s="43">
        <f>Założenia!$K65</f>
        <v>0.8</v>
      </c>
      <c r="CX59" s="43">
        <f>Założenia!$K65</f>
        <v>0.8</v>
      </c>
      <c r="CY59" s="43">
        <f>Założenia!$K65</f>
        <v>0.8</v>
      </c>
      <c r="CZ59" s="43">
        <f>Założenia!$K65</f>
        <v>0.8</v>
      </c>
      <c r="DA59" s="43">
        <f>Założenia!$K65</f>
        <v>0.8</v>
      </c>
      <c r="DB59" s="43">
        <f>Założenia!$K65</f>
        <v>0.8</v>
      </c>
      <c r="DC59" s="43">
        <f>Założenia!$K65</f>
        <v>0.8</v>
      </c>
      <c r="DD59" s="43">
        <f>Założenia!$K65</f>
        <v>0.8</v>
      </c>
      <c r="DE59" s="43">
        <f>Założenia!$K65</f>
        <v>0.8</v>
      </c>
      <c r="DF59" s="43">
        <f>Założenia!$K65</f>
        <v>0.8</v>
      </c>
      <c r="DG59" s="43">
        <f>Założenia!$K65</f>
        <v>0.8</v>
      </c>
      <c r="DH59" s="43">
        <f>Założenia!$K65</f>
        <v>0.8</v>
      </c>
      <c r="DI59" s="43">
        <f>Założenia!$K65</f>
        <v>0.8</v>
      </c>
      <c r="DJ59" s="43">
        <f>Założenia!$K65</f>
        <v>0.8</v>
      </c>
      <c r="DK59" s="43">
        <f>Założenia!$K65</f>
        <v>0.8</v>
      </c>
      <c r="DL59" s="43">
        <f>Założenia!$K65</f>
        <v>0.8</v>
      </c>
      <c r="DM59" s="43">
        <f>Założenia!$K65</f>
        <v>0.8</v>
      </c>
      <c r="DN59" s="43">
        <f>Założenia!$K65</f>
        <v>0.8</v>
      </c>
      <c r="DO59" s="43">
        <f>Założenia!$K65</f>
        <v>0.8</v>
      </c>
      <c r="DP59" s="43">
        <f>Założenia!$K65</f>
        <v>0.8</v>
      </c>
      <c r="DQ59" s="43">
        <f>Założenia!$K65</f>
        <v>0.8</v>
      </c>
      <c r="DR59" s="43">
        <f>Założenia!$K65</f>
        <v>0.8</v>
      </c>
      <c r="DS59" s="43">
        <f>Założenia!$K65</f>
        <v>0.8</v>
      </c>
      <c r="DT59" s="43">
        <f>Założenia!$K65</f>
        <v>0.8</v>
      </c>
      <c r="DU59" s="43">
        <f>Założenia!$K65</f>
        <v>0.8</v>
      </c>
      <c r="DV59" s="43">
        <f>Założenia!$K65</f>
        <v>0.8</v>
      </c>
      <c r="DW59" s="43">
        <f>Założenia!$K65</f>
        <v>0.8</v>
      </c>
      <c r="DX59" s="43">
        <f>Założenia!$K65</f>
        <v>0.8</v>
      </c>
      <c r="DY59" s="43">
        <f>Założenia!$K65</f>
        <v>0.8</v>
      </c>
      <c r="DZ59" s="43">
        <f>Założenia!$K65</f>
        <v>0.8</v>
      </c>
      <c r="EA59" s="43">
        <f>Założenia!$K65</f>
        <v>0.8</v>
      </c>
      <c r="EB59" s="43">
        <f>Założenia!$K65</f>
        <v>0.8</v>
      </c>
      <c r="EC59" s="43">
        <f>Założenia!$K65</f>
        <v>0.8</v>
      </c>
      <c r="ED59" s="43">
        <f>Założenia!$K65</f>
        <v>0.8</v>
      </c>
      <c r="EE59" s="43">
        <f>Założenia!$K65</f>
        <v>0.8</v>
      </c>
      <c r="EF59" s="43">
        <f>Założenia!$K65</f>
        <v>0.8</v>
      </c>
      <c r="EG59" s="43">
        <f>Założenia!$K65</f>
        <v>0.8</v>
      </c>
      <c r="EH59" s="43">
        <f>Założenia!$K65</f>
        <v>0.8</v>
      </c>
      <c r="EI59" s="43">
        <f>Założenia!$K65</f>
        <v>0.8</v>
      </c>
      <c r="EJ59" s="43">
        <f>Założenia!$K65</f>
        <v>0.8</v>
      </c>
      <c r="EK59" s="43">
        <f>Założenia!$K65</f>
        <v>0.8</v>
      </c>
      <c r="EL59" s="43">
        <f>Założenia!$K65</f>
        <v>0.8</v>
      </c>
      <c r="EM59" s="43">
        <f>Założenia!$K65</f>
        <v>0.8</v>
      </c>
      <c r="EN59" s="43">
        <f>Założenia!$K65</f>
        <v>0.8</v>
      </c>
      <c r="EO59" s="43">
        <f>Założenia!$K65</f>
        <v>0.8</v>
      </c>
      <c r="EP59" s="43">
        <f>Założenia!$K65</f>
        <v>0.8</v>
      </c>
    </row>
    <row r="60" spans="2:146" hidden="1" outlineLevel="2" x14ac:dyDescent="0.25">
      <c r="C60">
        <v>8</v>
      </c>
      <c r="J60" s="26" t="s">
        <v>70</v>
      </c>
      <c r="W60" s="43">
        <f>Założenia!$K66</f>
        <v>0.8</v>
      </c>
      <c r="X60" s="43">
        <f>Założenia!$K66</f>
        <v>0.8</v>
      </c>
      <c r="Y60" s="43">
        <f>Założenia!$K66</f>
        <v>0.8</v>
      </c>
      <c r="Z60" s="43">
        <f>Założenia!$K66</f>
        <v>0.8</v>
      </c>
      <c r="AA60" s="43">
        <f>Założenia!$K66</f>
        <v>0.8</v>
      </c>
      <c r="AB60" s="43">
        <f>Założenia!$K66</f>
        <v>0.8</v>
      </c>
      <c r="AC60" s="43">
        <f>Założenia!$K66</f>
        <v>0.8</v>
      </c>
      <c r="AD60" s="43">
        <f>Założenia!$K66</f>
        <v>0.8</v>
      </c>
      <c r="AE60" s="43">
        <f>Założenia!$K66</f>
        <v>0.8</v>
      </c>
      <c r="AF60" s="43">
        <f>Założenia!$K66</f>
        <v>0.8</v>
      </c>
      <c r="AG60" s="43">
        <f>Założenia!$K66</f>
        <v>0.8</v>
      </c>
      <c r="AH60" s="43">
        <f>Założenia!$K66</f>
        <v>0.8</v>
      </c>
      <c r="AI60" s="43">
        <f>Założenia!$K66</f>
        <v>0.8</v>
      </c>
      <c r="AJ60" s="43">
        <f>Założenia!$K66</f>
        <v>0.8</v>
      </c>
      <c r="AK60" s="43">
        <f>Założenia!$K66</f>
        <v>0.8</v>
      </c>
      <c r="AL60" s="43">
        <f>Założenia!$K66</f>
        <v>0.8</v>
      </c>
      <c r="AM60" s="43">
        <f>Założenia!$K66</f>
        <v>0.8</v>
      </c>
      <c r="AN60" s="43">
        <f>Założenia!$K66</f>
        <v>0.8</v>
      </c>
      <c r="AO60" s="43">
        <f>Założenia!$K66</f>
        <v>0.8</v>
      </c>
      <c r="AP60" s="43">
        <f>Założenia!$K66</f>
        <v>0.8</v>
      </c>
      <c r="AQ60" s="43">
        <f>Założenia!$K66</f>
        <v>0.8</v>
      </c>
      <c r="AR60" s="43">
        <f>Założenia!$K66</f>
        <v>0.8</v>
      </c>
      <c r="AS60" s="43">
        <f>Założenia!$K66</f>
        <v>0.8</v>
      </c>
      <c r="AT60" s="43">
        <f>Założenia!$K66</f>
        <v>0.8</v>
      </c>
      <c r="AU60" s="43">
        <f>Założenia!$K66</f>
        <v>0.8</v>
      </c>
      <c r="AV60" s="43">
        <f>Założenia!$K66</f>
        <v>0.8</v>
      </c>
      <c r="AW60" s="43">
        <f>Założenia!$K66</f>
        <v>0.8</v>
      </c>
      <c r="AX60" s="43">
        <f>Założenia!$K66</f>
        <v>0.8</v>
      </c>
      <c r="AY60" s="43">
        <f>Założenia!$K66</f>
        <v>0.8</v>
      </c>
      <c r="AZ60" s="43">
        <f>Założenia!$K66</f>
        <v>0.8</v>
      </c>
      <c r="BA60" s="43">
        <f>Założenia!$K66</f>
        <v>0.8</v>
      </c>
      <c r="BB60" s="43">
        <f>Założenia!$K66</f>
        <v>0.8</v>
      </c>
      <c r="BC60" s="43">
        <f>Założenia!$K66</f>
        <v>0.8</v>
      </c>
      <c r="BD60" s="43">
        <f>Założenia!$K66</f>
        <v>0.8</v>
      </c>
      <c r="BE60" s="43">
        <f>Założenia!$K66</f>
        <v>0.8</v>
      </c>
      <c r="BF60" s="43">
        <f>Założenia!$K66</f>
        <v>0.8</v>
      </c>
      <c r="BG60" s="43">
        <f>Założenia!$K66</f>
        <v>0.8</v>
      </c>
      <c r="BH60" s="43">
        <f>Założenia!$K66</f>
        <v>0.8</v>
      </c>
      <c r="BI60" s="43">
        <f>Założenia!$K66</f>
        <v>0.8</v>
      </c>
      <c r="BJ60" s="43">
        <f>Założenia!$K66</f>
        <v>0.8</v>
      </c>
      <c r="BK60" s="43">
        <f>Założenia!$K66</f>
        <v>0.8</v>
      </c>
      <c r="BL60" s="43">
        <f>Założenia!$K66</f>
        <v>0.8</v>
      </c>
      <c r="BM60" s="43">
        <f>Założenia!$K66</f>
        <v>0.8</v>
      </c>
      <c r="BN60" s="43">
        <f>Założenia!$K66</f>
        <v>0.8</v>
      </c>
      <c r="BO60" s="43">
        <f>Założenia!$K66</f>
        <v>0.8</v>
      </c>
      <c r="BP60" s="43">
        <f>Założenia!$K66</f>
        <v>0.8</v>
      </c>
      <c r="BQ60" s="43">
        <f>Założenia!$K66</f>
        <v>0.8</v>
      </c>
      <c r="BR60" s="43">
        <f>Założenia!$K66</f>
        <v>0.8</v>
      </c>
      <c r="BS60" s="43">
        <f>Założenia!$K66</f>
        <v>0.8</v>
      </c>
      <c r="BT60" s="43">
        <f>Założenia!$K66</f>
        <v>0.8</v>
      </c>
      <c r="BU60" s="43">
        <f>Założenia!$K66</f>
        <v>0.8</v>
      </c>
      <c r="BV60" s="43">
        <f>Założenia!$K66</f>
        <v>0.8</v>
      </c>
      <c r="BW60" s="43">
        <f>Założenia!$K66</f>
        <v>0.8</v>
      </c>
      <c r="BX60" s="43">
        <f>Założenia!$K66</f>
        <v>0.8</v>
      </c>
      <c r="BY60" s="43">
        <f>Założenia!$K66</f>
        <v>0.8</v>
      </c>
      <c r="BZ60" s="43">
        <f>Założenia!$K66</f>
        <v>0.8</v>
      </c>
      <c r="CA60" s="43">
        <f>Założenia!$K66</f>
        <v>0.8</v>
      </c>
      <c r="CB60" s="43">
        <f>Założenia!$K66</f>
        <v>0.8</v>
      </c>
      <c r="CC60" s="43">
        <f>Założenia!$K66</f>
        <v>0.8</v>
      </c>
      <c r="CD60" s="43">
        <f>Założenia!$K66</f>
        <v>0.8</v>
      </c>
      <c r="CE60" s="43">
        <f>Założenia!$K66</f>
        <v>0.8</v>
      </c>
      <c r="CF60" s="43">
        <f>Założenia!$K66</f>
        <v>0.8</v>
      </c>
      <c r="CG60" s="43">
        <f>Założenia!$K66</f>
        <v>0.8</v>
      </c>
      <c r="CH60" s="43">
        <f>Założenia!$K66</f>
        <v>0.8</v>
      </c>
      <c r="CI60" s="43">
        <f>Założenia!$K66</f>
        <v>0.8</v>
      </c>
      <c r="CJ60" s="43">
        <f>Założenia!$K66</f>
        <v>0.8</v>
      </c>
      <c r="CK60" s="43">
        <f>Założenia!$K66</f>
        <v>0.8</v>
      </c>
      <c r="CL60" s="43">
        <f>Założenia!$K66</f>
        <v>0.8</v>
      </c>
      <c r="CM60" s="43">
        <f>Założenia!$K66</f>
        <v>0.8</v>
      </c>
      <c r="CN60" s="43">
        <f>Założenia!$K66</f>
        <v>0.8</v>
      </c>
      <c r="CO60" s="43">
        <f>Założenia!$K66</f>
        <v>0.8</v>
      </c>
      <c r="CP60" s="43">
        <f>Założenia!$K66</f>
        <v>0.8</v>
      </c>
      <c r="CQ60" s="43">
        <f>Założenia!$K66</f>
        <v>0.8</v>
      </c>
      <c r="CR60" s="43">
        <f>Założenia!$K66</f>
        <v>0.8</v>
      </c>
      <c r="CS60" s="43">
        <f>Założenia!$K66</f>
        <v>0.8</v>
      </c>
      <c r="CT60" s="43">
        <f>Założenia!$K66</f>
        <v>0.8</v>
      </c>
      <c r="CU60" s="43">
        <f>Założenia!$K66</f>
        <v>0.8</v>
      </c>
      <c r="CV60" s="43">
        <f>Założenia!$K66</f>
        <v>0.8</v>
      </c>
      <c r="CW60" s="43">
        <f>Założenia!$K66</f>
        <v>0.8</v>
      </c>
      <c r="CX60" s="43">
        <f>Założenia!$K66</f>
        <v>0.8</v>
      </c>
      <c r="CY60" s="43">
        <f>Założenia!$K66</f>
        <v>0.8</v>
      </c>
      <c r="CZ60" s="43">
        <f>Założenia!$K66</f>
        <v>0.8</v>
      </c>
      <c r="DA60" s="43">
        <f>Założenia!$K66</f>
        <v>0.8</v>
      </c>
      <c r="DB60" s="43">
        <f>Założenia!$K66</f>
        <v>0.8</v>
      </c>
      <c r="DC60" s="43">
        <f>Założenia!$K66</f>
        <v>0.8</v>
      </c>
      <c r="DD60" s="43">
        <f>Założenia!$K66</f>
        <v>0.8</v>
      </c>
      <c r="DE60" s="43">
        <f>Założenia!$K66</f>
        <v>0.8</v>
      </c>
      <c r="DF60" s="43">
        <f>Założenia!$K66</f>
        <v>0.8</v>
      </c>
      <c r="DG60" s="43">
        <f>Założenia!$K66</f>
        <v>0.8</v>
      </c>
      <c r="DH60" s="43">
        <f>Założenia!$K66</f>
        <v>0.8</v>
      </c>
      <c r="DI60" s="43">
        <f>Założenia!$K66</f>
        <v>0.8</v>
      </c>
      <c r="DJ60" s="43">
        <f>Założenia!$K66</f>
        <v>0.8</v>
      </c>
      <c r="DK60" s="43">
        <f>Założenia!$K66</f>
        <v>0.8</v>
      </c>
      <c r="DL60" s="43">
        <f>Założenia!$K66</f>
        <v>0.8</v>
      </c>
      <c r="DM60" s="43">
        <f>Założenia!$K66</f>
        <v>0.8</v>
      </c>
      <c r="DN60" s="43">
        <f>Założenia!$K66</f>
        <v>0.8</v>
      </c>
      <c r="DO60" s="43">
        <f>Założenia!$K66</f>
        <v>0.8</v>
      </c>
      <c r="DP60" s="43">
        <f>Założenia!$K66</f>
        <v>0.8</v>
      </c>
      <c r="DQ60" s="43">
        <f>Założenia!$K66</f>
        <v>0.8</v>
      </c>
      <c r="DR60" s="43">
        <f>Założenia!$K66</f>
        <v>0.8</v>
      </c>
      <c r="DS60" s="43">
        <f>Założenia!$K66</f>
        <v>0.8</v>
      </c>
      <c r="DT60" s="43">
        <f>Założenia!$K66</f>
        <v>0.8</v>
      </c>
      <c r="DU60" s="43">
        <f>Założenia!$K66</f>
        <v>0.8</v>
      </c>
      <c r="DV60" s="43">
        <f>Założenia!$K66</f>
        <v>0.8</v>
      </c>
      <c r="DW60" s="43">
        <f>Założenia!$K66</f>
        <v>0.8</v>
      </c>
      <c r="DX60" s="43">
        <f>Założenia!$K66</f>
        <v>0.8</v>
      </c>
      <c r="DY60" s="43">
        <f>Założenia!$K66</f>
        <v>0.8</v>
      </c>
      <c r="DZ60" s="43">
        <f>Założenia!$K66</f>
        <v>0.8</v>
      </c>
      <c r="EA60" s="43">
        <f>Założenia!$K66</f>
        <v>0.8</v>
      </c>
      <c r="EB60" s="43">
        <f>Założenia!$K66</f>
        <v>0.8</v>
      </c>
      <c r="EC60" s="43">
        <f>Założenia!$K66</f>
        <v>0.8</v>
      </c>
      <c r="ED60" s="43">
        <f>Założenia!$K66</f>
        <v>0.8</v>
      </c>
      <c r="EE60" s="43">
        <f>Założenia!$K66</f>
        <v>0.8</v>
      </c>
      <c r="EF60" s="43">
        <f>Założenia!$K66</f>
        <v>0.8</v>
      </c>
      <c r="EG60" s="43">
        <f>Założenia!$K66</f>
        <v>0.8</v>
      </c>
      <c r="EH60" s="43">
        <f>Założenia!$K66</f>
        <v>0.8</v>
      </c>
      <c r="EI60" s="43">
        <f>Założenia!$K66</f>
        <v>0.8</v>
      </c>
      <c r="EJ60" s="43">
        <f>Założenia!$K66</f>
        <v>0.8</v>
      </c>
      <c r="EK60" s="43">
        <f>Założenia!$K66</f>
        <v>0.8</v>
      </c>
      <c r="EL60" s="43">
        <f>Założenia!$K66</f>
        <v>0.8</v>
      </c>
      <c r="EM60" s="43">
        <f>Założenia!$K66</f>
        <v>0.8</v>
      </c>
      <c r="EN60" s="43">
        <f>Założenia!$K66</f>
        <v>0.8</v>
      </c>
      <c r="EO60" s="43">
        <f>Założenia!$K66</f>
        <v>0.8</v>
      </c>
      <c r="EP60" s="43">
        <f>Założenia!$K66</f>
        <v>0.8</v>
      </c>
    </row>
    <row r="61" spans="2:146" hidden="1" outlineLevel="2" x14ac:dyDescent="0.25">
      <c r="C61">
        <v>9</v>
      </c>
      <c r="J61" s="26" t="s">
        <v>70</v>
      </c>
      <c r="W61" s="43">
        <f>Założenia!$K67</f>
        <v>1</v>
      </c>
      <c r="X61" s="43">
        <f>Założenia!$K67</f>
        <v>1</v>
      </c>
      <c r="Y61" s="43">
        <f>Założenia!$K67</f>
        <v>1</v>
      </c>
      <c r="Z61" s="43">
        <f>Założenia!$K67</f>
        <v>1</v>
      </c>
      <c r="AA61" s="43">
        <f>Założenia!$K67</f>
        <v>1</v>
      </c>
      <c r="AB61" s="43">
        <f>Założenia!$K67</f>
        <v>1</v>
      </c>
      <c r="AC61" s="43">
        <f>Założenia!$K67</f>
        <v>1</v>
      </c>
      <c r="AD61" s="43">
        <f>Założenia!$K67</f>
        <v>1</v>
      </c>
      <c r="AE61" s="43">
        <f>Założenia!$K67</f>
        <v>1</v>
      </c>
      <c r="AF61" s="43">
        <f>Założenia!$K67</f>
        <v>1</v>
      </c>
      <c r="AG61" s="43">
        <f>Założenia!$K67</f>
        <v>1</v>
      </c>
      <c r="AH61" s="43">
        <f>Założenia!$K67</f>
        <v>1</v>
      </c>
      <c r="AI61" s="43">
        <f>Założenia!$K67</f>
        <v>1</v>
      </c>
      <c r="AJ61" s="43">
        <f>Założenia!$K67</f>
        <v>1</v>
      </c>
      <c r="AK61" s="43">
        <f>Założenia!$K67</f>
        <v>1</v>
      </c>
      <c r="AL61" s="43">
        <f>Założenia!$K67</f>
        <v>1</v>
      </c>
      <c r="AM61" s="43">
        <f>Założenia!$K67</f>
        <v>1</v>
      </c>
      <c r="AN61" s="43">
        <f>Założenia!$K67</f>
        <v>1</v>
      </c>
      <c r="AO61" s="43">
        <f>Założenia!$K67</f>
        <v>1</v>
      </c>
      <c r="AP61" s="43">
        <f>Założenia!$K67</f>
        <v>1</v>
      </c>
      <c r="AQ61" s="43">
        <f>Założenia!$K67</f>
        <v>1</v>
      </c>
      <c r="AR61" s="43">
        <f>Założenia!$K67</f>
        <v>1</v>
      </c>
      <c r="AS61" s="43">
        <f>Założenia!$K67</f>
        <v>1</v>
      </c>
      <c r="AT61" s="43">
        <f>Założenia!$K67</f>
        <v>1</v>
      </c>
      <c r="AU61" s="43">
        <f>Założenia!$K67</f>
        <v>1</v>
      </c>
      <c r="AV61" s="43">
        <f>Założenia!$K67</f>
        <v>1</v>
      </c>
      <c r="AW61" s="43">
        <f>Założenia!$K67</f>
        <v>1</v>
      </c>
      <c r="AX61" s="43">
        <f>Założenia!$K67</f>
        <v>1</v>
      </c>
      <c r="AY61" s="43">
        <f>Założenia!$K67</f>
        <v>1</v>
      </c>
      <c r="AZ61" s="43">
        <f>Założenia!$K67</f>
        <v>1</v>
      </c>
      <c r="BA61" s="43">
        <f>Założenia!$K67</f>
        <v>1</v>
      </c>
      <c r="BB61" s="43">
        <f>Założenia!$K67</f>
        <v>1</v>
      </c>
      <c r="BC61" s="43">
        <f>Założenia!$K67</f>
        <v>1</v>
      </c>
      <c r="BD61" s="43">
        <f>Założenia!$K67</f>
        <v>1</v>
      </c>
      <c r="BE61" s="43">
        <f>Założenia!$K67</f>
        <v>1</v>
      </c>
      <c r="BF61" s="43">
        <f>Założenia!$K67</f>
        <v>1</v>
      </c>
      <c r="BG61" s="43">
        <f>Założenia!$K67</f>
        <v>1</v>
      </c>
      <c r="BH61" s="43">
        <f>Założenia!$K67</f>
        <v>1</v>
      </c>
      <c r="BI61" s="43">
        <f>Założenia!$K67</f>
        <v>1</v>
      </c>
      <c r="BJ61" s="43">
        <f>Założenia!$K67</f>
        <v>1</v>
      </c>
      <c r="BK61" s="43">
        <f>Założenia!$K67</f>
        <v>1</v>
      </c>
      <c r="BL61" s="43">
        <f>Założenia!$K67</f>
        <v>1</v>
      </c>
      <c r="BM61" s="43">
        <f>Założenia!$K67</f>
        <v>1</v>
      </c>
      <c r="BN61" s="43">
        <f>Założenia!$K67</f>
        <v>1</v>
      </c>
      <c r="BO61" s="43">
        <f>Założenia!$K67</f>
        <v>1</v>
      </c>
      <c r="BP61" s="43">
        <f>Założenia!$K67</f>
        <v>1</v>
      </c>
      <c r="BQ61" s="43">
        <f>Założenia!$K67</f>
        <v>1</v>
      </c>
      <c r="BR61" s="43">
        <f>Założenia!$K67</f>
        <v>1</v>
      </c>
      <c r="BS61" s="43">
        <f>Założenia!$K67</f>
        <v>1</v>
      </c>
      <c r="BT61" s="43">
        <f>Założenia!$K67</f>
        <v>1</v>
      </c>
      <c r="BU61" s="43">
        <f>Założenia!$K67</f>
        <v>1</v>
      </c>
      <c r="BV61" s="43">
        <f>Założenia!$K67</f>
        <v>1</v>
      </c>
      <c r="BW61" s="43">
        <f>Założenia!$K67</f>
        <v>1</v>
      </c>
      <c r="BX61" s="43">
        <f>Założenia!$K67</f>
        <v>1</v>
      </c>
      <c r="BY61" s="43">
        <f>Założenia!$K67</f>
        <v>1</v>
      </c>
      <c r="BZ61" s="43">
        <f>Założenia!$K67</f>
        <v>1</v>
      </c>
      <c r="CA61" s="43">
        <f>Założenia!$K67</f>
        <v>1</v>
      </c>
      <c r="CB61" s="43">
        <f>Założenia!$K67</f>
        <v>1</v>
      </c>
      <c r="CC61" s="43">
        <f>Założenia!$K67</f>
        <v>1</v>
      </c>
      <c r="CD61" s="43">
        <f>Założenia!$K67</f>
        <v>1</v>
      </c>
      <c r="CE61" s="43">
        <f>Założenia!$K67</f>
        <v>1</v>
      </c>
      <c r="CF61" s="43">
        <f>Założenia!$K67</f>
        <v>1</v>
      </c>
      <c r="CG61" s="43">
        <f>Założenia!$K67</f>
        <v>1</v>
      </c>
      <c r="CH61" s="43">
        <f>Założenia!$K67</f>
        <v>1</v>
      </c>
      <c r="CI61" s="43">
        <f>Założenia!$K67</f>
        <v>1</v>
      </c>
      <c r="CJ61" s="43">
        <f>Założenia!$K67</f>
        <v>1</v>
      </c>
      <c r="CK61" s="43">
        <f>Założenia!$K67</f>
        <v>1</v>
      </c>
      <c r="CL61" s="43">
        <f>Założenia!$K67</f>
        <v>1</v>
      </c>
      <c r="CM61" s="43">
        <f>Założenia!$K67</f>
        <v>1</v>
      </c>
      <c r="CN61" s="43">
        <f>Założenia!$K67</f>
        <v>1</v>
      </c>
      <c r="CO61" s="43">
        <f>Założenia!$K67</f>
        <v>1</v>
      </c>
      <c r="CP61" s="43">
        <f>Założenia!$K67</f>
        <v>1</v>
      </c>
      <c r="CQ61" s="43">
        <f>Założenia!$K67</f>
        <v>1</v>
      </c>
      <c r="CR61" s="43">
        <f>Założenia!$K67</f>
        <v>1</v>
      </c>
      <c r="CS61" s="43">
        <f>Założenia!$K67</f>
        <v>1</v>
      </c>
      <c r="CT61" s="43">
        <f>Założenia!$K67</f>
        <v>1</v>
      </c>
      <c r="CU61" s="43">
        <f>Założenia!$K67</f>
        <v>1</v>
      </c>
      <c r="CV61" s="43">
        <f>Założenia!$K67</f>
        <v>1</v>
      </c>
      <c r="CW61" s="43">
        <f>Założenia!$K67</f>
        <v>1</v>
      </c>
      <c r="CX61" s="43">
        <f>Założenia!$K67</f>
        <v>1</v>
      </c>
      <c r="CY61" s="43">
        <f>Założenia!$K67</f>
        <v>1</v>
      </c>
      <c r="CZ61" s="43">
        <f>Założenia!$K67</f>
        <v>1</v>
      </c>
      <c r="DA61" s="43">
        <f>Założenia!$K67</f>
        <v>1</v>
      </c>
      <c r="DB61" s="43">
        <f>Założenia!$K67</f>
        <v>1</v>
      </c>
      <c r="DC61" s="43">
        <f>Założenia!$K67</f>
        <v>1</v>
      </c>
      <c r="DD61" s="43">
        <f>Założenia!$K67</f>
        <v>1</v>
      </c>
      <c r="DE61" s="43">
        <f>Założenia!$K67</f>
        <v>1</v>
      </c>
      <c r="DF61" s="43">
        <f>Założenia!$K67</f>
        <v>1</v>
      </c>
      <c r="DG61" s="43">
        <f>Założenia!$K67</f>
        <v>1</v>
      </c>
      <c r="DH61" s="43">
        <f>Założenia!$K67</f>
        <v>1</v>
      </c>
      <c r="DI61" s="43">
        <f>Założenia!$K67</f>
        <v>1</v>
      </c>
      <c r="DJ61" s="43">
        <f>Założenia!$K67</f>
        <v>1</v>
      </c>
      <c r="DK61" s="43">
        <f>Założenia!$K67</f>
        <v>1</v>
      </c>
      <c r="DL61" s="43">
        <f>Założenia!$K67</f>
        <v>1</v>
      </c>
      <c r="DM61" s="43">
        <f>Założenia!$K67</f>
        <v>1</v>
      </c>
      <c r="DN61" s="43">
        <f>Założenia!$K67</f>
        <v>1</v>
      </c>
      <c r="DO61" s="43">
        <f>Założenia!$K67</f>
        <v>1</v>
      </c>
      <c r="DP61" s="43">
        <f>Założenia!$K67</f>
        <v>1</v>
      </c>
      <c r="DQ61" s="43">
        <f>Założenia!$K67</f>
        <v>1</v>
      </c>
      <c r="DR61" s="43">
        <f>Założenia!$K67</f>
        <v>1</v>
      </c>
      <c r="DS61" s="43">
        <f>Założenia!$K67</f>
        <v>1</v>
      </c>
      <c r="DT61" s="43">
        <f>Założenia!$K67</f>
        <v>1</v>
      </c>
      <c r="DU61" s="43">
        <f>Założenia!$K67</f>
        <v>1</v>
      </c>
      <c r="DV61" s="43">
        <f>Założenia!$K67</f>
        <v>1</v>
      </c>
      <c r="DW61" s="43">
        <f>Założenia!$K67</f>
        <v>1</v>
      </c>
      <c r="DX61" s="43">
        <f>Założenia!$K67</f>
        <v>1</v>
      </c>
      <c r="DY61" s="43">
        <f>Założenia!$K67</f>
        <v>1</v>
      </c>
      <c r="DZ61" s="43">
        <f>Założenia!$K67</f>
        <v>1</v>
      </c>
      <c r="EA61" s="43">
        <f>Założenia!$K67</f>
        <v>1</v>
      </c>
      <c r="EB61" s="43">
        <f>Założenia!$K67</f>
        <v>1</v>
      </c>
      <c r="EC61" s="43">
        <f>Założenia!$K67</f>
        <v>1</v>
      </c>
      <c r="ED61" s="43">
        <f>Założenia!$K67</f>
        <v>1</v>
      </c>
      <c r="EE61" s="43">
        <f>Założenia!$K67</f>
        <v>1</v>
      </c>
      <c r="EF61" s="43">
        <f>Założenia!$K67</f>
        <v>1</v>
      </c>
      <c r="EG61" s="43">
        <f>Założenia!$K67</f>
        <v>1</v>
      </c>
      <c r="EH61" s="43">
        <f>Założenia!$K67</f>
        <v>1</v>
      </c>
      <c r="EI61" s="43">
        <f>Założenia!$K67</f>
        <v>1</v>
      </c>
      <c r="EJ61" s="43">
        <f>Założenia!$K67</f>
        <v>1</v>
      </c>
      <c r="EK61" s="43">
        <f>Założenia!$K67</f>
        <v>1</v>
      </c>
      <c r="EL61" s="43">
        <f>Założenia!$K67</f>
        <v>1</v>
      </c>
      <c r="EM61" s="43">
        <f>Założenia!$K67</f>
        <v>1</v>
      </c>
      <c r="EN61" s="43">
        <f>Założenia!$K67</f>
        <v>1</v>
      </c>
      <c r="EO61" s="43">
        <f>Założenia!$K67</f>
        <v>1</v>
      </c>
      <c r="EP61" s="43">
        <f>Założenia!$K67</f>
        <v>1</v>
      </c>
    </row>
    <row r="62" spans="2:146" hidden="1" outlineLevel="2" x14ac:dyDescent="0.25">
      <c r="C62">
        <v>10</v>
      </c>
      <c r="J62" s="26" t="s">
        <v>70</v>
      </c>
      <c r="W62" s="43">
        <f>Założenia!$K68</f>
        <v>1.2</v>
      </c>
      <c r="X62" s="43">
        <f>Założenia!$K68</f>
        <v>1.2</v>
      </c>
      <c r="Y62" s="43">
        <f>Założenia!$K68</f>
        <v>1.2</v>
      </c>
      <c r="Z62" s="43">
        <f>Założenia!$K68</f>
        <v>1.2</v>
      </c>
      <c r="AA62" s="43">
        <f>Założenia!$K68</f>
        <v>1.2</v>
      </c>
      <c r="AB62" s="43">
        <f>Założenia!$K68</f>
        <v>1.2</v>
      </c>
      <c r="AC62" s="43">
        <f>Założenia!$K68</f>
        <v>1.2</v>
      </c>
      <c r="AD62" s="43">
        <f>Założenia!$K68</f>
        <v>1.2</v>
      </c>
      <c r="AE62" s="43">
        <f>Założenia!$K68</f>
        <v>1.2</v>
      </c>
      <c r="AF62" s="43">
        <f>Założenia!$K68</f>
        <v>1.2</v>
      </c>
      <c r="AG62" s="43">
        <f>Założenia!$K68</f>
        <v>1.2</v>
      </c>
      <c r="AH62" s="43">
        <f>Założenia!$K68</f>
        <v>1.2</v>
      </c>
      <c r="AI62" s="43">
        <f>Założenia!$K68</f>
        <v>1.2</v>
      </c>
      <c r="AJ62" s="43">
        <f>Założenia!$K68</f>
        <v>1.2</v>
      </c>
      <c r="AK62" s="43">
        <f>Założenia!$K68</f>
        <v>1.2</v>
      </c>
      <c r="AL62" s="43">
        <f>Założenia!$K68</f>
        <v>1.2</v>
      </c>
      <c r="AM62" s="43">
        <f>Założenia!$K68</f>
        <v>1.2</v>
      </c>
      <c r="AN62" s="43">
        <f>Założenia!$K68</f>
        <v>1.2</v>
      </c>
      <c r="AO62" s="43">
        <f>Założenia!$K68</f>
        <v>1.2</v>
      </c>
      <c r="AP62" s="43">
        <f>Założenia!$K68</f>
        <v>1.2</v>
      </c>
      <c r="AQ62" s="43">
        <f>Założenia!$K68</f>
        <v>1.2</v>
      </c>
      <c r="AR62" s="43">
        <f>Założenia!$K68</f>
        <v>1.2</v>
      </c>
      <c r="AS62" s="43">
        <f>Założenia!$K68</f>
        <v>1.2</v>
      </c>
      <c r="AT62" s="43">
        <f>Założenia!$K68</f>
        <v>1.2</v>
      </c>
      <c r="AU62" s="43">
        <f>Założenia!$K68</f>
        <v>1.2</v>
      </c>
      <c r="AV62" s="43">
        <f>Założenia!$K68</f>
        <v>1.2</v>
      </c>
      <c r="AW62" s="43">
        <f>Założenia!$K68</f>
        <v>1.2</v>
      </c>
      <c r="AX62" s="43">
        <f>Założenia!$K68</f>
        <v>1.2</v>
      </c>
      <c r="AY62" s="43">
        <f>Założenia!$K68</f>
        <v>1.2</v>
      </c>
      <c r="AZ62" s="43">
        <f>Założenia!$K68</f>
        <v>1.2</v>
      </c>
      <c r="BA62" s="43">
        <f>Założenia!$K68</f>
        <v>1.2</v>
      </c>
      <c r="BB62" s="43">
        <f>Założenia!$K68</f>
        <v>1.2</v>
      </c>
      <c r="BC62" s="43">
        <f>Założenia!$K68</f>
        <v>1.2</v>
      </c>
      <c r="BD62" s="43">
        <f>Założenia!$K68</f>
        <v>1.2</v>
      </c>
      <c r="BE62" s="43">
        <f>Założenia!$K68</f>
        <v>1.2</v>
      </c>
      <c r="BF62" s="43">
        <f>Założenia!$K68</f>
        <v>1.2</v>
      </c>
      <c r="BG62" s="43">
        <f>Założenia!$K68</f>
        <v>1.2</v>
      </c>
      <c r="BH62" s="43">
        <f>Założenia!$K68</f>
        <v>1.2</v>
      </c>
      <c r="BI62" s="43">
        <f>Założenia!$K68</f>
        <v>1.2</v>
      </c>
      <c r="BJ62" s="43">
        <f>Założenia!$K68</f>
        <v>1.2</v>
      </c>
      <c r="BK62" s="43">
        <f>Założenia!$K68</f>
        <v>1.2</v>
      </c>
      <c r="BL62" s="43">
        <f>Założenia!$K68</f>
        <v>1.2</v>
      </c>
      <c r="BM62" s="43">
        <f>Założenia!$K68</f>
        <v>1.2</v>
      </c>
      <c r="BN62" s="43">
        <f>Założenia!$K68</f>
        <v>1.2</v>
      </c>
      <c r="BO62" s="43">
        <f>Założenia!$K68</f>
        <v>1.2</v>
      </c>
      <c r="BP62" s="43">
        <f>Założenia!$K68</f>
        <v>1.2</v>
      </c>
      <c r="BQ62" s="43">
        <f>Założenia!$K68</f>
        <v>1.2</v>
      </c>
      <c r="BR62" s="43">
        <f>Założenia!$K68</f>
        <v>1.2</v>
      </c>
      <c r="BS62" s="43">
        <f>Założenia!$K68</f>
        <v>1.2</v>
      </c>
      <c r="BT62" s="43">
        <f>Założenia!$K68</f>
        <v>1.2</v>
      </c>
      <c r="BU62" s="43">
        <f>Założenia!$K68</f>
        <v>1.2</v>
      </c>
      <c r="BV62" s="43">
        <f>Założenia!$K68</f>
        <v>1.2</v>
      </c>
      <c r="BW62" s="43">
        <f>Założenia!$K68</f>
        <v>1.2</v>
      </c>
      <c r="BX62" s="43">
        <f>Założenia!$K68</f>
        <v>1.2</v>
      </c>
      <c r="BY62" s="43">
        <f>Założenia!$K68</f>
        <v>1.2</v>
      </c>
      <c r="BZ62" s="43">
        <f>Założenia!$K68</f>
        <v>1.2</v>
      </c>
      <c r="CA62" s="43">
        <f>Założenia!$K68</f>
        <v>1.2</v>
      </c>
      <c r="CB62" s="43">
        <f>Założenia!$K68</f>
        <v>1.2</v>
      </c>
      <c r="CC62" s="43">
        <f>Założenia!$K68</f>
        <v>1.2</v>
      </c>
      <c r="CD62" s="43">
        <f>Założenia!$K68</f>
        <v>1.2</v>
      </c>
      <c r="CE62" s="43">
        <f>Założenia!$K68</f>
        <v>1.2</v>
      </c>
      <c r="CF62" s="43">
        <f>Założenia!$K68</f>
        <v>1.2</v>
      </c>
      <c r="CG62" s="43">
        <f>Założenia!$K68</f>
        <v>1.2</v>
      </c>
      <c r="CH62" s="43">
        <f>Założenia!$K68</f>
        <v>1.2</v>
      </c>
      <c r="CI62" s="43">
        <f>Założenia!$K68</f>
        <v>1.2</v>
      </c>
      <c r="CJ62" s="43">
        <f>Założenia!$K68</f>
        <v>1.2</v>
      </c>
      <c r="CK62" s="43">
        <f>Założenia!$K68</f>
        <v>1.2</v>
      </c>
      <c r="CL62" s="43">
        <f>Założenia!$K68</f>
        <v>1.2</v>
      </c>
      <c r="CM62" s="43">
        <f>Założenia!$K68</f>
        <v>1.2</v>
      </c>
      <c r="CN62" s="43">
        <f>Założenia!$K68</f>
        <v>1.2</v>
      </c>
      <c r="CO62" s="43">
        <f>Założenia!$K68</f>
        <v>1.2</v>
      </c>
      <c r="CP62" s="43">
        <f>Założenia!$K68</f>
        <v>1.2</v>
      </c>
      <c r="CQ62" s="43">
        <f>Założenia!$K68</f>
        <v>1.2</v>
      </c>
      <c r="CR62" s="43">
        <f>Założenia!$K68</f>
        <v>1.2</v>
      </c>
      <c r="CS62" s="43">
        <f>Założenia!$K68</f>
        <v>1.2</v>
      </c>
      <c r="CT62" s="43">
        <f>Założenia!$K68</f>
        <v>1.2</v>
      </c>
      <c r="CU62" s="43">
        <f>Założenia!$K68</f>
        <v>1.2</v>
      </c>
      <c r="CV62" s="43">
        <f>Założenia!$K68</f>
        <v>1.2</v>
      </c>
      <c r="CW62" s="43">
        <f>Założenia!$K68</f>
        <v>1.2</v>
      </c>
      <c r="CX62" s="43">
        <f>Założenia!$K68</f>
        <v>1.2</v>
      </c>
      <c r="CY62" s="43">
        <f>Założenia!$K68</f>
        <v>1.2</v>
      </c>
      <c r="CZ62" s="43">
        <f>Założenia!$K68</f>
        <v>1.2</v>
      </c>
      <c r="DA62" s="43">
        <f>Założenia!$K68</f>
        <v>1.2</v>
      </c>
      <c r="DB62" s="43">
        <f>Założenia!$K68</f>
        <v>1.2</v>
      </c>
      <c r="DC62" s="43">
        <f>Założenia!$K68</f>
        <v>1.2</v>
      </c>
      <c r="DD62" s="43">
        <f>Założenia!$K68</f>
        <v>1.2</v>
      </c>
      <c r="DE62" s="43">
        <f>Założenia!$K68</f>
        <v>1.2</v>
      </c>
      <c r="DF62" s="43">
        <f>Założenia!$K68</f>
        <v>1.2</v>
      </c>
      <c r="DG62" s="43">
        <f>Założenia!$K68</f>
        <v>1.2</v>
      </c>
      <c r="DH62" s="43">
        <f>Założenia!$K68</f>
        <v>1.2</v>
      </c>
      <c r="DI62" s="43">
        <f>Założenia!$K68</f>
        <v>1.2</v>
      </c>
      <c r="DJ62" s="43">
        <f>Założenia!$K68</f>
        <v>1.2</v>
      </c>
      <c r="DK62" s="43">
        <f>Założenia!$K68</f>
        <v>1.2</v>
      </c>
      <c r="DL62" s="43">
        <f>Założenia!$K68</f>
        <v>1.2</v>
      </c>
      <c r="DM62" s="43">
        <f>Założenia!$K68</f>
        <v>1.2</v>
      </c>
      <c r="DN62" s="43">
        <f>Założenia!$K68</f>
        <v>1.2</v>
      </c>
      <c r="DO62" s="43">
        <f>Założenia!$K68</f>
        <v>1.2</v>
      </c>
      <c r="DP62" s="43">
        <f>Założenia!$K68</f>
        <v>1.2</v>
      </c>
      <c r="DQ62" s="43">
        <f>Założenia!$K68</f>
        <v>1.2</v>
      </c>
      <c r="DR62" s="43">
        <f>Założenia!$K68</f>
        <v>1.2</v>
      </c>
      <c r="DS62" s="43">
        <f>Założenia!$K68</f>
        <v>1.2</v>
      </c>
      <c r="DT62" s="43">
        <f>Założenia!$K68</f>
        <v>1.2</v>
      </c>
      <c r="DU62" s="43">
        <f>Założenia!$K68</f>
        <v>1.2</v>
      </c>
      <c r="DV62" s="43">
        <f>Założenia!$K68</f>
        <v>1.2</v>
      </c>
      <c r="DW62" s="43">
        <f>Założenia!$K68</f>
        <v>1.2</v>
      </c>
      <c r="DX62" s="43">
        <f>Założenia!$K68</f>
        <v>1.2</v>
      </c>
      <c r="DY62" s="43">
        <f>Założenia!$K68</f>
        <v>1.2</v>
      </c>
      <c r="DZ62" s="43">
        <f>Założenia!$K68</f>
        <v>1.2</v>
      </c>
      <c r="EA62" s="43">
        <f>Założenia!$K68</f>
        <v>1.2</v>
      </c>
      <c r="EB62" s="43">
        <f>Założenia!$K68</f>
        <v>1.2</v>
      </c>
      <c r="EC62" s="43">
        <f>Założenia!$K68</f>
        <v>1.2</v>
      </c>
      <c r="ED62" s="43">
        <f>Założenia!$K68</f>
        <v>1.2</v>
      </c>
      <c r="EE62" s="43">
        <f>Założenia!$K68</f>
        <v>1.2</v>
      </c>
      <c r="EF62" s="43">
        <f>Założenia!$K68</f>
        <v>1.2</v>
      </c>
      <c r="EG62" s="43">
        <f>Założenia!$K68</f>
        <v>1.2</v>
      </c>
      <c r="EH62" s="43">
        <f>Założenia!$K68</f>
        <v>1.2</v>
      </c>
      <c r="EI62" s="43">
        <f>Założenia!$K68</f>
        <v>1.2</v>
      </c>
      <c r="EJ62" s="43">
        <f>Założenia!$K68</f>
        <v>1.2</v>
      </c>
      <c r="EK62" s="43">
        <f>Założenia!$K68</f>
        <v>1.2</v>
      </c>
      <c r="EL62" s="43">
        <f>Założenia!$K68</f>
        <v>1.2</v>
      </c>
      <c r="EM62" s="43">
        <f>Założenia!$K68</f>
        <v>1.2</v>
      </c>
      <c r="EN62" s="43">
        <f>Założenia!$K68</f>
        <v>1.2</v>
      </c>
      <c r="EO62" s="43">
        <f>Założenia!$K68</f>
        <v>1.2</v>
      </c>
      <c r="EP62" s="43">
        <f>Założenia!$K68</f>
        <v>1.2</v>
      </c>
    </row>
    <row r="63" spans="2:146" hidden="1" outlineLevel="2" x14ac:dyDescent="0.25">
      <c r="C63">
        <v>11</v>
      </c>
      <c r="J63" s="26" t="s">
        <v>70</v>
      </c>
      <c r="W63" s="43">
        <f>Założenia!$K69</f>
        <v>1.2</v>
      </c>
      <c r="X63" s="43">
        <f>Założenia!$K69</f>
        <v>1.2</v>
      </c>
      <c r="Y63" s="43">
        <f>Założenia!$K69</f>
        <v>1.2</v>
      </c>
      <c r="Z63" s="43">
        <f>Założenia!$K69</f>
        <v>1.2</v>
      </c>
      <c r="AA63" s="43">
        <f>Założenia!$K69</f>
        <v>1.2</v>
      </c>
      <c r="AB63" s="43">
        <f>Założenia!$K69</f>
        <v>1.2</v>
      </c>
      <c r="AC63" s="43">
        <f>Założenia!$K69</f>
        <v>1.2</v>
      </c>
      <c r="AD63" s="43">
        <f>Założenia!$K69</f>
        <v>1.2</v>
      </c>
      <c r="AE63" s="43">
        <f>Założenia!$K69</f>
        <v>1.2</v>
      </c>
      <c r="AF63" s="43">
        <f>Założenia!$K69</f>
        <v>1.2</v>
      </c>
      <c r="AG63" s="43">
        <f>Założenia!$K69</f>
        <v>1.2</v>
      </c>
      <c r="AH63" s="43">
        <f>Założenia!$K69</f>
        <v>1.2</v>
      </c>
      <c r="AI63" s="43">
        <f>Założenia!$K69</f>
        <v>1.2</v>
      </c>
      <c r="AJ63" s="43">
        <f>Założenia!$K69</f>
        <v>1.2</v>
      </c>
      <c r="AK63" s="43">
        <f>Założenia!$K69</f>
        <v>1.2</v>
      </c>
      <c r="AL63" s="43">
        <f>Założenia!$K69</f>
        <v>1.2</v>
      </c>
      <c r="AM63" s="43">
        <f>Założenia!$K69</f>
        <v>1.2</v>
      </c>
      <c r="AN63" s="43">
        <f>Założenia!$K69</f>
        <v>1.2</v>
      </c>
      <c r="AO63" s="43">
        <f>Założenia!$K69</f>
        <v>1.2</v>
      </c>
      <c r="AP63" s="43">
        <f>Założenia!$K69</f>
        <v>1.2</v>
      </c>
      <c r="AQ63" s="43">
        <f>Założenia!$K69</f>
        <v>1.2</v>
      </c>
      <c r="AR63" s="43">
        <f>Założenia!$K69</f>
        <v>1.2</v>
      </c>
      <c r="AS63" s="43">
        <f>Założenia!$K69</f>
        <v>1.2</v>
      </c>
      <c r="AT63" s="43">
        <f>Założenia!$K69</f>
        <v>1.2</v>
      </c>
      <c r="AU63" s="43">
        <f>Założenia!$K69</f>
        <v>1.2</v>
      </c>
      <c r="AV63" s="43">
        <f>Założenia!$K69</f>
        <v>1.2</v>
      </c>
      <c r="AW63" s="43">
        <f>Założenia!$K69</f>
        <v>1.2</v>
      </c>
      <c r="AX63" s="43">
        <f>Założenia!$K69</f>
        <v>1.2</v>
      </c>
      <c r="AY63" s="43">
        <f>Założenia!$K69</f>
        <v>1.2</v>
      </c>
      <c r="AZ63" s="43">
        <f>Założenia!$K69</f>
        <v>1.2</v>
      </c>
      <c r="BA63" s="43">
        <f>Założenia!$K69</f>
        <v>1.2</v>
      </c>
      <c r="BB63" s="43">
        <f>Założenia!$K69</f>
        <v>1.2</v>
      </c>
      <c r="BC63" s="43">
        <f>Założenia!$K69</f>
        <v>1.2</v>
      </c>
      <c r="BD63" s="43">
        <f>Założenia!$K69</f>
        <v>1.2</v>
      </c>
      <c r="BE63" s="43">
        <f>Założenia!$K69</f>
        <v>1.2</v>
      </c>
      <c r="BF63" s="43">
        <f>Założenia!$K69</f>
        <v>1.2</v>
      </c>
      <c r="BG63" s="43">
        <f>Założenia!$K69</f>
        <v>1.2</v>
      </c>
      <c r="BH63" s="43">
        <f>Założenia!$K69</f>
        <v>1.2</v>
      </c>
      <c r="BI63" s="43">
        <f>Założenia!$K69</f>
        <v>1.2</v>
      </c>
      <c r="BJ63" s="43">
        <f>Założenia!$K69</f>
        <v>1.2</v>
      </c>
      <c r="BK63" s="43">
        <f>Założenia!$K69</f>
        <v>1.2</v>
      </c>
      <c r="BL63" s="43">
        <f>Założenia!$K69</f>
        <v>1.2</v>
      </c>
      <c r="BM63" s="43">
        <f>Założenia!$K69</f>
        <v>1.2</v>
      </c>
      <c r="BN63" s="43">
        <f>Założenia!$K69</f>
        <v>1.2</v>
      </c>
      <c r="BO63" s="43">
        <f>Założenia!$K69</f>
        <v>1.2</v>
      </c>
      <c r="BP63" s="43">
        <f>Założenia!$K69</f>
        <v>1.2</v>
      </c>
      <c r="BQ63" s="43">
        <f>Założenia!$K69</f>
        <v>1.2</v>
      </c>
      <c r="BR63" s="43">
        <f>Założenia!$K69</f>
        <v>1.2</v>
      </c>
      <c r="BS63" s="43">
        <f>Założenia!$K69</f>
        <v>1.2</v>
      </c>
      <c r="BT63" s="43">
        <f>Założenia!$K69</f>
        <v>1.2</v>
      </c>
      <c r="BU63" s="43">
        <f>Założenia!$K69</f>
        <v>1.2</v>
      </c>
      <c r="BV63" s="43">
        <f>Założenia!$K69</f>
        <v>1.2</v>
      </c>
      <c r="BW63" s="43">
        <f>Założenia!$K69</f>
        <v>1.2</v>
      </c>
      <c r="BX63" s="43">
        <f>Założenia!$K69</f>
        <v>1.2</v>
      </c>
      <c r="BY63" s="43">
        <f>Założenia!$K69</f>
        <v>1.2</v>
      </c>
      <c r="BZ63" s="43">
        <f>Założenia!$K69</f>
        <v>1.2</v>
      </c>
      <c r="CA63" s="43">
        <f>Założenia!$K69</f>
        <v>1.2</v>
      </c>
      <c r="CB63" s="43">
        <f>Założenia!$K69</f>
        <v>1.2</v>
      </c>
      <c r="CC63" s="43">
        <f>Założenia!$K69</f>
        <v>1.2</v>
      </c>
      <c r="CD63" s="43">
        <f>Założenia!$K69</f>
        <v>1.2</v>
      </c>
      <c r="CE63" s="43">
        <f>Założenia!$K69</f>
        <v>1.2</v>
      </c>
      <c r="CF63" s="43">
        <f>Założenia!$K69</f>
        <v>1.2</v>
      </c>
      <c r="CG63" s="43">
        <f>Założenia!$K69</f>
        <v>1.2</v>
      </c>
      <c r="CH63" s="43">
        <f>Założenia!$K69</f>
        <v>1.2</v>
      </c>
      <c r="CI63" s="43">
        <f>Założenia!$K69</f>
        <v>1.2</v>
      </c>
      <c r="CJ63" s="43">
        <f>Założenia!$K69</f>
        <v>1.2</v>
      </c>
      <c r="CK63" s="43">
        <f>Założenia!$K69</f>
        <v>1.2</v>
      </c>
      <c r="CL63" s="43">
        <f>Założenia!$K69</f>
        <v>1.2</v>
      </c>
      <c r="CM63" s="43">
        <f>Założenia!$K69</f>
        <v>1.2</v>
      </c>
      <c r="CN63" s="43">
        <f>Założenia!$K69</f>
        <v>1.2</v>
      </c>
      <c r="CO63" s="43">
        <f>Założenia!$K69</f>
        <v>1.2</v>
      </c>
      <c r="CP63" s="43">
        <f>Założenia!$K69</f>
        <v>1.2</v>
      </c>
      <c r="CQ63" s="43">
        <f>Założenia!$K69</f>
        <v>1.2</v>
      </c>
      <c r="CR63" s="43">
        <f>Założenia!$K69</f>
        <v>1.2</v>
      </c>
      <c r="CS63" s="43">
        <f>Założenia!$K69</f>
        <v>1.2</v>
      </c>
      <c r="CT63" s="43">
        <f>Założenia!$K69</f>
        <v>1.2</v>
      </c>
      <c r="CU63" s="43">
        <f>Założenia!$K69</f>
        <v>1.2</v>
      </c>
      <c r="CV63" s="43">
        <f>Założenia!$K69</f>
        <v>1.2</v>
      </c>
      <c r="CW63" s="43">
        <f>Założenia!$K69</f>
        <v>1.2</v>
      </c>
      <c r="CX63" s="43">
        <f>Założenia!$K69</f>
        <v>1.2</v>
      </c>
      <c r="CY63" s="43">
        <f>Założenia!$K69</f>
        <v>1.2</v>
      </c>
      <c r="CZ63" s="43">
        <f>Założenia!$K69</f>
        <v>1.2</v>
      </c>
      <c r="DA63" s="43">
        <f>Założenia!$K69</f>
        <v>1.2</v>
      </c>
      <c r="DB63" s="43">
        <f>Założenia!$K69</f>
        <v>1.2</v>
      </c>
      <c r="DC63" s="43">
        <f>Założenia!$K69</f>
        <v>1.2</v>
      </c>
      <c r="DD63" s="43">
        <f>Założenia!$K69</f>
        <v>1.2</v>
      </c>
      <c r="DE63" s="43">
        <f>Założenia!$K69</f>
        <v>1.2</v>
      </c>
      <c r="DF63" s="43">
        <f>Założenia!$K69</f>
        <v>1.2</v>
      </c>
      <c r="DG63" s="43">
        <f>Założenia!$K69</f>
        <v>1.2</v>
      </c>
      <c r="DH63" s="43">
        <f>Założenia!$K69</f>
        <v>1.2</v>
      </c>
      <c r="DI63" s="43">
        <f>Założenia!$K69</f>
        <v>1.2</v>
      </c>
      <c r="DJ63" s="43">
        <f>Założenia!$K69</f>
        <v>1.2</v>
      </c>
      <c r="DK63" s="43">
        <f>Założenia!$K69</f>
        <v>1.2</v>
      </c>
      <c r="DL63" s="43">
        <f>Założenia!$K69</f>
        <v>1.2</v>
      </c>
      <c r="DM63" s="43">
        <f>Założenia!$K69</f>
        <v>1.2</v>
      </c>
      <c r="DN63" s="43">
        <f>Założenia!$K69</f>
        <v>1.2</v>
      </c>
      <c r="DO63" s="43">
        <f>Założenia!$K69</f>
        <v>1.2</v>
      </c>
      <c r="DP63" s="43">
        <f>Założenia!$K69</f>
        <v>1.2</v>
      </c>
      <c r="DQ63" s="43">
        <f>Założenia!$K69</f>
        <v>1.2</v>
      </c>
      <c r="DR63" s="43">
        <f>Założenia!$K69</f>
        <v>1.2</v>
      </c>
      <c r="DS63" s="43">
        <f>Założenia!$K69</f>
        <v>1.2</v>
      </c>
      <c r="DT63" s="43">
        <f>Założenia!$K69</f>
        <v>1.2</v>
      </c>
      <c r="DU63" s="43">
        <f>Założenia!$K69</f>
        <v>1.2</v>
      </c>
      <c r="DV63" s="43">
        <f>Założenia!$K69</f>
        <v>1.2</v>
      </c>
      <c r="DW63" s="43">
        <f>Założenia!$K69</f>
        <v>1.2</v>
      </c>
      <c r="DX63" s="43">
        <f>Założenia!$K69</f>
        <v>1.2</v>
      </c>
      <c r="DY63" s="43">
        <f>Założenia!$K69</f>
        <v>1.2</v>
      </c>
      <c r="DZ63" s="43">
        <f>Założenia!$K69</f>
        <v>1.2</v>
      </c>
      <c r="EA63" s="43">
        <f>Założenia!$K69</f>
        <v>1.2</v>
      </c>
      <c r="EB63" s="43">
        <f>Założenia!$K69</f>
        <v>1.2</v>
      </c>
      <c r="EC63" s="43">
        <f>Założenia!$K69</f>
        <v>1.2</v>
      </c>
      <c r="ED63" s="43">
        <f>Założenia!$K69</f>
        <v>1.2</v>
      </c>
      <c r="EE63" s="43">
        <f>Założenia!$K69</f>
        <v>1.2</v>
      </c>
      <c r="EF63" s="43">
        <f>Założenia!$K69</f>
        <v>1.2</v>
      </c>
      <c r="EG63" s="43">
        <f>Założenia!$K69</f>
        <v>1.2</v>
      </c>
      <c r="EH63" s="43">
        <f>Założenia!$K69</f>
        <v>1.2</v>
      </c>
      <c r="EI63" s="43">
        <f>Założenia!$K69</f>
        <v>1.2</v>
      </c>
      <c r="EJ63" s="43">
        <f>Założenia!$K69</f>
        <v>1.2</v>
      </c>
      <c r="EK63" s="43">
        <f>Założenia!$K69</f>
        <v>1.2</v>
      </c>
      <c r="EL63" s="43">
        <f>Założenia!$K69</f>
        <v>1.2</v>
      </c>
      <c r="EM63" s="43">
        <f>Założenia!$K69</f>
        <v>1.2</v>
      </c>
      <c r="EN63" s="43">
        <f>Założenia!$K69</f>
        <v>1.2</v>
      </c>
      <c r="EO63" s="43">
        <f>Założenia!$K69</f>
        <v>1.2</v>
      </c>
      <c r="EP63" s="43">
        <f>Założenia!$K69</f>
        <v>1.2</v>
      </c>
    </row>
    <row r="64" spans="2:146" hidden="1" outlineLevel="2" x14ac:dyDescent="0.25">
      <c r="C64">
        <v>12</v>
      </c>
      <c r="J64" s="26" t="s">
        <v>70</v>
      </c>
      <c r="W64" s="43">
        <f>Założenia!$K70</f>
        <v>0.8</v>
      </c>
      <c r="X64" s="43">
        <f>Założenia!$K70</f>
        <v>0.8</v>
      </c>
      <c r="Y64" s="43">
        <f>Założenia!$K70</f>
        <v>0.8</v>
      </c>
      <c r="Z64" s="43">
        <f>Założenia!$K70</f>
        <v>0.8</v>
      </c>
      <c r="AA64" s="43">
        <f>Założenia!$K70</f>
        <v>0.8</v>
      </c>
      <c r="AB64" s="43">
        <f>Założenia!$K70</f>
        <v>0.8</v>
      </c>
      <c r="AC64" s="43">
        <f>Założenia!$K70</f>
        <v>0.8</v>
      </c>
      <c r="AD64" s="43">
        <f>Założenia!$K70</f>
        <v>0.8</v>
      </c>
      <c r="AE64" s="43">
        <f>Założenia!$K70</f>
        <v>0.8</v>
      </c>
      <c r="AF64" s="43">
        <f>Założenia!$K70</f>
        <v>0.8</v>
      </c>
      <c r="AG64" s="43">
        <f>Założenia!$K70</f>
        <v>0.8</v>
      </c>
      <c r="AH64" s="43">
        <f>Założenia!$K70</f>
        <v>0.8</v>
      </c>
      <c r="AI64" s="43">
        <f>Założenia!$K70</f>
        <v>0.8</v>
      </c>
      <c r="AJ64" s="43">
        <f>Założenia!$K70</f>
        <v>0.8</v>
      </c>
      <c r="AK64" s="43">
        <f>Założenia!$K70</f>
        <v>0.8</v>
      </c>
      <c r="AL64" s="43">
        <f>Założenia!$K70</f>
        <v>0.8</v>
      </c>
      <c r="AM64" s="43">
        <f>Założenia!$K70</f>
        <v>0.8</v>
      </c>
      <c r="AN64" s="43">
        <f>Założenia!$K70</f>
        <v>0.8</v>
      </c>
      <c r="AO64" s="43">
        <f>Założenia!$K70</f>
        <v>0.8</v>
      </c>
      <c r="AP64" s="43">
        <f>Założenia!$K70</f>
        <v>0.8</v>
      </c>
      <c r="AQ64" s="43">
        <f>Założenia!$K70</f>
        <v>0.8</v>
      </c>
      <c r="AR64" s="43">
        <f>Założenia!$K70</f>
        <v>0.8</v>
      </c>
      <c r="AS64" s="43">
        <f>Założenia!$K70</f>
        <v>0.8</v>
      </c>
      <c r="AT64" s="43">
        <f>Założenia!$K70</f>
        <v>0.8</v>
      </c>
      <c r="AU64" s="43">
        <f>Założenia!$K70</f>
        <v>0.8</v>
      </c>
      <c r="AV64" s="43">
        <f>Założenia!$K70</f>
        <v>0.8</v>
      </c>
      <c r="AW64" s="43">
        <f>Założenia!$K70</f>
        <v>0.8</v>
      </c>
      <c r="AX64" s="43">
        <f>Założenia!$K70</f>
        <v>0.8</v>
      </c>
      <c r="AY64" s="43">
        <f>Założenia!$K70</f>
        <v>0.8</v>
      </c>
      <c r="AZ64" s="43">
        <f>Założenia!$K70</f>
        <v>0.8</v>
      </c>
      <c r="BA64" s="43">
        <f>Założenia!$K70</f>
        <v>0.8</v>
      </c>
      <c r="BB64" s="43">
        <f>Założenia!$K70</f>
        <v>0.8</v>
      </c>
      <c r="BC64" s="43">
        <f>Założenia!$K70</f>
        <v>0.8</v>
      </c>
      <c r="BD64" s="43">
        <f>Założenia!$K70</f>
        <v>0.8</v>
      </c>
      <c r="BE64" s="43">
        <f>Założenia!$K70</f>
        <v>0.8</v>
      </c>
      <c r="BF64" s="43">
        <f>Założenia!$K70</f>
        <v>0.8</v>
      </c>
      <c r="BG64" s="43">
        <f>Założenia!$K70</f>
        <v>0.8</v>
      </c>
      <c r="BH64" s="43">
        <f>Założenia!$K70</f>
        <v>0.8</v>
      </c>
      <c r="BI64" s="43">
        <f>Założenia!$K70</f>
        <v>0.8</v>
      </c>
      <c r="BJ64" s="43">
        <f>Założenia!$K70</f>
        <v>0.8</v>
      </c>
      <c r="BK64" s="43">
        <f>Założenia!$K70</f>
        <v>0.8</v>
      </c>
      <c r="BL64" s="43">
        <f>Założenia!$K70</f>
        <v>0.8</v>
      </c>
      <c r="BM64" s="43">
        <f>Założenia!$K70</f>
        <v>0.8</v>
      </c>
      <c r="BN64" s="43">
        <f>Założenia!$K70</f>
        <v>0.8</v>
      </c>
      <c r="BO64" s="43">
        <f>Założenia!$K70</f>
        <v>0.8</v>
      </c>
      <c r="BP64" s="43">
        <f>Założenia!$K70</f>
        <v>0.8</v>
      </c>
      <c r="BQ64" s="43">
        <f>Założenia!$K70</f>
        <v>0.8</v>
      </c>
      <c r="BR64" s="43">
        <f>Założenia!$K70</f>
        <v>0.8</v>
      </c>
      <c r="BS64" s="43">
        <f>Założenia!$K70</f>
        <v>0.8</v>
      </c>
      <c r="BT64" s="43">
        <f>Założenia!$K70</f>
        <v>0.8</v>
      </c>
      <c r="BU64" s="43">
        <f>Założenia!$K70</f>
        <v>0.8</v>
      </c>
      <c r="BV64" s="43">
        <f>Założenia!$K70</f>
        <v>0.8</v>
      </c>
      <c r="BW64" s="43">
        <f>Założenia!$K70</f>
        <v>0.8</v>
      </c>
      <c r="BX64" s="43">
        <f>Założenia!$K70</f>
        <v>0.8</v>
      </c>
      <c r="BY64" s="43">
        <f>Założenia!$K70</f>
        <v>0.8</v>
      </c>
      <c r="BZ64" s="43">
        <f>Założenia!$K70</f>
        <v>0.8</v>
      </c>
      <c r="CA64" s="43">
        <f>Założenia!$K70</f>
        <v>0.8</v>
      </c>
      <c r="CB64" s="43">
        <f>Założenia!$K70</f>
        <v>0.8</v>
      </c>
      <c r="CC64" s="43">
        <f>Założenia!$K70</f>
        <v>0.8</v>
      </c>
      <c r="CD64" s="43">
        <f>Założenia!$K70</f>
        <v>0.8</v>
      </c>
      <c r="CE64" s="43">
        <f>Założenia!$K70</f>
        <v>0.8</v>
      </c>
      <c r="CF64" s="43">
        <f>Założenia!$K70</f>
        <v>0.8</v>
      </c>
      <c r="CG64" s="43">
        <f>Założenia!$K70</f>
        <v>0.8</v>
      </c>
      <c r="CH64" s="43">
        <f>Założenia!$K70</f>
        <v>0.8</v>
      </c>
      <c r="CI64" s="43">
        <f>Założenia!$K70</f>
        <v>0.8</v>
      </c>
      <c r="CJ64" s="43">
        <f>Założenia!$K70</f>
        <v>0.8</v>
      </c>
      <c r="CK64" s="43">
        <f>Założenia!$K70</f>
        <v>0.8</v>
      </c>
      <c r="CL64" s="43">
        <f>Założenia!$K70</f>
        <v>0.8</v>
      </c>
      <c r="CM64" s="43">
        <f>Założenia!$K70</f>
        <v>0.8</v>
      </c>
      <c r="CN64" s="43">
        <f>Założenia!$K70</f>
        <v>0.8</v>
      </c>
      <c r="CO64" s="43">
        <f>Założenia!$K70</f>
        <v>0.8</v>
      </c>
      <c r="CP64" s="43">
        <f>Założenia!$K70</f>
        <v>0.8</v>
      </c>
      <c r="CQ64" s="43">
        <f>Założenia!$K70</f>
        <v>0.8</v>
      </c>
      <c r="CR64" s="43">
        <f>Założenia!$K70</f>
        <v>0.8</v>
      </c>
      <c r="CS64" s="43">
        <f>Założenia!$K70</f>
        <v>0.8</v>
      </c>
      <c r="CT64" s="43">
        <f>Założenia!$K70</f>
        <v>0.8</v>
      </c>
      <c r="CU64" s="43">
        <f>Założenia!$K70</f>
        <v>0.8</v>
      </c>
      <c r="CV64" s="43">
        <f>Założenia!$K70</f>
        <v>0.8</v>
      </c>
      <c r="CW64" s="43">
        <f>Założenia!$K70</f>
        <v>0.8</v>
      </c>
      <c r="CX64" s="43">
        <f>Założenia!$K70</f>
        <v>0.8</v>
      </c>
      <c r="CY64" s="43">
        <f>Założenia!$K70</f>
        <v>0.8</v>
      </c>
      <c r="CZ64" s="43">
        <f>Założenia!$K70</f>
        <v>0.8</v>
      </c>
      <c r="DA64" s="43">
        <f>Założenia!$K70</f>
        <v>0.8</v>
      </c>
      <c r="DB64" s="43">
        <f>Założenia!$K70</f>
        <v>0.8</v>
      </c>
      <c r="DC64" s="43">
        <f>Założenia!$K70</f>
        <v>0.8</v>
      </c>
      <c r="DD64" s="43">
        <f>Założenia!$K70</f>
        <v>0.8</v>
      </c>
      <c r="DE64" s="43">
        <f>Założenia!$K70</f>
        <v>0.8</v>
      </c>
      <c r="DF64" s="43">
        <f>Założenia!$K70</f>
        <v>0.8</v>
      </c>
      <c r="DG64" s="43">
        <f>Założenia!$K70</f>
        <v>0.8</v>
      </c>
      <c r="DH64" s="43">
        <f>Założenia!$K70</f>
        <v>0.8</v>
      </c>
      <c r="DI64" s="43">
        <f>Założenia!$K70</f>
        <v>0.8</v>
      </c>
      <c r="DJ64" s="43">
        <f>Założenia!$K70</f>
        <v>0.8</v>
      </c>
      <c r="DK64" s="43">
        <f>Założenia!$K70</f>
        <v>0.8</v>
      </c>
      <c r="DL64" s="43">
        <f>Założenia!$K70</f>
        <v>0.8</v>
      </c>
      <c r="DM64" s="43">
        <f>Założenia!$K70</f>
        <v>0.8</v>
      </c>
      <c r="DN64" s="43">
        <f>Założenia!$K70</f>
        <v>0.8</v>
      </c>
      <c r="DO64" s="43">
        <f>Założenia!$K70</f>
        <v>0.8</v>
      </c>
      <c r="DP64" s="43">
        <f>Założenia!$K70</f>
        <v>0.8</v>
      </c>
      <c r="DQ64" s="43">
        <f>Założenia!$K70</f>
        <v>0.8</v>
      </c>
      <c r="DR64" s="43">
        <f>Założenia!$K70</f>
        <v>0.8</v>
      </c>
      <c r="DS64" s="43">
        <f>Założenia!$K70</f>
        <v>0.8</v>
      </c>
      <c r="DT64" s="43">
        <f>Założenia!$K70</f>
        <v>0.8</v>
      </c>
      <c r="DU64" s="43">
        <f>Założenia!$K70</f>
        <v>0.8</v>
      </c>
      <c r="DV64" s="43">
        <f>Założenia!$K70</f>
        <v>0.8</v>
      </c>
      <c r="DW64" s="43">
        <f>Założenia!$K70</f>
        <v>0.8</v>
      </c>
      <c r="DX64" s="43">
        <f>Założenia!$K70</f>
        <v>0.8</v>
      </c>
      <c r="DY64" s="43">
        <f>Założenia!$K70</f>
        <v>0.8</v>
      </c>
      <c r="DZ64" s="43">
        <f>Założenia!$K70</f>
        <v>0.8</v>
      </c>
      <c r="EA64" s="43">
        <f>Założenia!$K70</f>
        <v>0.8</v>
      </c>
      <c r="EB64" s="43">
        <f>Założenia!$K70</f>
        <v>0.8</v>
      </c>
      <c r="EC64" s="43">
        <f>Założenia!$K70</f>
        <v>0.8</v>
      </c>
      <c r="ED64" s="43">
        <f>Założenia!$K70</f>
        <v>0.8</v>
      </c>
      <c r="EE64" s="43">
        <f>Założenia!$K70</f>
        <v>0.8</v>
      </c>
      <c r="EF64" s="43">
        <f>Założenia!$K70</f>
        <v>0.8</v>
      </c>
      <c r="EG64" s="43">
        <f>Założenia!$K70</f>
        <v>0.8</v>
      </c>
      <c r="EH64" s="43">
        <f>Założenia!$K70</f>
        <v>0.8</v>
      </c>
      <c r="EI64" s="43">
        <f>Założenia!$K70</f>
        <v>0.8</v>
      </c>
      <c r="EJ64" s="43">
        <f>Założenia!$K70</f>
        <v>0.8</v>
      </c>
      <c r="EK64" s="43">
        <f>Założenia!$K70</f>
        <v>0.8</v>
      </c>
      <c r="EL64" s="43">
        <f>Założenia!$K70</f>
        <v>0.8</v>
      </c>
      <c r="EM64" s="43">
        <f>Założenia!$K70</f>
        <v>0.8</v>
      </c>
      <c r="EN64" s="43">
        <f>Założenia!$K70</f>
        <v>0.8</v>
      </c>
      <c r="EO64" s="43">
        <f>Założenia!$K70</f>
        <v>0.8</v>
      </c>
      <c r="EP64" s="43">
        <f>Założenia!$K70</f>
        <v>0.8</v>
      </c>
    </row>
    <row r="65" spans="2:146" hidden="1" outlineLevel="2" x14ac:dyDescent="0.25">
      <c r="B65" s="11"/>
      <c r="C65" s="11"/>
      <c r="D65" s="11"/>
      <c r="E65" s="11"/>
      <c r="F65" s="11"/>
      <c r="G65" s="11"/>
      <c r="H65" s="11"/>
      <c r="I65" s="11"/>
      <c r="J65" s="3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55">
        <f t="shared" ref="W65:BB65" si="8">INDEX(W$53:W$64,MATCH(W$3,$C$53:$C$64,0))</f>
        <v>0.9</v>
      </c>
      <c r="X65" s="55">
        <f t="shared" si="8"/>
        <v>0.8</v>
      </c>
      <c r="Y65" s="55">
        <f t="shared" si="8"/>
        <v>0.8</v>
      </c>
      <c r="Z65" s="55">
        <f t="shared" si="8"/>
        <v>1</v>
      </c>
      <c r="AA65" s="55">
        <f t="shared" si="8"/>
        <v>1.2</v>
      </c>
      <c r="AB65" s="55">
        <f t="shared" si="8"/>
        <v>1.2</v>
      </c>
      <c r="AC65" s="55">
        <f t="shared" si="8"/>
        <v>0.8</v>
      </c>
      <c r="AD65" s="55">
        <f t="shared" si="8"/>
        <v>1.2</v>
      </c>
      <c r="AE65" s="55">
        <f t="shared" si="8"/>
        <v>1.2</v>
      </c>
      <c r="AF65" s="55">
        <f t="shared" si="8"/>
        <v>1.2</v>
      </c>
      <c r="AG65" s="55">
        <f t="shared" si="8"/>
        <v>1.2</v>
      </c>
      <c r="AH65" s="55">
        <f t="shared" si="8"/>
        <v>1.1000000000000001</v>
      </c>
      <c r="AI65" s="55">
        <f t="shared" si="8"/>
        <v>0.9</v>
      </c>
      <c r="AJ65" s="55">
        <f t="shared" si="8"/>
        <v>0.8</v>
      </c>
      <c r="AK65" s="55">
        <f t="shared" si="8"/>
        <v>0.8</v>
      </c>
      <c r="AL65" s="55">
        <f t="shared" si="8"/>
        <v>1</v>
      </c>
      <c r="AM65" s="55">
        <f t="shared" si="8"/>
        <v>1.2</v>
      </c>
      <c r="AN65" s="55">
        <f t="shared" si="8"/>
        <v>1.2</v>
      </c>
      <c r="AO65" s="55">
        <f t="shared" si="8"/>
        <v>0.8</v>
      </c>
      <c r="AP65" s="55">
        <f t="shared" si="8"/>
        <v>1.2</v>
      </c>
      <c r="AQ65" s="55">
        <f t="shared" si="8"/>
        <v>1.2</v>
      </c>
      <c r="AR65" s="55">
        <f t="shared" si="8"/>
        <v>1.2</v>
      </c>
      <c r="AS65" s="55">
        <f t="shared" si="8"/>
        <v>1.2</v>
      </c>
      <c r="AT65" s="55">
        <f t="shared" si="8"/>
        <v>1.1000000000000001</v>
      </c>
      <c r="AU65" s="55">
        <f t="shared" si="8"/>
        <v>0.9</v>
      </c>
      <c r="AV65" s="55">
        <f t="shared" si="8"/>
        <v>0.8</v>
      </c>
      <c r="AW65" s="55">
        <f t="shared" si="8"/>
        <v>0.8</v>
      </c>
      <c r="AX65" s="55">
        <f t="shared" si="8"/>
        <v>1</v>
      </c>
      <c r="AY65" s="55">
        <f t="shared" si="8"/>
        <v>1.2</v>
      </c>
      <c r="AZ65" s="55">
        <f t="shared" si="8"/>
        <v>1.2</v>
      </c>
      <c r="BA65" s="55">
        <f t="shared" si="8"/>
        <v>0.8</v>
      </c>
      <c r="BB65" s="55">
        <f t="shared" si="8"/>
        <v>1.2</v>
      </c>
      <c r="BC65" s="55">
        <f t="shared" ref="BC65:CH65" si="9">INDEX(BC$53:BC$64,MATCH(BC$3,$C$53:$C$64,0))</f>
        <v>1.2</v>
      </c>
      <c r="BD65" s="55">
        <f t="shared" si="9"/>
        <v>1.2</v>
      </c>
      <c r="BE65" s="55">
        <f t="shared" si="9"/>
        <v>1.2</v>
      </c>
      <c r="BF65" s="55">
        <f t="shared" si="9"/>
        <v>1.1000000000000001</v>
      </c>
      <c r="BG65" s="55">
        <f t="shared" si="9"/>
        <v>0.9</v>
      </c>
      <c r="BH65" s="55">
        <f t="shared" si="9"/>
        <v>0.8</v>
      </c>
      <c r="BI65" s="55">
        <f t="shared" si="9"/>
        <v>0.8</v>
      </c>
      <c r="BJ65" s="55">
        <f t="shared" si="9"/>
        <v>1</v>
      </c>
      <c r="BK65" s="55">
        <f t="shared" si="9"/>
        <v>1.2</v>
      </c>
      <c r="BL65" s="55">
        <f t="shared" si="9"/>
        <v>1.2</v>
      </c>
      <c r="BM65" s="55">
        <f t="shared" si="9"/>
        <v>0.8</v>
      </c>
      <c r="BN65" s="55">
        <f t="shared" si="9"/>
        <v>1.2</v>
      </c>
      <c r="BO65" s="55">
        <f t="shared" si="9"/>
        <v>1.2</v>
      </c>
      <c r="BP65" s="55">
        <f t="shared" si="9"/>
        <v>1.2</v>
      </c>
      <c r="BQ65" s="55">
        <f t="shared" si="9"/>
        <v>1.2</v>
      </c>
      <c r="BR65" s="55">
        <f t="shared" si="9"/>
        <v>1.1000000000000001</v>
      </c>
      <c r="BS65" s="55">
        <f t="shared" si="9"/>
        <v>0.9</v>
      </c>
      <c r="BT65" s="55">
        <f t="shared" si="9"/>
        <v>0.8</v>
      </c>
      <c r="BU65" s="55">
        <f t="shared" si="9"/>
        <v>0.8</v>
      </c>
      <c r="BV65" s="55">
        <f t="shared" si="9"/>
        <v>1</v>
      </c>
      <c r="BW65" s="55">
        <f t="shared" si="9"/>
        <v>1.2</v>
      </c>
      <c r="BX65" s="55">
        <f t="shared" si="9"/>
        <v>1.2</v>
      </c>
      <c r="BY65" s="55">
        <f t="shared" si="9"/>
        <v>0.8</v>
      </c>
      <c r="BZ65" s="55">
        <f t="shared" si="9"/>
        <v>1.2</v>
      </c>
      <c r="CA65" s="55">
        <f t="shared" si="9"/>
        <v>1.2</v>
      </c>
      <c r="CB65" s="55">
        <f t="shared" si="9"/>
        <v>1.2</v>
      </c>
      <c r="CC65" s="55">
        <f t="shared" si="9"/>
        <v>1.2</v>
      </c>
      <c r="CD65" s="55">
        <f t="shared" si="9"/>
        <v>1.1000000000000001</v>
      </c>
      <c r="CE65" s="55">
        <f t="shared" si="9"/>
        <v>0.9</v>
      </c>
      <c r="CF65" s="55">
        <f t="shared" si="9"/>
        <v>0.8</v>
      </c>
      <c r="CG65" s="55">
        <f t="shared" si="9"/>
        <v>0.8</v>
      </c>
      <c r="CH65" s="55">
        <f t="shared" si="9"/>
        <v>1</v>
      </c>
      <c r="CI65" s="55">
        <f t="shared" ref="CI65:DN65" si="10">INDEX(CI$53:CI$64,MATCH(CI$3,$C$53:$C$64,0))</f>
        <v>1.2</v>
      </c>
      <c r="CJ65" s="55">
        <f t="shared" si="10"/>
        <v>1.2</v>
      </c>
      <c r="CK65" s="55">
        <f t="shared" si="10"/>
        <v>0.8</v>
      </c>
      <c r="CL65" s="55">
        <f t="shared" si="10"/>
        <v>1.2</v>
      </c>
      <c r="CM65" s="55">
        <f t="shared" si="10"/>
        <v>1.2</v>
      </c>
      <c r="CN65" s="55">
        <f t="shared" si="10"/>
        <v>1.2</v>
      </c>
      <c r="CO65" s="55">
        <f t="shared" si="10"/>
        <v>1.2</v>
      </c>
      <c r="CP65" s="55">
        <f t="shared" si="10"/>
        <v>1.1000000000000001</v>
      </c>
      <c r="CQ65" s="55">
        <f t="shared" si="10"/>
        <v>0.9</v>
      </c>
      <c r="CR65" s="55">
        <f t="shared" si="10"/>
        <v>0.8</v>
      </c>
      <c r="CS65" s="55">
        <f t="shared" si="10"/>
        <v>0.8</v>
      </c>
      <c r="CT65" s="55">
        <f t="shared" si="10"/>
        <v>1</v>
      </c>
      <c r="CU65" s="55">
        <f t="shared" si="10"/>
        <v>1.2</v>
      </c>
      <c r="CV65" s="55">
        <f t="shared" si="10"/>
        <v>1.2</v>
      </c>
      <c r="CW65" s="55">
        <f t="shared" si="10"/>
        <v>0.8</v>
      </c>
      <c r="CX65" s="55">
        <f t="shared" si="10"/>
        <v>1.2</v>
      </c>
      <c r="CY65" s="55">
        <f t="shared" si="10"/>
        <v>1.2</v>
      </c>
      <c r="CZ65" s="55">
        <f t="shared" si="10"/>
        <v>1.2</v>
      </c>
      <c r="DA65" s="55">
        <f t="shared" si="10"/>
        <v>1.2</v>
      </c>
      <c r="DB65" s="55">
        <f t="shared" si="10"/>
        <v>1.1000000000000001</v>
      </c>
      <c r="DC65" s="55">
        <f t="shared" si="10"/>
        <v>0.9</v>
      </c>
      <c r="DD65" s="55">
        <f t="shared" si="10"/>
        <v>0.8</v>
      </c>
      <c r="DE65" s="55">
        <f t="shared" si="10"/>
        <v>0.8</v>
      </c>
      <c r="DF65" s="55">
        <f t="shared" si="10"/>
        <v>1</v>
      </c>
      <c r="DG65" s="55">
        <f t="shared" si="10"/>
        <v>1.2</v>
      </c>
      <c r="DH65" s="55">
        <f t="shared" si="10"/>
        <v>1.2</v>
      </c>
      <c r="DI65" s="55">
        <f t="shared" si="10"/>
        <v>0.8</v>
      </c>
      <c r="DJ65" s="55">
        <f t="shared" si="10"/>
        <v>1.2</v>
      </c>
      <c r="DK65" s="55">
        <f t="shared" si="10"/>
        <v>1.2</v>
      </c>
      <c r="DL65" s="55">
        <f t="shared" si="10"/>
        <v>1.2</v>
      </c>
      <c r="DM65" s="55">
        <f t="shared" si="10"/>
        <v>1.2</v>
      </c>
      <c r="DN65" s="55">
        <f t="shared" si="10"/>
        <v>1.1000000000000001</v>
      </c>
      <c r="DO65" s="55">
        <f t="shared" ref="DO65:EP65" si="11">INDEX(DO$53:DO$64,MATCH(DO$3,$C$53:$C$64,0))</f>
        <v>0.9</v>
      </c>
      <c r="DP65" s="55">
        <f t="shared" si="11"/>
        <v>0.8</v>
      </c>
      <c r="DQ65" s="55">
        <f t="shared" si="11"/>
        <v>0.8</v>
      </c>
      <c r="DR65" s="55">
        <f t="shared" si="11"/>
        <v>1</v>
      </c>
      <c r="DS65" s="55">
        <f t="shared" si="11"/>
        <v>1.2</v>
      </c>
      <c r="DT65" s="55">
        <f t="shared" si="11"/>
        <v>1.2</v>
      </c>
      <c r="DU65" s="55">
        <f t="shared" si="11"/>
        <v>0.8</v>
      </c>
      <c r="DV65" s="55">
        <f t="shared" si="11"/>
        <v>1.2</v>
      </c>
      <c r="DW65" s="55">
        <f t="shared" si="11"/>
        <v>1.2</v>
      </c>
      <c r="DX65" s="55">
        <f t="shared" si="11"/>
        <v>1.2</v>
      </c>
      <c r="DY65" s="55">
        <f t="shared" si="11"/>
        <v>1.2</v>
      </c>
      <c r="DZ65" s="55">
        <f t="shared" si="11"/>
        <v>1.1000000000000001</v>
      </c>
      <c r="EA65" s="55">
        <f t="shared" si="11"/>
        <v>0.9</v>
      </c>
      <c r="EB65" s="55">
        <f t="shared" si="11"/>
        <v>0.8</v>
      </c>
      <c r="EC65" s="55">
        <f t="shared" si="11"/>
        <v>0.8</v>
      </c>
      <c r="ED65" s="55">
        <f t="shared" si="11"/>
        <v>1</v>
      </c>
      <c r="EE65" s="55">
        <f t="shared" si="11"/>
        <v>1.2</v>
      </c>
      <c r="EF65" s="55">
        <f t="shared" si="11"/>
        <v>1.2</v>
      </c>
      <c r="EG65" s="55">
        <f t="shared" si="11"/>
        <v>0.8</v>
      </c>
      <c r="EH65" s="55">
        <f t="shared" si="11"/>
        <v>1.2</v>
      </c>
      <c r="EI65" s="55">
        <f t="shared" si="11"/>
        <v>1.2</v>
      </c>
      <c r="EJ65" s="55">
        <f t="shared" si="11"/>
        <v>1.2</v>
      </c>
      <c r="EK65" s="55">
        <f t="shared" si="11"/>
        <v>1.2</v>
      </c>
      <c r="EL65" s="55">
        <f t="shared" si="11"/>
        <v>1.1000000000000001</v>
      </c>
      <c r="EM65" s="55">
        <f t="shared" si="11"/>
        <v>0.9</v>
      </c>
      <c r="EN65" s="55">
        <f t="shared" si="11"/>
        <v>0.8</v>
      </c>
      <c r="EO65" s="55">
        <f t="shared" si="11"/>
        <v>0.8</v>
      </c>
      <c r="EP65" s="55">
        <f t="shared" si="11"/>
        <v>1</v>
      </c>
    </row>
    <row r="66" spans="2:146" hidden="1" outlineLevel="2" x14ac:dyDescent="0.25"/>
    <row r="67" spans="2:146" hidden="1" outlineLevel="1" collapsed="1" x14ac:dyDescent="0.25">
      <c r="B67" s="2" t="s">
        <v>80</v>
      </c>
      <c r="C67" s="2"/>
      <c r="D67" s="2"/>
      <c r="E67" s="2"/>
      <c r="F67" s="2"/>
      <c r="G67" s="2"/>
      <c r="H67" s="2"/>
      <c r="I67" s="2"/>
      <c r="J67" s="3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</row>
    <row r="68" spans="2:146" hidden="1" outlineLevel="2" x14ac:dyDescent="0.25">
      <c r="C68" t="s">
        <v>26</v>
      </c>
      <c r="J68" s="26" t="s">
        <v>82</v>
      </c>
      <c r="W68" s="5">
        <f>W28*W$39*W42*W11*W$65</f>
        <v>0</v>
      </c>
      <c r="X68" s="5">
        <f t="shared" ref="X68:CI69" si="12">X28*X$39*X42*X11*X$65</f>
        <v>0</v>
      </c>
      <c r="Y68" s="5">
        <f t="shared" si="12"/>
        <v>0</v>
      </c>
      <c r="Z68" s="5">
        <f t="shared" si="12"/>
        <v>0</v>
      </c>
      <c r="AA68" s="5">
        <f t="shared" si="12"/>
        <v>0</v>
      </c>
      <c r="AB68" s="5">
        <f t="shared" si="12"/>
        <v>0</v>
      </c>
      <c r="AC68" s="5">
        <f t="shared" si="12"/>
        <v>0</v>
      </c>
      <c r="AD68" s="5">
        <f t="shared" si="12"/>
        <v>0</v>
      </c>
      <c r="AE68" s="5">
        <f t="shared" si="12"/>
        <v>0</v>
      </c>
      <c r="AF68" s="5">
        <f t="shared" si="12"/>
        <v>0</v>
      </c>
      <c r="AG68" s="5">
        <f t="shared" si="12"/>
        <v>0</v>
      </c>
      <c r="AH68" s="5">
        <f t="shared" si="12"/>
        <v>0</v>
      </c>
      <c r="AI68" s="5">
        <f t="shared" si="12"/>
        <v>0</v>
      </c>
      <c r="AJ68" s="5">
        <f t="shared" si="12"/>
        <v>0</v>
      </c>
      <c r="AK68" s="5">
        <f t="shared" si="12"/>
        <v>0</v>
      </c>
      <c r="AL68" s="5">
        <f t="shared" si="12"/>
        <v>0</v>
      </c>
      <c r="AM68" s="5">
        <f t="shared" si="12"/>
        <v>0</v>
      </c>
      <c r="AN68" s="5">
        <f t="shared" si="12"/>
        <v>0</v>
      </c>
      <c r="AO68" s="5">
        <f t="shared" si="12"/>
        <v>0</v>
      </c>
      <c r="AP68" s="5">
        <f t="shared" si="12"/>
        <v>0</v>
      </c>
      <c r="AQ68" s="5">
        <f t="shared" si="12"/>
        <v>0</v>
      </c>
      <c r="AR68" s="5">
        <f t="shared" si="12"/>
        <v>0</v>
      </c>
      <c r="AS68" s="5">
        <f t="shared" si="12"/>
        <v>0</v>
      </c>
      <c r="AT68" s="5">
        <f t="shared" si="12"/>
        <v>0</v>
      </c>
      <c r="AU68" s="5">
        <f t="shared" si="12"/>
        <v>0</v>
      </c>
      <c r="AV68" s="5">
        <f t="shared" si="12"/>
        <v>0</v>
      </c>
      <c r="AW68" s="5">
        <f t="shared" si="12"/>
        <v>0</v>
      </c>
      <c r="AX68" s="5">
        <f t="shared" si="12"/>
        <v>0</v>
      </c>
      <c r="AY68" s="5">
        <f t="shared" si="12"/>
        <v>0</v>
      </c>
      <c r="AZ68" s="5">
        <f t="shared" si="12"/>
        <v>0</v>
      </c>
      <c r="BA68" s="5">
        <f t="shared" si="12"/>
        <v>0</v>
      </c>
      <c r="BB68" s="5">
        <f t="shared" si="12"/>
        <v>0</v>
      </c>
      <c r="BC68" s="5">
        <f t="shared" si="12"/>
        <v>0</v>
      </c>
      <c r="BD68" s="5">
        <f t="shared" si="12"/>
        <v>0</v>
      </c>
      <c r="BE68" s="5">
        <f t="shared" si="12"/>
        <v>0</v>
      </c>
      <c r="BF68" s="5">
        <f t="shared" si="12"/>
        <v>0</v>
      </c>
      <c r="BG68" s="5">
        <f t="shared" si="12"/>
        <v>0</v>
      </c>
      <c r="BH68" s="5">
        <f t="shared" si="12"/>
        <v>0</v>
      </c>
      <c r="BI68" s="5">
        <f t="shared" si="12"/>
        <v>0</v>
      </c>
      <c r="BJ68" s="5">
        <f t="shared" si="12"/>
        <v>0</v>
      </c>
      <c r="BK68" s="5">
        <f t="shared" si="12"/>
        <v>0</v>
      </c>
      <c r="BL68" s="5">
        <f t="shared" si="12"/>
        <v>0</v>
      </c>
      <c r="BM68" s="5">
        <f t="shared" si="12"/>
        <v>0</v>
      </c>
      <c r="BN68" s="5">
        <f t="shared" si="12"/>
        <v>0</v>
      </c>
      <c r="BO68" s="5">
        <f t="shared" si="12"/>
        <v>0</v>
      </c>
      <c r="BP68" s="5">
        <f t="shared" si="12"/>
        <v>0</v>
      </c>
      <c r="BQ68" s="5">
        <f t="shared" si="12"/>
        <v>0</v>
      </c>
      <c r="BR68" s="5">
        <f t="shared" si="12"/>
        <v>0</v>
      </c>
      <c r="BS68" s="5">
        <f t="shared" si="12"/>
        <v>0</v>
      </c>
      <c r="BT68" s="5">
        <f t="shared" si="12"/>
        <v>0</v>
      </c>
      <c r="BU68" s="5">
        <f t="shared" si="12"/>
        <v>0</v>
      </c>
      <c r="BV68" s="5">
        <f t="shared" si="12"/>
        <v>0</v>
      </c>
      <c r="BW68" s="5">
        <f t="shared" si="12"/>
        <v>0</v>
      </c>
      <c r="BX68" s="5">
        <f t="shared" si="12"/>
        <v>0</v>
      </c>
      <c r="BY68" s="5">
        <f t="shared" si="12"/>
        <v>0</v>
      </c>
      <c r="BZ68" s="5">
        <f t="shared" si="12"/>
        <v>0</v>
      </c>
      <c r="CA68" s="5">
        <f t="shared" si="12"/>
        <v>0</v>
      </c>
      <c r="CB68" s="5">
        <f t="shared" si="12"/>
        <v>0</v>
      </c>
      <c r="CC68" s="5">
        <f t="shared" si="12"/>
        <v>0</v>
      </c>
      <c r="CD68" s="5">
        <f t="shared" si="12"/>
        <v>0</v>
      </c>
      <c r="CE68" s="5">
        <f t="shared" si="12"/>
        <v>0</v>
      </c>
      <c r="CF68" s="5">
        <f t="shared" si="12"/>
        <v>0</v>
      </c>
      <c r="CG68" s="5">
        <f t="shared" si="12"/>
        <v>0</v>
      </c>
      <c r="CH68" s="5">
        <f t="shared" si="12"/>
        <v>0</v>
      </c>
      <c r="CI68" s="5">
        <f t="shared" si="12"/>
        <v>0</v>
      </c>
      <c r="CJ68" s="5">
        <f t="shared" ref="CJ68:EP72" si="13">CJ28*CJ$39*CJ42*CJ11*CJ$65</f>
        <v>0</v>
      </c>
      <c r="CK68" s="5">
        <f t="shared" si="13"/>
        <v>0</v>
      </c>
      <c r="CL68" s="5">
        <f t="shared" si="13"/>
        <v>0</v>
      </c>
      <c r="CM68" s="5">
        <f t="shared" si="13"/>
        <v>0</v>
      </c>
      <c r="CN68" s="5">
        <f t="shared" si="13"/>
        <v>0</v>
      </c>
      <c r="CO68" s="5">
        <f t="shared" si="13"/>
        <v>0</v>
      </c>
      <c r="CP68" s="5">
        <f t="shared" si="13"/>
        <v>0</v>
      </c>
      <c r="CQ68" s="5">
        <f t="shared" si="13"/>
        <v>0</v>
      </c>
      <c r="CR68" s="5">
        <f t="shared" si="13"/>
        <v>0</v>
      </c>
      <c r="CS68" s="5">
        <f t="shared" si="13"/>
        <v>0</v>
      </c>
      <c r="CT68" s="5">
        <f t="shared" si="13"/>
        <v>0</v>
      </c>
      <c r="CU68" s="5">
        <f t="shared" si="13"/>
        <v>0</v>
      </c>
      <c r="CV68" s="5">
        <f t="shared" si="13"/>
        <v>0</v>
      </c>
      <c r="CW68" s="5">
        <f t="shared" si="13"/>
        <v>0</v>
      </c>
      <c r="CX68" s="5">
        <f t="shared" si="13"/>
        <v>0</v>
      </c>
      <c r="CY68" s="5">
        <f t="shared" si="13"/>
        <v>0</v>
      </c>
      <c r="CZ68" s="5">
        <f t="shared" si="13"/>
        <v>0</v>
      </c>
      <c r="DA68" s="5">
        <f t="shared" si="13"/>
        <v>0</v>
      </c>
      <c r="DB68" s="5">
        <f t="shared" si="13"/>
        <v>0</v>
      </c>
      <c r="DC68" s="5">
        <f t="shared" si="13"/>
        <v>0</v>
      </c>
      <c r="DD68" s="5">
        <f t="shared" si="13"/>
        <v>0</v>
      </c>
      <c r="DE68" s="5">
        <f t="shared" si="13"/>
        <v>0</v>
      </c>
      <c r="DF68" s="5">
        <f t="shared" si="13"/>
        <v>0</v>
      </c>
      <c r="DG68" s="5">
        <f t="shared" si="13"/>
        <v>0</v>
      </c>
      <c r="DH68" s="5">
        <f t="shared" si="13"/>
        <v>0</v>
      </c>
      <c r="DI68" s="5">
        <f t="shared" si="13"/>
        <v>0</v>
      </c>
      <c r="DJ68" s="5">
        <f t="shared" si="13"/>
        <v>0</v>
      </c>
      <c r="DK68" s="5">
        <f t="shared" si="13"/>
        <v>0</v>
      </c>
      <c r="DL68" s="5">
        <f t="shared" si="13"/>
        <v>0</v>
      </c>
      <c r="DM68" s="5">
        <f t="shared" si="13"/>
        <v>0</v>
      </c>
      <c r="DN68" s="5">
        <f t="shared" si="13"/>
        <v>0</v>
      </c>
      <c r="DO68" s="5">
        <f t="shared" si="13"/>
        <v>0</v>
      </c>
      <c r="DP68" s="5">
        <f t="shared" si="13"/>
        <v>0</v>
      </c>
      <c r="DQ68" s="5">
        <f t="shared" si="13"/>
        <v>0</v>
      </c>
      <c r="DR68" s="5">
        <f t="shared" si="13"/>
        <v>0</v>
      </c>
      <c r="DS68" s="5">
        <f t="shared" si="13"/>
        <v>0</v>
      </c>
      <c r="DT68" s="5">
        <f t="shared" si="13"/>
        <v>0</v>
      </c>
      <c r="DU68" s="5">
        <f t="shared" si="13"/>
        <v>0</v>
      </c>
      <c r="DV68" s="5">
        <f t="shared" si="13"/>
        <v>0</v>
      </c>
      <c r="DW68" s="5">
        <f t="shared" si="13"/>
        <v>0</v>
      </c>
      <c r="DX68" s="5">
        <f t="shared" si="13"/>
        <v>0</v>
      </c>
      <c r="DY68" s="5">
        <f t="shared" si="13"/>
        <v>0</v>
      </c>
      <c r="DZ68" s="5">
        <f t="shared" si="13"/>
        <v>0</v>
      </c>
      <c r="EA68" s="5">
        <f t="shared" si="13"/>
        <v>0</v>
      </c>
      <c r="EB68" s="5">
        <f t="shared" si="13"/>
        <v>0</v>
      </c>
      <c r="EC68" s="5">
        <f t="shared" si="13"/>
        <v>0</v>
      </c>
      <c r="ED68" s="5">
        <f t="shared" si="13"/>
        <v>0</v>
      </c>
      <c r="EE68" s="5">
        <f t="shared" si="13"/>
        <v>0</v>
      </c>
      <c r="EF68" s="5">
        <f t="shared" si="13"/>
        <v>0</v>
      </c>
      <c r="EG68" s="5">
        <f t="shared" si="13"/>
        <v>0</v>
      </c>
      <c r="EH68" s="5">
        <f t="shared" si="13"/>
        <v>0</v>
      </c>
      <c r="EI68" s="5">
        <f t="shared" si="13"/>
        <v>0</v>
      </c>
      <c r="EJ68" s="5">
        <f t="shared" si="13"/>
        <v>0</v>
      </c>
      <c r="EK68" s="5">
        <f t="shared" si="13"/>
        <v>0</v>
      </c>
      <c r="EL68" s="5">
        <f t="shared" si="13"/>
        <v>0</v>
      </c>
      <c r="EM68" s="5">
        <f t="shared" si="13"/>
        <v>0</v>
      </c>
      <c r="EN68" s="5">
        <f t="shared" si="13"/>
        <v>0</v>
      </c>
      <c r="EO68" s="5">
        <f t="shared" si="13"/>
        <v>0</v>
      </c>
      <c r="EP68" s="5">
        <f t="shared" si="13"/>
        <v>0</v>
      </c>
    </row>
    <row r="69" spans="2:146" hidden="1" outlineLevel="2" x14ac:dyDescent="0.25">
      <c r="C69" t="s">
        <v>27</v>
      </c>
      <c r="J69" s="26" t="s">
        <v>82</v>
      </c>
      <c r="W69" s="5">
        <f t="shared" ref="W69:AL76" si="14">W29*W$39*W43*W12*W$65</f>
        <v>684</v>
      </c>
      <c r="X69" s="5">
        <f t="shared" si="14"/>
        <v>486.40000000000003</v>
      </c>
      <c r="Y69" s="5">
        <f t="shared" si="14"/>
        <v>608</v>
      </c>
      <c r="Z69" s="5">
        <f t="shared" si="14"/>
        <v>608</v>
      </c>
      <c r="AA69" s="5">
        <f t="shared" si="14"/>
        <v>729.6</v>
      </c>
      <c r="AB69" s="5">
        <f t="shared" si="14"/>
        <v>912</v>
      </c>
      <c r="AC69" s="5">
        <f t="shared" si="14"/>
        <v>486.40000000000003</v>
      </c>
      <c r="AD69" s="5">
        <f t="shared" si="14"/>
        <v>729.6</v>
      </c>
      <c r="AE69" s="5">
        <f t="shared" si="14"/>
        <v>729.6</v>
      </c>
      <c r="AF69" s="5">
        <f t="shared" si="14"/>
        <v>912</v>
      </c>
      <c r="AG69" s="5">
        <f t="shared" si="14"/>
        <v>729.6</v>
      </c>
      <c r="AH69" s="5">
        <f t="shared" si="14"/>
        <v>668.80000000000007</v>
      </c>
      <c r="AI69" s="5">
        <f t="shared" si="14"/>
        <v>547.20000000000005</v>
      </c>
      <c r="AJ69" s="5">
        <f t="shared" si="14"/>
        <v>486.40000000000003</v>
      </c>
      <c r="AK69" s="5">
        <f t="shared" si="14"/>
        <v>608</v>
      </c>
      <c r="AL69" s="5">
        <f t="shared" si="14"/>
        <v>608</v>
      </c>
      <c r="AM69" s="5">
        <f t="shared" si="12"/>
        <v>729.6</v>
      </c>
      <c r="AN69" s="5">
        <f t="shared" si="12"/>
        <v>729.6</v>
      </c>
      <c r="AO69" s="5">
        <f t="shared" si="12"/>
        <v>486.40000000000003</v>
      </c>
      <c r="AP69" s="5">
        <f t="shared" si="12"/>
        <v>912</v>
      </c>
      <c r="AQ69" s="5">
        <f t="shared" si="12"/>
        <v>729.6</v>
      </c>
      <c r="AR69" s="5">
        <f t="shared" si="12"/>
        <v>729.6</v>
      </c>
      <c r="AS69" s="5">
        <f t="shared" si="12"/>
        <v>729.6</v>
      </c>
      <c r="AT69" s="5">
        <f t="shared" si="12"/>
        <v>836.00000000000011</v>
      </c>
      <c r="AU69" s="5">
        <f t="shared" si="12"/>
        <v>547.20000000000005</v>
      </c>
      <c r="AV69" s="5">
        <f t="shared" si="12"/>
        <v>486.40000000000003</v>
      </c>
      <c r="AW69" s="5">
        <f t="shared" si="12"/>
        <v>486.40000000000003</v>
      </c>
      <c r="AX69" s="5">
        <f t="shared" si="12"/>
        <v>608</v>
      </c>
      <c r="AY69" s="5">
        <f t="shared" si="12"/>
        <v>912</v>
      </c>
      <c r="AZ69" s="5">
        <f t="shared" si="12"/>
        <v>729.6</v>
      </c>
      <c r="BA69" s="5">
        <f t="shared" si="12"/>
        <v>364.8</v>
      </c>
      <c r="BB69" s="5">
        <f t="shared" si="12"/>
        <v>912</v>
      </c>
      <c r="BC69" s="5">
        <f t="shared" si="12"/>
        <v>729.6</v>
      </c>
      <c r="BD69" s="5">
        <f t="shared" si="12"/>
        <v>729.6</v>
      </c>
      <c r="BE69" s="5">
        <f t="shared" si="12"/>
        <v>912</v>
      </c>
      <c r="BF69" s="5">
        <f t="shared" si="12"/>
        <v>668.80000000000007</v>
      </c>
      <c r="BG69" s="5">
        <f t="shared" si="12"/>
        <v>547.20000000000005</v>
      </c>
      <c r="BH69" s="5">
        <f t="shared" si="12"/>
        <v>608</v>
      </c>
      <c r="BI69" s="5">
        <f t="shared" si="12"/>
        <v>486.40000000000003</v>
      </c>
      <c r="BJ69" s="5">
        <f t="shared" si="12"/>
        <v>608</v>
      </c>
      <c r="BK69" s="5">
        <f t="shared" si="12"/>
        <v>912</v>
      </c>
      <c r="BL69" s="5">
        <f t="shared" si="12"/>
        <v>729.6</v>
      </c>
      <c r="BM69" s="5">
        <f t="shared" si="12"/>
        <v>608</v>
      </c>
      <c r="BN69" s="5">
        <f t="shared" si="12"/>
        <v>729.6</v>
      </c>
      <c r="BO69" s="5">
        <f t="shared" si="12"/>
        <v>729.6</v>
      </c>
      <c r="BP69" s="5">
        <f t="shared" si="12"/>
        <v>729.6</v>
      </c>
      <c r="BQ69" s="5">
        <f t="shared" si="12"/>
        <v>912</v>
      </c>
      <c r="BR69" s="5">
        <f t="shared" si="12"/>
        <v>668.80000000000007</v>
      </c>
      <c r="BS69" s="5">
        <f t="shared" si="12"/>
        <v>547.20000000000005</v>
      </c>
      <c r="BT69" s="5">
        <f t="shared" si="12"/>
        <v>608</v>
      </c>
      <c r="BU69" s="5">
        <f t="shared" si="12"/>
        <v>486.40000000000003</v>
      </c>
      <c r="BV69" s="5">
        <f t="shared" si="12"/>
        <v>760</v>
      </c>
      <c r="BW69" s="5">
        <f t="shared" si="12"/>
        <v>729.6</v>
      </c>
      <c r="BX69" s="5">
        <f t="shared" si="12"/>
        <v>547.19999999999993</v>
      </c>
      <c r="BY69" s="5">
        <f t="shared" si="12"/>
        <v>608</v>
      </c>
      <c r="BZ69" s="5">
        <f t="shared" si="12"/>
        <v>547.19999999999993</v>
      </c>
      <c r="CA69" s="5">
        <f t="shared" si="12"/>
        <v>729.6</v>
      </c>
      <c r="CB69" s="5">
        <f t="shared" si="12"/>
        <v>912</v>
      </c>
      <c r="CC69" s="5">
        <f t="shared" si="12"/>
        <v>729.6</v>
      </c>
      <c r="CD69" s="5">
        <f t="shared" si="12"/>
        <v>668.80000000000007</v>
      </c>
      <c r="CE69" s="5">
        <f t="shared" si="12"/>
        <v>684</v>
      </c>
      <c r="CF69" s="5">
        <f t="shared" si="12"/>
        <v>486.40000000000003</v>
      </c>
      <c r="CG69" s="5">
        <f t="shared" si="12"/>
        <v>486.40000000000003</v>
      </c>
      <c r="CH69" s="5">
        <f t="shared" si="12"/>
        <v>760</v>
      </c>
      <c r="CI69" s="5">
        <f t="shared" si="12"/>
        <v>729.6</v>
      </c>
      <c r="CJ69" s="5">
        <f t="shared" si="13"/>
        <v>729.6</v>
      </c>
      <c r="CK69" s="5">
        <f t="shared" si="13"/>
        <v>608</v>
      </c>
      <c r="CL69" s="5">
        <f t="shared" si="13"/>
        <v>729.6</v>
      </c>
      <c r="CM69" s="5">
        <f t="shared" si="13"/>
        <v>729.6</v>
      </c>
      <c r="CN69" s="5">
        <f t="shared" si="13"/>
        <v>912</v>
      </c>
      <c r="CO69" s="5">
        <f t="shared" si="13"/>
        <v>729.6</v>
      </c>
      <c r="CP69" s="5">
        <f t="shared" si="13"/>
        <v>668.80000000000007</v>
      </c>
      <c r="CQ69" s="5">
        <f t="shared" si="13"/>
        <v>684</v>
      </c>
      <c r="CR69" s="5">
        <f t="shared" si="13"/>
        <v>486.40000000000003</v>
      </c>
      <c r="CS69" s="5">
        <f t="shared" si="13"/>
        <v>608</v>
      </c>
      <c r="CT69" s="5">
        <f t="shared" si="13"/>
        <v>608</v>
      </c>
      <c r="CU69" s="5">
        <f t="shared" si="13"/>
        <v>729.6</v>
      </c>
      <c r="CV69" s="5">
        <f t="shared" si="13"/>
        <v>912</v>
      </c>
      <c r="CW69" s="5">
        <f t="shared" si="13"/>
        <v>486.40000000000003</v>
      </c>
      <c r="CX69" s="5">
        <f t="shared" si="13"/>
        <v>729.6</v>
      </c>
      <c r="CY69" s="5">
        <f t="shared" si="13"/>
        <v>912</v>
      </c>
      <c r="CZ69" s="5">
        <f t="shared" si="13"/>
        <v>729.6</v>
      </c>
      <c r="DA69" s="5">
        <f t="shared" si="13"/>
        <v>729.6</v>
      </c>
      <c r="DB69" s="5">
        <f t="shared" si="13"/>
        <v>836.00000000000011</v>
      </c>
      <c r="DC69" s="5">
        <f t="shared" si="13"/>
        <v>547.20000000000005</v>
      </c>
      <c r="DD69" s="5">
        <f t="shared" si="13"/>
        <v>486.40000000000003</v>
      </c>
      <c r="DE69" s="5">
        <f t="shared" si="13"/>
        <v>486.40000000000003</v>
      </c>
      <c r="DF69" s="5">
        <f t="shared" si="13"/>
        <v>608</v>
      </c>
      <c r="DG69" s="5">
        <f t="shared" si="13"/>
        <v>912</v>
      </c>
      <c r="DH69" s="5">
        <f t="shared" si="13"/>
        <v>729.6</v>
      </c>
      <c r="DI69" s="5">
        <f t="shared" si="13"/>
        <v>364.8</v>
      </c>
      <c r="DJ69" s="5">
        <f t="shared" si="13"/>
        <v>912</v>
      </c>
      <c r="DK69" s="5">
        <f t="shared" si="13"/>
        <v>729.6</v>
      </c>
      <c r="DL69" s="5">
        <f t="shared" si="13"/>
        <v>729.6</v>
      </c>
      <c r="DM69" s="5">
        <f t="shared" si="13"/>
        <v>729.6</v>
      </c>
      <c r="DN69" s="5">
        <f t="shared" si="13"/>
        <v>668.80000000000007</v>
      </c>
      <c r="DO69" s="5">
        <f t="shared" si="13"/>
        <v>547.20000000000005</v>
      </c>
      <c r="DP69" s="5">
        <f t="shared" si="13"/>
        <v>608</v>
      </c>
      <c r="DQ69" s="5">
        <f t="shared" si="13"/>
        <v>486.40000000000003</v>
      </c>
      <c r="DR69" s="5">
        <f t="shared" si="13"/>
        <v>608</v>
      </c>
      <c r="DS69" s="5">
        <f t="shared" si="13"/>
        <v>912</v>
      </c>
      <c r="DT69" s="5">
        <f t="shared" si="13"/>
        <v>729.6</v>
      </c>
      <c r="DU69" s="5">
        <f t="shared" si="13"/>
        <v>364.8</v>
      </c>
      <c r="DV69" s="5">
        <f t="shared" si="13"/>
        <v>729.6</v>
      </c>
      <c r="DW69" s="5">
        <f t="shared" si="13"/>
        <v>729.6</v>
      </c>
      <c r="DX69" s="5">
        <f t="shared" si="13"/>
        <v>729.6</v>
      </c>
      <c r="DY69" s="5">
        <f t="shared" si="13"/>
        <v>912</v>
      </c>
      <c r="DZ69" s="5">
        <f t="shared" si="13"/>
        <v>668.80000000000007</v>
      </c>
      <c r="EA69" s="5">
        <f t="shared" si="13"/>
        <v>547.20000000000005</v>
      </c>
      <c r="EB69" s="5">
        <f t="shared" si="13"/>
        <v>608</v>
      </c>
      <c r="EC69" s="5">
        <f t="shared" si="13"/>
        <v>486.40000000000003</v>
      </c>
      <c r="ED69" s="5">
        <f t="shared" si="13"/>
        <v>608</v>
      </c>
      <c r="EE69" s="5">
        <f t="shared" si="13"/>
        <v>912</v>
      </c>
      <c r="EF69" s="5">
        <f t="shared" si="13"/>
        <v>729.6</v>
      </c>
      <c r="EG69" s="5">
        <f t="shared" si="13"/>
        <v>608</v>
      </c>
      <c r="EH69" s="5">
        <f t="shared" si="13"/>
        <v>729.6</v>
      </c>
      <c r="EI69" s="5">
        <f t="shared" si="13"/>
        <v>729.6</v>
      </c>
      <c r="EJ69" s="5">
        <f t="shared" si="13"/>
        <v>729.6</v>
      </c>
      <c r="EK69" s="5">
        <f t="shared" si="13"/>
        <v>912</v>
      </c>
      <c r="EL69" s="5">
        <f t="shared" si="13"/>
        <v>668.80000000000007</v>
      </c>
      <c r="EM69" s="5">
        <f t="shared" si="13"/>
        <v>547.20000000000005</v>
      </c>
      <c r="EN69" s="5">
        <f t="shared" si="13"/>
        <v>608</v>
      </c>
      <c r="EO69" s="5">
        <f t="shared" si="13"/>
        <v>486.40000000000003</v>
      </c>
      <c r="EP69" s="5">
        <f t="shared" si="13"/>
        <v>760</v>
      </c>
    </row>
    <row r="70" spans="2:146" hidden="1" outlineLevel="2" x14ac:dyDescent="0.25">
      <c r="C70" t="s">
        <v>28</v>
      </c>
      <c r="J70" s="26" t="s">
        <v>82</v>
      </c>
      <c r="W70" s="5">
        <f t="shared" si="14"/>
        <v>720</v>
      </c>
      <c r="X70" s="5">
        <f t="shared" ref="X70:CI73" si="15">X30*X$39*X44*X13*X$65</f>
        <v>512</v>
      </c>
      <c r="Y70" s="5">
        <f t="shared" si="15"/>
        <v>512</v>
      </c>
      <c r="Z70" s="5">
        <f t="shared" si="15"/>
        <v>800</v>
      </c>
      <c r="AA70" s="5">
        <f t="shared" si="15"/>
        <v>768</v>
      </c>
      <c r="AB70" s="5">
        <f t="shared" si="15"/>
        <v>768</v>
      </c>
      <c r="AC70" s="5">
        <f t="shared" si="15"/>
        <v>640</v>
      </c>
      <c r="AD70" s="5">
        <f t="shared" si="15"/>
        <v>768</v>
      </c>
      <c r="AE70" s="5">
        <f t="shared" si="15"/>
        <v>768</v>
      </c>
      <c r="AF70" s="5">
        <f t="shared" si="15"/>
        <v>960</v>
      </c>
      <c r="AG70" s="5">
        <f t="shared" si="15"/>
        <v>768</v>
      </c>
      <c r="AH70" s="5">
        <f t="shared" si="15"/>
        <v>704</v>
      </c>
      <c r="AI70" s="5">
        <f t="shared" si="15"/>
        <v>720</v>
      </c>
      <c r="AJ70" s="5">
        <f t="shared" si="15"/>
        <v>512</v>
      </c>
      <c r="AK70" s="5">
        <f t="shared" si="15"/>
        <v>640</v>
      </c>
      <c r="AL70" s="5">
        <f t="shared" si="15"/>
        <v>640</v>
      </c>
      <c r="AM70" s="5">
        <f t="shared" si="15"/>
        <v>768</v>
      </c>
      <c r="AN70" s="5">
        <f t="shared" si="15"/>
        <v>960</v>
      </c>
      <c r="AO70" s="5">
        <f t="shared" si="15"/>
        <v>512</v>
      </c>
      <c r="AP70" s="5">
        <f t="shared" si="15"/>
        <v>768</v>
      </c>
      <c r="AQ70" s="5">
        <f t="shared" si="15"/>
        <v>768</v>
      </c>
      <c r="AR70" s="5">
        <f t="shared" si="15"/>
        <v>960</v>
      </c>
      <c r="AS70" s="5">
        <f t="shared" si="15"/>
        <v>768</v>
      </c>
      <c r="AT70" s="5">
        <f t="shared" si="15"/>
        <v>704</v>
      </c>
      <c r="AU70" s="5">
        <f t="shared" si="15"/>
        <v>576</v>
      </c>
      <c r="AV70" s="5">
        <f t="shared" si="15"/>
        <v>512</v>
      </c>
      <c r="AW70" s="5">
        <f t="shared" si="15"/>
        <v>640</v>
      </c>
      <c r="AX70" s="5">
        <f t="shared" si="15"/>
        <v>640</v>
      </c>
      <c r="AY70" s="5">
        <f t="shared" si="15"/>
        <v>768</v>
      </c>
      <c r="AZ70" s="5">
        <f t="shared" si="15"/>
        <v>768</v>
      </c>
      <c r="BA70" s="5">
        <f t="shared" si="15"/>
        <v>512</v>
      </c>
      <c r="BB70" s="5">
        <f t="shared" si="15"/>
        <v>960</v>
      </c>
      <c r="BC70" s="5">
        <f t="shared" si="15"/>
        <v>768</v>
      </c>
      <c r="BD70" s="5">
        <f t="shared" si="15"/>
        <v>768</v>
      </c>
      <c r="BE70" s="5">
        <f t="shared" si="15"/>
        <v>768</v>
      </c>
      <c r="BF70" s="5">
        <f t="shared" si="15"/>
        <v>704</v>
      </c>
      <c r="BG70" s="5">
        <f t="shared" si="15"/>
        <v>576</v>
      </c>
      <c r="BH70" s="5">
        <f t="shared" si="15"/>
        <v>640</v>
      </c>
      <c r="BI70" s="5">
        <f t="shared" si="15"/>
        <v>512</v>
      </c>
      <c r="BJ70" s="5">
        <f t="shared" si="15"/>
        <v>640</v>
      </c>
      <c r="BK70" s="5">
        <f t="shared" si="15"/>
        <v>960</v>
      </c>
      <c r="BL70" s="5">
        <f t="shared" si="15"/>
        <v>768</v>
      </c>
      <c r="BM70" s="5">
        <f t="shared" si="15"/>
        <v>384</v>
      </c>
      <c r="BN70" s="5">
        <f t="shared" si="15"/>
        <v>768</v>
      </c>
      <c r="BO70" s="5">
        <f t="shared" si="15"/>
        <v>768</v>
      </c>
      <c r="BP70" s="5">
        <f t="shared" si="15"/>
        <v>768</v>
      </c>
      <c r="BQ70" s="5">
        <f t="shared" si="15"/>
        <v>960</v>
      </c>
      <c r="BR70" s="5">
        <f t="shared" si="15"/>
        <v>704</v>
      </c>
      <c r="BS70" s="5">
        <f t="shared" si="15"/>
        <v>576</v>
      </c>
      <c r="BT70" s="5">
        <f t="shared" si="15"/>
        <v>640</v>
      </c>
      <c r="BU70" s="5">
        <f t="shared" si="15"/>
        <v>512</v>
      </c>
      <c r="BV70" s="5">
        <f t="shared" si="15"/>
        <v>640</v>
      </c>
      <c r="BW70" s="5">
        <f t="shared" si="15"/>
        <v>960</v>
      </c>
      <c r="BX70" s="5">
        <f t="shared" si="15"/>
        <v>768</v>
      </c>
      <c r="BY70" s="5">
        <f t="shared" si="15"/>
        <v>640</v>
      </c>
      <c r="BZ70" s="5">
        <f t="shared" si="15"/>
        <v>768</v>
      </c>
      <c r="CA70" s="5">
        <f t="shared" si="15"/>
        <v>768</v>
      </c>
      <c r="CB70" s="5">
        <f t="shared" si="15"/>
        <v>768</v>
      </c>
      <c r="CC70" s="5">
        <f t="shared" si="15"/>
        <v>960</v>
      </c>
      <c r="CD70" s="5">
        <f t="shared" si="15"/>
        <v>704</v>
      </c>
      <c r="CE70" s="5">
        <f t="shared" si="15"/>
        <v>576</v>
      </c>
      <c r="CF70" s="5">
        <f t="shared" si="15"/>
        <v>640</v>
      </c>
      <c r="CG70" s="5">
        <f t="shared" si="15"/>
        <v>512</v>
      </c>
      <c r="CH70" s="5">
        <f t="shared" si="15"/>
        <v>800</v>
      </c>
      <c r="CI70" s="5">
        <f t="shared" si="15"/>
        <v>768</v>
      </c>
      <c r="CJ70" s="5">
        <f t="shared" si="13"/>
        <v>576</v>
      </c>
      <c r="CK70" s="5">
        <f t="shared" si="13"/>
        <v>640</v>
      </c>
      <c r="CL70" s="5">
        <f t="shared" si="13"/>
        <v>576</v>
      </c>
      <c r="CM70" s="5">
        <f t="shared" si="13"/>
        <v>768</v>
      </c>
      <c r="CN70" s="5">
        <f t="shared" si="13"/>
        <v>960</v>
      </c>
      <c r="CO70" s="5">
        <f t="shared" si="13"/>
        <v>768</v>
      </c>
      <c r="CP70" s="5">
        <f t="shared" si="13"/>
        <v>704</v>
      </c>
      <c r="CQ70" s="5">
        <f t="shared" si="13"/>
        <v>720</v>
      </c>
      <c r="CR70" s="5">
        <f t="shared" si="13"/>
        <v>512</v>
      </c>
      <c r="CS70" s="5">
        <f t="shared" si="13"/>
        <v>512</v>
      </c>
      <c r="CT70" s="5">
        <f t="shared" si="13"/>
        <v>800</v>
      </c>
      <c r="CU70" s="5">
        <f t="shared" si="13"/>
        <v>768</v>
      </c>
      <c r="CV70" s="5">
        <f t="shared" si="13"/>
        <v>768</v>
      </c>
      <c r="CW70" s="5">
        <f t="shared" si="13"/>
        <v>640</v>
      </c>
      <c r="CX70" s="5">
        <f t="shared" si="13"/>
        <v>768</v>
      </c>
      <c r="CY70" s="5">
        <f t="shared" si="13"/>
        <v>768</v>
      </c>
      <c r="CZ70" s="5">
        <f t="shared" si="13"/>
        <v>960</v>
      </c>
      <c r="DA70" s="5">
        <f t="shared" si="13"/>
        <v>768</v>
      </c>
      <c r="DB70" s="5">
        <f t="shared" si="13"/>
        <v>704</v>
      </c>
      <c r="DC70" s="5">
        <f t="shared" si="13"/>
        <v>576</v>
      </c>
      <c r="DD70" s="5">
        <f t="shared" si="13"/>
        <v>512</v>
      </c>
      <c r="DE70" s="5">
        <f t="shared" si="13"/>
        <v>640</v>
      </c>
      <c r="DF70" s="5">
        <f t="shared" si="13"/>
        <v>640</v>
      </c>
      <c r="DG70" s="5">
        <f t="shared" si="13"/>
        <v>768</v>
      </c>
      <c r="DH70" s="5">
        <f t="shared" si="13"/>
        <v>768</v>
      </c>
      <c r="DI70" s="5">
        <f t="shared" si="13"/>
        <v>512</v>
      </c>
      <c r="DJ70" s="5">
        <f t="shared" si="13"/>
        <v>960</v>
      </c>
      <c r="DK70" s="5">
        <f t="shared" si="13"/>
        <v>768</v>
      </c>
      <c r="DL70" s="5">
        <f t="shared" si="13"/>
        <v>768</v>
      </c>
      <c r="DM70" s="5">
        <f t="shared" si="13"/>
        <v>768</v>
      </c>
      <c r="DN70" s="5">
        <f t="shared" si="13"/>
        <v>880.00000000000011</v>
      </c>
      <c r="DO70" s="5">
        <f t="shared" si="13"/>
        <v>576</v>
      </c>
      <c r="DP70" s="5">
        <f t="shared" si="13"/>
        <v>512</v>
      </c>
      <c r="DQ70" s="5">
        <f t="shared" si="13"/>
        <v>512</v>
      </c>
      <c r="DR70" s="5">
        <f t="shared" si="13"/>
        <v>640</v>
      </c>
      <c r="DS70" s="5">
        <f t="shared" si="13"/>
        <v>960</v>
      </c>
      <c r="DT70" s="5">
        <f t="shared" si="13"/>
        <v>768</v>
      </c>
      <c r="DU70" s="5">
        <f t="shared" si="13"/>
        <v>384</v>
      </c>
      <c r="DV70" s="5">
        <f t="shared" si="13"/>
        <v>960</v>
      </c>
      <c r="DW70" s="5">
        <f t="shared" si="13"/>
        <v>768</v>
      </c>
      <c r="DX70" s="5">
        <f t="shared" si="13"/>
        <v>768</v>
      </c>
      <c r="DY70" s="5">
        <f t="shared" si="13"/>
        <v>768</v>
      </c>
      <c r="DZ70" s="5">
        <f t="shared" si="13"/>
        <v>704</v>
      </c>
      <c r="EA70" s="5">
        <f t="shared" si="13"/>
        <v>576</v>
      </c>
      <c r="EB70" s="5">
        <f t="shared" si="13"/>
        <v>640</v>
      </c>
      <c r="EC70" s="5">
        <f t="shared" si="13"/>
        <v>512</v>
      </c>
      <c r="ED70" s="5">
        <f t="shared" si="13"/>
        <v>640</v>
      </c>
      <c r="EE70" s="5">
        <f t="shared" si="13"/>
        <v>960</v>
      </c>
      <c r="EF70" s="5">
        <f t="shared" si="13"/>
        <v>768</v>
      </c>
      <c r="EG70" s="5">
        <f t="shared" si="13"/>
        <v>384</v>
      </c>
      <c r="EH70" s="5">
        <f t="shared" si="13"/>
        <v>768</v>
      </c>
      <c r="EI70" s="5">
        <f t="shared" si="13"/>
        <v>768</v>
      </c>
      <c r="EJ70" s="5">
        <f t="shared" si="13"/>
        <v>768</v>
      </c>
      <c r="EK70" s="5">
        <f t="shared" si="13"/>
        <v>960</v>
      </c>
      <c r="EL70" s="5">
        <f t="shared" si="13"/>
        <v>704</v>
      </c>
      <c r="EM70" s="5">
        <f t="shared" si="13"/>
        <v>576</v>
      </c>
      <c r="EN70" s="5">
        <f t="shared" si="13"/>
        <v>640</v>
      </c>
      <c r="EO70" s="5">
        <f t="shared" si="13"/>
        <v>512</v>
      </c>
      <c r="EP70" s="5">
        <f t="shared" si="13"/>
        <v>640</v>
      </c>
    </row>
    <row r="71" spans="2:146" hidden="1" outlineLevel="2" x14ac:dyDescent="0.25">
      <c r="C71" t="s">
        <v>29</v>
      </c>
      <c r="J71" s="26" t="s">
        <v>82</v>
      </c>
      <c r="W71" s="5">
        <f t="shared" si="14"/>
        <v>432</v>
      </c>
      <c r="X71" s="5">
        <f t="shared" si="15"/>
        <v>640</v>
      </c>
      <c r="Y71" s="5">
        <f t="shared" si="15"/>
        <v>512</v>
      </c>
      <c r="Z71" s="5">
        <f t="shared" si="15"/>
        <v>800</v>
      </c>
      <c r="AA71" s="5">
        <f t="shared" si="15"/>
        <v>768</v>
      </c>
      <c r="AB71" s="5">
        <f t="shared" si="15"/>
        <v>576</v>
      </c>
      <c r="AC71" s="5">
        <f t="shared" si="15"/>
        <v>640</v>
      </c>
      <c r="AD71" s="5">
        <f t="shared" si="15"/>
        <v>576</v>
      </c>
      <c r="AE71" s="5">
        <f t="shared" si="15"/>
        <v>576</v>
      </c>
      <c r="AF71" s="5">
        <f t="shared" si="15"/>
        <v>960</v>
      </c>
      <c r="AG71" s="5">
        <f t="shared" si="15"/>
        <v>768</v>
      </c>
      <c r="AH71" s="5">
        <f t="shared" si="15"/>
        <v>704</v>
      </c>
      <c r="AI71" s="5">
        <f t="shared" si="15"/>
        <v>576</v>
      </c>
      <c r="AJ71" s="5">
        <f t="shared" si="15"/>
        <v>512</v>
      </c>
      <c r="AK71" s="5">
        <f t="shared" si="15"/>
        <v>512</v>
      </c>
      <c r="AL71" s="5">
        <f t="shared" si="15"/>
        <v>800</v>
      </c>
      <c r="AM71" s="5">
        <f t="shared" si="15"/>
        <v>768</v>
      </c>
      <c r="AN71" s="5">
        <f t="shared" si="15"/>
        <v>768</v>
      </c>
      <c r="AO71" s="5">
        <f t="shared" si="15"/>
        <v>640</v>
      </c>
      <c r="AP71" s="5">
        <f t="shared" si="15"/>
        <v>768</v>
      </c>
      <c r="AQ71" s="5">
        <f t="shared" si="15"/>
        <v>576</v>
      </c>
      <c r="AR71" s="5">
        <f t="shared" si="15"/>
        <v>960</v>
      </c>
      <c r="AS71" s="5">
        <f t="shared" si="15"/>
        <v>768</v>
      </c>
      <c r="AT71" s="5">
        <f t="shared" si="15"/>
        <v>704</v>
      </c>
      <c r="AU71" s="5">
        <f t="shared" si="15"/>
        <v>576</v>
      </c>
      <c r="AV71" s="5">
        <f t="shared" si="15"/>
        <v>512</v>
      </c>
      <c r="AW71" s="5">
        <f t="shared" si="15"/>
        <v>640</v>
      </c>
      <c r="AX71" s="5">
        <f t="shared" si="15"/>
        <v>640</v>
      </c>
      <c r="AY71" s="5">
        <f t="shared" si="15"/>
        <v>768</v>
      </c>
      <c r="AZ71" s="5">
        <f t="shared" si="15"/>
        <v>960</v>
      </c>
      <c r="BA71" s="5">
        <f t="shared" si="15"/>
        <v>512</v>
      </c>
      <c r="BB71" s="5">
        <f t="shared" si="15"/>
        <v>768</v>
      </c>
      <c r="BC71" s="5">
        <f t="shared" si="15"/>
        <v>768</v>
      </c>
      <c r="BD71" s="5">
        <f t="shared" si="15"/>
        <v>768</v>
      </c>
      <c r="BE71" s="5">
        <f t="shared" si="15"/>
        <v>768</v>
      </c>
      <c r="BF71" s="5">
        <f t="shared" si="15"/>
        <v>704</v>
      </c>
      <c r="BG71" s="5">
        <f t="shared" si="15"/>
        <v>576</v>
      </c>
      <c r="BH71" s="5">
        <f t="shared" si="15"/>
        <v>512</v>
      </c>
      <c r="BI71" s="5">
        <f t="shared" si="15"/>
        <v>512</v>
      </c>
      <c r="BJ71" s="5">
        <f t="shared" si="15"/>
        <v>640</v>
      </c>
      <c r="BK71" s="5">
        <f t="shared" si="15"/>
        <v>960</v>
      </c>
      <c r="BL71" s="5">
        <f t="shared" si="15"/>
        <v>768</v>
      </c>
      <c r="BM71" s="5">
        <f t="shared" si="15"/>
        <v>384</v>
      </c>
      <c r="BN71" s="5">
        <f t="shared" si="15"/>
        <v>960</v>
      </c>
      <c r="BO71" s="5">
        <f t="shared" si="15"/>
        <v>576</v>
      </c>
      <c r="BP71" s="5">
        <f t="shared" si="15"/>
        <v>768</v>
      </c>
      <c r="BQ71" s="5">
        <f t="shared" si="15"/>
        <v>768</v>
      </c>
      <c r="BR71" s="5">
        <f t="shared" si="15"/>
        <v>704</v>
      </c>
      <c r="BS71" s="5">
        <f t="shared" si="15"/>
        <v>432</v>
      </c>
      <c r="BT71" s="5">
        <f t="shared" si="15"/>
        <v>640</v>
      </c>
      <c r="BU71" s="5">
        <f t="shared" si="15"/>
        <v>512</v>
      </c>
      <c r="BV71" s="5">
        <f t="shared" si="15"/>
        <v>640</v>
      </c>
      <c r="BW71" s="5">
        <f t="shared" si="15"/>
        <v>960</v>
      </c>
      <c r="BX71" s="5">
        <f t="shared" si="15"/>
        <v>768</v>
      </c>
      <c r="BY71" s="5">
        <f t="shared" si="15"/>
        <v>384</v>
      </c>
      <c r="BZ71" s="5">
        <f t="shared" si="15"/>
        <v>768</v>
      </c>
      <c r="CA71" s="5">
        <f t="shared" si="15"/>
        <v>576</v>
      </c>
      <c r="CB71" s="5">
        <f t="shared" si="15"/>
        <v>768</v>
      </c>
      <c r="CC71" s="5">
        <f t="shared" si="15"/>
        <v>960</v>
      </c>
      <c r="CD71" s="5">
        <f t="shared" si="15"/>
        <v>704</v>
      </c>
      <c r="CE71" s="5">
        <f t="shared" si="15"/>
        <v>432</v>
      </c>
      <c r="CF71" s="5">
        <f t="shared" si="15"/>
        <v>640</v>
      </c>
      <c r="CG71" s="5">
        <f t="shared" si="15"/>
        <v>512</v>
      </c>
      <c r="CH71" s="5">
        <f t="shared" si="15"/>
        <v>640</v>
      </c>
      <c r="CI71" s="5">
        <f t="shared" si="15"/>
        <v>960</v>
      </c>
      <c r="CJ71" s="5">
        <f t="shared" si="13"/>
        <v>768</v>
      </c>
      <c r="CK71" s="5">
        <f t="shared" si="13"/>
        <v>640</v>
      </c>
      <c r="CL71" s="5">
        <f t="shared" si="13"/>
        <v>768</v>
      </c>
      <c r="CM71" s="5">
        <f t="shared" si="13"/>
        <v>576</v>
      </c>
      <c r="CN71" s="5">
        <f t="shared" si="13"/>
        <v>768</v>
      </c>
      <c r="CO71" s="5">
        <f t="shared" si="13"/>
        <v>960</v>
      </c>
      <c r="CP71" s="5">
        <f t="shared" si="13"/>
        <v>528</v>
      </c>
      <c r="CQ71" s="5">
        <f t="shared" si="13"/>
        <v>576</v>
      </c>
      <c r="CR71" s="5">
        <f t="shared" si="13"/>
        <v>640</v>
      </c>
      <c r="CS71" s="5">
        <f t="shared" si="13"/>
        <v>512</v>
      </c>
      <c r="CT71" s="5">
        <f t="shared" si="13"/>
        <v>800</v>
      </c>
      <c r="CU71" s="5">
        <f t="shared" si="13"/>
        <v>768</v>
      </c>
      <c r="CV71" s="5">
        <f t="shared" si="13"/>
        <v>576</v>
      </c>
      <c r="CW71" s="5">
        <f t="shared" si="13"/>
        <v>640</v>
      </c>
      <c r="CX71" s="5">
        <f t="shared" si="13"/>
        <v>576</v>
      </c>
      <c r="CY71" s="5">
        <f t="shared" si="13"/>
        <v>576</v>
      </c>
      <c r="CZ71" s="5">
        <f t="shared" si="13"/>
        <v>960</v>
      </c>
      <c r="DA71" s="5">
        <f t="shared" si="13"/>
        <v>768</v>
      </c>
      <c r="DB71" s="5">
        <f t="shared" si="13"/>
        <v>704</v>
      </c>
      <c r="DC71" s="5">
        <f t="shared" si="13"/>
        <v>576</v>
      </c>
      <c r="DD71" s="5">
        <f t="shared" si="13"/>
        <v>512</v>
      </c>
      <c r="DE71" s="5">
        <f t="shared" si="13"/>
        <v>640</v>
      </c>
      <c r="DF71" s="5">
        <f t="shared" si="13"/>
        <v>640</v>
      </c>
      <c r="DG71" s="5">
        <f t="shared" si="13"/>
        <v>768</v>
      </c>
      <c r="DH71" s="5">
        <f t="shared" si="13"/>
        <v>960</v>
      </c>
      <c r="DI71" s="5">
        <f t="shared" si="13"/>
        <v>512</v>
      </c>
      <c r="DJ71" s="5">
        <f t="shared" si="13"/>
        <v>768</v>
      </c>
      <c r="DK71" s="5">
        <f t="shared" si="13"/>
        <v>576</v>
      </c>
      <c r="DL71" s="5">
        <f t="shared" si="13"/>
        <v>960</v>
      </c>
      <c r="DM71" s="5">
        <f t="shared" si="13"/>
        <v>768</v>
      </c>
      <c r="DN71" s="5">
        <f t="shared" si="13"/>
        <v>528</v>
      </c>
      <c r="DO71" s="5">
        <f t="shared" si="13"/>
        <v>576</v>
      </c>
      <c r="DP71" s="5">
        <f t="shared" si="13"/>
        <v>512</v>
      </c>
      <c r="DQ71" s="5">
        <f t="shared" si="13"/>
        <v>640</v>
      </c>
      <c r="DR71" s="5">
        <f t="shared" si="13"/>
        <v>640</v>
      </c>
      <c r="DS71" s="5">
        <f t="shared" si="13"/>
        <v>768</v>
      </c>
      <c r="DT71" s="5">
        <f t="shared" si="13"/>
        <v>768</v>
      </c>
      <c r="DU71" s="5">
        <f t="shared" si="13"/>
        <v>512</v>
      </c>
      <c r="DV71" s="5">
        <f t="shared" si="13"/>
        <v>960</v>
      </c>
      <c r="DW71" s="5">
        <f t="shared" si="13"/>
        <v>576</v>
      </c>
      <c r="DX71" s="5">
        <f t="shared" si="13"/>
        <v>768</v>
      </c>
      <c r="DY71" s="5">
        <f t="shared" si="13"/>
        <v>768</v>
      </c>
      <c r="DZ71" s="5">
        <f t="shared" si="13"/>
        <v>880.00000000000011</v>
      </c>
      <c r="EA71" s="5">
        <f t="shared" si="13"/>
        <v>432</v>
      </c>
      <c r="EB71" s="5">
        <f t="shared" si="13"/>
        <v>512</v>
      </c>
      <c r="EC71" s="5">
        <f t="shared" si="13"/>
        <v>512</v>
      </c>
      <c r="ED71" s="5">
        <f t="shared" si="13"/>
        <v>640</v>
      </c>
      <c r="EE71" s="5">
        <f t="shared" si="13"/>
        <v>960</v>
      </c>
      <c r="EF71" s="5">
        <f t="shared" si="13"/>
        <v>768</v>
      </c>
      <c r="EG71" s="5">
        <f t="shared" si="13"/>
        <v>384</v>
      </c>
      <c r="EH71" s="5">
        <f t="shared" si="13"/>
        <v>960</v>
      </c>
      <c r="EI71" s="5">
        <f t="shared" si="13"/>
        <v>576</v>
      </c>
      <c r="EJ71" s="5">
        <f t="shared" si="13"/>
        <v>768</v>
      </c>
      <c r="EK71" s="5">
        <f t="shared" si="13"/>
        <v>768</v>
      </c>
      <c r="EL71" s="5">
        <f t="shared" si="13"/>
        <v>704</v>
      </c>
      <c r="EM71" s="5">
        <f t="shared" si="13"/>
        <v>432</v>
      </c>
      <c r="EN71" s="5">
        <f t="shared" si="13"/>
        <v>640</v>
      </c>
      <c r="EO71" s="5">
        <f t="shared" si="13"/>
        <v>512</v>
      </c>
      <c r="EP71" s="5">
        <f t="shared" si="13"/>
        <v>640</v>
      </c>
    </row>
    <row r="72" spans="2:146" hidden="1" outlineLevel="2" x14ac:dyDescent="0.25">
      <c r="C72" t="s">
        <v>30</v>
      </c>
      <c r="J72" s="26" t="s">
        <v>82</v>
      </c>
      <c r="W72" s="5">
        <f t="shared" si="14"/>
        <v>633.6</v>
      </c>
      <c r="X72" s="5">
        <f t="shared" si="15"/>
        <v>704</v>
      </c>
      <c r="Y72" s="5">
        <f t="shared" si="15"/>
        <v>563.20000000000005</v>
      </c>
      <c r="Z72" s="5">
        <f t="shared" si="15"/>
        <v>704</v>
      </c>
      <c r="AA72" s="5">
        <f t="shared" si="15"/>
        <v>1056</v>
      </c>
      <c r="AB72" s="5">
        <f t="shared" si="15"/>
        <v>844.8</v>
      </c>
      <c r="AC72" s="5">
        <f t="shared" si="15"/>
        <v>704</v>
      </c>
      <c r="AD72" s="5">
        <f t="shared" si="15"/>
        <v>844.8</v>
      </c>
      <c r="AE72" s="5">
        <f t="shared" si="15"/>
        <v>844.8</v>
      </c>
      <c r="AF72" s="5">
        <f t="shared" si="15"/>
        <v>844.8</v>
      </c>
      <c r="AG72" s="5">
        <f t="shared" si="15"/>
        <v>1056</v>
      </c>
      <c r="AH72" s="5">
        <f t="shared" si="15"/>
        <v>774.40000000000009</v>
      </c>
      <c r="AI72" s="5">
        <f t="shared" si="15"/>
        <v>633.6</v>
      </c>
      <c r="AJ72" s="5">
        <f t="shared" si="15"/>
        <v>704</v>
      </c>
      <c r="AK72" s="5">
        <f t="shared" si="15"/>
        <v>563.20000000000005</v>
      </c>
      <c r="AL72" s="5">
        <f t="shared" si="15"/>
        <v>880</v>
      </c>
      <c r="AM72" s="5">
        <f t="shared" si="15"/>
        <v>844.8</v>
      </c>
      <c r="AN72" s="5">
        <f t="shared" si="15"/>
        <v>633.6</v>
      </c>
      <c r="AO72" s="5">
        <f t="shared" si="15"/>
        <v>704</v>
      </c>
      <c r="AP72" s="5">
        <f t="shared" si="15"/>
        <v>633.6</v>
      </c>
      <c r="AQ72" s="5">
        <f t="shared" si="15"/>
        <v>844.8</v>
      </c>
      <c r="AR72" s="5">
        <f t="shared" si="15"/>
        <v>1056</v>
      </c>
      <c r="AS72" s="5">
        <f t="shared" si="15"/>
        <v>844.8</v>
      </c>
      <c r="AT72" s="5">
        <f t="shared" si="15"/>
        <v>774.40000000000009</v>
      </c>
      <c r="AU72" s="5">
        <f t="shared" si="15"/>
        <v>792</v>
      </c>
      <c r="AV72" s="5">
        <f t="shared" si="15"/>
        <v>563.20000000000005</v>
      </c>
      <c r="AW72" s="5">
        <f t="shared" si="15"/>
        <v>563.20000000000005</v>
      </c>
      <c r="AX72" s="5">
        <f t="shared" si="15"/>
        <v>880</v>
      </c>
      <c r="AY72" s="5">
        <f t="shared" si="15"/>
        <v>844.8</v>
      </c>
      <c r="AZ72" s="5">
        <f t="shared" si="15"/>
        <v>844.8</v>
      </c>
      <c r="BA72" s="5">
        <f t="shared" si="15"/>
        <v>704</v>
      </c>
      <c r="BB72" s="5">
        <f t="shared" si="15"/>
        <v>844.8</v>
      </c>
      <c r="BC72" s="5">
        <f t="shared" si="15"/>
        <v>844.8</v>
      </c>
      <c r="BD72" s="5">
        <f t="shared" si="15"/>
        <v>1056</v>
      </c>
      <c r="BE72" s="5">
        <f t="shared" si="15"/>
        <v>844.8</v>
      </c>
      <c r="BF72" s="5">
        <f t="shared" si="15"/>
        <v>774.40000000000009</v>
      </c>
      <c r="BG72" s="5">
        <f t="shared" si="15"/>
        <v>633.6</v>
      </c>
      <c r="BH72" s="5">
        <f t="shared" si="15"/>
        <v>563.20000000000005</v>
      </c>
      <c r="BI72" s="5">
        <f t="shared" si="15"/>
        <v>704</v>
      </c>
      <c r="BJ72" s="5">
        <f t="shared" si="15"/>
        <v>704</v>
      </c>
      <c r="BK72" s="5">
        <f t="shared" si="15"/>
        <v>844.8</v>
      </c>
      <c r="BL72" s="5">
        <f t="shared" si="15"/>
        <v>844.8</v>
      </c>
      <c r="BM72" s="5">
        <f t="shared" si="15"/>
        <v>563.20000000000005</v>
      </c>
      <c r="BN72" s="5">
        <f t="shared" si="15"/>
        <v>1056</v>
      </c>
      <c r="BO72" s="5">
        <f t="shared" si="15"/>
        <v>844.8</v>
      </c>
      <c r="BP72" s="5">
        <f t="shared" si="15"/>
        <v>844.8</v>
      </c>
      <c r="BQ72" s="5">
        <f t="shared" si="15"/>
        <v>844.8</v>
      </c>
      <c r="BR72" s="5">
        <f t="shared" si="15"/>
        <v>968.00000000000011</v>
      </c>
      <c r="BS72" s="5">
        <f t="shared" si="15"/>
        <v>633.6</v>
      </c>
      <c r="BT72" s="5">
        <f t="shared" si="15"/>
        <v>563.20000000000005</v>
      </c>
      <c r="BU72" s="5">
        <f t="shared" si="15"/>
        <v>563.20000000000005</v>
      </c>
      <c r="BV72" s="5">
        <f t="shared" si="15"/>
        <v>704</v>
      </c>
      <c r="BW72" s="5">
        <f t="shared" si="15"/>
        <v>1056</v>
      </c>
      <c r="BX72" s="5">
        <f t="shared" si="15"/>
        <v>844.8</v>
      </c>
      <c r="BY72" s="5">
        <f t="shared" si="15"/>
        <v>422.40000000000003</v>
      </c>
      <c r="BZ72" s="5">
        <f t="shared" si="15"/>
        <v>1056</v>
      </c>
      <c r="CA72" s="5">
        <f t="shared" si="15"/>
        <v>844.8</v>
      </c>
      <c r="CB72" s="5">
        <f t="shared" si="15"/>
        <v>844.8</v>
      </c>
      <c r="CC72" s="5">
        <f t="shared" si="15"/>
        <v>844.8</v>
      </c>
      <c r="CD72" s="5">
        <f t="shared" si="15"/>
        <v>774.40000000000009</v>
      </c>
      <c r="CE72" s="5">
        <f t="shared" si="15"/>
        <v>633.6</v>
      </c>
      <c r="CF72" s="5">
        <f t="shared" si="15"/>
        <v>704</v>
      </c>
      <c r="CG72" s="5">
        <f t="shared" si="15"/>
        <v>563.20000000000005</v>
      </c>
      <c r="CH72" s="5">
        <f t="shared" si="15"/>
        <v>704</v>
      </c>
      <c r="CI72" s="5">
        <f t="shared" si="15"/>
        <v>1056</v>
      </c>
      <c r="CJ72" s="5">
        <f t="shared" si="13"/>
        <v>844.8</v>
      </c>
      <c r="CK72" s="5">
        <f t="shared" si="13"/>
        <v>422.40000000000003</v>
      </c>
      <c r="CL72" s="5">
        <f t="shared" si="13"/>
        <v>844.8</v>
      </c>
      <c r="CM72" s="5">
        <f t="shared" si="13"/>
        <v>844.8</v>
      </c>
      <c r="CN72" s="5">
        <f t="shared" si="13"/>
        <v>844.8</v>
      </c>
      <c r="CO72" s="5">
        <f t="shared" si="13"/>
        <v>1056</v>
      </c>
      <c r="CP72" s="5">
        <f t="shared" si="13"/>
        <v>774.40000000000009</v>
      </c>
      <c r="CQ72" s="5">
        <f t="shared" si="13"/>
        <v>633.6</v>
      </c>
      <c r="CR72" s="5">
        <f t="shared" si="13"/>
        <v>704</v>
      </c>
      <c r="CS72" s="5">
        <f t="shared" si="13"/>
        <v>563.20000000000005</v>
      </c>
      <c r="CT72" s="5">
        <f t="shared" si="13"/>
        <v>704</v>
      </c>
      <c r="CU72" s="5">
        <f t="shared" si="13"/>
        <v>1056</v>
      </c>
      <c r="CV72" s="5">
        <f t="shared" si="13"/>
        <v>844.8</v>
      </c>
      <c r="CW72" s="5">
        <f t="shared" si="13"/>
        <v>704</v>
      </c>
      <c r="CX72" s="5">
        <f t="shared" si="13"/>
        <v>844.8</v>
      </c>
      <c r="CY72" s="5">
        <f t="shared" si="13"/>
        <v>844.8</v>
      </c>
      <c r="CZ72" s="5">
        <f t="shared" si="13"/>
        <v>1056</v>
      </c>
      <c r="DA72" s="5">
        <f t="shared" si="13"/>
        <v>844.8</v>
      </c>
      <c r="DB72" s="5">
        <f t="shared" si="13"/>
        <v>774.40000000000009</v>
      </c>
      <c r="DC72" s="5">
        <f t="shared" ref="DC72:EP72" si="16">DC32*DC$39*DC46*DC15*DC$65</f>
        <v>792</v>
      </c>
      <c r="DD72" s="5">
        <f t="shared" si="16"/>
        <v>563.20000000000005</v>
      </c>
      <c r="DE72" s="5">
        <f t="shared" si="16"/>
        <v>563.20000000000005</v>
      </c>
      <c r="DF72" s="5">
        <f t="shared" si="16"/>
        <v>880</v>
      </c>
      <c r="DG72" s="5">
        <f t="shared" si="16"/>
        <v>844.8</v>
      </c>
      <c r="DH72" s="5">
        <f t="shared" si="16"/>
        <v>844.8</v>
      </c>
      <c r="DI72" s="5">
        <f t="shared" si="16"/>
        <v>704</v>
      </c>
      <c r="DJ72" s="5">
        <f t="shared" si="16"/>
        <v>844.8</v>
      </c>
      <c r="DK72" s="5">
        <f t="shared" si="16"/>
        <v>844.8</v>
      </c>
      <c r="DL72" s="5">
        <f t="shared" si="16"/>
        <v>1056</v>
      </c>
      <c r="DM72" s="5">
        <f t="shared" si="16"/>
        <v>844.8</v>
      </c>
      <c r="DN72" s="5">
        <f t="shared" si="16"/>
        <v>774.40000000000009</v>
      </c>
      <c r="DO72" s="5">
        <f t="shared" si="16"/>
        <v>792</v>
      </c>
      <c r="DP72" s="5">
        <f t="shared" si="16"/>
        <v>563.20000000000005</v>
      </c>
      <c r="DQ72" s="5">
        <f t="shared" si="16"/>
        <v>704</v>
      </c>
      <c r="DR72" s="5">
        <f t="shared" si="16"/>
        <v>704</v>
      </c>
      <c r="DS72" s="5">
        <f t="shared" si="16"/>
        <v>844.8</v>
      </c>
      <c r="DT72" s="5">
        <f t="shared" si="16"/>
        <v>1056</v>
      </c>
      <c r="DU72" s="5">
        <f t="shared" si="16"/>
        <v>563.20000000000005</v>
      </c>
      <c r="DV72" s="5">
        <f t="shared" si="16"/>
        <v>844.8</v>
      </c>
      <c r="DW72" s="5">
        <f t="shared" si="16"/>
        <v>844.8</v>
      </c>
      <c r="DX72" s="5">
        <f t="shared" si="16"/>
        <v>1056</v>
      </c>
      <c r="DY72" s="5">
        <f t="shared" si="16"/>
        <v>844.8</v>
      </c>
      <c r="DZ72" s="5">
        <f t="shared" si="16"/>
        <v>774.40000000000009</v>
      </c>
      <c r="EA72" s="5">
        <f t="shared" si="16"/>
        <v>633.6</v>
      </c>
      <c r="EB72" s="5">
        <f t="shared" si="16"/>
        <v>563.20000000000005</v>
      </c>
      <c r="EC72" s="5">
        <f t="shared" si="16"/>
        <v>704</v>
      </c>
      <c r="ED72" s="5">
        <f t="shared" si="16"/>
        <v>704</v>
      </c>
      <c r="EE72" s="5">
        <f t="shared" si="16"/>
        <v>844.8</v>
      </c>
      <c r="EF72" s="5">
        <f t="shared" si="16"/>
        <v>844.8</v>
      </c>
      <c r="EG72" s="5">
        <f t="shared" si="16"/>
        <v>563.20000000000005</v>
      </c>
      <c r="EH72" s="5">
        <f t="shared" si="16"/>
        <v>1056</v>
      </c>
      <c r="EI72" s="5">
        <f t="shared" si="16"/>
        <v>844.8</v>
      </c>
      <c r="EJ72" s="5">
        <f t="shared" si="16"/>
        <v>844.8</v>
      </c>
      <c r="EK72" s="5">
        <f t="shared" si="16"/>
        <v>844.8</v>
      </c>
      <c r="EL72" s="5">
        <f t="shared" si="16"/>
        <v>968.00000000000011</v>
      </c>
      <c r="EM72" s="5">
        <f t="shared" si="16"/>
        <v>633.6</v>
      </c>
      <c r="EN72" s="5">
        <f t="shared" si="16"/>
        <v>563.20000000000005</v>
      </c>
      <c r="EO72" s="5">
        <f t="shared" si="16"/>
        <v>563.20000000000005</v>
      </c>
      <c r="EP72" s="5">
        <f t="shared" si="16"/>
        <v>704</v>
      </c>
    </row>
    <row r="73" spans="2:146" hidden="1" outlineLevel="2" x14ac:dyDescent="0.25">
      <c r="C73" t="s">
        <v>31</v>
      </c>
      <c r="J73" s="26" t="s">
        <v>82</v>
      </c>
      <c r="W73" s="5">
        <f t="shared" si="14"/>
        <v>748.80000000000007</v>
      </c>
      <c r="X73" s="5">
        <f t="shared" si="15"/>
        <v>832</v>
      </c>
      <c r="Y73" s="5">
        <f t="shared" si="15"/>
        <v>665.6</v>
      </c>
      <c r="Z73" s="5">
        <f t="shared" si="15"/>
        <v>832</v>
      </c>
      <c r="AA73" s="5">
        <f t="shared" si="15"/>
        <v>1248</v>
      </c>
      <c r="AB73" s="5">
        <f t="shared" si="15"/>
        <v>998.4</v>
      </c>
      <c r="AC73" s="5">
        <f t="shared" si="15"/>
        <v>499.20000000000005</v>
      </c>
      <c r="AD73" s="5">
        <f t="shared" si="15"/>
        <v>998.4</v>
      </c>
      <c r="AE73" s="5">
        <f t="shared" si="15"/>
        <v>998.4</v>
      </c>
      <c r="AF73" s="5">
        <f t="shared" si="15"/>
        <v>998.4</v>
      </c>
      <c r="AG73" s="5">
        <f t="shared" si="15"/>
        <v>1248</v>
      </c>
      <c r="AH73" s="5">
        <f t="shared" si="15"/>
        <v>915.2</v>
      </c>
      <c r="AI73" s="5">
        <f t="shared" si="15"/>
        <v>748.80000000000007</v>
      </c>
      <c r="AJ73" s="5">
        <f t="shared" si="15"/>
        <v>832</v>
      </c>
      <c r="AK73" s="5">
        <f t="shared" si="15"/>
        <v>665.6</v>
      </c>
      <c r="AL73" s="5">
        <f t="shared" si="15"/>
        <v>832</v>
      </c>
      <c r="AM73" s="5">
        <f t="shared" si="15"/>
        <v>1248</v>
      </c>
      <c r="AN73" s="5">
        <f t="shared" si="15"/>
        <v>998.4</v>
      </c>
      <c r="AO73" s="5">
        <f t="shared" si="15"/>
        <v>832</v>
      </c>
      <c r="AP73" s="5">
        <f t="shared" si="15"/>
        <v>998.4</v>
      </c>
      <c r="AQ73" s="5">
        <f t="shared" si="15"/>
        <v>998.4</v>
      </c>
      <c r="AR73" s="5">
        <f t="shared" si="15"/>
        <v>998.4</v>
      </c>
      <c r="AS73" s="5">
        <f t="shared" si="15"/>
        <v>1248</v>
      </c>
      <c r="AT73" s="5">
        <f t="shared" si="15"/>
        <v>915.2</v>
      </c>
      <c r="AU73" s="5">
        <f t="shared" si="15"/>
        <v>748.80000000000007</v>
      </c>
      <c r="AV73" s="5">
        <f t="shared" si="15"/>
        <v>832</v>
      </c>
      <c r="AW73" s="5">
        <f t="shared" si="15"/>
        <v>665.6</v>
      </c>
      <c r="AX73" s="5">
        <f t="shared" si="15"/>
        <v>1040</v>
      </c>
      <c r="AY73" s="5">
        <f t="shared" si="15"/>
        <v>998.4</v>
      </c>
      <c r="AZ73" s="5">
        <f t="shared" si="15"/>
        <v>748.8</v>
      </c>
      <c r="BA73" s="5">
        <f t="shared" si="15"/>
        <v>832</v>
      </c>
      <c r="BB73" s="5">
        <f t="shared" si="15"/>
        <v>748.8</v>
      </c>
      <c r="BC73" s="5">
        <f t="shared" si="15"/>
        <v>998.4</v>
      </c>
      <c r="BD73" s="5">
        <f t="shared" si="15"/>
        <v>1248</v>
      </c>
      <c r="BE73" s="5">
        <f t="shared" si="15"/>
        <v>998.4</v>
      </c>
      <c r="BF73" s="5">
        <f t="shared" si="15"/>
        <v>915.2</v>
      </c>
      <c r="BG73" s="5">
        <f t="shared" si="15"/>
        <v>936</v>
      </c>
      <c r="BH73" s="5">
        <f t="shared" si="15"/>
        <v>665.6</v>
      </c>
      <c r="BI73" s="5">
        <f t="shared" si="15"/>
        <v>832</v>
      </c>
      <c r="BJ73" s="5">
        <f t="shared" si="15"/>
        <v>832</v>
      </c>
      <c r="BK73" s="5">
        <f t="shared" si="15"/>
        <v>998.4</v>
      </c>
      <c r="BL73" s="5">
        <f t="shared" si="15"/>
        <v>1248</v>
      </c>
      <c r="BM73" s="5">
        <f t="shared" si="15"/>
        <v>665.6</v>
      </c>
      <c r="BN73" s="5">
        <f t="shared" si="15"/>
        <v>998.4</v>
      </c>
      <c r="BO73" s="5">
        <f t="shared" si="15"/>
        <v>998.4</v>
      </c>
      <c r="BP73" s="5">
        <f t="shared" si="15"/>
        <v>1248</v>
      </c>
      <c r="BQ73" s="5">
        <f t="shared" si="15"/>
        <v>998.4</v>
      </c>
      <c r="BR73" s="5">
        <f t="shared" si="15"/>
        <v>915.2</v>
      </c>
      <c r="BS73" s="5">
        <f t="shared" si="15"/>
        <v>748.80000000000007</v>
      </c>
      <c r="BT73" s="5">
        <f t="shared" si="15"/>
        <v>665.6</v>
      </c>
      <c r="BU73" s="5">
        <f t="shared" si="15"/>
        <v>832</v>
      </c>
      <c r="BV73" s="5">
        <f t="shared" si="15"/>
        <v>832</v>
      </c>
      <c r="BW73" s="5">
        <f t="shared" si="15"/>
        <v>998.4</v>
      </c>
      <c r="BX73" s="5">
        <f t="shared" si="15"/>
        <v>998.4</v>
      </c>
      <c r="BY73" s="5">
        <f t="shared" si="15"/>
        <v>665.6</v>
      </c>
      <c r="BZ73" s="5">
        <f t="shared" si="15"/>
        <v>1248</v>
      </c>
      <c r="CA73" s="5">
        <f t="shared" si="15"/>
        <v>998.4</v>
      </c>
      <c r="CB73" s="5">
        <f t="shared" si="15"/>
        <v>998.4</v>
      </c>
      <c r="CC73" s="5">
        <f t="shared" si="15"/>
        <v>998.4</v>
      </c>
      <c r="CD73" s="5">
        <f t="shared" si="15"/>
        <v>1144</v>
      </c>
      <c r="CE73" s="5">
        <f t="shared" si="15"/>
        <v>748.80000000000007</v>
      </c>
      <c r="CF73" s="5">
        <f t="shared" si="15"/>
        <v>665.6</v>
      </c>
      <c r="CG73" s="5">
        <f t="shared" si="15"/>
        <v>665.6</v>
      </c>
      <c r="CH73" s="5">
        <f t="shared" si="15"/>
        <v>832</v>
      </c>
      <c r="CI73" s="5">
        <f t="shared" ref="CI73:EP74" si="17">CI33*CI$39*CI47*CI16*CI$65</f>
        <v>1248</v>
      </c>
      <c r="CJ73" s="5">
        <f t="shared" si="17"/>
        <v>998.4</v>
      </c>
      <c r="CK73" s="5">
        <f t="shared" si="17"/>
        <v>499.20000000000005</v>
      </c>
      <c r="CL73" s="5">
        <f t="shared" si="17"/>
        <v>1248</v>
      </c>
      <c r="CM73" s="5">
        <f t="shared" si="17"/>
        <v>998.4</v>
      </c>
      <c r="CN73" s="5">
        <f t="shared" si="17"/>
        <v>998.4</v>
      </c>
      <c r="CO73" s="5">
        <f t="shared" si="17"/>
        <v>998.4</v>
      </c>
      <c r="CP73" s="5">
        <f t="shared" si="17"/>
        <v>915.2</v>
      </c>
      <c r="CQ73" s="5">
        <f t="shared" si="17"/>
        <v>748.80000000000007</v>
      </c>
      <c r="CR73" s="5">
        <f t="shared" si="17"/>
        <v>832</v>
      </c>
      <c r="CS73" s="5">
        <f t="shared" si="17"/>
        <v>665.6</v>
      </c>
      <c r="CT73" s="5">
        <f t="shared" si="17"/>
        <v>832</v>
      </c>
      <c r="CU73" s="5">
        <f t="shared" si="17"/>
        <v>1248</v>
      </c>
      <c r="CV73" s="5">
        <f t="shared" si="17"/>
        <v>998.4</v>
      </c>
      <c r="CW73" s="5">
        <f t="shared" si="17"/>
        <v>499.20000000000005</v>
      </c>
      <c r="CX73" s="5">
        <f t="shared" si="17"/>
        <v>998.4</v>
      </c>
      <c r="CY73" s="5">
        <f t="shared" si="17"/>
        <v>998.4</v>
      </c>
      <c r="CZ73" s="5">
        <f t="shared" si="17"/>
        <v>998.4</v>
      </c>
      <c r="DA73" s="5">
        <f t="shared" si="17"/>
        <v>1248</v>
      </c>
      <c r="DB73" s="5">
        <f t="shared" si="17"/>
        <v>915.2</v>
      </c>
      <c r="DC73" s="5">
        <f t="shared" si="17"/>
        <v>748.80000000000007</v>
      </c>
      <c r="DD73" s="5">
        <f t="shared" si="17"/>
        <v>832</v>
      </c>
      <c r="DE73" s="5">
        <f t="shared" si="17"/>
        <v>665.6</v>
      </c>
      <c r="DF73" s="5">
        <f t="shared" si="17"/>
        <v>1040</v>
      </c>
      <c r="DG73" s="5">
        <f t="shared" si="17"/>
        <v>998.4</v>
      </c>
      <c r="DH73" s="5">
        <f t="shared" si="17"/>
        <v>748.8</v>
      </c>
      <c r="DI73" s="5">
        <f t="shared" si="17"/>
        <v>832</v>
      </c>
      <c r="DJ73" s="5">
        <f t="shared" si="17"/>
        <v>748.8</v>
      </c>
      <c r="DK73" s="5">
        <f t="shared" si="17"/>
        <v>998.4</v>
      </c>
      <c r="DL73" s="5">
        <f t="shared" si="17"/>
        <v>1248</v>
      </c>
      <c r="DM73" s="5">
        <f t="shared" si="17"/>
        <v>998.4</v>
      </c>
      <c r="DN73" s="5">
        <f t="shared" si="17"/>
        <v>915.2</v>
      </c>
      <c r="DO73" s="5">
        <f t="shared" si="17"/>
        <v>936</v>
      </c>
      <c r="DP73" s="5">
        <f t="shared" si="17"/>
        <v>665.6</v>
      </c>
      <c r="DQ73" s="5">
        <f t="shared" si="17"/>
        <v>665.6</v>
      </c>
      <c r="DR73" s="5">
        <f t="shared" si="17"/>
        <v>1040</v>
      </c>
      <c r="DS73" s="5">
        <f t="shared" si="17"/>
        <v>998.4</v>
      </c>
      <c r="DT73" s="5">
        <f t="shared" si="17"/>
        <v>998.4</v>
      </c>
      <c r="DU73" s="5">
        <f t="shared" si="17"/>
        <v>832</v>
      </c>
      <c r="DV73" s="5">
        <f t="shared" si="17"/>
        <v>998.4</v>
      </c>
      <c r="DW73" s="5">
        <f t="shared" si="17"/>
        <v>998.4</v>
      </c>
      <c r="DX73" s="5">
        <f t="shared" si="17"/>
        <v>1248</v>
      </c>
      <c r="DY73" s="5">
        <f t="shared" si="17"/>
        <v>998.4</v>
      </c>
      <c r="DZ73" s="5">
        <f t="shared" si="17"/>
        <v>915.2</v>
      </c>
      <c r="EA73" s="5">
        <f t="shared" si="17"/>
        <v>936</v>
      </c>
      <c r="EB73" s="5">
        <f t="shared" si="17"/>
        <v>665.6</v>
      </c>
      <c r="EC73" s="5">
        <f t="shared" si="17"/>
        <v>832</v>
      </c>
      <c r="ED73" s="5">
        <f t="shared" si="17"/>
        <v>832</v>
      </c>
      <c r="EE73" s="5">
        <f t="shared" si="17"/>
        <v>998.4</v>
      </c>
      <c r="EF73" s="5">
        <f t="shared" si="17"/>
        <v>1248</v>
      </c>
      <c r="EG73" s="5">
        <f t="shared" si="17"/>
        <v>665.6</v>
      </c>
      <c r="EH73" s="5">
        <f t="shared" si="17"/>
        <v>998.4</v>
      </c>
      <c r="EI73" s="5">
        <f t="shared" si="17"/>
        <v>998.4</v>
      </c>
      <c r="EJ73" s="5">
        <f t="shared" si="17"/>
        <v>1248</v>
      </c>
      <c r="EK73" s="5">
        <f t="shared" si="17"/>
        <v>998.4</v>
      </c>
      <c r="EL73" s="5">
        <f t="shared" si="17"/>
        <v>915.2</v>
      </c>
      <c r="EM73" s="5">
        <f t="shared" si="17"/>
        <v>748.80000000000007</v>
      </c>
      <c r="EN73" s="5">
        <f t="shared" si="17"/>
        <v>665.6</v>
      </c>
      <c r="EO73" s="5">
        <f t="shared" si="17"/>
        <v>832</v>
      </c>
      <c r="EP73" s="5">
        <f t="shared" si="17"/>
        <v>832</v>
      </c>
    </row>
    <row r="74" spans="2:146" hidden="1" outlineLevel="2" x14ac:dyDescent="0.25">
      <c r="C74" t="s">
        <v>32</v>
      </c>
      <c r="J74" s="26" t="s">
        <v>82</v>
      </c>
      <c r="W74" s="5">
        <f t="shared" si="14"/>
        <v>921.6</v>
      </c>
      <c r="X74" s="5">
        <f t="shared" ref="X74:CI74" si="18">X34*X$39*X48*X17*X$65</f>
        <v>819.2</v>
      </c>
      <c r="Y74" s="5">
        <f t="shared" si="18"/>
        <v>819.2</v>
      </c>
      <c r="Z74" s="5">
        <f t="shared" si="18"/>
        <v>1024</v>
      </c>
      <c r="AA74" s="5">
        <f t="shared" si="18"/>
        <v>1536</v>
      </c>
      <c r="AB74" s="5">
        <f t="shared" si="18"/>
        <v>1228.8</v>
      </c>
      <c r="AC74" s="5">
        <f t="shared" si="18"/>
        <v>614.40000000000009</v>
      </c>
      <c r="AD74" s="5">
        <f t="shared" si="18"/>
        <v>1536</v>
      </c>
      <c r="AE74" s="5">
        <f t="shared" si="18"/>
        <v>1228.8</v>
      </c>
      <c r="AF74" s="5">
        <f t="shared" si="18"/>
        <v>1228.8</v>
      </c>
      <c r="AG74" s="5">
        <f t="shared" si="18"/>
        <v>921.59999999999991</v>
      </c>
      <c r="AH74" s="5">
        <f t="shared" si="18"/>
        <v>1126.4000000000001</v>
      </c>
      <c r="AI74" s="5">
        <f t="shared" si="18"/>
        <v>691.2</v>
      </c>
      <c r="AJ74" s="5">
        <f t="shared" si="18"/>
        <v>1024</v>
      </c>
      <c r="AK74" s="5">
        <f t="shared" si="18"/>
        <v>819.2</v>
      </c>
      <c r="AL74" s="5">
        <f t="shared" si="18"/>
        <v>1024</v>
      </c>
      <c r="AM74" s="5">
        <f t="shared" si="18"/>
        <v>1536</v>
      </c>
      <c r="AN74" s="5">
        <f t="shared" si="18"/>
        <v>1228.8</v>
      </c>
      <c r="AO74" s="5">
        <f t="shared" si="18"/>
        <v>614.40000000000009</v>
      </c>
      <c r="AP74" s="5">
        <f t="shared" si="18"/>
        <v>1228.8</v>
      </c>
      <c r="AQ74" s="5">
        <f t="shared" si="18"/>
        <v>1228.8</v>
      </c>
      <c r="AR74" s="5">
        <f t="shared" si="18"/>
        <v>1228.8</v>
      </c>
      <c r="AS74" s="5">
        <f t="shared" si="18"/>
        <v>1228.8</v>
      </c>
      <c r="AT74" s="5">
        <f t="shared" si="18"/>
        <v>844.80000000000007</v>
      </c>
      <c r="AU74" s="5">
        <f t="shared" si="18"/>
        <v>921.6</v>
      </c>
      <c r="AV74" s="5">
        <f t="shared" si="18"/>
        <v>1024</v>
      </c>
      <c r="AW74" s="5">
        <f t="shared" si="18"/>
        <v>819.2</v>
      </c>
      <c r="AX74" s="5">
        <f t="shared" si="18"/>
        <v>1024</v>
      </c>
      <c r="AY74" s="5">
        <f t="shared" si="18"/>
        <v>1536</v>
      </c>
      <c r="AZ74" s="5">
        <f t="shared" si="18"/>
        <v>1228.8</v>
      </c>
      <c r="BA74" s="5">
        <f t="shared" si="18"/>
        <v>1024</v>
      </c>
      <c r="BB74" s="5">
        <f t="shared" si="18"/>
        <v>1228.8</v>
      </c>
      <c r="BC74" s="5">
        <f t="shared" si="18"/>
        <v>1228.8</v>
      </c>
      <c r="BD74" s="5">
        <f t="shared" si="18"/>
        <v>1228.8</v>
      </c>
      <c r="BE74" s="5">
        <f t="shared" si="18"/>
        <v>1228.8</v>
      </c>
      <c r="BF74" s="5">
        <f t="shared" si="18"/>
        <v>844.80000000000007</v>
      </c>
      <c r="BG74" s="5">
        <f t="shared" si="18"/>
        <v>1152</v>
      </c>
      <c r="BH74" s="5">
        <f t="shared" si="18"/>
        <v>819.2</v>
      </c>
      <c r="BI74" s="5">
        <f t="shared" si="18"/>
        <v>819.2</v>
      </c>
      <c r="BJ74" s="5">
        <f t="shared" si="18"/>
        <v>1280</v>
      </c>
      <c r="BK74" s="5">
        <f t="shared" si="18"/>
        <v>1228.8</v>
      </c>
      <c r="BL74" s="5">
        <f t="shared" si="18"/>
        <v>1228.8</v>
      </c>
      <c r="BM74" s="5">
        <f t="shared" si="18"/>
        <v>1024</v>
      </c>
      <c r="BN74" s="5">
        <f t="shared" si="18"/>
        <v>1228.8</v>
      </c>
      <c r="BO74" s="5">
        <f t="shared" si="18"/>
        <v>1228.8</v>
      </c>
      <c r="BP74" s="5">
        <f t="shared" si="18"/>
        <v>1536</v>
      </c>
      <c r="BQ74" s="5">
        <f t="shared" si="18"/>
        <v>921.59999999999991</v>
      </c>
      <c r="BR74" s="5">
        <f t="shared" si="18"/>
        <v>1126.4000000000001</v>
      </c>
      <c r="BS74" s="5">
        <f t="shared" si="18"/>
        <v>921.6</v>
      </c>
      <c r="BT74" s="5">
        <f t="shared" si="18"/>
        <v>819.2</v>
      </c>
      <c r="BU74" s="5">
        <f t="shared" si="18"/>
        <v>1024</v>
      </c>
      <c r="BV74" s="5">
        <f t="shared" si="18"/>
        <v>1024</v>
      </c>
      <c r="BW74" s="5">
        <f t="shared" si="18"/>
        <v>1228.8</v>
      </c>
      <c r="BX74" s="5">
        <f t="shared" si="18"/>
        <v>1536</v>
      </c>
      <c r="BY74" s="5">
        <f t="shared" si="18"/>
        <v>819.2</v>
      </c>
      <c r="BZ74" s="5">
        <f t="shared" si="18"/>
        <v>1228.8</v>
      </c>
      <c r="CA74" s="5">
        <f t="shared" si="18"/>
        <v>1228.8</v>
      </c>
      <c r="CB74" s="5">
        <f t="shared" si="18"/>
        <v>1536</v>
      </c>
      <c r="CC74" s="5">
        <f t="shared" si="18"/>
        <v>921.59999999999991</v>
      </c>
      <c r="CD74" s="5">
        <f t="shared" si="18"/>
        <v>844.80000000000007</v>
      </c>
      <c r="CE74" s="5">
        <f t="shared" si="18"/>
        <v>921.6</v>
      </c>
      <c r="CF74" s="5">
        <f t="shared" si="18"/>
        <v>819.2</v>
      </c>
      <c r="CG74" s="5">
        <f t="shared" si="18"/>
        <v>1024</v>
      </c>
      <c r="CH74" s="5">
        <f t="shared" si="18"/>
        <v>1024</v>
      </c>
      <c r="CI74" s="5">
        <f t="shared" si="18"/>
        <v>1228.8</v>
      </c>
      <c r="CJ74" s="5">
        <f t="shared" si="17"/>
        <v>1228.8</v>
      </c>
      <c r="CK74" s="5">
        <f t="shared" si="17"/>
        <v>819.2</v>
      </c>
      <c r="CL74" s="5">
        <f t="shared" si="17"/>
        <v>1536</v>
      </c>
      <c r="CM74" s="5">
        <f t="shared" si="17"/>
        <v>1228.8</v>
      </c>
      <c r="CN74" s="5">
        <f t="shared" si="17"/>
        <v>921.59999999999991</v>
      </c>
      <c r="CO74" s="5">
        <f t="shared" si="17"/>
        <v>1228.8</v>
      </c>
      <c r="CP74" s="5">
        <f t="shared" si="17"/>
        <v>1126.4000000000001</v>
      </c>
      <c r="CQ74" s="5">
        <f t="shared" si="17"/>
        <v>921.6</v>
      </c>
      <c r="CR74" s="5">
        <f t="shared" si="17"/>
        <v>819.2</v>
      </c>
      <c r="CS74" s="5">
        <f t="shared" si="17"/>
        <v>819.2</v>
      </c>
      <c r="CT74" s="5">
        <f t="shared" si="17"/>
        <v>1024</v>
      </c>
      <c r="CU74" s="5">
        <f t="shared" si="17"/>
        <v>1536</v>
      </c>
      <c r="CV74" s="5">
        <f t="shared" si="17"/>
        <v>1228.8</v>
      </c>
      <c r="CW74" s="5">
        <f t="shared" si="17"/>
        <v>614.40000000000009</v>
      </c>
      <c r="CX74" s="5">
        <f t="shared" si="17"/>
        <v>1536</v>
      </c>
      <c r="CY74" s="5">
        <f t="shared" si="17"/>
        <v>1228.8</v>
      </c>
      <c r="CZ74" s="5">
        <f t="shared" si="17"/>
        <v>1228.8</v>
      </c>
      <c r="DA74" s="5">
        <f t="shared" si="17"/>
        <v>1228.8</v>
      </c>
      <c r="DB74" s="5">
        <f t="shared" si="17"/>
        <v>1126.4000000000001</v>
      </c>
      <c r="DC74" s="5">
        <f t="shared" si="17"/>
        <v>691.2</v>
      </c>
      <c r="DD74" s="5">
        <f t="shared" si="17"/>
        <v>1024</v>
      </c>
      <c r="DE74" s="5">
        <f t="shared" si="17"/>
        <v>819.2</v>
      </c>
      <c r="DF74" s="5">
        <f t="shared" si="17"/>
        <v>1024</v>
      </c>
      <c r="DG74" s="5">
        <f t="shared" si="17"/>
        <v>1536</v>
      </c>
      <c r="DH74" s="5">
        <f t="shared" si="17"/>
        <v>1228.8</v>
      </c>
      <c r="DI74" s="5">
        <f t="shared" si="17"/>
        <v>1024</v>
      </c>
      <c r="DJ74" s="5">
        <f t="shared" si="17"/>
        <v>1228.8</v>
      </c>
      <c r="DK74" s="5">
        <f t="shared" si="17"/>
        <v>1228.8</v>
      </c>
      <c r="DL74" s="5">
        <f t="shared" si="17"/>
        <v>1228.8</v>
      </c>
      <c r="DM74" s="5">
        <f t="shared" si="17"/>
        <v>1228.8</v>
      </c>
      <c r="DN74" s="5">
        <f t="shared" si="17"/>
        <v>844.80000000000007</v>
      </c>
      <c r="DO74" s="5">
        <f t="shared" si="17"/>
        <v>921.6</v>
      </c>
      <c r="DP74" s="5">
        <f t="shared" si="17"/>
        <v>1024</v>
      </c>
      <c r="DQ74" s="5">
        <f t="shared" si="17"/>
        <v>819.2</v>
      </c>
      <c r="DR74" s="5">
        <f t="shared" si="17"/>
        <v>1280</v>
      </c>
      <c r="DS74" s="5">
        <f t="shared" si="17"/>
        <v>1228.8</v>
      </c>
      <c r="DT74" s="5">
        <f t="shared" si="17"/>
        <v>921.59999999999991</v>
      </c>
      <c r="DU74" s="5">
        <f t="shared" si="17"/>
        <v>1024</v>
      </c>
      <c r="DV74" s="5">
        <f t="shared" si="17"/>
        <v>921.59999999999991</v>
      </c>
      <c r="DW74" s="5">
        <f t="shared" si="17"/>
        <v>1228.8</v>
      </c>
      <c r="DX74" s="5">
        <f t="shared" si="17"/>
        <v>1536</v>
      </c>
      <c r="DY74" s="5">
        <f t="shared" si="17"/>
        <v>921.59999999999991</v>
      </c>
      <c r="DZ74" s="5">
        <f t="shared" si="17"/>
        <v>1126.4000000000001</v>
      </c>
      <c r="EA74" s="5">
        <f t="shared" si="17"/>
        <v>921.6</v>
      </c>
      <c r="EB74" s="5">
        <f t="shared" si="17"/>
        <v>819.2</v>
      </c>
      <c r="EC74" s="5">
        <f t="shared" si="17"/>
        <v>819.2</v>
      </c>
      <c r="ED74" s="5">
        <f t="shared" si="17"/>
        <v>1280</v>
      </c>
      <c r="EE74" s="5">
        <f t="shared" si="17"/>
        <v>1228.8</v>
      </c>
      <c r="EF74" s="5">
        <f t="shared" si="17"/>
        <v>1228.8</v>
      </c>
      <c r="EG74" s="5">
        <f t="shared" si="17"/>
        <v>1024</v>
      </c>
      <c r="EH74" s="5">
        <f t="shared" si="17"/>
        <v>1228.8</v>
      </c>
      <c r="EI74" s="5">
        <f t="shared" si="17"/>
        <v>1228.8</v>
      </c>
      <c r="EJ74" s="5">
        <f t="shared" si="17"/>
        <v>1536</v>
      </c>
      <c r="EK74" s="5">
        <f t="shared" si="17"/>
        <v>921.59999999999991</v>
      </c>
      <c r="EL74" s="5">
        <f t="shared" si="17"/>
        <v>1126.4000000000001</v>
      </c>
      <c r="EM74" s="5">
        <f t="shared" si="17"/>
        <v>921.6</v>
      </c>
      <c r="EN74" s="5">
        <f t="shared" si="17"/>
        <v>819.2</v>
      </c>
      <c r="EO74" s="5">
        <f t="shared" si="17"/>
        <v>1024</v>
      </c>
      <c r="EP74" s="5">
        <f t="shared" si="17"/>
        <v>1024</v>
      </c>
    </row>
    <row r="75" spans="2:146" hidden="1" outlineLevel="2" x14ac:dyDescent="0.25">
      <c r="C75" t="s">
        <v>61</v>
      </c>
      <c r="G75" s="18" t="s">
        <v>90</v>
      </c>
      <c r="J75" s="26" t="s">
        <v>82</v>
      </c>
      <c r="W75" s="5">
        <f>W35*W$39*W49*W18</f>
        <v>0</v>
      </c>
      <c r="X75" s="5">
        <f t="shared" ref="X75:CI75" si="19">X35*X$39*X49*X18</f>
        <v>0</v>
      </c>
      <c r="Y75" s="5">
        <f t="shared" si="19"/>
        <v>0</v>
      </c>
      <c r="Z75" s="5">
        <f t="shared" si="19"/>
        <v>0</v>
      </c>
      <c r="AA75" s="5">
        <f t="shared" si="19"/>
        <v>0</v>
      </c>
      <c r="AB75" s="5">
        <f t="shared" si="19"/>
        <v>0</v>
      </c>
      <c r="AC75" s="5">
        <f t="shared" si="19"/>
        <v>0</v>
      </c>
      <c r="AD75" s="5">
        <f t="shared" si="19"/>
        <v>0</v>
      </c>
      <c r="AE75" s="5">
        <f t="shared" si="19"/>
        <v>4800</v>
      </c>
      <c r="AF75" s="5">
        <f t="shared" si="19"/>
        <v>0</v>
      </c>
      <c r="AG75" s="5">
        <f t="shared" si="19"/>
        <v>0</v>
      </c>
      <c r="AH75" s="5">
        <f t="shared" si="19"/>
        <v>0</v>
      </c>
      <c r="AI75" s="5">
        <f t="shared" si="19"/>
        <v>0</v>
      </c>
      <c r="AJ75" s="5">
        <f t="shared" si="19"/>
        <v>0</v>
      </c>
      <c r="AK75" s="5">
        <f t="shared" si="19"/>
        <v>0</v>
      </c>
      <c r="AL75" s="5">
        <f t="shared" si="19"/>
        <v>0</v>
      </c>
      <c r="AM75" s="5">
        <f t="shared" si="19"/>
        <v>0</v>
      </c>
      <c r="AN75" s="5">
        <f t="shared" si="19"/>
        <v>0</v>
      </c>
      <c r="AO75" s="5">
        <f t="shared" si="19"/>
        <v>0</v>
      </c>
      <c r="AP75" s="5">
        <f t="shared" si="19"/>
        <v>0</v>
      </c>
      <c r="AQ75" s="5">
        <f t="shared" si="19"/>
        <v>4800</v>
      </c>
      <c r="AR75" s="5">
        <f t="shared" si="19"/>
        <v>0</v>
      </c>
      <c r="AS75" s="5">
        <f t="shared" si="19"/>
        <v>0</v>
      </c>
      <c r="AT75" s="5">
        <f t="shared" si="19"/>
        <v>0</v>
      </c>
      <c r="AU75" s="5">
        <f t="shared" si="19"/>
        <v>0</v>
      </c>
      <c r="AV75" s="5">
        <f t="shared" si="19"/>
        <v>0</v>
      </c>
      <c r="AW75" s="5">
        <f t="shared" si="19"/>
        <v>0</v>
      </c>
      <c r="AX75" s="5">
        <f t="shared" si="19"/>
        <v>0</v>
      </c>
      <c r="AY75" s="5">
        <f t="shared" si="19"/>
        <v>0</v>
      </c>
      <c r="AZ75" s="5">
        <f t="shared" si="19"/>
        <v>0</v>
      </c>
      <c r="BA75" s="5">
        <f t="shared" si="19"/>
        <v>0</v>
      </c>
      <c r="BB75" s="5">
        <f t="shared" si="19"/>
        <v>0</v>
      </c>
      <c r="BC75" s="5">
        <f t="shared" si="19"/>
        <v>4800</v>
      </c>
      <c r="BD75" s="5">
        <f t="shared" si="19"/>
        <v>0</v>
      </c>
      <c r="BE75" s="5">
        <f t="shared" si="19"/>
        <v>0</v>
      </c>
      <c r="BF75" s="5">
        <f t="shared" si="19"/>
        <v>0</v>
      </c>
      <c r="BG75" s="5">
        <f t="shared" si="19"/>
        <v>0</v>
      </c>
      <c r="BH75" s="5">
        <f t="shared" si="19"/>
        <v>0</v>
      </c>
      <c r="BI75" s="5">
        <f t="shared" si="19"/>
        <v>0</v>
      </c>
      <c r="BJ75" s="5">
        <f t="shared" si="19"/>
        <v>0</v>
      </c>
      <c r="BK75" s="5">
        <f t="shared" si="19"/>
        <v>0</v>
      </c>
      <c r="BL75" s="5">
        <f t="shared" si="19"/>
        <v>0</v>
      </c>
      <c r="BM75" s="5">
        <f t="shared" si="19"/>
        <v>0</v>
      </c>
      <c r="BN75" s="5">
        <f t="shared" si="19"/>
        <v>0</v>
      </c>
      <c r="BO75" s="5">
        <f t="shared" si="19"/>
        <v>4800</v>
      </c>
      <c r="BP75" s="5">
        <f t="shared" si="19"/>
        <v>0</v>
      </c>
      <c r="BQ75" s="5">
        <f t="shared" si="19"/>
        <v>0</v>
      </c>
      <c r="BR75" s="5">
        <f t="shared" si="19"/>
        <v>0</v>
      </c>
      <c r="BS75" s="5">
        <f t="shared" si="19"/>
        <v>0</v>
      </c>
      <c r="BT75" s="5">
        <f t="shared" si="19"/>
        <v>0</v>
      </c>
      <c r="BU75" s="5">
        <f t="shared" si="19"/>
        <v>0</v>
      </c>
      <c r="BV75" s="5">
        <f t="shared" si="19"/>
        <v>0</v>
      </c>
      <c r="BW75" s="5">
        <f t="shared" si="19"/>
        <v>0</v>
      </c>
      <c r="BX75" s="5">
        <f t="shared" si="19"/>
        <v>0</v>
      </c>
      <c r="BY75" s="5">
        <f t="shared" si="19"/>
        <v>0</v>
      </c>
      <c r="BZ75" s="5">
        <f t="shared" si="19"/>
        <v>0</v>
      </c>
      <c r="CA75" s="5">
        <f t="shared" si="19"/>
        <v>4800</v>
      </c>
      <c r="CB75" s="5">
        <f t="shared" si="19"/>
        <v>0</v>
      </c>
      <c r="CC75" s="5">
        <f t="shared" si="19"/>
        <v>0</v>
      </c>
      <c r="CD75" s="5">
        <f t="shared" si="19"/>
        <v>0</v>
      </c>
      <c r="CE75" s="5">
        <f t="shared" si="19"/>
        <v>0</v>
      </c>
      <c r="CF75" s="5">
        <f t="shared" si="19"/>
        <v>0</v>
      </c>
      <c r="CG75" s="5">
        <f t="shared" si="19"/>
        <v>0</v>
      </c>
      <c r="CH75" s="5">
        <f t="shared" si="19"/>
        <v>0</v>
      </c>
      <c r="CI75" s="5">
        <f t="shared" si="19"/>
        <v>0</v>
      </c>
      <c r="CJ75" s="5">
        <f t="shared" ref="CJ75:EP75" si="20">CJ35*CJ$39*CJ49*CJ18</f>
        <v>0</v>
      </c>
      <c r="CK75" s="5">
        <f t="shared" si="20"/>
        <v>0</v>
      </c>
      <c r="CL75" s="5">
        <f t="shared" si="20"/>
        <v>0</v>
      </c>
      <c r="CM75" s="5">
        <f t="shared" si="20"/>
        <v>4800</v>
      </c>
      <c r="CN75" s="5">
        <f t="shared" si="20"/>
        <v>0</v>
      </c>
      <c r="CO75" s="5">
        <f t="shared" si="20"/>
        <v>0</v>
      </c>
      <c r="CP75" s="5">
        <f t="shared" si="20"/>
        <v>0</v>
      </c>
      <c r="CQ75" s="5">
        <f t="shared" si="20"/>
        <v>0</v>
      </c>
      <c r="CR75" s="5">
        <f t="shared" si="20"/>
        <v>0</v>
      </c>
      <c r="CS75" s="5">
        <f t="shared" si="20"/>
        <v>0</v>
      </c>
      <c r="CT75" s="5">
        <f t="shared" si="20"/>
        <v>0</v>
      </c>
      <c r="CU75" s="5">
        <f t="shared" si="20"/>
        <v>0</v>
      </c>
      <c r="CV75" s="5">
        <f t="shared" si="20"/>
        <v>0</v>
      </c>
      <c r="CW75" s="5">
        <f t="shared" si="20"/>
        <v>0</v>
      </c>
      <c r="CX75" s="5">
        <f t="shared" si="20"/>
        <v>0</v>
      </c>
      <c r="CY75" s="5">
        <f t="shared" si="20"/>
        <v>4800</v>
      </c>
      <c r="CZ75" s="5">
        <f t="shared" si="20"/>
        <v>0</v>
      </c>
      <c r="DA75" s="5">
        <f t="shared" si="20"/>
        <v>0</v>
      </c>
      <c r="DB75" s="5">
        <f t="shared" si="20"/>
        <v>0</v>
      </c>
      <c r="DC75" s="5">
        <f t="shared" si="20"/>
        <v>0</v>
      </c>
      <c r="DD75" s="5">
        <f t="shared" si="20"/>
        <v>0</v>
      </c>
      <c r="DE75" s="5">
        <f t="shared" si="20"/>
        <v>0</v>
      </c>
      <c r="DF75" s="5">
        <f t="shared" si="20"/>
        <v>0</v>
      </c>
      <c r="DG75" s="5">
        <f t="shared" si="20"/>
        <v>0</v>
      </c>
      <c r="DH75" s="5">
        <f t="shared" si="20"/>
        <v>0</v>
      </c>
      <c r="DI75" s="5">
        <f t="shared" si="20"/>
        <v>0</v>
      </c>
      <c r="DJ75" s="5">
        <f t="shared" si="20"/>
        <v>0</v>
      </c>
      <c r="DK75" s="5">
        <f t="shared" si="20"/>
        <v>4800</v>
      </c>
      <c r="DL75" s="5">
        <f t="shared" si="20"/>
        <v>0</v>
      </c>
      <c r="DM75" s="5">
        <f t="shared" si="20"/>
        <v>0</v>
      </c>
      <c r="DN75" s="5">
        <f t="shared" si="20"/>
        <v>0</v>
      </c>
      <c r="DO75" s="5">
        <f t="shared" si="20"/>
        <v>0</v>
      </c>
      <c r="DP75" s="5">
        <f t="shared" si="20"/>
        <v>0</v>
      </c>
      <c r="DQ75" s="5">
        <f t="shared" si="20"/>
        <v>0</v>
      </c>
      <c r="DR75" s="5">
        <f t="shared" si="20"/>
        <v>0</v>
      </c>
      <c r="DS75" s="5">
        <f t="shared" si="20"/>
        <v>0</v>
      </c>
      <c r="DT75" s="5">
        <f t="shared" si="20"/>
        <v>0</v>
      </c>
      <c r="DU75" s="5">
        <f t="shared" si="20"/>
        <v>0</v>
      </c>
      <c r="DV75" s="5">
        <f t="shared" si="20"/>
        <v>0</v>
      </c>
      <c r="DW75" s="5">
        <f t="shared" si="20"/>
        <v>4800</v>
      </c>
      <c r="DX75" s="5">
        <f t="shared" si="20"/>
        <v>0</v>
      </c>
      <c r="DY75" s="5">
        <f t="shared" si="20"/>
        <v>0</v>
      </c>
      <c r="DZ75" s="5">
        <f t="shared" si="20"/>
        <v>0</v>
      </c>
      <c r="EA75" s="5">
        <f t="shared" si="20"/>
        <v>0</v>
      </c>
      <c r="EB75" s="5">
        <f t="shared" si="20"/>
        <v>0</v>
      </c>
      <c r="EC75" s="5">
        <f t="shared" si="20"/>
        <v>0</v>
      </c>
      <c r="ED75" s="5">
        <f t="shared" si="20"/>
        <v>0</v>
      </c>
      <c r="EE75" s="5">
        <f t="shared" si="20"/>
        <v>0</v>
      </c>
      <c r="EF75" s="5">
        <f t="shared" si="20"/>
        <v>0</v>
      </c>
      <c r="EG75" s="5">
        <f t="shared" si="20"/>
        <v>0</v>
      </c>
      <c r="EH75" s="5">
        <f t="shared" si="20"/>
        <v>0</v>
      </c>
      <c r="EI75" s="5">
        <f t="shared" si="20"/>
        <v>4800</v>
      </c>
      <c r="EJ75" s="5">
        <f t="shared" si="20"/>
        <v>0</v>
      </c>
      <c r="EK75" s="5">
        <f t="shared" si="20"/>
        <v>0</v>
      </c>
      <c r="EL75" s="5">
        <f t="shared" si="20"/>
        <v>0</v>
      </c>
      <c r="EM75" s="5">
        <f t="shared" si="20"/>
        <v>0</v>
      </c>
      <c r="EN75" s="5">
        <f t="shared" si="20"/>
        <v>0</v>
      </c>
      <c r="EO75" s="5">
        <f t="shared" si="20"/>
        <v>0</v>
      </c>
      <c r="EP75" s="5">
        <f t="shared" si="20"/>
        <v>0</v>
      </c>
    </row>
    <row r="76" spans="2:146" hidden="1" outlineLevel="2" x14ac:dyDescent="0.25">
      <c r="C76" t="s">
        <v>33</v>
      </c>
      <c r="J76" s="26" t="s">
        <v>82</v>
      </c>
      <c r="W76" s="5">
        <f t="shared" si="14"/>
        <v>0</v>
      </c>
      <c r="X76" s="5">
        <f t="shared" ref="X76:CI76" si="21">X36*X$39*X50*X19*X$65</f>
        <v>0</v>
      </c>
      <c r="Y76" s="5">
        <f t="shared" si="21"/>
        <v>0</v>
      </c>
      <c r="Z76" s="5">
        <f t="shared" si="21"/>
        <v>0</v>
      </c>
      <c r="AA76" s="5">
        <f t="shared" si="21"/>
        <v>0</v>
      </c>
      <c r="AB76" s="5">
        <f t="shared" si="21"/>
        <v>0</v>
      </c>
      <c r="AC76" s="5">
        <f t="shared" si="21"/>
        <v>0</v>
      </c>
      <c r="AD76" s="5">
        <f t="shared" si="21"/>
        <v>0</v>
      </c>
      <c r="AE76" s="5">
        <f t="shared" si="21"/>
        <v>0</v>
      </c>
      <c r="AF76" s="5">
        <f t="shared" si="21"/>
        <v>0</v>
      </c>
      <c r="AG76" s="5">
        <f t="shared" si="21"/>
        <v>0</v>
      </c>
      <c r="AH76" s="5">
        <f t="shared" si="21"/>
        <v>0</v>
      </c>
      <c r="AI76" s="5">
        <f t="shared" si="21"/>
        <v>0</v>
      </c>
      <c r="AJ76" s="5">
        <f t="shared" si="21"/>
        <v>0</v>
      </c>
      <c r="AK76" s="5">
        <f t="shared" si="21"/>
        <v>0</v>
      </c>
      <c r="AL76" s="5">
        <f t="shared" si="21"/>
        <v>0</v>
      </c>
      <c r="AM76" s="5">
        <f t="shared" si="21"/>
        <v>0</v>
      </c>
      <c r="AN76" s="5">
        <f t="shared" si="21"/>
        <v>0</v>
      </c>
      <c r="AO76" s="5">
        <f t="shared" si="21"/>
        <v>0</v>
      </c>
      <c r="AP76" s="5">
        <f t="shared" si="21"/>
        <v>0</v>
      </c>
      <c r="AQ76" s="5">
        <f t="shared" si="21"/>
        <v>0</v>
      </c>
      <c r="AR76" s="5">
        <f t="shared" si="21"/>
        <v>0</v>
      </c>
      <c r="AS76" s="5">
        <f t="shared" si="21"/>
        <v>0</v>
      </c>
      <c r="AT76" s="5">
        <f t="shared" si="21"/>
        <v>0</v>
      </c>
      <c r="AU76" s="5">
        <f t="shared" si="21"/>
        <v>0</v>
      </c>
      <c r="AV76" s="5">
        <f t="shared" si="21"/>
        <v>0</v>
      </c>
      <c r="AW76" s="5">
        <f t="shared" si="21"/>
        <v>0</v>
      </c>
      <c r="AX76" s="5">
        <f t="shared" si="21"/>
        <v>0</v>
      </c>
      <c r="AY76" s="5">
        <f t="shared" si="21"/>
        <v>0</v>
      </c>
      <c r="AZ76" s="5">
        <f t="shared" si="21"/>
        <v>0</v>
      </c>
      <c r="BA76" s="5">
        <f t="shared" si="21"/>
        <v>0</v>
      </c>
      <c r="BB76" s="5">
        <f t="shared" si="21"/>
        <v>0</v>
      </c>
      <c r="BC76" s="5">
        <f t="shared" si="21"/>
        <v>0</v>
      </c>
      <c r="BD76" s="5">
        <f t="shared" si="21"/>
        <v>0</v>
      </c>
      <c r="BE76" s="5">
        <f t="shared" si="21"/>
        <v>0</v>
      </c>
      <c r="BF76" s="5">
        <f t="shared" si="21"/>
        <v>0</v>
      </c>
      <c r="BG76" s="5">
        <f t="shared" si="21"/>
        <v>0</v>
      </c>
      <c r="BH76" s="5">
        <f t="shared" si="21"/>
        <v>0</v>
      </c>
      <c r="BI76" s="5">
        <f t="shared" si="21"/>
        <v>0</v>
      </c>
      <c r="BJ76" s="5">
        <f t="shared" si="21"/>
        <v>0</v>
      </c>
      <c r="BK76" s="5">
        <f t="shared" si="21"/>
        <v>0</v>
      </c>
      <c r="BL76" s="5">
        <f t="shared" si="21"/>
        <v>0</v>
      </c>
      <c r="BM76" s="5">
        <f t="shared" si="21"/>
        <v>0</v>
      </c>
      <c r="BN76" s="5">
        <f t="shared" si="21"/>
        <v>0</v>
      </c>
      <c r="BO76" s="5">
        <f t="shared" si="21"/>
        <v>0</v>
      </c>
      <c r="BP76" s="5">
        <f t="shared" si="21"/>
        <v>0</v>
      </c>
      <c r="BQ76" s="5">
        <f t="shared" si="21"/>
        <v>0</v>
      </c>
      <c r="BR76" s="5">
        <f t="shared" si="21"/>
        <v>0</v>
      </c>
      <c r="BS76" s="5">
        <f t="shared" si="21"/>
        <v>0</v>
      </c>
      <c r="BT76" s="5">
        <f t="shared" si="21"/>
        <v>0</v>
      </c>
      <c r="BU76" s="5">
        <f t="shared" si="21"/>
        <v>0</v>
      </c>
      <c r="BV76" s="5">
        <f t="shared" si="21"/>
        <v>0</v>
      </c>
      <c r="BW76" s="5">
        <f t="shared" si="21"/>
        <v>0</v>
      </c>
      <c r="BX76" s="5">
        <f t="shared" si="21"/>
        <v>0</v>
      </c>
      <c r="BY76" s="5">
        <f t="shared" si="21"/>
        <v>0</v>
      </c>
      <c r="BZ76" s="5">
        <f t="shared" si="21"/>
        <v>0</v>
      </c>
      <c r="CA76" s="5">
        <f t="shared" si="21"/>
        <v>0</v>
      </c>
      <c r="CB76" s="5">
        <f t="shared" si="21"/>
        <v>0</v>
      </c>
      <c r="CC76" s="5">
        <f t="shared" si="21"/>
        <v>0</v>
      </c>
      <c r="CD76" s="5">
        <f t="shared" si="21"/>
        <v>0</v>
      </c>
      <c r="CE76" s="5">
        <f t="shared" si="21"/>
        <v>0</v>
      </c>
      <c r="CF76" s="5">
        <f t="shared" si="21"/>
        <v>0</v>
      </c>
      <c r="CG76" s="5">
        <f t="shared" si="21"/>
        <v>0</v>
      </c>
      <c r="CH76" s="5">
        <f t="shared" si="21"/>
        <v>0</v>
      </c>
      <c r="CI76" s="5">
        <f t="shared" si="21"/>
        <v>0</v>
      </c>
      <c r="CJ76" s="5">
        <f t="shared" ref="CJ76:EP76" si="22">CJ36*CJ$39*CJ50*CJ19*CJ$65</f>
        <v>0</v>
      </c>
      <c r="CK76" s="5">
        <f t="shared" si="22"/>
        <v>0</v>
      </c>
      <c r="CL76" s="5">
        <f t="shared" si="22"/>
        <v>0</v>
      </c>
      <c r="CM76" s="5">
        <f t="shared" si="22"/>
        <v>0</v>
      </c>
      <c r="CN76" s="5">
        <f t="shared" si="22"/>
        <v>0</v>
      </c>
      <c r="CO76" s="5">
        <f t="shared" si="22"/>
        <v>0</v>
      </c>
      <c r="CP76" s="5">
        <f t="shared" si="22"/>
        <v>0</v>
      </c>
      <c r="CQ76" s="5">
        <f t="shared" si="22"/>
        <v>0</v>
      </c>
      <c r="CR76" s="5">
        <f t="shared" si="22"/>
        <v>0</v>
      </c>
      <c r="CS76" s="5">
        <f t="shared" si="22"/>
        <v>0</v>
      </c>
      <c r="CT76" s="5">
        <f t="shared" si="22"/>
        <v>0</v>
      </c>
      <c r="CU76" s="5">
        <f t="shared" si="22"/>
        <v>0</v>
      </c>
      <c r="CV76" s="5">
        <f t="shared" si="22"/>
        <v>0</v>
      </c>
      <c r="CW76" s="5">
        <f t="shared" si="22"/>
        <v>0</v>
      </c>
      <c r="CX76" s="5">
        <f t="shared" si="22"/>
        <v>0</v>
      </c>
      <c r="CY76" s="5">
        <f t="shared" si="22"/>
        <v>0</v>
      </c>
      <c r="CZ76" s="5">
        <f t="shared" si="22"/>
        <v>0</v>
      </c>
      <c r="DA76" s="5">
        <f t="shared" si="22"/>
        <v>0</v>
      </c>
      <c r="DB76" s="5">
        <f t="shared" si="22"/>
        <v>0</v>
      </c>
      <c r="DC76" s="5">
        <f t="shared" si="22"/>
        <v>0</v>
      </c>
      <c r="DD76" s="5">
        <f t="shared" si="22"/>
        <v>0</v>
      </c>
      <c r="DE76" s="5">
        <f t="shared" si="22"/>
        <v>0</v>
      </c>
      <c r="DF76" s="5">
        <f t="shared" si="22"/>
        <v>0</v>
      </c>
      <c r="DG76" s="5">
        <f t="shared" si="22"/>
        <v>0</v>
      </c>
      <c r="DH76" s="5">
        <f t="shared" si="22"/>
        <v>0</v>
      </c>
      <c r="DI76" s="5">
        <f t="shared" si="22"/>
        <v>0</v>
      </c>
      <c r="DJ76" s="5">
        <f t="shared" si="22"/>
        <v>0</v>
      </c>
      <c r="DK76" s="5">
        <f t="shared" si="22"/>
        <v>0</v>
      </c>
      <c r="DL76" s="5">
        <f t="shared" si="22"/>
        <v>0</v>
      </c>
      <c r="DM76" s="5">
        <f t="shared" si="22"/>
        <v>0</v>
      </c>
      <c r="DN76" s="5">
        <f t="shared" si="22"/>
        <v>0</v>
      </c>
      <c r="DO76" s="5">
        <f t="shared" si="22"/>
        <v>0</v>
      </c>
      <c r="DP76" s="5">
        <f t="shared" si="22"/>
        <v>0</v>
      </c>
      <c r="DQ76" s="5">
        <f t="shared" si="22"/>
        <v>0</v>
      </c>
      <c r="DR76" s="5">
        <f t="shared" si="22"/>
        <v>0</v>
      </c>
      <c r="DS76" s="5">
        <f t="shared" si="22"/>
        <v>0</v>
      </c>
      <c r="DT76" s="5">
        <f t="shared" si="22"/>
        <v>0</v>
      </c>
      <c r="DU76" s="5">
        <f t="shared" si="22"/>
        <v>0</v>
      </c>
      <c r="DV76" s="5">
        <f t="shared" si="22"/>
        <v>0</v>
      </c>
      <c r="DW76" s="5">
        <f t="shared" si="22"/>
        <v>0</v>
      </c>
      <c r="DX76" s="5">
        <f t="shared" si="22"/>
        <v>0</v>
      </c>
      <c r="DY76" s="5">
        <f t="shared" si="22"/>
        <v>0</v>
      </c>
      <c r="DZ76" s="5">
        <f t="shared" si="22"/>
        <v>0</v>
      </c>
      <c r="EA76" s="5">
        <f t="shared" si="22"/>
        <v>0</v>
      </c>
      <c r="EB76" s="5">
        <f t="shared" si="22"/>
        <v>0</v>
      </c>
      <c r="EC76" s="5">
        <f t="shared" si="22"/>
        <v>0</v>
      </c>
      <c r="ED76" s="5">
        <f t="shared" si="22"/>
        <v>0</v>
      </c>
      <c r="EE76" s="5">
        <f t="shared" si="22"/>
        <v>0</v>
      </c>
      <c r="EF76" s="5">
        <f t="shared" si="22"/>
        <v>0</v>
      </c>
      <c r="EG76" s="5">
        <f t="shared" si="22"/>
        <v>0</v>
      </c>
      <c r="EH76" s="5">
        <f t="shared" si="22"/>
        <v>0</v>
      </c>
      <c r="EI76" s="5">
        <f t="shared" si="22"/>
        <v>0</v>
      </c>
      <c r="EJ76" s="5">
        <f t="shared" si="22"/>
        <v>0</v>
      </c>
      <c r="EK76" s="5">
        <f t="shared" si="22"/>
        <v>0</v>
      </c>
      <c r="EL76" s="5">
        <f t="shared" si="22"/>
        <v>0</v>
      </c>
      <c r="EM76" s="5">
        <f t="shared" si="22"/>
        <v>0</v>
      </c>
      <c r="EN76" s="5">
        <f t="shared" si="22"/>
        <v>0</v>
      </c>
      <c r="EO76" s="5">
        <f t="shared" si="22"/>
        <v>0</v>
      </c>
      <c r="EP76" s="5">
        <f t="shared" si="22"/>
        <v>0</v>
      </c>
    </row>
    <row r="77" spans="2:146" hidden="1" outlineLevel="2" x14ac:dyDescent="0.25"/>
    <row r="78" spans="2:146" hidden="1" outlineLevel="1" collapsed="1" x14ac:dyDescent="0.25">
      <c r="B78" s="2" t="s">
        <v>65</v>
      </c>
      <c r="C78" s="2"/>
      <c r="D78" s="2"/>
      <c r="E78" s="2"/>
      <c r="F78" s="2"/>
      <c r="G78" s="2"/>
      <c r="H78" s="2"/>
      <c r="I78" s="2"/>
      <c r="J78" s="3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</row>
    <row r="79" spans="2:146" hidden="1" outlineLevel="2" x14ac:dyDescent="0.25">
      <c r="B79" s="44"/>
      <c r="C79" t="s">
        <v>65</v>
      </c>
      <c r="J79" s="26" t="s">
        <v>74</v>
      </c>
      <c r="W79" s="45">
        <f>Założenia!$K$30</f>
        <v>4</v>
      </c>
      <c r="X79" s="45">
        <f>Założenia!$K$30</f>
        <v>4</v>
      </c>
      <c r="Y79" s="45">
        <f>Założenia!$K$30</f>
        <v>4</v>
      </c>
      <c r="Z79" s="45">
        <f>Założenia!$K$30</f>
        <v>4</v>
      </c>
      <c r="AA79" s="45">
        <f>Założenia!$K$30</f>
        <v>4</v>
      </c>
      <c r="AB79" s="45">
        <f>Założenia!$K$30</f>
        <v>4</v>
      </c>
      <c r="AC79" s="45">
        <f>Założenia!$K$30</f>
        <v>4</v>
      </c>
      <c r="AD79" s="45">
        <f>Założenia!$K$30</f>
        <v>4</v>
      </c>
      <c r="AE79" s="45">
        <f>Założenia!$K$30</f>
        <v>4</v>
      </c>
      <c r="AF79" s="45">
        <f>Założenia!$K$30</f>
        <v>4</v>
      </c>
      <c r="AG79" s="45">
        <f>Założenia!$K$30</f>
        <v>4</v>
      </c>
      <c r="AH79" s="45">
        <f>Założenia!$K$30</f>
        <v>4</v>
      </c>
      <c r="AI79" s="45">
        <f>Założenia!$K$30</f>
        <v>4</v>
      </c>
      <c r="AJ79" s="45">
        <f>Założenia!$K$30</f>
        <v>4</v>
      </c>
      <c r="AK79" s="45">
        <f>Założenia!$K$30</f>
        <v>4</v>
      </c>
      <c r="AL79" s="45">
        <f>Założenia!$K$30</f>
        <v>4</v>
      </c>
      <c r="AM79" s="45">
        <f>Założenia!$K$30</f>
        <v>4</v>
      </c>
      <c r="AN79" s="45">
        <f>Założenia!$K$30</f>
        <v>4</v>
      </c>
      <c r="AO79" s="45">
        <f>Założenia!$K$30</f>
        <v>4</v>
      </c>
      <c r="AP79" s="45">
        <f>Założenia!$K$30</f>
        <v>4</v>
      </c>
      <c r="AQ79" s="45">
        <f>Założenia!$K$30</f>
        <v>4</v>
      </c>
      <c r="AR79" s="45">
        <f>Założenia!$K$30</f>
        <v>4</v>
      </c>
      <c r="AS79" s="45">
        <f>Założenia!$K$30</f>
        <v>4</v>
      </c>
      <c r="AT79" s="45">
        <f>Założenia!$K$30</f>
        <v>4</v>
      </c>
      <c r="AU79" s="45">
        <f>Założenia!$K$30</f>
        <v>4</v>
      </c>
      <c r="AV79" s="45">
        <f>Założenia!$K$30</f>
        <v>4</v>
      </c>
      <c r="AW79" s="45">
        <f>Założenia!$K$30</f>
        <v>4</v>
      </c>
      <c r="AX79" s="45">
        <f>Założenia!$K$30</f>
        <v>4</v>
      </c>
      <c r="AY79" s="45">
        <f>Założenia!$K$30</f>
        <v>4</v>
      </c>
      <c r="AZ79" s="45">
        <f>Założenia!$K$30</f>
        <v>4</v>
      </c>
      <c r="BA79" s="45">
        <f>Założenia!$K$30</f>
        <v>4</v>
      </c>
      <c r="BB79" s="45">
        <f>Założenia!$K$30</f>
        <v>4</v>
      </c>
      <c r="BC79" s="45">
        <f>Założenia!$K$30</f>
        <v>4</v>
      </c>
      <c r="BD79" s="45">
        <f>Założenia!$K$30</f>
        <v>4</v>
      </c>
      <c r="BE79" s="45">
        <f>Założenia!$K$30</f>
        <v>4</v>
      </c>
      <c r="BF79" s="45">
        <f>Założenia!$K$30</f>
        <v>4</v>
      </c>
      <c r="BG79" s="45">
        <f>Założenia!$K$30</f>
        <v>4</v>
      </c>
      <c r="BH79" s="45">
        <f>Założenia!$K$30</f>
        <v>4</v>
      </c>
      <c r="BI79" s="45">
        <f>Założenia!$K$30</f>
        <v>4</v>
      </c>
      <c r="BJ79" s="45">
        <f>Założenia!$K$30</f>
        <v>4</v>
      </c>
      <c r="BK79" s="45">
        <f>Założenia!$K$30</f>
        <v>4</v>
      </c>
      <c r="BL79" s="45">
        <f>Założenia!$K$30</f>
        <v>4</v>
      </c>
      <c r="BM79" s="45">
        <f>Założenia!$K$30</f>
        <v>4</v>
      </c>
      <c r="BN79" s="45">
        <f>Założenia!$K$30</f>
        <v>4</v>
      </c>
      <c r="BO79" s="45">
        <f>Założenia!$K$30</f>
        <v>4</v>
      </c>
      <c r="BP79" s="45">
        <f>Założenia!$K$30</f>
        <v>4</v>
      </c>
      <c r="BQ79" s="45">
        <f>Założenia!$K$30</f>
        <v>4</v>
      </c>
      <c r="BR79" s="45">
        <f>Założenia!$K$30</f>
        <v>4</v>
      </c>
      <c r="BS79" s="45">
        <f>Założenia!$K$30</f>
        <v>4</v>
      </c>
      <c r="BT79" s="45">
        <f>Założenia!$K$30</f>
        <v>4</v>
      </c>
      <c r="BU79" s="45">
        <f>Założenia!$K$30</f>
        <v>4</v>
      </c>
      <c r="BV79" s="45">
        <f>Założenia!$K$30</f>
        <v>4</v>
      </c>
      <c r="BW79" s="45">
        <f>Założenia!$K$30</f>
        <v>4</v>
      </c>
      <c r="BX79" s="45">
        <f>Założenia!$K$30</f>
        <v>4</v>
      </c>
      <c r="BY79" s="45">
        <f>Założenia!$K$30</f>
        <v>4</v>
      </c>
      <c r="BZ79" s="45">
        <f>Założenia!$K$30</f>
        <v>4</v>
      </c>
      <c r="CA79" s="45">
        <f>Założenia!$K$30</f>
        <v>4</v>
      </c>
      <c r="CB79" s="45">
        <f>Założenia!$K$30</f>
        <v>4</v>
      </c>
      <c r="CC79" s="45">
        <f>Założenia!$K$30</f>
        <v>4</v>
      </c>
      <c r="CD79" s="45">
        <f>Założenia!$K$30</f>
        <v>4</v>
      </c>
      <c r="CE79" s="45">
        <f>Założenia!$K$30</f>
        <v>4</v>
      </c>
      <c r="CF79" s="45">
        <f>Założenia!$K$30</f>
        <v>4</v>
      </c>
      <c r="CG79" s="45">
        <f>Założenia!$K$30</f>
        <v>4</v>
      </c>
      <c r="CH79" s="45">
        <f>Założenia!$K$30</f>
        <v>4</v>
      </c>
      <c r="CI79" s="45">
        <f>Założenia!$K$30</f>
        <v>4</v>
      </c>
      <c r="CJ79" s="45">
        <f>Założenia!$K$30</f>
        <v>4</v>
      </c>
      <c r="CK79" s="45">
        <f>Założenia!$K$30</f>
        <v>4</v>
      </c>
      <c r="CL79" s="45">
        <f>Założenia!$K$30</f>
        <v>4</v>
      </c>
      <c r="CM79" s="45">
        <f>Założenia!$K$30</f>
        <v>4</v>
      </c>
      <c r="CN79" s="45">
        <f>Założenia!$K$30</f>
        <v>4</v>
      </c>
      <c r="CO79" s="45">
        <f>Założenia!$K$30</f>
        <v>4</v>
      </c>
      <c r="CP79" s="45">
        <f>Założenia!$K$30</f>
        <v>4</v>
      </c>
      <c r="CQ79" s="45">
        <f>Założenia!$K$30</f>
        <v>4</v>
      </c>
      <c r="CR79" s="45">
        <f>Założenia!$K$30</f>
        <v>4</v>
      </c>
      <c r="CS79" s="45">
        <f>Założenia!$K$30</f>
        <v>4</v>
      </c>
      <c r="CT79" s="45">
        <f>Założenia!$K$30</f>
        <v>4</v>
      </c>
      <c r="CU79" s="45">
        <f>Założenia!$K$30</f>
        <v>4</v>
      </c>
      <c r="CV79" s="45">
        <f>Założenia!$K$30</f>
        <v>4</v>
      </c>
      <c r="CW79" s="45">
        <f>Założenia!$K$30</f>
        <v>4</v>
      </c>
      <c r="CX79" s="45">
        <f>Założenia!$K$30</f>
        <v>4</v>
      </c>
      <c r="CY79" s="45">
        <f>Założenia!$K$30</f>
        <v>4</v>
      </c>
      <c r="CZ79" s="45">
        <f>Założenia!$K$30</f>
        <v>4</v>
      </c>
      <c r="DA79" s="45">
        <f>Założenia!$K$30</f>
        <v>4</v>
      </c>
      <c r="DB79" s="45">
        <f>Założenia!$K$30</f>
        <v>4</v>
      </c>
      <c r="DC79" s="45">
        <f>Założenia!$K$30</f>
        <v>4</v>
      </c>
      <c r="DD79" s="45">
        <f>Założenia!$K$30</f>
        <v>4</v>
      </c>
      <c r="DE79" s="45">
        <f>Założenia!$K$30</f>
        <v>4</v>
      </c>
      <c r="DF79" s="45">
        <f>Założenia!$K$30</f>
        <v>4</v>
      </c>
      <c r="DG79" s="45">
        <f>Założenia!$K$30</f>
        <v>4</v>
      </c>
      <c r="DH79" s="45">
        <f>Założenia!$K$30</f>
        <v>4</v>
      </c>
      <c r="DI79" s="45">
        <f>Założenia!$K$30</f>
        <v>4</v>
      </c>
      <c r="DJ79" s="45">
        <f>Założenia!$K$30</f>
        <v>4</v>
      </c>
      <c r="DK79" s="45">
        <f>Założenia!$K$30</f>
        <v>4</v>
      </c>
      <c r="DL79" s="45">
        <f>Założenia!$K$30</f>
        <v>4</v>
      </c>
      <c r="DM79" s="45">
        <f>Założenia!$K$30</f>
        <v>4</v>
      </c>
      <c r="DN79" s="45">
        <f>Założenia!$K$30</f>
        <v>4</v>
      </c>
      <c r="DO79" s="45">
        <f>Założenia!$K$30</f>
        <v>4</v>
      </c>
      <c r="DP79" s="45">
        <f>Założenia!$K$30</f>
        <v>4</v>
      </c>
      <c r="DQ79" s="45">
        <f>Założenia!$K$30</f>
        <v>4</v>
      </c>
      <c r="DR79" s="45">
        <f>Założenia!$K$30</f>
        <v>4</v>
      </c>
      <c r="DS79" s="45">
        <f>Założenia!$K$30</f>
        <v>4</v>
      </c>
      <c r="DT79" s="45">
        <f>Założenia!$K$30</f>
        <v>4</v>
      </c>
      <c r="DU79" s="45">
        <f>Założenia!$K$30</f>
        <v>4</v>
      </c>
      <c r="DV79" s="45">
        <f>Założenia!$K$30</f>
        <v>4</v>
      </c>
      <c r="DW79" s="45">
        <f>Założenia!$K$30</f>
        <v>4</v>
      </c>
      <c r="DX79" s="45">
        <f>Założenia!$K$30</f>
        <v>4</v>
      </c>
      <c r="DY79" s="45">
        <f>Założenia!$K$30</f>
        <v>4</v>
      </c>
      <c r="DZ79" s="45">
        <f>Założenia!$K$30</f>
        <v>4</v>
      </c>
      <c r="EA79" s="45">
        <f>Założenia!$K$30</f>
        <v>4</v>
      </c>
      <c r="EB79" s="45">
        <f>Założenia!$K$30</f>
        <v>4</v>
      </c>
      <c r="EC79" s="45">
        <f>Założenia!$K$30</f>
        <v>4</v>
      </c>
      <c r="ED79" s="45">
        <f>Założenia!$K$30</f>
        <v>4</v>
      </c>
      <c r="EE79" s="45">
        <f>Założenia!$K$30</f>
        <v>4</v>
      </c>
      <c r="EF79" s="45">
        <f>Założenia!$K$30</f>
        <v>4</v>
      </c>
      <c r="EG79" s="45">
        <f>Założenia!$K$30</f>
        <v>4</v>
      </c>
      <c r="EH79" s="45">
        <f>Założenia!$K$30</f>
        <v>4</v>
      </c>
      <c r="EI79" s="45">
        <f>Założenia!$K$30</f>
        <v>4</v>
      </c>
      <c r="EJ79" s="45">
        <f>Założenia!$K$30</f>
        <v>4</v>
      </c>
      <c r="EK79" s="45">
        <f>Założenia!$K$30</f>
        <v>4</v>
      </c>
      <c r="EL79" s="45">
        <f>Założenia!$K$30</f>
        <v>4</v>
      </c>
      <c r="EM79" s="45">
        <f>Założenia!$K$30</f>
        <v>4</v>
      </c>
      <c r="EN79" s="45">
        <f>Założenia!$K$30</f>
        <v>4</v>
      </c>
      <c r="EO79" s="45">
        <f>Założenia!$K$30</f>
        <v>4</v>
      </c>
      <c r="EP79" s="45">
        <f>Założenia!$K$30</f>
        <v>4</v>
      </c>
    </row>
    <row r="80" spans="2:146" ht="15.75" hidden="1" customHeight="1" outlineLevel="2" x14ac:dyDescent="0.25"/>
    <row r="81" spans="2:146" hidden="1" outlineLevel="1" collapsed="1" x14ac:dyDescent="0.25">
      <c r="B81" s="2" t="s">
        <v>84</v>
      </c>
      <c r="C81" s="2"/>
      <c r="D81" s="2"/>
      <c r="E81" s="2"/>
      <c r="F81" s="2"/>
      <c r="G81" s="2"/>
      <c r="H81" s="2"/>
      <c r="I81" s="2"/>
      <c r="J81" s="3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</row>
    <row r="82" spans="2:146" hidden="1" outlineLevel="2" x14ac:dyDescent="0.25">
      <c r="C82" t="s">
        <v>26</v>
      </c>
      <c r="J82" s="26" t="s">
        <v>73</v>
      </c>
      <c r="W82" s="5">
        <f t="shared" ref="W82:AF82" si="23">W68*W$79</f>
        <v>0</v>
      </c>
      <c r="X82" s="5">
        <f t="shared" si="23"/>
        <v>0</v>
      </c>
      <c r="Y82" s="5">
        <f t="shared" si="23"/>
        <v>0</v>
      </c>
      <c r="Z82" s="5">
        <f t="shared" si="23"/>
        <v>0</v>
      </c>
      <c r="AA82" s="5">
        <f t="shared" si="23"/>
        <v>0</v>
      </c>
      <c r="AB82" s="5">
        <f t="shared" si="23"/>
        <v>0</v>
      </c>
      <c r="AC82" s="5">
        <f t="shared" si="23"/>
        <v>0</v>
      </c>
      <c r="AD82" s="5">
        <f t="shared" si="23"/>
        <v>0</v>
      </c>
      <c r="AE82" s="5">
        <f t="shared" si="23"/>
        <v>0</v>
      </c>
      <c r="AF82" s="5">
        <f t="shared" si="23"/>
        <v>0</v>
      </c>
      <c r="AG82" s="5">
        <f t="shared" ref="AG82:CR82" si="24">AG68*AG$79</f>
        <v>0</v>
      </c>
      <c r="AH82" s="5">
        <f t="shared" si="24"/>
        <v>0</v>
      </c>
      <c r="AI82" s="5">
        <f t="shared" si="24"/>
        <v>0</v>
      </c>
      <c r="AJ82" s="5">
        <f t="shared" si="24"/>
        <v>0</v>
      </c>
      <c r="AK82" s="5">
        <f t="shared" si="24"/>
        <v>0</v>
      </c>
      <c r="AL82" s="5">
        <f t="shared" si="24"/>
        <v>0</v>
      </c>
      <c r="AM82" s="5">
        <f t="shared" si="24"/>
        <v>0</v>
      </c>
      <c r="AN82" s="5">
        <f t="shared" si="24"/>
        <v>0</v>
      </c>
      <c r="AO82" s="5">
        <f t="shared" si="24"/>
        <v>0</v>
      </c>
      <c r="AP82" s="5">
        <f t="shared" si="24"/>
        <v>0</v>
      </c>
      <c r="AQ82" s="5">
        <f t="shared" si="24"/>
        <v>0</v>
      </c>
      <c r="AR82" s="5">
        <f t="shared" si="24"/>
        <v>0</v>
      </c>
      <c r="AS82" s="5">
        <f t="shared" si="24"/>
        <v>0</v>
      </c>
      <c r="AT82" s="5">
        <f t="shared" si="24"/>
        <v>0</v>
      </c>
      <c r="AU82" s="5">
        <f t="shared" si="24"/>
        <v>0</v>
      </c>
      <c r="AV82" s="5">
        <f t="shared" si="24"/>
        <v>0</v>
      </c>
      <c r="AW82" s="5">
        <f t="shared" si="24"/>
        <v>0</v>
      </c>
      <c r="AX82" s="5">
        <f t="shared" si="24"/>
        <v>0</v>
      </c>
      <c r="AY82" s="5">
        <f t="shared" si="24"/>
        <v>0</v>
      </c>
      <c r="AZ82" s="5">
        <f t="shared" si="24"/>
        <v>0</v>
      </c>
      <c r="BA82" s="5">
        <f t="shared" si="24"/>
        <v>0</v>
      </c>
      <c r="BB82" s="5">
        <f t="shared" si="24"/>
        <v>0</v>
      </c>
      <c r="BC82" s="5">
        <f t="shared" si="24"/>
        <v>0</v>
      </c>
      <c r="BD82" s="5">
        <f t="shared" si="24"/>
        <v>0</v>
      </c>
      <c r="BE82" s="5">
        <f t="shared" si="24"/>
        <v>0</v>
      </c>
      <c r="BF82" s="5">
        <f t="shared" si="24"/>
        <v>0</v>
      </c>
      <c r="BG82" s="5">
        <f t="shared" si="24"/>
        <v>0</v>
      </c>
      <c r="BH82" s="5">
        <f t="shared" si="24"/>
        <v>0</v>
      </c>
      <c r="BI82" s="5">
        <f t="shared" si="24"/>
        <v>0</v>
      </c>
      <c r="BJ82" s="5">
        <f t="shared" si="24"/>
        <v>0</v>
      </c>
      <c r="BK82" s="5">
        <f t="shared" si="24"/>
        <v>0</v>
      </c>
      <c r="BL82" s="5">
        <f t="shared" si="24"/>
        <v>0</v>
      </c>
      <c r="BM82" s="5">
        <f t="shared" si="24"/>
        <v>0</v>
      </c>
      <c r="BN82" s="5">
        <f t="shared" si="24"/>
        <v>0</v>
      </c>
      <c r="BO82" s="5">
        <f t="shared" si="24"/>
        <v>0</v>
      </c>
      <c r="BP82" s="5">
        <f t="shared" si="24"/>
        <v>0</v>
      </c>
      <c r="BQ82" s="5">
        <f t="shared" si="24"/>
        <v>0</v>
      </c>
      <c r="BR82" s="5">
        <f t="shared" si="24"/>
        <v>0</v>
      </c>
      <c r="BS82" s="5">
        <f t="shared" si="24"/>
        <v>0</v>
      </c>
      <c r="BT82" s="5">
        <f t="shared" si="24"/>
        <v>0</v>
      </c>
      <c r="BU82" s="5">
        <f t="shared" si="24"/>
        <v>0</v>
      </c>
      <c r="BV82" s="5">
        <f t="shared" si="24"/>
        <v>0</v>
      </c>
      <c r="BW82" s="5">
        <f t="shared" si="24"/>
        <v>0</v>
      </c>
      <c r="BX82" s="5">
        <f t="shared" si="24"/>
        <v>0</v>
      </c>
      <c r="BY82" s="5">
        <f t="shared" si="24"/>
        <v>0</v>
      </c>
      <c r="BZ82" s="5">
        <f t="shared" si="24"/>
        <v>0</v>
      </c>
      <c r="CA82" s="5">
        <f t="shared" si="24"/>
        <v>0</v>
      </c>
      <c r="CB82" s="5">
        <f t="shared" si="24"/>
        <v>0</v>
      </c>
      <c r="CC82" s="5">
        <f t="shared" si="24"/>
        <v>0</v>
      </c>
      <c r="CD82" s="5">
        <f t="shared" si="24"/>
        <v>0</v>
      </c>
      <c r="CE82" s="5">
        <f t="shared" si="24"/>
        <v>0</v>
      </c>
      <c r="CF82" s="5">
        <f t="shared" si="24"/>
        <v>0</v>
      </c>
      <c r="CG82" s="5">
        <f t="shared" si="24"/>
        <v>0</v>
      </c>
      <c r="CH82" s="5">
        <f t="shared" si="24"/>
        <v>0</v>
      </c>
      <c r="CI82" s="5">
        <f t="shared" si="24"/>
        <v>0</v>
      </c>
      <c r="CJ82" s="5">
        <f t="shared" si="24"/>
        <v>0</v>
      </c>
      <c r="CK82" s="5">
        <f t="shared" si="24"/>
        <v>0</v>
      </c>
      <c r="CL82" s="5">
        <f t="shared" si="24"/>
        <v>0</v>
      </c>
      <c r="CM82" s="5">
        <f t="shared" si="24"/>
        <v>0</v>
      </c>
      <c r="CN82" s="5">
        <f t="shared" si="24"/>
        <v>0</v>
      </c>
      <c r="CO82" s="5">
        <f t="shared" si="24"/>
        <v>0</v>
      </c>
      <c r="CP82" s="5">
        <f t="shared" si="24"/>
        <v>0</v>
      </c>
      <c r="CQ82" s="5">
        <f t="shared" si="24"/>
        <v>0</v>
      </c>
      <c r="CR82" s="5">
        <f t="shared" si="24"/>
        <v>0</v>
      </c>
      <c r="CS82" s="5">
        <f t="shared" ref="CS82:EP82" si="25">CS68*CS$79</f>
        <v>0</v>
      </c>
      <c r="CT82" s="5">
        <f t="shared" si="25"/>
        <v>0</v>
      </c>
      <c r="CU82" s="5">
        <f t="shared" si="25"/>
        <v>0</v>
      </c>
      <c r="CV82" s="5">
        <f t="shared" si="25"/>
        <v>0</v>
      </c>
      <c r="CW82" s="5">
        <f t="shared" si="25"/>
        <v>0</v>
      </c>
      <c r="CX82" s="5">
        <f t="shared" si="25"/>
        <v>0</v>
      </c>
      <c r="CY82" s="5">
        <f t="shared" si="25"/>
        <v>0</v>
      </c>
      <c r="CZ82" s="5">
        <f t="shared" si="25"/>
        <v>0</v>
      </c>
      <c r="DA82" s="5">
        <f t="shared" si="25"/>
        <v>0</v>
      </c>
      <c r="DB82" s="5">
        <f t="shared" si="25"/>
        <v>0</v>
      </c>
      <c r="DC82" s="5">
        <f t="shared" si="25"/>
        <v>0</v>
      </c>
      <c r="DD82" s="5">
        <f t="shared" si="25"/>
        <v>0</v>
      </c>
      <c r="DE82" s="5">
        <f t="shared" si="25"/>
        <v>0</v>
      </c>
      <c r="DF82" s="5">
        <f t="shared" si="25"/>
        <v>0</v>
      </c>
      <c r="DG82" s="5">
        <f t="shared" si="25"/>
        <v>0</v>
      </c>
      <c r="DH82" s="5">
        <f t="shared" si="25"/>
        <v>0</v>
      </c>
      <c r="DI82" s="5">
        <f t="shared" si="25"/>
        <v>0</v>
      </c>
      <c r="DJ82" s="5">
        <f t="shared" si="25"/>
        <v>0</v>
      </c>
      <c r="DK82" s="5">
        <f t="shared" si="25"/>
        <v>0</v>
      </c>
      <c r="DL82" s="5">
        <f t="shared" si="25"/>
        <v>0</v>
      </c>
      <c r="DM82" s="5">
        <f t="shared" si="25"/>
        <v>0</v>
      </c>
      <c r="DN82" s="5">
        <f t="shared" si="25"/>
        <v>0</v>
      </c>
      <c r="DO82" s="5">
        <f t="shared" si="25"/>
        <v>0</v>
      </c>
      <c r="DP82" s="5">
        <f t="shared" si="25"/>
        <v>0</v>
      </c>
      <c r="DQ82" s="5">
        <f t="shared" si="25"/>
        <v>0</v>
      </c>
      <c r="DR82" s="5">
        <f t="shared" si="25"/>
        <v>0</v>
      </c>
      <c r="DS82" s="5">
        <f t="shared" si="25"/>
        <v>0</v>
      </c>
      <c r="DT82" s="5">
        <f t="shared" si="25"/>
        <v>0</v>
      </c>
      <c r="DU82" s="5">
        <f t="shared" si="25"/>
        <v>0</v>
      </c>
      <c r="DV82" s="5">
        <f t="shared" si="25"/>
        <v>0</v>
      </c>
      <c r="DW82" s="5">
        <f t="shared" si="25"/>
        <v>0</v>
      </c>
      <c r="DX82" s="5">
        <f t="shared" si="25"/>
        <v>0</v>
      </c>
      <c r="DY82" s="5">
        <f t="shared" si="25"/>
        <v>0</v>
      </c>
      <c r="DZ82" s="5">
        <f t="shared" si="25"/>
        <v>0</v>
      </c>
      <c r="EA82" s="5">
        <f t="shared" si="25"/>
        <v>0</v>
      </c>
      <c r="EB82" s="5">
        <f t="shared" si="25"/>
        <v>0</v>
      </c>
      <c r="EC82" s="5">
        <f t="shared" si="25"/>
        <v>0</v>
      </c>
      <c r="ED82" s="5">
        <f t="shared" si="25"/>
        <v>0</v>
      </c>
      <c r="EE82" s="5">
        <f t="shared" si="25"/>
        <v>0</v>
      </c>
      <c r="EF82" s="5">
        <f t="shared" si="25"/>
        <v>0</v>
      </c>
      <c r="EG82" s="5">
        <f t="shared" si="25"/>
        <v>0</v>
      </c>
      <c r="EH82" s="5">
        <f t="shared" si="25"/>
        <v>0</v>
      </c>
      <c r="EI82" s="5">
        <f t="shared" si="25"/>
        <v>0</v>
      </c>
      <c r="EJ82" s="5">
        <f t="shared" si="25"/>
        <v>0</v>
      </c>
      <c r="EK82" s="5">
        <f t="shared" si="25"/>
        <v>0</v>
      </c>
      <c r="EL82" s="5">
        <f t="shared" si="25"/>
        <v>0</v>
      </c>
      <c r="EM82" s="5">
        <f t="shared" si="25"/>
        <v>0</v>
      </c>
      <c r="EN82" s="5">
        <f t="shared" si="25"/>
        <v>0</v>
      </c>
      <c r="EO82" s="5">
        <f t="shared" si="25"/>
        <v>0</v>
      </c>
      <c r="EP82" s="5">
        <f t="shared" si="25"/>
        <v>0</v>
      </c>
    </row>
    <row r="83" spans="2:146" hidden="1" outlineLevel="2" x14ac:dyDescent="0.25">
      <c r="C83" t="s">
        <v>27</v>
      </c>
      <c r="J83" s="26" t="s">
        <v>73</v>
      </c>
      <c r="W83" s="5">
        <f t="shared" ref="W83:AF83" si="26">W69*W$79</f>
        <v>2736</v>
      </c>
      <c r="X83" s="5">
        <f t="shared" si="26"/>
        <v>1945.6000000000001</v>
      </c>
      <c r="Y83" s="5">
        <f t="shared" si="26"/>
        <v>2432</v>
      </c>
      <c r="Z83" s="5">
        <f t="shared" si="26"/>
        <v>2432</v>
      </c>
      <c r="AA83" s="5">
        <f t="shared" si="26"/>
        <v>2918.4</v>
      </c>
      <c r="AB83" s="5">
        <f t="shared" si="26"/>
        <v>3648</v>
      </c>
      <c r="AC83" s="5">
        <f t="shared" si="26"/>
        <v>1945.6000000000001</v>
      </c>
      <c r="AD83" s="5">
        <f t="shared" si="26"/>
        <v>2918.4</v>
      </c>
      <c r="AE83" s="5">
        <f t="shared" si="26"/>
        <v>2918.4</v>
      </c>
      <c r="AF83" s="5">
        <f t="shared" si="26"/>
        <v>3648</v>
      </c>
      <c r="AG83" s="5">
        <f t="shared" ref="AG83:CR83" si="27">AG69*AG$79</f>
        <v>2918.4</v>
      </c>
      <c r="AH83" s="5">
        <f t="shared" si="27"/>
        <v>2675.2000000000003</v>
      </c>
      <c r="AI83" s="5">
        <f t="shared" si="27"/>
        <v>2188.8000000000002</v>
      </c>
      <c r="AJ83" s="5">
        <f t="shared" si="27"/>
        <v>1945.6000000000001</v>
      </c>
      <c r="AK83" s="5">
        <f t="shared" si="27"/>
        <v>2432</v>
      </c>
      <c r="AL83" s="5">
        <f t="shared" si="27"/>
        <v>2432</v>
      </c>
      <c r="AM83" s="5">
        <f t="shared" si="27"/>
        <v>2918.4</v>
      </c>
      <c r="AN83" s="5">
        <f t="shared" si="27"/>
        <v>2918.4</v>
      </c>
      <c r="AO83" s="5">
        <f t="shared" si="27"/>
        <v>1945.6000000000001</v>
      </c>
      <c r="AP83" s="5">
        <f t="shared" si="27"/>
        <v>3648</v>
      </c>
      <c r="AQ83" s="5">
        <f t="shared" si="27"/>
        <v>2918.4</v>
      </c>
      <c r="AR83" s="5">
        <f t="shared" si="27"/>
        <v>2918.4</v>
      </c>
      <c r="AS83" s="5">
        <f t="shared" si="27"/>
        <v>2918.4</v>
      </c>
      <c r="AT83" s="5">
        <f t="shared" si="27"/>
        <v>3344.0000000000005</v>
      </c>
      <c r="AU83" s="5">
        <f t="shared" si="27"/>
        <v>2188.8000000000002</v>
      </c>
      <c r="AV83" s="5">
        <f t="shared" si="27"/>
        <v>1945.6000000000001</v>
      </c>
      <c r="AW83" s="5">
        <f t="shared" si="27"/>
        <v>1945.6000000000001</v>
      </c>
      <c r="AX83" s="5">
        <f t="shared" si="27"/>
        <v>2432</v>
      </c>
      <c r="AY83" s="5">
        <f t="shared" si="27"/>
        <v>3648</v>
      </c>
      <c r="AZ83" s="5">
        <f t="shared" si="27"/>
        <v>2918.4</v>
      </c>
      <c r="BA83" s="5">
        <f t="shared" si="27"/>
        <v>1459.2</v>
      </c>
      <c r="BB83" s="5">
        <f t="shared" si="27"/>
        <v>3648</v>
      </c>
      <c r="BC83" s="5">
        <f t="shared" si="27"/>
        <v>2918.4</v>
      </c>
      <c r="BD83" s="5">
        <f t="shared" si="27"/>
        <v>2918.4</v>
      </c>
      <c r="BE83" s="5">
        <f t="shared" si="27"/>
        <v>3648</v>
      </c>
      <c r="BF83" s="5">
        <f t="shared" si="27"/>
        <v>2675.2000000000003</v>
      </c>
      <c r="BG83" s="5">
        <f t="shared" si="27"/>
        <v>2188.8000000000002</v>
      </c>
      <c r="BH83" s="5">
        <f t="shared" si="27"/>
        <v>2432</v>
      </c>
      <c r="BI83" s="5">
        <f t="shared" si="27"/>
        <v>1945.6000000000001</v>
      </c>
      <c r="BJ83" s="5">
        <f t="shared" si="27"/>
        <v>2432</v>
      </c>
      <c r="BK83" s="5">
        <f t="shared" si="27"/>
        <v>3648</v>
      </c>
      <c r="BL83" s="5">
        <f t="shared" si="27"/>
        <v>2918.4</v>
      </c>
      <c r="BM83" s="5">
        <f t="shared" si="27"/>
        <v>2432</v>
      </c>
      <c r="BN83" s="5">
        <f t="shared" si="27"/>
        <v>2918.4</v>
      </c>
      <c r="BO83" s="5">
        <f t="shared" si="27"/>
        <v>2918.4</v>
      </c>
      <c r="BP83" s="5">
        <f t="shared" si="27"/>
        <v>2918.4</v>
      </c>
      <c r="BQ83" s="5">
        <f t="shared" si="27"/>
        <v>3648</v>
      </c>
      <c r="BR83" s="5">
        <f t="shared" si="27"/>
        <v>2675.2000000000003</v>
      </c>
      <c r="BS83" s="5">
        <f t="shared" si="27"/>
        <v>2188.8000000000002</v>
      </c>
      <c r="BT83" s="5">
        <f t="shared" si="27"/>
        <v>2432</v>
      </c>
      <c r="BU83" s="5">
        <f t="shared" si="27"/>
        <v>1945.6000000000001</v>
      </c>
      <c r="BV83" s="5">
        <f t="shared" si="27"/>
        <v>3040</v>
      </c>
      <c r="BW83" s="5">
        <f t="shared" si="27"/>
        <v>2918.4</v>
      </c>
      <c r="BX83" s="5">
        <f t="shared" si="27"/>
        <v>2188.7999999999997</v>
      </c>
      <c r="BY83" s="5">
        <f t="shared" si="27"/>
        <v>2432</v>
      </c>
      <c r="BZ83" s="5">
        <f t="shared" si="27"/>
        <v>2188.7999999999997</v>
      </c>
      <c r="CA83" s="5">
        <f t="shared" si="27"/>
        <v>2918.4</v>
      </c>
      <c r="CB83" s="5">
        <f t="shared" si="27"/>
        <v>3648</v>
      </c>
      <c r="CC83" s="5">
        <f t="shared" si="27"/>
        <v>2918.4</v>
      </c>
      <c r="CD83" s="5">
        <f t="shared" si="27"/>
        <v>2675.2000000000003</v>
      </c>
      <c r="CE83" s="5">
        <f t="shared" si="27"/>
        <v>2736</v>
      </c>
      <c r="CF83" s="5">
        <f t="shared" si="27"/>
        <v>1945.6000000000001</v>
      </c>
      <c r="CG83" s="5">
        <f t="shared" si="27"/>
        <v>1945.6000000000001</v>
      </c>
      <c r="CH83" s="5">
        <f t="shared" si="27"/>
        <v>3040</v>
      </c>
      <c r="CI83" s="5">
        <f t="shared" si="27"/>
        <v>2918.4</v>
      </c>
      <c r="CJ83" s="5">
        <f t="shared" si="27"/>
        <v>2918.4</v>
      </c>
      <c r="CK83" s="5">
        <f t="shared" si="27"/>
        <v>2432</v>
      </c>
      <c r="CL83" s="5">
        <f t="shared" si="27"/>
        <v>2918.4</v>
      </c>
      <c r="CM83" s="5">
        <f t="shared" si="27"/>
        <v>2918.4</v>
      </c>
      <c r="CN83" s="5">
        <f t="shared" si="27"/>
        <v>3648</v>
      </c>
      <c r="CO83" s="5">
        <f t="shared" si="27"/>
        <v>2918.4</v>
      </c>
      <c r="CP83" s="5">
        <f t="shared" si="27"/>
        <v>2675.2000000000003</v>
      </c>
      <c r="CQ83" s="5">
        <f t="shared" si="27"/>
        <v>2736</v>
      </c>
      <c r="CR83" s="5">
        <f t="shared" si="27"/>
        <v>1945.6000000000001</v>
      </c>
      <c r="CS83" s="5">
        <f t="shared" ref="CS83:EP83" si="28">CS69*CS$79</f>
        <v>2432</v>
      </c>
      <c r="CT83" s="5">
        <f t="shared" si="28"/>
        <v>2432</v>
      </c>
      <c r="CU83" s="5">
        <f t="shared" si="28"/>
        <v>2918.4</v>
      </c>
      <c r="CV83" s="5">
        <f t="shared" si="28"/>
        <v>3648</v>
      </c>
      <c r="CW83" s="5">
        <f t="shared" si="28"/>
        <v>1945.6000000000001</v>
      </c>
      <c r="CX83" s="5">
        <f t="shared" si="28"/>
        <v>2918.4</v>
      </c>
      <c r="CY83" s="5">
        <f t="shared" si="28"/>
        <v>3648</v>
      </c>
      <c r="CZ83" s="5">
        <f t="shared" si="28"/>
        <v>2918.4</v>
      </c>
      <c r="DA83" s="5">
        <f t="shared" si="28"/>
        <v>2918.4</v>
      </c>
      <c r="DB83" s="5">
        <f t="shared" si="28"/>
        <v>3344.0000000000005</v>
      </c>
      <c r="DC83" s="5">
        <f t="shared" si="28"/>
        <v>2188.8000000000002</v>
      </c>
      <c r="DD83" s="5">
        <f t="shared" si="28"/>
        <v>1945.6000000000001</v>
      </c>
      <c r="DE83" s="5">
        <f t="shared" si="28"/>
        <v>1945.6000000000001</v>
      </c>
      <c r="DF83" s="5">
        <f t="shared" si="28"/>
        <v>2432</v>
      </c>
      <c r="DG83" s="5">
        <f t="shared" si="28"/>
        <v>3648</v>
      </c>
      <c r="DH83" s="5">
        <f t="shared" si="28"/>
        <v>2918.4</v>
      </c>
      <c r="DI83" s="5">
        <f t="shared" si="28"/>
        <v>1459.2</v>
      </c>
      <c r="DJ83" s="5">
        <f t="shared" si="28"/>
        <v>3648</v>
      </c>
      <c r="DK83" s="5">
        <f t="shared" si="28"/>
        <v>2918.4</v>
      </c>
      <c r="DL83" s="5">
        <f t="shared" si="28"/>
        <v>2918.4</v>
      </c>
      <c r="DM83" s="5">
        <f t="shared" si="28"/>
        <v>2918.4</v>
      </c>
      <c r="DN83" s="5">
        <f t="shared" si="28"/>
        <v>2675.2000000000003</v>
      </c>
      <c r="DO83" s="5">
        <f t="shared" si="28"/>
        <v>2188.8000000000002</v>
      </c>
      <c r="DP83" s="5">
        <f t="shared" si="28"/>
        <v>2432</v>
      </c>
      <c r="DQ83" s="5">
        <f t="shared" si="28"/>
        <v>1945.6000000000001</v>
      </c>
      <c r="DR83" s="5">
        <f t="shared" si="28"/>
        <v>2432</v>
      </c>
      <c r="DS83" s="5">
        <f t="shared" si="28"/>
        <v>3648</v>
      </c>
      <c r="DT83" s="5">
        <f t="shared" si="28"/>
        <v>2918.4</v>
      </c>
      <c r="DU83" s="5">
        <f t="shared" si="28"/>
        <v>1459.2</v>
      </c>
      <c r="DV83" s="5">
        <f t="shared" si="28"/>
        <v>2918.4</v>
      </c>
      <c r="DW83" s="5">
        <f t="shared" si="28"/>
        <v>2918.4</v>
      </c>
      <c r="DX83" s="5">
        <f t="shared" si="28"/>
        <v>2918.4</v>
      </c>
      <c r="DY83" s="5">
        <f t="shared" si="28"/>
        <v>3648</v>
      </c>
      <c r="DZ83" s="5">
        <f t="shared" si="28"/>
        <v>2675.2000000000003</v>
      </c>
      <c r="EA83" s="5">
        <f t="shared" si="28"/>
        <v>2188.8000000000002</v>
      </c>
      <c r="EB83" s="5">
        <f t="shared" si="28"/>
        <v>2432</v>
      </c>
      <c r="EC83" s="5">
        <f t="shared" si="28"/>
        <v>1945.6000000000001</v>
      </c>
      <c r="ED83" s="5">
        <f t="shared" si="28"/>
        <v>2432</v>
      </c>
      <c r="EE83" s="5">
        <f t="shared" si="28"/>
        <v>3648</v>
      </c>
      <c r="EF83" s="5">
        <f t="shared" si="28"/>
        <v>2918.4</v>
      </c>
      <c r="EG83" s="5">
        <f t="shared" si="28"/>
        <v>2432</v>
      </c>
      <c r="EH83" s="5">
        <f t="shared" si="28"/>
        <v>2918.4</v>
      </c>
      <c r="EI83" s="5">
        <f t="shared" si="28"/>
        <v>2918.4</v>
      </c>
      <c r="EJ83" s="5">
        <f t="shared" si="28"/>
        <v>2918.4</v>
      </c>
      <c r="EK83" s="5">
        <f t="shared" si="28"/>
        <v>3648</v>
      </c>
      <c r="EL83" s="5">
        <f t="shared" si="28"/>
        <v>2675.2000000000003</v>
      </c>
      <c r="EM83" s="5">
        <f t="shared" si="28"/>
        <v>2188.8000000000002</v>
      </c>
      <c r="EN83" s="5">
        <f t="shared" si="28"/>
        <v>2432</v>
      </c>
      <c r="EO83" s="5">
        <f t="shared" si="28"/>
        <v>1945.6000000000001</v>
      </c>
      <c r="EP83" s="5">
        <f t="shared" si="28"/>
        <v>3040</v>
      </c>
    </row>
    <row r="84" spans="2:146" hidden="1" outlineLevel="2" x14ac:dyDescent="0.25">
      <c r="C84" t="s">
        <v>28</v>
      </c>
      <c r="J84" s="26" t="s">
        <v>73</v>
      </c>
      <c r="W84" s="5">
        <f t="shared" ref="W84:AF84" si="29">W70*W$79</f>
        <v>2880</v>
      </c>
      <c r="X84" s="5">
        <f t="shared" si="29"/>
        <v>2048</v>
      </c>
      <c r="Y84" s="5">
        <f t="shared" si="29"/>
        <v>2048</v>
      </c>
      <c r="Z84" s="5">
        <f t="shared" si="29"/>
        <v>3200</v>
      </c>
      <c r="AA84" s="5">
        <f t="shared" si="29"/>
        <v>3072</v>
      </c>
      <c r="AB84" s="5">
        <f t="shared" si="29"/>
        <v>3072</v>
      </c>
      <c r="AC84" s="5">
        <f t="shared" si="29"/>
        <v>2560</v>
      </c>
      <c r="AD84" s="5">
        <f t="shared" si="29"/>
        <v>3072</v>
      </c>
      <c r="AE84" s="5">
        <f t="shared" si="29"/>
        <v>3072</v>
      </c>
      <c r="AF84" s="5">
        <f t="shared" si="29"/>
        <v>3840</v>
      </c>
      <c r="AG84" s="5">
        <f t="shared" ref="AG84:CR84" si="30">AG70*AG$79</f>
        <v>3072</v>
      </c>
      <c r="AH84" s="5">
        <f t="shared" si="30"/>
        <v>2816</v>
      </c>
      <c r="AI84" s="5">
        <f t="shared" si="30"/>
        <v>2880</v>
      </c>
      <c r="AJ84" s="5">
        <f t="shared" si="30"/>
        <v>2048</v>
      </c>
      <c r="AK84" s="5">
        <f t="shared" si="30"/>
        <v>2560</v>
      </c>
      <c r="AL84" s="5">
        <f t="shared" si="30"/>
        <v>2560</v>
      </c>
      <c r="AM84" s="5">
        <f t="shared" si="30"/>
        <v>3072</v>
      </c>
      <c r="AN84" s="5">
        <f t="shared" si="30"/>
        <v>3840</v>
      </c>
      <c r="AO84" s="5">
        <f t="shared" si="30"/>
        <v>2048</v>
      </c>
      <c r="AP84" s="5">
        <f t="shared" si="30"/>
        <v>3072</v>
      </c>
      <c r="AQ84" s="5">
        <f t="shared" si="30"/>
        <v>3072</v>
      </c>
      <c r="AR84" s="5">
        <f t="shared" si="30"/>
        <v>3840</v>
      </c>
      <c r="AS84" s="5">
        <f t="shared" si="30"/>
        <v>3072</v>
      </c>
      <c r="AT84" s="5">
        <f t="shared" si="30"/>
        <v>2816</v>
      </c>
      <c r="AU84" s="5">
        <f t="shared" si="30"/>
        <v>2304</v>
      </c>
      <c r="AV84" s="5">
        <f t="shared" si="30"/>
        <v>2048</v>
      </c>
      <c r="AW84" s="5">
        <f t="shared" si="30"/>
        <v>2560</v>
      </c>
      <c r="AX84" s="5">
        <f t="shared" si="30"/>
        <v>2560</v>
      </c>
      <c r="AY84" s="5">
        <f t="shared" si="30"/>
        <v>3072</v>
      </c>
      <c r="AZ84" s="5">
        <f t="shared" si="30"/>
        <v>3072</v>
      </c>
      <c r="BA84" s="5">
        <f t="shared" si="30"/>
        <v>2048</v>
      </c>
      <c r="BB84" s="5">
        <f t="shared" si="30"/>
        <v>3840</v>
      </c>
      <c r="BC84" s="5">
        <f t="shared" si="30"/>
        <v>3072</v>
      </c>
      <c r="BD84" s="5">
        <f t="shared" si="30"/>
        <v>3072</v>
      </c>
      <c r="BE84" s="5">
        <f t="shared" si="30"/>
        <v>3072</v>
      </c>
      <c r="BF84" s="5">
        <f t="shared" si="30"/>
        <v>2816</v>
      </c>
      <c r="BG84" s="5">
        <f t="shared" si="30"/>
        <v>2304</v>
      </c>
      <c r="BH84" s="5">
        <f t="shared" si="30"/>
        <v>2560</v>
      </c>
      <c r="BI84" s="5">
        <f t="shared" si="30"/>
        <v>2048</v>
      </c>
      <c r="BJ84" s="5">
        <f t="shared" si="30"/>
        <v>2560</v>
      </c>
      <c r="BK84" s="5">
        <f t="shared" si="30"/>
        <v>3840</v>
      </c>
      <c r="BL84" s="5">
        <f t="shared" si="30"/>
        <v>3072</v>
      </c>
      <c r="BM84" s="5">
        <f t="shared" si="30"/>
        <v>1536</v>
      </c>
      <c r="BN84" s="5">
        <f t="shared" si="30"/>
        <v>3072</v>
      </c>
      <c r="BO84" s="5">
        <f t="shared" si="30"/>
        <v>3072</v>
      </c>
      <c r="BP84" s="5">
        <f t="shared" si="30"/>
        <v>3072</v>
      </c>
      <c r="BQ84" s="5">
        <f t="shared" si="30"/>
        <v>3840</v>
      </c>
      <c r="BR84" s="5">
        <f t="shared" si="30"/>
        <v>2816</v>
      </c>
      <c r="BS84" s="5">
        <f t="shared" si="30"/>
        <v>2304</v>
      </c>
      <c r="BT84" s="5">
        <f t="shared" si="30"/>
        <v>2560</v>
      </c>
      <c r="BU84" s="5">
        <f t="shared" si="30"/>
        <v>2048</v>
      </c>
      <c r="BV84" s="5">
        <f t="shared" si="30"/>
        <v>2560</v>
      </c>
      <c r="BW84" s="5">
        <f t="shared" si="30"/>
        <v>3840</v>
      </c>
      <c r="BX84" s="5">
        <f t="shared" si="30"/>
        <v>3072</v>
      </c>
      <c r="BY84" s="5">
        <f t="shared" si="30"/>
        <v>2560</v>
      </c>
      <c r="BZ84" s="5">
        <f t="shared" si="30"/>
        <v>3072</v>
      </c>
      <c r="CA84" s="5">
        <f t="shared" si="30"/>
        <v>3072</v>
      </c>
      <c r="CB84" s="5">
        <f t="shared" si="30"/>
        <v>3072</v>
      </c>
      <c r="CC84" s="5">
        <f t="shared" si="30"/>
        <v>3840</v>
      </c>
      <c r="CD84" s="5">
        <f t="shared" si="30"/>
        <v>2816</v>
      </c>
      <c r="CE84" s="5">
        <f t="shared" si="30"/>
        <v>2304</v>
      </c>
      <c r="CF84" s="5">
        <f t="shared" si="30"/>
        <v>2560</v>
      </c>
      <c r="CG84" s="5">
        <f t="shared" si="30"/>
        <v>2048</v>
      </c>
      <c r="CH84" s="5">
        <f t="shared" si="30"/>
        <v>3200</v>
      </c>
      <c r="CI84" s="5">
        <f t="shared" si="30"/>
        <v>3072</v>
      </c>
      <c r="CJ84" s="5">
        <f t="shared" si="30"/>
        <v>2304</v>
      </c>
      <c r="CK84" s="5">
        <f t="shared" si="30"/>
        <v>2560</v>
      </c>
      <c r="CL84" s="5">
        <f t="shared" si="30"/>
        <v>2304</v>
      </c>
      <c r="CM84" s="5">
        <f t="shared" si="30"/>
        <v>3072</v>
      </c>
      <c r="CN84" s="5">
        <f t="shared" si="30"/>
        <v>3840</v>
      </c>
      <c r="CO84" s="5">
        <f t="shared" si="30"/>
        <v>3072</v>
      </c>
      <c r="CP84" s="5">
        <f t="shared" si="30"/>
        <v>2816</v>
      </c>
      <c r="CQ84" s="5">
        <f t="shared" si="30"/>
        <v>2880</v>
      </c>
      <c r="CR84" s="5">
        <f t="shared" si="30"/>
        <v>2048</v>
      </c>
      <c r="CS84" s="5">
        <f t="shared" ref="CS84:EP84" si="31">CS70*CS$79</f>
        <v>2048</v>
      </c>
      <c r="CT84" s="5">
        <f t="shared" si="31"/>
        <v>3200</v>
      </c>
      <c r="CU84" s="5">
        <f t="shared" si="31"/>
        <v>3072</v>
      </c>
      <c r="CV84" s="5">
        <f t="shared" si="31"/>
        <v>3072</v>
      </c>
      <c r="CW84" s="5">
        <f t="shared" si="31"/>
        <v>2560</v>
      </c>
      <c r="CX84" s="5">
        <f t="shared" si="31"/>
        <v>3072</v>
      </c>
      <c r="CY84" s="5">
        <f t="shared" si="31"/>
        <v>3072</v>
      </c>
      <c r="CZ84" s="5">
        <f t="shared" si="31"/>
        <v>3840</v>
      </c>
      <c r="DA84" s="5">
        <f t="shared" si="31"/>
        <v>3072</v>
      </c>
      <c r="DB84" s="5">
        <f t="shared" si="31"/>
        <v>2816</v>
      </c>
      <c r="DC84" s="5">
        <f t="shared" si="31"/>
        <v>2304</v>
      </c>
      <c r="DD84" s="5">
        <f t="shared" si="31"/>
        <v>2048</v>
      </c>
      <c r="DE84" s="5">
        <f t="shared" si="31"/>
        <v>2560</v>
      </c>
      <c r="DF84" s="5">
        <f t="shared" si="31"/>
        <v>2560</v>
      </c>
      <c r="DG84" s="5">
        <f t="shared" si="31"/>
        <v>3072</v>
      </c>
      <c r="DH84" s="5">
        <f t="shared" si="31"/>
        <v>3072</v>
      </c>
      <c r="DI84" s="5">
        <f t="shared" si="31"/>
        <v>2048</v>
      </c>
      <c r="DJ84" s="5">
        <f t="shared" si="31"/>
        <v>3840</v>
      </c>
      <c r="DK84" s="5">
        <f t="shared" si="31"/>
        <v>3072</v>
      </c>
      <c r="DL84" s="5">
        <f t="shared" si="31"/>
        <v>3072</v>
      </c>
      <c r="DM84" s="5">
        <f t="shared" si="31"/>
        <v>3072</v>
      </c>
      <c r="DN84" s="5">
        <f t="shared" si="31"/>
        <v>3520.0000000000005</v>
      </c>
      <c r="DO84" s="5">
        <f t="shared" si="31"/>
        <v>2304</v>
      </c>
      <c r="DP84" s="5">
        <f t="shared" si="31"/>
        <v>2048</v>
      </c>
      <c r="DQ84" s="5">
        <f t="shared" si="31"/>
        <v>2048</v>
      </c>
      <c r="DR84" s="5">
        <f t="shared" si="31"/>
        <v>2560</v>
      </c>
      <c r="DS84" s="5">
        <f t="shared" si="31"/>
        <v>3840</v>
      </c>
      <c r="DT84" s="5">
        <f t="shared" si="31"/>
        <v>3072</v>
      </c>
      <c r="DU84" s="5">
        <f t="shared" si="31"/>
        <v>1536</v>
      </c>
      <c r="DV84" s="5">
        <f t="shared" si="31"/>
        <v>3840</v>
      </c>
      <c r="DW84" s="5">
        <f t="shared" si="31"/>
        <v>3072</v>
      </c>
      <c r="DX84" s="5">
        <f t="shared" si="31"/>
        <v>3072</v>
      </c>
      <c r="DY84" s="5">
        <f t="shared" si="31"/>
        <v>3072</v>
      </c>
      <c r="DZ84" s="5">
        <f t="shared" si="31"/>
        <v>2816</v>
      </c>
      <c r="EA84" s="5">
        <f t="shared" si="31"/>
        <v>2304</v>
      </c>
      <c r="EB84" s="5">
        <f t="shared" si="31"/>
        <v>2560</v>
      </c>
      <c r="EC84" s="5">
        <f t="shared" si="31"/>
        <v>2048</v>
      </c>
      <c r="ED84" s="5">
        <f t="shared" si="31"/>
        <v>2560</v>
      </c>
      <c r="EE84" s="5">
        <f t="shared" si="31"/>
        <v>3840</v>
      </c>
      <c r="EF84" s="5">
        <f t="shared" si="31"/>
        <v>3072</v>
      </c>
      <c r="EG84" s="5">
        <f t="shared" si="31"/>
        <v>1536</v>
      </c>
      <c r="EH84" s="5">
        <f t="shared" si="31"/>
        <v>3072</v>
      </c>
      <c r="EI84" s="5">
        <f t="shared" si="31"/>
        <v>3072</v>
      </c>
      <c r="EJ84" s="5">
        <f t="shared" si="31"/>
        <v>3072</v>
      </c>
      <c r="EK84" s="5">
        <f t="shared" si="31"/>
        <v>3840</v>
      </c>
      <c r="EL84" s="5">
        <f t="shared" si="31"/>
        <v>2816</v>
      </c>
      <c r="EM84" s="5">
        <f t="shared" si="31"/>
        <v>2304</v>
      </c>
      <c r="EN84" s="5">
        <f t="shared" si="31"/>
        <v>2560</v>
      </c>
      <c r="EO84" s="5">
        <f t="shared" si="31"/>
        <v>2048</v>
      </c>
      <c r="EP84" s="5">
        <f t="shared" si="31"/>
        <v>2560</v>
      </c>
    </row>
    <row r="85" spans="2:146" hidden="1" outlineLevel="2" x14ac:dyDescent="0.25">
      <c r="C85" t="s">
        <v>29</v>
      </c>
      <c r="J85" s="26" t="s">
        <v>73</v>
      </c>
      <c r="W85" s="5">
        <f t="shared" ref="W85:AF85" si="32">W71*W$79</f>
        <v>1728</v>
      </c>
      <c r="X85" s="5">
        <f t="shared" si="32"/>
        <v>2560</v>
      </c>
      <c r="Y85" s="5">
        <f t="shared" si="32"/>
        <v>2048</v>
      </c>
      <c r="Z85" s="5">
        <f t="shared" si="32"/>
        <v>3200</v>
      </c>
      <c r="AA85" s="5">
        <f t="shared" si="32"/>
        <v>3072</v>
      </c>
      <c r="AB85" s="5">
        <f t="shared" si="32"/>
        <v>2304</v>
      </c>
      <c r="AC85" s="5">
        <f t="shared" si="32"/>
        <v>2560</v>
      </c>
      <c r="AD85" s="5">
        <f t="shared" si="32"/>
        <v>2304</v>
      </c>
      <c r="AE85" s="5">
        <f t="shared" si="32"/>
        <v>2304</v>
      </c>
      <c r="AF85" s="5">
        <f t="shared" si="32"/>
        <v>3840</v>
      </c>
      <c r="AG85" s="5">
        <f t="shared" ref="AG85:CR85" si="33">AG71*AG$79</f>
        <v>3072</v>
      </c>
      <c r="AH85" s="5">
        <f t="shared" si="33"/>
        <v>2816</v>
      </c>
      <c r="AI85" s="5">
        <f t="shared" si="33"/>
        <v>2304</v>
      </c>
      <c r="AJ85" s="5">
        <f t="shared" si="33"/>
        <v>2048</v>
      </c>
      <c r="AK85" s="5">
        <f t="shared" si="33"/>
        <v>2048</v>
      </c>
      <c r="AL85" s="5">
        <f t="shared" si="33"/>
        <v>3200</v>
      </c>
      <c r="AM85" s="5">
        <f t="shared" si="33"/>
        <v>3072</v>
      </c>
      <c r="AN85" s="5">
        <f t="shared" si="33"/>
        <v>3072</v>
      </c>
      <c r="AO85" s="5">
        <f t="shared" si="33"/>
        <v>2560</v>
      </c>
      <c r="AP85" s="5">
        <f t="shared" si="33"/>
        <v>3072</v>
      </c>
      <c r="AQ85" s="5">
        <f t="shared" si="33"/>
        <v>2304</v>
      </c>
      <c r="AR85" s="5">
        <f t="shared" si="33"/>
        <v>3840</v>
      </c>
      <c r="AS85" s="5">
        <f t="shared" si="33"/>
        <v>3072</v>
      </c>
      <c r="AT85" s="5">
        <f t="shared" si="33"/>
        <v>2816</v>
      </c>
      <c r="AU85" s="5">
        <f t="shared" si="33"/>
        <v>2304</v>
      </c>
      <c r="AV85" s="5">
        <f t="shared" si="33"/>
        <v>2048</v>
      </c>
      <c r="AW85" s="5">
        <f t="shared" si="33"/>
        <v>2560</v>
      </c>
      <c r="AX85" s="5">
        <f t="shared" si="33"/>
        <v>2560</v>
      </c>
      <c r="AY85" s="5">
        <f t="shared" si="33"/>
        <v>3072</v>
      </c>
      <c r="AZ85" s="5">
        <f t="shared" si="33"/>
        <v>3840</v>
      </c>
      <c r="BA85" s="5">
        <f t="shared" si="33"/>
        <v>2048</v>
      </c>
      <c r="BB85" s="5">
        <f t="shared" si="33"/>
        <v>3072</v>
      </c>
      <c r="BC85" s="5">
        <f t="shared" si="33"/>
        <v>3072</v>
      </c>
      <c r="BD85" s="5">
        <f t="shared" si="33"/>
        <v>3072</v>
      </c>
      <c r="BE85" s="5">
        <f t="shared" si="33"/>
        <v>3072</v>
      </c>
      <c r="BF85" s="5">
        <f t="shared" si="33"/>
        <v>2816</v>
      </c>
      <c r="BG85" s="5">
        <f t="shared" si="33"/>
        <v>2304</v>
      </c>
      <c r="BH85" s="5">
        <f t="shared" si="33"/>
        <v>2048</v>
      </c>
      <c r="BI85" s="5">
        <f t="shared" si="33"/>
        <v>2048</v>
      </c>
      <c r="BJ85" s="5">
        <f t="shared" si="33"/>
        <v>2560</v>
      </c>
      <c r="BK85" s="5">
        <f t="shared" si="33"/>
        <v>3840</v>
      </c>
      <c r="BL85" s="5">
        <f t="shared" si="33"/>
        <v>3072</v>
      </c>
      <c r="BM85" s="5">
        <f t="shared" si="33"/>
        <v>1536</v>
      </c>
      <c r="BN85" s="5">
        <f t="shared" si="33"/>
        <v>3840</v>
      </c>
      <c r="BO85" s="5">
        <f t="shared" si="33"/>
        <v>2304</v>
      </c>
      <c r="BP85" s="5">
        <f t="shared" si="33"/>
        <v>3072</v>
      </c>
      <c r="BQ85" s="5">
        <f t="shared" si="33"/>
        <v>3072</v>
      </c>
      <c r="BR85" s="5">
        <f t="shared" si="33"/>
        <v>2816</v>
      </c>
      <c r="BS85" s="5">
        <f t="shared" si="33"/>
        <v>1728</v>
      </c>
      <c r="BT85" s="5">
        <f t="shared" si="33"/>
        <v>2560</v>
      </c>
      <c r="BU85" s="5">
        <f t="shared" si="33"/>
        <v>2048</v>
      </c>
      <c r="BV85" s="5">
        <f t="shared" si="33"/>
        <v>2560</v>
      </c>
      <c r="BW85" s="5">
        <f t="shared" si="33"/>
        <v>3840</v>
      </c>
      <c r="BX85" s="5">
        <f t="shared" si="33"/>
        <v>3072</v>
      </c>
      <c r="BY85" s="5">
        <f t="shared" si="33"/>
        <v>1536</v>
      </c>
      <c r="BZ85" s="5">
        <f t="shared" si="33"/>
        <v>3072</v>
      </c>
      <c r="CA85" s="5">
        <f t="shared" si="33"/>
        <v>2304</v>
      </c>
      <c r="CB85" s="5">
        <f t="shared" si="33"/>
        <v>3072</v>
      </c>
      <c r="CC85" s="5">
        <f t="shared" si="33"/>
        <v>3840</v>
      </c>
      <c r="CD85" s="5">
        <f t="shared" si="33"/>
        <v>2816</v>
      </c>
      <c r="CE85" s="5">
        <f t="shared" si="33"/>
        <v>1728</v>
      </c>
      <c r="CF85" s="5">
        <f t="shared" si="33"/>
        <v>2560</v>
      </c>
      <c r="CG85" s="5">
        <f t="shared" si="33"/>
        <v>2048</v>
      </c>
      <c r="CH85" s="5">
        <f t="shared" si="33"/>
        <v>2560</v>
      </c>
      <c r="CI85" s="5">
        <f t="shared" si="33"/>
        <v>3840</v>
      </c>
      <c r="CJ85" s="5">
        <f t="shared" si="33"/>
        <v>3072</v>
      </c>
      <c r="CK85" s="5">
        <f t="shared" si="33"/>
        <v>2560</v>
      </c>
      <c r="CL85" s="5">
        <f t="shared" si="33"/>
        <v>3072</v>
      </c>
      <c r="CM85" s="5">
        <f t="shared" si="33"/>
        <v>2304</v>
      </c>
      <c r="CN85" s="5">
        <f t="shared" si="33"/>
        <v>3072</v>
      </c>
      <c r="CO85" s="5">
        <f t="shared" si="33"/>
        <v>3840</v>
      </c>
      <c r="CP85" s="5">
        <f t="shared" si="33"/>
        <v>2112</v>
      </c>
      <c r="CQ85" s="5">
        <f t="shared" si="33"/>
        <v>2304</v>
      </c>
      <c r="CR85" s="5">
        <f t="shared" si="33"/>
        <v>2560</v>
      </c>
      <c r="CS85" s="5">
        <f t="shared" ref="CS85:EP85" si="34">CS71*CS$79</f>
        <v>2048</v>
      </c>
      <c r="CT85" s="5">
        <f t="shared" si="34"/>
        <v>3200</v>
      </c>
      <c r="CU85" s="5">
        <f t="shared" si="34"/>
        <v>3072</v>
      </c>
      <c r="CV85" s="5">
        <f t="shared" si="34"/>
        <v>2304</v>
      </c>
      <c r="CW85" s="5">
        <f t="shared" si="34"/>
        <v>2560</v>
      </c>
      <c r="CX85" s="5">
        <f t="shared" si="34"/>
        <v>2304</v>
      </c>
      <c r="CY85" s="5">
        <f t="shared" si="34"/>
        <v>2304</v>
      </c>
      <c r="CZ85" s="5">
        <f t="shared" si="34"/>
        <v>3840</v>
      </c>
      <c r="DA85" s="5">
        <f t="shared" si="34"/>
        <v>3072</v>
      </c>
      <c r="DB85" s="5">
        <f t="shared" si="34"/>
        <v>2816</v>
      </c>
      <c r="DC85" s="5">
        <f t="shared" si="34"/>
        <v>2304</v>
      </c>
      <c r="DD85" s="5">
        <f t="shared" si="34"/>
        <v>2048</v>
      </c>
      <c r="DE85" s="5">
        <f t="shared" si="34"/>
        <v>2560</v>
      </c>
      <c r="DF85" s="5">
        <f t="shared" si="34"/>
        <v>2560</v>
      </c>
      <c r="DG85" s="5">
        <f t="shared" si="34"/>
        <v>3072</v>
      </c>
      <c r="DH85" s="5">
        <f t="shared" si="34"/>
        <v>3840</v>
      </c>
      <c r="DI85" s="5">
        <f t="shared" si="34"/>
        <v>2048</v>
      </c>
      <c r="DJ85" s="5">
        <f t="shared" si="34"/>
        <v>3072</v>
      </c>
      <c r="DK85" s="5">
        <f t="shared" si="34"/>
        <v>2304</v>
      </c>
      <c r="DL85" s="5">
        <f t="shared" si="34"/>
        <v>3840</v>
      </c>
      <c r="DM85" s="5">
        <f t="shared" si="34"/>
        <v>3072</v>
      </c>
      <c r="DN85" s="5">
        <f t="shared" si="34"/>
        <v>2112</v>
      </c>
      <c r="DO85" s="5">
        <f t="shared" si="34"/>
        <v>2304</v>
      </c>
      <c r="DP85" s="5">
        <f t="shared" si="34"/>
        <v>2048</v>
      </c>
      <c r="DQ85" s="5">
        <f t="shared" si="34"/>
        <v>2560</v>
      </c>
      <c r="DR85" s="5">
        <f t="shared" si="34"/>
        <v>2560</v>
      </c>
      <c r="DS85" s="5">
        <f t="shared" si="34"/>
        <v>3072</v>
      </c>
      <c r="DT85" s="5">
        <f t="shared" si="34"/>
        <v>3072</v>
      </c>
      <c r="DU85" s="5">
        <f t="shared" si="34"/>
        <v>2048</v>
      </c>
      <c r="DV85" s="5">
        <f t="shared" si="34"/>
        <v>3840</v>
      </c>
      <c r="DW85" s="5">
        <f t="shared" si="34"/>
        <v>2304</v>
      </c>
      <c r="DX85" s="5">
        <f t="shared" si="34"/>
        <v>3072</v>
      </c>
      <c r="DY85" s="5">
        <f t="shared" si="34"/>
        <v>3072</v>
      </c>
      <c r="DZ85" s="5">
        <f t="shared" si="34"/>
        <v>3520.0000000000005</v>
      </c>
      <c r="EA85" s="5">
        <f t="shared" si="34"/>
        <v>1728</v>
      </c>
      <c r="EB85" s="5">
        <f t="shared" si="34"/>
        <v>2048</v>
      </c>
      <c r="EC85" s="5">
        <f t="shared" si="34"/>
        <v>2048</v>
      </c>
      <c r="ED85" s="5">
        <f t="shared" si="34"/>
        <v>2560</v>
      </c>
      <c r="EE85" s="5">
        <f t="shared" si="34"/>
        <v>3840</v>
      </c>
      <c r="EF85" s="5">
        <f t="shared" si="34"/>
        <v>3072</v>
      </c>
      <c r="EG85" s="5">
        <f t="shared" si="34"/>
        <v>1536</v>
      </c>
      <c r="EH85" s="5">
        <f t="shared" si="34"/>
        <v>3840</v>
      </c>
      <c r="EI85" s="5">
        <f t="shared" si="34"/>
        <v>2304</v>
      </c>
      <c r="EJ85" s="5">
        <f t="shared" si="34"/>
        <v>3072</v>
      </c>
      <c r="EK85" s="5">
        <f t="shared" si="34"/>
        <v>3072</v>
      </c>
      <c r="EL85" s="5">
        <f t="shared" si="34"/>
        <v>2816</v>
      </c>
      <c r="EM85" s="5">
        <f t="shared" si="34"/>
        <v>1728</v>
      </c>
      <c r="EN85" s="5">
        <f t="shared" si="34"/>
        <v>2560</v>
      </c>
      <c r="EO85" s="5">
        <f t="shared" si="34"/>
        <v>2048</v>
      </c>
      <c r="EP85" s="5">
        <f t="shared" si="34"/>
        <v>2560</v>
      </c>
    </row>
    <row r="86" spans="2:146" hidden="1" outlineLevel="2" x14ac:dyDescent="0.25">
      <c r="C86" t="s">
        <v>30</v>
      </c>
      <c r="J86" s="26" t="s">
        <v>73</v>
      </c>
      <c r="W86" s="5">
        <f t="shared" ref="W86:AF86" si="35">W72*W$79</f>
        <v>2534.4</v>
      </c>
      <c r="X86" s="5">
        <f t="shared" si="35"/>
        <v>2816</v>
      </c>
      <c r="Y86" s="5">
        <f t="shared" si="35"/>
        <v>2252.8000000000002</v>
      </c>
      <c r="Z86" s="5">
        <f t="shared" si="35"/>
        <v>2816</v>
      </c>
      <c r="AA86" s="5">
        <f t="shared" si="35"/>
        <v>4224</v>
      </c>
      <c r="AB86" s="5">
        <f t="shared" si="35"/>
        <v>3379.2</v>
      </c>
      <c r="AC86" s="5">
        <f t="shared" si="35"/>
        <v>2816</v>
      </c>
      <c r="AD86" s="5">
        <f t="shared" si="35"/>
        <v>3379.2</v>
      </c>
      <c r="AE86" s="5">
        <f t="shared" si="35"/>
        <v>3379.2</v>
      </c>
      <c r="AF86" s="5">
        <f t="shared" si="35"/>
        <v>3379.2</v>
      </c>
      <c r="AG86" s="5">
        <f t="shared" ref="AG86:CR86" si="36">AG72*AG$79</f>
        <v>4224</v>
      </c>
      <c r="AH86" s="5">
        <f t="shared" si="36"/>
        <v>3097.6000000000004</v>
      </c>
      <c r="AI86" s="5">
        <f t="shared" si="36"/>
        <v>2534.4</v>
      </c>
      <c r="AJ86" s="5">
        <f t="shared" si="36"/>
        <v>2816</v>
      </c>
      <c r="AK86" s="5">
        <f t="shared" si="36"/>
        <v>2252.8000000000002</v>
      </c>
      <c r="AL86" s="5">
        <f t="shared" si="36"/>
        <v>3520</v>
      </c>
      <c r="AM86" s="5">
        <f t="shared" si="36"/>
        <v>3379.2</v>
      </c>
      <c r="AN86" s="5">
        <f t="shared" si="36"/>
        <v>2534.4</v>
      </c>
      <c r="AO86" s="5">
        <f t="shared" si="36"/>
        <v>2816</v>
      </c>
      <c r="AP86" s="5">
        <f t="shared" si="36"/>
        <v>2534.4</v>
      </c>
      <c r="AQ86" s="5">
        <f t="shared" si="36"/>
        <v>3379.2</v>
      </c>
      <c r="AR86" s="5">
        <f t="shared" si="36"/>
        <v>4224</v>
      </c>
      <c r="AS86" s="5">
        <f t="shared" si="36"/>
        <v>3379.2</v>
      </c>
      <c r="AT86" s="5">
        <f t="shared" si="36"/>
        <v>3097.6000000000004</v>
      </c>
      <c r="AU86" s="5">
        <f t="shared" si="36"/>
        <v>3168</v>
      </c>
      <c r="AV86" s="5">
        <f t="shared" si="36"/>
        <v>2252.8000000000002</v>
      </c>
      <c r="AW86" s="5">
        <f t="shared" si="36"/>
        <v>2252.8000000000002</v>
      </c>
      <c r="AX86" s="5">
        <f t="shared" si="36"/>
        <v>3520</v>
      </c>
      <c r="AY86" s="5">
        <f t="shared" si="36"/>
        <v>3379.2</v>
      </c>
      <c r="AZ86" s="5">
        <f t="shared" si="36"/>
        <v>3379.2</v>
      </c>
      <c r="BA86" s="5">
        <f t="shared" si="36"/>
        <v>2816</v>
      </c>
      <c r="BB86" s="5">
        <f t="shared" si="36"/>
        <v>3379.2</v>
      </c>
      <c r="BC86" s="5">
        <f t="shared" si="36"/>
        <v>3379.2</v>
      </c>
      <c r="BD86" s="5">
        <f t="shared" si="36"/>
        <v>4224</v>
      </c>
      <c r="BE86" s="5">
        <f t="shared" si="36"/>
        <v>3379.2</v>
      </c>
      <c r="BF86" s="5">
        <f t="shared" si="36"/>
        <v>3097.6000000000004</v>
      </c>
      <c r="BG86" s="5">
        <f t="shared" si="36"/>
        <v>2534.4</v>
      </c>
      <c r="BH86" s="5">
        <f t="shared" si="36"/>
        <v>2252.8000000000002</v>
      </c>
      <c r="BI86" s="5">
        <f t="shared" si="36"/>
        <v>2816</v>
      </c>
      <c r="BJ86" s="5">
        <f t="shared" si="36"/>
        <v>2816</v>
      </c>
      <c r="BK86" s="5">
        <f t="shared" si="36"/>
        <v>3379.2</v>
      </c>
      <c r="BL86" s="5">
        <f t="shared" si="36"/>
        <v>3379.2</v>
      </c>
      <c r="BM86" s="5">
        <f t="shared" si="36"/>
        <v>2252.8000000000002</v>
      </c>
      <c r="BN86" s="5">
        <f t="shared" si="36"/>
        <v>4224</v>
      </c>
      <c r="BO86" s="5">
        <f t="shared" si="36"/>
        <v>3379.2</v>
      </c>
      <c r="BP86" s="5">
        <f t="shared" si="36"/>
        <v>3379.2</v>
      </c>
      <c r="BQ86" s="5">
        <f t="shared" si="36"/>
        <v>3379.2</v>
      </c>
      <c r="BR86" s="5">
        <f t="shared" si="36"/>
        <v>3872.0000000000005</v>
      </c>
      <c r="BS86" s="5">
        <f t="shared" si="36"/>
        <v>2534.4</v>
      </c>
      <c r="BT86" s="5">
        <f t="shared" si="36"/>
        <v>2252.8000000000002</v>
      </c>
      <c r="BU86" s="5">
        <f t="shared" si="36"/>
        <v>2252.8000000000002</v>
      </c>
      <c r="BV86" s="5">
        <f t="shared" si="36"/>
        <v>2816</v>
      </c>
      <c r="BW86" s="5">
        <f t="shared" si="36"/>
        <v>4224</v>
      </c>
      <c r="BX86" s="5">
        <f t="shared" si="36"/>
        <v>3379.2</v>
      </c>
      <c r="BY86" s="5">
        <f t="shared" si="36"/>
        <v>1689.6000000000001</v>
      </c>
      <c r="BZ86" s="5">
        <f t="shared" si="36"/>
        <v>4224</v>
      </c>
      <c r="CA86" s="5">
        <f t="shared" si="36"/>
        <v>3379.2</v>
      </c>
      <c r="CB86" s="5">
        <f t="shared" si="36"/>
        <v>3379.2</v>
      </c>
      <c r="CC86" s="5">
        <f t="shared" si="36"/>
        <v>3379.2</v>
      </c>
      <c r="CD86" s="5">
        <f t="shared" si="36"/>
        <v>3097.6000000000004</v>
      </c>
      <c r="CE86" s="5">
        <f t="shared" si="36"/>
        <v>2534.4</v>
      </c>
      <c r="CF86" s="5">
        <f t="shared" si="36"/>
        <v>2816</v>
      </c>
      <c r="CG86" s="5">
        <f t="shared" si="36"/>
        <v>2252.8000000000002</v>
      </c>
      <c r="CH86" s="5">
        <f t="shared" si="36"/>
        <v>2816</v>
      </c>
      <c r="CI86" s="5">
        <f t="shared" si="36"/>
        <v>4224</v>
      </c>
      <c r="CJ86" s="5">
        <f t="shared" si="36"/>
        <v>3379.2</v>
      </c>
      <c r="CK86" s="5">
        <f t="shared" si="36"/>
        <v>1689.6000000000001</v>
      </c>
      <c r="CL86" s="5">
        <f t="shared" si="36"/>
        <v>3379.2</v>
      </c>
      <c r="CM86" s="5">
        <f t="shared" si="36"/>
        <v>3379.2</v>
      </c>
      <c r="CN86" s="5">
        <f t="shared" si="36"/>
        <v>3379.2</v>
      </c>
      <c r="CO86" s="5">
        <f t="shared" si="36"/>
        <v>4224</v>
      </c>
      <c r="CP86" s="5">
        <f t="shared" si="36"/>
        <v>3097.6000000000004</v>
      </c>
      <c r="CQ86" s="5">
        <f t="shared" si="36"/>
        <v>2534.4</v>
      </c>
      <c r="CR86" s="5">
        <f t="shared" si="36"/>
        <v>2816</v>
      </c>
      <c r="CS86" s="5">
        <f t="shared" ref="CS86:EP86" si="37">CS72*CS$79</f>
        <v>2252.8000000000002</v>
      </c>
      <c r="CT86" s="5">
        <f t="shared" si="37"/>
        <v>2816</v>
      </c>
      <c r="CU86" s="5">
        <f t="shared" si="37"/>
        <v>4224</v>
      </c>
      <c r="CV86" s="5">
        <f t="shared" si="37"/>
        <v>3379.2</v>
      </c>
      <c r="CW86" s="5">
        <f t="shared" si="37"/>
        <v>2816</v>
      </c>
      <c r="CX86" s="5">
        <f t="shared" si="37"/>
        <v>3379.2</v>
      </c>
      <c r="CY86" s="5">
        <f t="shared" si="37"/>
        <v>3379.2</v>
      </c>
      <c r="CZ86" s="5">
        <f t="shared" si="37"/>
        <v>4224</v>
      </c>
      <c r="DA86" s="5">
        <f t="shared" si="37"/>
        <v>3379.2</v>
      </c>
      <c r="DB86" s="5">
        <f t="shared" si="37"/>
        <v>3097.6000000000004</v>
      </c>
      <c r="DC86" s="5">
        <f t="shared" si="37"/>
        <v>3168</v>
      </c>
      <c r="DD86" s="5">
        <f t="shared" si="37"/>
        <v>2252.8000000000002</v>
      </c>
      <c r="DE86" s="5">
        <f t="shared" si="37"/>
        <v>2252.8000000000002</v>
      </c>
      <c r="DF86" s="5">
        <f t="shared" si="37"/>
        <v>3520</v>
      </c>
      <c r="DG86" s="5">
        <f t="shared" si="37"/>
        <v>3379.2</v>
      </c>
      <c r="DH86" s="5">
        <f t="shared" si="37"/>
        <v>3379.2</v>
      </c>
      <c r="DI86" s="5">
        <f t="shared" si="37"/>
        <v>2816</v>
      </c>
      <c r="DJ86" s="5">
        <f t="shared" si="37"/>
        <v>3379.2</v>
      </c>
      <c r="DK86" s="5">
        <f t="shared" si="37"/>
        <v>3379.2</v>
      </c>
      <c r="DL86" s="5">
        <f t="shared" si="37"/>
        <v>4224</v>
      </c>
      <c r="DM86" s="5">
        <f t="shared" si="37"/>
        <v>3379.2</v>
      </c>
      <c r="DN86" s="5">
        <f t="shared" si="37"/>
        <v>3097.6000000000004</v>
      </c>
      <c r="DO86" s="5">
        <f t="shared" si="37"/>
        <v>3168</v>
      </c>
      <c r="DP86" s="5">
        <f t="shared" si="37"/>
        <v>2252.8000000000002</v>
      </c>
      <c r="DQ86" s="5">
        <f t="shared" si="37"/>
        <v>2816</v>
      </c>
      <c r="DR86" s="5">
        <f t="shared" si="37"/>
        <v>2816</v>
      </c>
      <c r="DS86" s="5">
        <f t="shared" si="37"/>
        <v>3379.2</v>
      </c>
      <c r="DT86" s="5">
        <f t="shared" si="37"/>
        <v>4224</v>
      </c>
      <c r="DU86" s="5">
        <f t="shared" si="37"/>
        <v>2252.8000000000002</v>
      </c>
      <c r="DV86" s="5">
        <f t="shared" si="37"/>
        <v>3379.2</v>
      </c>
      <c r="DW86" s="5">
        <f t="shared" si="37"/>
        <v>3379.2</v>
      </c>
      <c r="DX86" s="5">
        <f t="shared" si="37"/>
        <v>4224</v>
      </c>
      <c r="DY86" s="5">
        <f t="shared" si="37"/>
        <v>3379.2</v>
      </c>
      <c r="DZ86" s="5">
        <f t="shared" si="37"/>
        <v>3097.6000000000004</v>
      </c>
      <c r="EA86" s="5">
        <f t="shared" si="37"/>
        <v>2534.4</v>
      </c>
      <c r="EB86" s="5">
        <f t="shared" si="37"/>
        <v>2252.8000000000002</v>
      </c>
      <c r="EC86" s="5">
        <f t="shared" si="37"/>
        <v>2816</v>
      </c>
      <c r="ED86" s="5">
        <f t="shared" si="37"/>
        <v>2816</v>
      </c>
      <c r="EE86" s="5">
        <f t="shared" si="37"/>
        <v>3379.2</v>
      </c>
      <c r="EF86" s="5">
        <f t="shared" si="37"/>
        <v>3379.2</v>
      </c>
      <c r="EG86" s="5">
        <f t="shared" si="37"/>
        <v>2252.8000000000002</v>
      </c>
      <c r="EH86" s="5">
        <f t="shared" si="37"/>
        <v>4224</v>
      </c>
      <c r="EI86" s="5">
        <f t="shared" si="37"/>
        <v>3379.2</v>
      </c>
      <c r="EJ86" s="5">
        <f t="shared" si="37"/>
        <v>3379.2</v>
      </c>
      <c r="EK86" s="5">
        <f t="shared" si="37"/>
        <v>3379.2</v>
      </c>
      <c r="EL86" s="5">
        <f t="shared" si="37"/>
        <v>3872.0000000000005</v>
      </c>
      <c r="EM86" s="5">
        <f t="shared" si="37"/>
        <v>2534.4</v>
      </c>
      <c r="EN86" s="5">
        <f t="shared" si="37"/>
        <v>2252.8000000000002</v>
      </c>
      <c r="EO86" s="5">
        <f t="shared" si="37"/>
        <v>2252.8000000000002</v>
      </c>
      <c r="EP86" s="5">
        <f t="shared" si="37"/>
        <v>2816</v>
      </c>
    </row>
    <row r="87" spans="2:146" hidden="1" outlineLevel="2" x14ac:dyDescent="0.25">
      <c r="C87" t="s">
        <v>31</v>
      </c>
      <c r="J87" s="26" t="s">
        <v>73</v>
      </c>
      <c r="W87" s="5">
        <f t="shared" ref="W87:AF87" si="38">W73*W$79</f>
        <v>2995.2000000000003</v>
      </c>
      <c r="X87" s="5">
        <f t="shared" si="38"/>
        <v>3328</v>
      </c>
      <c r="Y87" s="5">
        <f t="shared" si="38"/>
        <v>2662.4</v>
      </c>
      <c r="Z87" s="5">
        <f t="shared" si="38"/>
        <v>3328</v>
      </c>
      <c r="AA87" s="5">
        <f t="shared" si="38"/>
        <v>4992</v>
      </c>
      <c r="AB87" s="5">
        <f t="shared" si="38"/>
        <v>3993.6</v>
      </c>
      <c r="AC87" s="5">
        <f t="shared" si="38"/>
        <v>1996.8000000000002</v>
      </c>
      <c r="AD87" s="5">
        <f t="shared" si="38"/>
        <v>3993.6</v>
      </c>
      <c r="AE87" s="5">
        <f t="shared" si="38"/>
        <v>3993.6</v>
      </c>
      <c r="AF87" s="5">
        <f t="shared" si="38"/>
        <v>3993.6</v>
      </c>
      <c r="AG87" s="5">
        <f t="shared" ref="AG87:CR87" si="39">AG73*AG$79</f>
        <v>4992</v>
      </c>
      <c r="AH87" s="5">
        <f t="shared" si="39"/>
        <v>3660.8</v>
      </c>
      <c r="AI87" s="5">
        <f t="shared" si="39"/>
        <v>2995.2000000000003</v>
      </c>
      <c r="AJ87" s="5">
        <f t="shared" si="39"/>
        <v>3328</v>
      </c>
      <c r="AK87" s="5">
        <f t="shared" si="39"/>
        <v>2662.4</v>
      </c>
      <c r="AL87" s="5">
        <f t="shared" si="39"/>
        <v>3328</v>
      </c>
      <c r="AM87" s="5">
        <f t="shared" si="39"/>
        <v>4992</v>
      </c>
      <c r="AN87" s="5">
        <f t="shared" si="39"/>
        <v>3993.6</v>
      </c>
      <c r="AO87" s="5">
        <f t="shared" si="39"/>
        <v>3328</v>
      </c>
      <c r="AP87" s="5">
        <f t="shared" si="39"/>
        <v>3993.6</v>
      </c>
      <c r="AQ87" s="5">
        <f t="shared" si="39"/>
        <v>3993.6</v>
      </c>
      <c r="AR87" s="5">
        <f t="shared" si="39"/>
        <v>3993.6</v>
      </c>
      <c r="AS87" s="5">
        <f t="shared" si="39"/>
        <v>4992</v>
      </c>
      <c r="AT87" s="5">
        <f t="shared" si="39"/>
        <v>3660.8</v>
      </c>
      <c r="AU87" s="5">
        <f t="shared" si="39"/>
        <v>2995.2000000000003</v>
      </c>
      <c r="AV87" s="5">
        <f t="shared" si="39"/>
        <v>3328</v>
      </c>
      <c r="AW87" s="5">
        <f t="shared" si="39"/>
        <v>2662.4</v>
      </c>
      <c r="AX87" s="5">
        <f t="shared" si="39"/>
        <v>4160</v>
      </c>
      <c r="AY87" s="5">
        <f t="shared" si="39"/>
        <v>3993.6</v>
      </c>
      <c r="AZ87" s="5">
        <f t="shared" si="39"/>
        <v>2995.2</v>
      </c>
      <c r="BA87" s="5">
        <f t="shared" si="39"/>
        <v>3328</v>
      </c>
      <c r="BB87" s="5">
        <f t="shared" si="39"/>
        <v>2995.2</v>
      </c>
      <c r="BC87" s="5">
        <f t="shared" si="39"/>
        <v>3993.6</v>
      </c>
      <c r="BD87" s="5">
        <f t="shared" si="39"/>
        <v>4992</v>
      </c>
      <c r="BE87" s="5">
        <f t="shared" si="39"/>
        <v>3993.6</v>
      </c>
      <c r="BF87" s="5">
        <f t="shared" si="39"/>
        <v>3660.8</v>
      </c>
      <c r="BG87" s="5">
        <f t="shared" si="39"/>
        <v>3744</v>
      </c>
      <c r="BH87" s="5">
        <f t="shared" si="39"/>
        <v>2662.4</v>
      </c>
      <c r="BI87" s="5">
        <f t="shared" si="39"/>
        <v>3328</v>
      </c>
      <c r="BJ87" s="5">
        <f t="shared" si="39"/>
        <v>3328</v>
      </c>
      <c r="BK87" s="5">
        <f t="shared" si="39"/>
        <v>3993.6</v>
      </c>
      <c r="BL87" s="5">
        <f t="shared" si="39"/>
        <v>4992</v>
      </c>
      <c r="BM87" s="5">
        <f t="shared" si="39"/>
        <v>2662.4</v>
      </c>
      <c r="BN87" s="5">
        <f t="shared" si="39"/>
        <v>3993.6</v>
      </c>
      <c r="BO87" s="5">
        <f t="shared" si="39"/>
        <v>3993.6</v>
      </c>
      <c r="BP87" s="5">
        <f t="shared" si="39"/>
        <v>4992</v>
      </c>
      <c r="BQ87" s="5">
        <f t="shared" si="39"/>
        <v>3993.6</v>
      </c>
      <c r="BR87" s="5">
        <f t="shared" si="39"/>
        <v>3660.8</v>
      </c>
      <c r="BS87" s="5">
        <f t="shared" si="39"/>
        <v>2995.2000000000003</v>
      </c>
      <c r="BT87" s="5">
        <f t="shared" si="39"/>
        <v>2662.4</v>
      </c>
      <c r="BU87" s="5">
        <f t="shared" si="39"/>
        <v>3328</v>
      </c>
      <c r="BV87" s="5">
        <f t="shared" si="39"/>
        <v>3328</v>
      </c>
      <c r="BW87" s="5">
        <f t="shared" si="39"/>
        <v>3993.6</v>
      </c>
      <c r="BX87" s="5">
        <f t="shared" si="39"/>
        <v>3993.6</v>
      </c>
      <c r="BY87" s="5">
        <f t="shared" si="39"/>
        <v>2662.4</v>
      </c>
      <c r="BZ87" s="5">
        <f t="shared" si="39"/>
        <v>4992</v>
      </c>
      <c r="CA87" s="5">
        <f t="shared" si="39"/>
        <v>3993.6</v>
      </c>
      <c r="CB87" s="5">
        <f t="shared" si="39"/>
        <v>3993.6</v>
      </c>
      <c r="CC87" s="5">
        <f t="shared" si="39"/>
        <v>3993.6</v>
      </c>
      <c r="CD87" s="5">
        <f t="shared" si="39"/>
        <v>4576</v>
      </c>
      <c r="CE87" s="5">
        <f t="shared" si="39"/>
        <v>2995.2000000000003</v>
      </c>
      <c r="CF87" s="5">
        <f t="shared" si="39"/>
        <v>2662.4</v>
      </c>
      <c r="CG87" s="5">
        <f t="shared" si="39"/>
        <v>2662.4</v>
      </c>
      <c r="CH87" s="5">
        <f t="shared" si="39"/>
        <v>3328</v>
      </c>
      <c r="CI87" s="5">
        <f t="shared" si="39"/>
        <v>4992</v>
      </c>
      <c r="CJ87" s="5">
        <f t="shared" si="39"/>
        <v>3993.6</v>
      </c>
      <c r="CK87" s="5">
        <f t="shared" si="39"/>
        <v>1996.8000000000002</v>
      </c>
      <c r="CL87" s="5">
        <f t="shared" si="39"/>
        <v>4992</v>
      </c>
      <c r="CM87" s="5">
        <f t="shared" si="39"/>
        <v>3993.6</v>
      </c>
      <c r="CN87" s="5">
        <f t="shared" si="39"/>
        <v>3993.6</v>
      </c>
      <c r="CO87" s="5">
        <f t="shared" si="39"/>
        <v>3993.6</v>
      </c>
      <c r="CP87" s="5">
        <f t="shared" si="39"/>
        <v>3660.8</v>
      </c>
      <c r="CQ87" s="5">
        <f t="shared" si="39"/>
        <v>2995.2000000000003</v>
      </c>
      <c r="CR87" s="5">
        <f t="shared" si="39"/>
        <v>3328</v>
      </c>
      <c r="CS87" s="5">
        <f t="shared" ref="CS87:EP87" si="40">CS73*CS$79</f>
        <v>2662.4</v>
      </c>
      <c r="CT87" s="5">
        <f t="shared" si="40"/>
        <v>3328</v>
      </c>
      <c r="CU87" s="5">
        <f t="shared" si="40"/>
        <v>4992</v>
      </c>
      <c r="CV87" s="5">
        <f t="shared" si="40"/>
        <v>3993.6</v>
      </c>
      <c r="CW87" s="5">
        <f t="shared" si="40"/>
        <v>1996.8000000000002</v>
      </c>
      <c r="CX87" s="5">
        <f t="shared" si="40"/>
        <v>3993.6</v>
      </c>
      <c r="CY87" s="5">
        <f t="shared" si="40"/>
        <v>3993.6</v>
      </c>
      <c r="CZ87" s="5">
        <f t="shared" si="40"/>
        <v>3993.6</v>
      </c>
      <c r="DA87" s="5">
        <f t="shared" si="40"/>
        <v>4992</v>
      </c>
      <c r="DB87" s="5">
        <f t="shared" si="40"/>
        <v>3660.8</v>
      </c>
      <c r="DC87" s="5">
        <f t="shared" si="40"/>
        <v>2995.2000000000003</v>
      </c>
      <c r="DD87" s="5">
        <f t="shared" si="40"/>
        <v>3328</v>
      </c>
      <c r="DE87" s="5">
        <f t="shared" si="40"/>
        <v>2662.4</v>
      </c>
      <c r="DF87" s="5">
        <f t="shared" si="40"/>
        <v>4160</v>
      </c>
      <c r="DG87" s="5">
        <f t="shared" si="40"/>
        <v>3993.6</v>
      </c>
      <c r="DH87" s="5">
        <f t="shared" si="40"/>
        <v>2995.2</v>
      </c>
      <c r="DI87" s="5">
        <f t="shared" si="40"/>
        <v>3328</v>
      </c>
      <c r="DJ87" s="5">
        <f t="shared" si="40"/>
        <v>2995.2</v>
      </c>
      <c r="DK87" s="5">
        <f t="shared" si="40"/>
        <v>3993.6</v>
      </c>
      <c r="DL87" s="5">
        <f t="shared" si="40"/>
        <v>4992</v>
      </c>
      <c r="DM87" s="5">
        <f t="shared" si="40"/>
        <v>3993.6</v>
      </c>
      <c r="DN87" s="5">
        <f t="shared" si="40"/>
        <v>3660.8</v>
      </c>
      <c r="DO87" s="5">
        <f t="shared" si="40"/>
        <v>3744</v>
      </c>
      <c r="DP87" s="5">
        <f t="shared" si="40"/>
        <v>2662.4</v>
      </c>
      <c r="DQ87" s="5">
        <f t="shared" si="40"/>
        <v>2662.4</v>
      </c>
      <c r="DR87" s="5">
        <f t="shared" si="40"/>
        <v>4160</v>
      </c>
      <c r="DS87" s="5">
        <f t="shared" si="40"/>
        <v>3993.6</v>
      </c>
      <c r="DT87" s="5">
        <f t="shared" si="40"/>
        <v>3993.6</v>
      </c>
      <c r="DU87" s="5">
        <f t="shared" si="40"/>
        <v>3328</v>
      </c>
      <c r="DV87" s="5">
        <f t="shared" si="40"/>
        <v>3993.6</v>
      </c>
      <c r="DW87" s="5">
        <f t="shared" si="40"/>
        <v>3993.6</v>
      </c>
      <c r="DX87" s="5">
        <f t="shared" si="40"/>
        <v>4992</v>
      </c>
      <c r="DY87" s="5">
        <f t="shared" si="40"/>
        <v>3993.6</v>
      </c>
      <c r="DZ87" s="5">
        <f t="shared" si="40"/>
        <v>3660.8</v>
      </c>
      <c r="EA87" s="5">
        <f t="shared" si="40"/>
        <v>3744</v>
      </c>
      <c r="EB87" s="5">
        <f t="shared" si="40"/>
        <v>2662.4</v>
      </c>
      <c r="EC87" s="5">
        <f t="shared" si="40"/>
        <v>3328</v>
      </c>
      <c r="ED87" s="5">
        <f t="shared" si="40"/>
        <v>3328</v>
      </c>
      <c r="EE87" s="5">
        <f t="shared" si="40"/>
        <v>3993.6</v>
      </c>
      <c r="EF87" s="5">
        <f t="shared" si="40"/>
        <v>4992</v>
      </c>
      <c r="EG87" s="5">
        <f t="shared" si="40"/>
        <v>2662.4</v>
      </c>
      <c r="EH87" s="5">
        <f t="shared" si="40"/>
        <v>3993.6</v>
      </c>
      <c r="EI87" s="5">
        <f t="shared" si="40"/>
        <v>3993.6</v>
      </c>
      <c r="EJ87" s="5">
        <f t="shared" si="40"/>
        <v>4992</v>
      </c>
      <c r="EK87" s="5">
        <f t="shared" si="40"/>
        <v>3993.6</v>
      </c>
      <c r="EL87" s="5">
        <f t="shared" si="40"/>
        <v>3660.8</v>
      </c>
      <c r="EM87" s="5">
        <f t="shared" si="40"/>
        <v>2995.2000000000003</v>
      </c>
      <c r="EN87" s="5">
        <f t="shared" si="40"/>
        <v>2662.4</v>
      </c>
      <c r="EO87" s="5">
        <f t="shared" si="40"/>
        <v>3328</v>
      </c>
      <c r="EP87" s="5">
        <f t="shared" si="40"/>
        <v>3328</v>
      </c>
    </row>
    <row r="88" spans="2:146" hidden="1" outlineLevel="2" x14ac:dyDescent="0.25">
      <c r="C88" t="s">
        <v>32</v>
      </c>
      <c r="J88" s="26" t="s">
        <v>73</v>
      </c>
      <c r="W88" s="5">
        <f t="shared" ref="W88:AF88" si="41">W74*W$79</f>
        <v>3686.4</v>
      </c>
      <c r="X88" s="5">
        <f t="shared" si="41"/>
        <v>3276.8</v>
      </c>
      <c r="Y88" s="5">
        <f t="shared" si="41"/>
        <v>3276.8</v>
      </c>
      <c r="Z88" s="5">
        <f t="shared" si="41"/>
        <v>4096</v>
      </c>
      <c r="AA88" s="5">
        <f t="shared" si="41"/>
        <v>6144</v>
      </c>
      <c r="AB88" s="5">
        <f t="shared" si="41"/>
        <v>4915.2</v>
      </c>
      <c r="AC88" s="5">
        <f t="shared" si="41"/>
        <v>2457.6000000000004</v>
      </c>
      <c r="AD88" s="5">
        <f t="shared" si="41"/>
        <v>6144</v>
      </c>
      <c r="AE88" s="5">
        <f t="shared" si="41"/>
        <v>4915.2</v>
      </c>
      <c r="AF88" s="5">
        <f t="shared" si="41"/>
        <v>4915.2</v>
      </c>
      <c r="AG88" s="5">
        <f t="shared" ref="AG88:CR88" si="42">AG74*AG$79</f>
        <v>3686.3999999999996</v>
      </c>
      <c r="AH88" s="5">
        <f t="shared" si="42"/>
        <v>4505.6000000000004</v>
      </c>
      <c r="AI88" s="5">
        <f t="shared" si="42"/>
        <v>2764.8</v>
      </c>
      <c r="AJ88" s="5">
        <f t="shared" si="42"/>
        <v>4096</v>
      </c>
      <c r="AK88" s="5">
        <f t="shared" si="42"/>
        <v>3276.8</v>
      </c>
      <c r="AL88" s="5">
        <f t="shared" si="42"/>
        <v>4096</v>
      </c>
      <c r="AM88" s="5">
        <f t="shared" si="42"/>
        <v>6144</v>
      </c>
      <c r="AN88" s="5">
        <f t="shared" si="42"/>
        <v>4915.2</v>
      </c>
      <c r="AO88" s="5">
        <f t="shared" si="42"/>
        <v>2457.6000000000004</v>
      </c>
      <c r="AP88" s="5">
        <f t="shared" si="42"/>
        <v>4915.2</v>
      </c>
      <c r="AQ88" s="5">
        <f t="shared" si="42"/>
        <v>4915.2</v>
      </c>
      <c r="AR88" s="5">
        <f t="shared" si="42"/>
        <v>4915.2</v>
      </c>
      <c r="AS88" s="5">
        <f t="shared" si="42"/>
        <v>4915.2</v>
      </c>
      <c r="AT88" s="5">
        <f t="shared" si="42"/>
        <v>3379.2000000000003</v>
      </c>
      <c r="AU88" s="5">
        <f t="shared" si="42"/>
        <v>3686.4</v>
      </c>
      <c r="AV88" s="5">
        <f t="shared" si="42"/>
        <v>4096</v>
      </c>
      <c r="AW88" s="5">
        <f t="shared" si="42"/>
        <v>3276.8</v>
      </c>
      <c r="AX88" s="5">
        <f t="shared" si="42"/>
        <v>4096</v>
      </c>
      <c r="AY88" s="5">
        <f t="shared" si="42"/>
        <v>6144</v>
      </c>
      <c r="AZ88" s="5">
        <f t="shared" si="42"/>
        <v>4915.2</v>
      </c>
      <c r="BA88" s="5">
        <f t="shared" si="42"/>
        <v>4096</v>
      </c>
      <c r="BB88" s="5">
        <f t="shared" si="42"/>
        <v>4915.2</v>
      </c>
      <c r="BC88" s="5">
        <f t="shared" si="42"/>
        <v>4915.2</v>
      </c>
      <c r="BD88" s="5">
        <f t="shared" si="42"/>
        <v>4915.2</v>
      </c>
      <c r="BE88" s="5">
        <f t="shared" si="42"/>
        <v>4915.2</v>
      </c>
      <c r="BF88" s="5">
        <f t="shared" si="42"/>
        <v>3379.2000000000003</v>
      </c>
      <c r="BG88" s="5">
        <f t="shared" si="42"/>
        <v>4608</v>
      </c>
      <c r="BH88" s="5">
        <f t="shared" si="42"/>
        <v>3276.8</v>
      </c>
      <c r="BI88" s="5">
        <f t="shared" si="42"/>
        <v>3276.8</v>
      </c>
      <c r="BJ88" s="5">
        <f t="shared" si="42"/>
        <v>5120</v>
      </c>
      <c r="BK88" s="5">
        <f t="shared" si="42"/>
        <v>4915.2</v>
      </c>
      <c r="BL88" s="5">
        <f t="shared" si="42"/>
        <v>4915.2</v>
      </c>
      <c r="BM88" s="5">
        <f t="shared" si="42"/>
        <v>4096</v>
      </c>
      <c r="BN88" s="5">
        <f t="shared" si="42"/>
        <v>4915.2</v>
      </c>
      <c r="BO88" s="5">
        <f t="shared" si="42"/>
        <v>4915.2</v>
      </c>
      <c r="BP88" s="5">
        <f t="shared" si="42"/>
        <v>6144</v>
      </c>
      <c r="BQ88" s="5">
        <f t="shared" si="42"/>
        <v>3686.3999999999996</v>
      </c>
      <c r="BR88" s="5">
        <f t="shared" si="42"/>
        <v>4505.6000000000004</v>
      </c>
      <c r="BS88" s="5">
        <f t="shared" si="42"/>
        <v>3686.4</v>
      </c>
      <c r="BT88" s="5">
        <f t="shared" si="42"/>
        <v>3276.8</v>
      </c>
      <c r="BU88" s="5">
        <f t="shared" si="42"/>
        <v>4096</v>
      </c>
      <c r="BV88" s="5">
        <f t="shared" si="42"/>
        <v>4096</v>
      </c>
      <c r="BW88" s="5">
        <f t="shared" si="42"/>
        <v>4915.2</v>
      </c>
      <c r="BX88" s="5">
        <f t="shared" si="42"/>
        <v>6144</v>
      </c>
      <c r="BY88" s="5">
        <f t="shared" si="42"/>
        <v>3276.8</v>
      </c>
      <c r="BZ88" s="5">
        <f t="shared" si="42"/>
        <v>4915.2</v>
      </c>
      <c r="CA88" s="5">
        <f t="shared" si="42"/>
        <v>4915.2</v>
      </c>
      <c r="CB88" s="5">
        <f t="shared" si="42"/>
        <v>6144</v>
      </c>
      <c r="CC88" s="5">
        <f t="shared" si="42"/>
        <v>3686.3999999999996</v>
      </c>
      <c r="CD88" s="5">
        <f t="shared" si="42"/>
        <v>3379.2000000000003</v>
      </c>
      <c r="CE88" s="5">
        <f t="shared" si="42"/>
        <v>3686.4</v>
      </c>
      <c r="CF88" s="5">
        <f t="shared" si="42"/>
        <v>3276.8</v>
      </c>
      <c r="CG88" s="5">
        <f t="shared" si="42"/>
        <v>4096</v>
      </c>
      <c r="CH88" s="5">
        <f t="shared" si="42"/>
        <v>4096</v>
      </c>
      <c r="CI88" s="5">
        <f t="shared" si="42"/>
        <v>4915.2</v>
      </c>
      <c r="CJ88" s="5">
        <f t="shared" si="42"/>
        <v>4915.2</v>
      </c>
      <c r="CK88" s="5">
        <f t="shared" si="42"/>
        <v>3276.8</v>
      </c>
      <c r="CL88" s="5">
        <f t="shared" si="42"/>
        <v>6144</v>
      </c>
      <c r="CM88" s="5">
        <f t="shared" si="42"/>
        <v>4915.2</v>
      </c>
      <c r="CN88" s="5">
        <f t="shared" si="42"/>
        <v>3686.3999999999996</v>
      </c>
      <c r="CO88" s="5">
        <f t="shared" si="42"/>
        <v>4915.2</v>
      </c>
      <c r="CP88" s="5">
        <f t="shared" si="42"/>
        <v>4505.6000000000004</v>
      </c>
      <c r="CQ88" s="5">
        <f t="shared" si="42"/>
        <v>3686.4</v>
      </c>
      <c r="CR88" s="5">
        <f t="shared" si="42"/>
        <v>3276.8</v>
      </c>
      <c r="CS88" s="5">
        <f t="shared" ref="CS88:EP88" si="43">CS74*CS$79</f>
        <v>3276.8</v>
      </c>
      <c r="CT88" s="5">
        <f t="shared" si="43"/>
        <v>4096</v>
      </c>
      <c r="CU88" s="5">
        <f t="shared" si="43"/>
        <v>6144</v>
      </c>
      <c r="CV88" s="5">
        <f t="shared" si="43"/>
        <v>4915.2</v>
      </c>
      <c r="CW88" s="5">
        <f t="shared" si="43"/>
        <v>2457.6000000000004</v>
      </c>
      <c r="CX88" s="5">
        <f t="shared" si="43"/>
        <v>6144</v>
      </c>
      <c r="CY88" s="5">
        <f t="shared" si="43"/>
        <v>4915.2</v>
      </c>
      <c r="CZ88" s="5">
        <f t="shared" si="43"/>
        <v>4915.2</v>
      </c>
      <c r="DA88" s="5">
        <f t="shared" si="43"/>
        <v>4915.2</v>
      </c>
      <c r="DB88" s="5">
        <f t="shared" si="43"/>
        <v>4505.6000000000004</v>
      </c>
      <c r="DC88" s="5">
        <f t="shared" si="43"/>
        <v>2764.8</v>
      </c>
      <c r="DD88" s="5">
        <f t="shared" si="43"/>
        <v>4096</v>
      </c>
      <c r="DE88" s="5">
        <f t="shared" si="43"/>
        <v>3276.8</v>
      </c>
      <c r="DF88" s="5">
        <f t="shared" si="43"/>
        <v>4096</v>
      </c>
      <c r="DG88" s="5">
        <f t="shared" si="43"/>
        <v>6144</v>
      </c>
      <c r="DH88" s="5">
        <f t="shared" si="43"/>
        <v>4915.2</v>
      </c>
      <c r="DI88" s="5">
        <f t="shared" si="43"/>
        <v>4096</v>
      </c>
      <c r="DJ88" s="5">
        <f t="shared" si="43"/>
        <v>4915.2</v>
      </c>
      <c r="DK88" s="5">
        <f t="shared" si="43"/>
        <v>4915.2</v>
      </c>
      <c r="DL88" s="5">
        <f t="shared" si="43"/>
        <v>4915.2</v>
      </c>
      <c r="DM88" s="5">
        <f t="shared" si="43"/>
        <v>4915.2</v>
      </c>
      <c r="DN88" s="5">
        <f t="shared" si="43"/>
        <v>3379.2000000000003</v>
      </c>
      <c r="DO88" s="5">
        <f t="shared" si="43"/>
        <v>3686.4</v>
      </c>
      <c r="DP88" s="5">
        <f t="shared" si="43"/>
        <v>4096</v>
      </c>
      <c r="DQ88" s="5">
        <f t="shared" si="43"/>
        <v>3276.8</v>
      </c>
      <c r="DR88" s="5">
        <f t="shared" si="43"/>
        <v>5120</v>
      </c>
      <c r="DS88" s="5">
        <f t="shared" si="43"/>
        <v>4915.2</v>
      </c>
      <c r="DT88" s="5">
        <f t="shared" si="43"/>
        <v>3686.3999999999996</v>
      </c>
      <c r="DU88" s="5">
        <f t="shared" si="43"/>
        <v>4096</v>
      </c>
      <c r="DV88" s="5">
        <f t="shared" si="43"/>
        <v>3686.3999999999996</v>
      </c>
      <c r="DW88" s="5">
        <f t="shared" si="43"/>
        <v>4915.2</v>
      </c>
      <c r="DX88" s="5">
        <f t="shared" si="43"/>
        <v>6144</v>
      </c>
      <c r="DY88" s="5">
        <f t="shared" si="43"/>
        <v>3686.3999999999996</v>
      </c>
      <c r="DZ88" s="5">
        <f t="shared" si="43"/>
        <v>4505.6000000000004</v>
      </c>
      <c r="EA88" s="5">
        <f t="shared" si="43"/>
        <v>3686.4</v>
      </c>
      <c r="EB88" s="5">
        <f t="shared" si="43"/>
        <v>3276.8</v>
      </c>
      <c r="EC88" s="5">
        <f t="shared" si="43"/>
        <v>3276.8</v>
      </c>
      <c r="ED88" s="5">
        <f t="shared" si="43"/>
        <v>5120</v>
      </c>
      <c r="EE88" s="5">
        <f t="shared" si="43"/>
        <v>4915.2</v>
      </c>
      <c r="EF88" s="5">
        <f t="shared" si="43"/>
        <v>4915.2</v>
      </c>
      <c r="EG88" s="5">
        <f t="shared" si="43"/>
        <v>4096</v>
      </c>
      <c r="EH88" s="5">
        <f t="shared" si="43"/>
        <v>4915.2</v>
      </c>
      <c r="EI88" s="5">
        <f t="shared" si="43"/>
        <v>4915.2</v>
      </c>
      <c r="EJ88" s="5">
        <f t="shared" si="43"/>
        <v>6144</v>
      </c>
      <c r="EK88" s="5">
        <f t="shared" si="43"/>
        <v>3686.3999999999996</v>
      </c>
      <c r="EL88" s="5">
        <f t="shared" si="43"/>
        <v>4505.6000000000004</v>
      </c>
      <c r="EM88" s="5">
        <f t="shared" si="43"/>
        <v>3686.4</v>
      </c>
      <c r="EN88" s="5">
        <f t="shared" si="43"/>
        <v>3276.8</v>
      </c>
      <c r="EO88" s="5">
        <f t="shared" si="43"/>
        <v>4096</v>
      </c>
      <c r="EP88" s="5">
        <f t="shared" si="43"/>
        <v>4096</v>
      </c>
    </row>
    <row r="89" spans="2:146" hidden="1" outlineLevel="2" x14ac:dyDescent="0.25">
      <c r="C89" t="s">
        <v>61</v>
      </c>
      <c r="J89" s="26" t="s">
        <v>73</v>
      </c>
      <c r="W89" s="5">
        <f t="shared" ref="W89:AF89" si="44">W75*W$79</f>
        <v>0</v>
      </c>
      <c r="X89" s="5">
        <f t="shared" si="44"/>
        <v>0</v>
      </c>
      <c r="Y89" s="5">
        <f t="shared" si="44"/>
        <v>0</v>
      </c>
      <c r="Z89" s="5">
        <f t="shared" si="44"/>
        <v>0</v>
      </c>
      <c r="AA89" s="5">
        <f t="shared" si="44"/>
        <v>0</v>
      </c>
      <c r="AB89" s="5">
        <f t="shared" si="44"/>
        <v>0</v>
      </c>
      <c r="AC89" s="5">
        <f t="shared" si="44"/>
        <v>0</v>
      </c>
      <c r="AD89" s="5">
        <f t="shared" si="44"/>
        <v>0</v>
      </c>
      <c r="AE89" s="5">
        <f t="shared" si="44"/>
        <v>19200</v>
      </c>
      <c r="AF89" s="5">
        <f t="shared" si="44"/>
        <v>0</v>
      </c>
      <c r="AG89" s="5">
        <f t="shared" ref="AG89:CR89" si="45">AG75*AG$79</f>
        <v>0</v>
      </c>
      <c r="AH89" s="5">
        <f t="shared" si="45"/>
        <v>0</v>
      </c>
      <c r="AI89" s="5">
        <f t="shared" si="45"/>
        <v>0</v>
      </c>
      <c r="AJ89" s="5">
        <f t="shared" si="45"/>
        <v>0</v>
      </c>
      <c r="AK89" s="5">
        <f t="shared" si="45"/>
        <v>0</v>
      </c>
      <c r="AL89" s="5">
        <f t="shared" si="45"/>
        <v>0</v>
      </c>
      <c r="AM89" s="5">
        <f t="shared" si="45"/>
        <v>0</v>
      </c>
      <c r="AN89" s="5">
        <f t="shared" si="45"/>
        <v>0</v>
      </c>
      <c r="AO89" s="5">
        <f t="shared" si="45"/>
        <v>0</v>
      </c>
      <c r="AP89" s="5">
        <f t="shared" si="45"/>
        <v>0</v>
      </c>
      <c r="AQ89" s="5">
        <f t="shared" si="45"/>
        <v>19200</v>
      </c>
      <c r="AR89" s="5">
        <f t="shared" si="45"/>
        <v>0</v>
      </c>
      <c r="AS89" s="5">
        <f t="shared" si="45"/>
        <v>0</v>
      </c>
      <c r="AT89" s="5">
        <f t="shared" si="45"/>
        <v>0</v>
      </c>
      <c r="AU89" s="5">
        <f t="shared" si="45"/>
        <v>0</v>
      </c>
      <c r="AV89" s="5">
        <f t="shared" si="45"/>
        <v>0</v>
      </c>
      <c r="AW89" s="5">
        <f t="shared" si="45"/>
        <v>0</v>
      </c>
      <c r="AX89" s="5">
        <f t="shared" si="45"/>
        <v>0</v>
      </c>
      <c r="AY89" s="5">
        <f t="shared" si="45"/>
        <v>0</v>
      </c>
      <c r="AZ89" s="5">
        <f t="shared" si="45"/>
        <v>0</v>
      </c>
      <c r="BA89" s="5">
        <f t="shared" si="45"/>
        <v>0</v>
      </c>
      <c r="BB89" s="5">
        <f t="shared" si="45"/>
        <v>0</v>
      </c>
      <c r="BC89" s="5">
        <f t="shared" si="45"/>
        <v>19200</v>
      </c>
      <c r="BD89" s="5">
        <f t="shared" si="45"/>
        <v>0</v>
      </c>
      <c r="BE89" s="5">
        <f t="shared" si="45"/>
        <v>0</v>
      </c>
      <c r="BF89" s="5">
        <f t="shared" si="45"/>
        <v>0</v>
      </c>
      <c r="BG89" s="5">
        <f t="shared" si="45"/>
        <v>0</v>
      </c>
      <c r="BH89" s="5">
        <f t="shared" si="45"/>
        <v>0</v>
      </c>
      <c r="BI89" s="5">
        <f t="shared" si="45"/>
        <v>0</v>
      </c>
      <c r="BJ89" s="5">
        <f t="shared" si="45"/>
        <v>0</v>
      </c>
      <c r="BK89" s="5">
        <f t="shared" si="45"/>
        <v>0</v>
      </c>
      <c r="BL89" s="5">
        <f t="shared" si="45"/>
        <v>0</v>
      </c>
      <c r="BM89" s="5">
        <f t="shared" si="45"/>
        <v>0</v>
      </c>
      <c r="BN89" s="5">
        <f t="shared" si="45"/>
        <v>0</v>
      </c>
      <c r="BO89" s="5">
        <f t="shared" si="45"/>
        <v>19200</v>
      </c>
      <c r="BP89" s="5">
        <f t="shared" si="45"/>
        <v>0</v>
      </c>
      <c r="BQ89" s="5">
        <f t="shared" si="45"/>
        <v>0</v>
      </c>
      <c r="BR89" s="5">
        <f t="shared" si="45"/>
        <v>0</v>
      </c>
      <c r="BS89" s="5">
        <f t="shared" si="45"/>
        <v>0</v>
      </c>
      <c r="BT89" s="5">
        <f t="shared" si="45"/>
        <v>0</v>
      </c>
      <c r="BU89" s="5">
        <f t="shared" si="45"/>
        <v>0</v>
      </c>
      <c r="BV89" s="5">
        <f t="shared" si="45"/>
        <v>0</v>
      </c>
      <c r="BW89" s="5">
        <f t="shared" si="45"/>
        <v>0</v>
      </c>
      <c r="BX89" s="5">
        <f t="shared" si="45"/>
        <v>0</v>
      </c>
      <c r="BY89" s="5">
        <f t="shared" si="45"/>
        <v>0</v>
      </c>
      <c r="BZ89" s="5">
        <f t="shared" si="45"/>
        <v>0</v>
      </c>
      <c r="CA89" s="5">
        <f t="shared" si="45"/>
        <v>19200</v>
      </c>
      <c r="CB89" s="5">
        <f t="shared" si="45"/>
        <v>0</v>
      </c>
      <c r="CC89" s="5">
        <f t="shared" si="45"/>
        <v>0</v>
      </c>
      <c r="CD89" s="5">
        <f t="shared" si="45"/>
        <v>0</v>
      </c>
      <c r="CE89" s="5">
        <f t="shared" si="45"/>
        <v>0</v>
      </c>
      <c r="CF89" s="5">
        <f t="shared" si="45"/>
        <v>0</v>
      </c>
      <c r="CG89" s="5">
        <f t="shared" si="45"/>
        <v>0</v>
      </c>
      <c r="CH89" s="5">
        <f t="shared" si="45"/>
        <v>0</v>
      </c>
      <c r="CI89" s="5">
        <f t="shared" si="45"/>
        <v>0</v>
      </c>
      <c r="CJ89" s="5">
        <f t="shared" si="45"/>
        <v>0</v>
      </c>
      <c r="CK89" s="5">
        <f t="shared" si="45"/>
        <v>0</v>
      </c>
      <c r="CL89" s="5">
        <f t="shared" si="45"/>
        <v>0</v>
      </c>
      <c r="CM89" s="5">
        <f t="shared" si="45"/>
        <v>19200</v>
      </c>
      <c r="CN89" s="5">
        <f t="shared" si="45"/>
        <v>0</v>
      </c>
      <c r="CO89" s="5">
        <f t="shared" si="45"/>
        <v>0</v>
      </c>
      <c r="CP89" s="5">
        <f t="shared" si="45"/>
        <v>0</v>
      </c>
      <c r="CQ89" s="5">
        <f t="shared" si="45"/>
        <v>0</v>
      </c>
      <c r="CR89" s="5">
        <f t="shared" si="45"/>
        <v>0</v>
      </c>
      <c r="CS89" s="5">
        <f t="shared" ref="CS89:EP89" si="46">CS75*CS$79</f>
        <v>0</v>
      </c>
      <c r="CT89" s="5">
        <f t="shared" si="46"/>
        <v>0</v>
      </c>
      <c r="CU89" s="5">
        <f t="shared" si="46"/>
        <v>0</v>
      </c>
      <c r="CV89" s="5">
        <f t="shared" si="46"/>
        <v>0</v>
      </c>
      <c r="CW89" s="5">
        <f t="shared" si="46"/>
        <v>0</v>
      </c>
      <c r="CX89" s="5">
        <f t="shared" si="46"/>
        <v>0</v>
      </c>
      <c r="CY89" s="5">
        <f t="shared" si="46"/>
        <v>19200</v>
      </c>
      <c r="CZ89" s="5">
        <f t="shared" si="46"/>
        <v>0</v>
      </c>
      <c r="DA89" s="5">
        <f t="shared" si="46"/>
        <v>0</v>
      </c>
      <c r="DB89" s="5">
        <f t="shared" si="46"/>
        <v>0</v>
      </c>
      <c r="DC89" s="5">
        <f t="shared" si="46"/>
        <v>0</v>
      </c>
      <c r="DD89" s="5">
        <f t="shared" si="46"/>
        <v>0</v>
      </c>
      <c r="DE89" s="5">
        <f t="shared" si="46"/>
        <v>0</v>
      </c>
      <c r="DF89" s="5">
        <f t="shared" si="46"/>
        <v>0</v>
      </c>
      <c r="DG89" s="5">
        <f t="shared" si="46"/>
        <v>0</v>
      </c>
      <c r="DH89" s="5">
        <f t="shared" si="46"/>
        <v>0</v>
      </c>
      <c r="DI89" s="5">
        <f t="shared" si="46"/>
        <v>0</v>
      </c>
      <c r="DJ89" s="5">
        <f t="shared" si="46"/>
        <v>0</v>
      </c>
      <c r="DK89" s="5">
        <f t="shared" si="46"/>
        <v>19200</v>
      </c>
      <c r="DL89" s="5">
        <f t="shared" si="46"/>
        <v>0</v>
      </c>
      <c r="DM89" s="5">
        <f t="shared" si="46"/>
        <v>0</v>
      </c>
      <c r="DN89" s="5">
        <f t="shared" si="46"/>
        <v>0</v>
      </c>
      <c r="DO89" s="5">
        <f t="shared" si="46"/>
        <v>0</v>
      </c>
      <c r="DP89" s="5">
        <f t="shared" si="46"/>
        <v>0</v>
      </c>
      <c r="DQ89" s="5">
        <f t="shared" si="46"/>
        <v>0</v>
      </c>
      <c r="DR89" s="5">
        <f t="shared" si="46"/>
        <v>0</v>
      </c>
      <c r="DS89" s="5">
        <f t="shared" si="46"/>
        <v>0</v>
      </c>
      <c r="DT89" s="5">
        <f t="shared" si="46"/>
        <v>0</v>
      </c>
      <c r="DU89" s="5">
        <f t="shared" si="46"/>
        <v>0</v>
      </c>
      <c r="DV89" s="5">
        <f t="shared" si="46"/>
        <v>0</v>
      </c>
      <c r="DW89" s="5">
        <f t="shared" si="46"/>
        <v>19200</v>
      </c>
      <c r="DX89" s="5">
        <f t="shared" si="46"/>
        <v>0</v>
      </c>
      <c r="DY89" s="5">
        <f t="shared" si="46"/>
        <v>0</v>
      </c>
      <c r="DZ89" s="5">
        <f t="shared" si="46"/>
        <v>0</v>
      </c>
      <c r="EA89" s="5">
        <f t="shared" si="46"/>
        <v>0</v>
      </c>
      <c r="EB89" s="5">
        <f t="shared" si="46"/>
        <v>0</v>
      </c>
      <c r="EC89" s="5">
        <f t="shared" si="46"/>
        <v>0</v>
      </c>
      <c r="ED89" s="5">
        <f t="shared" si="46"/>
        <v>0</v>
      </c>
      <c r="EE89" s="5">
        <f t="shared" si="46"/>
        <v>0</v>
      </c>
      <c r="EF89" s="5">
        <f t="shared" si="46"/>
        <v>0</v>
      </c>
      <c r="EG89" s="5">
        <f t="shared" si="46"/>
        <v>0</v>
      </c>
      <c r="EH89" s="5">
        <f t="shared" si="46"/>
        <v>0</v>
      </c>
      <c r="EI89" s="5">
        <f t="shared" si="46"/>
        <v>19200</v>
      </c>
      <c r="EJ89" s="5">
        <f t="shared" si="46"/>
        <v>0</v>
      </c>
      <c r="EK89" s="5">
        <f t="shared" si="46"/>
        <v>0</v>
      </c>
      <c r="EL89" s="5">
        <f t="shared" si="46"/>
        <v>0</v>
      </c>
      <c r="EM89" s="5">
        <f t="shared" si="46"/>
        <v>0</v>
      </c>
      <c r="EN89" s="5">
        <f t="shared" si="46"/>
        <v>0</v>
      </c>
      <c r="EO89" s="5">
        <f t="shared" si="46"/>
        <v>0</v>
      </c>
      <c r="EP89" s="5">
        <f t="shared" si="46"/>
        <v>0</v>
      </c>
    </row>
    <row r="90" spans="2:146" hidden="1" outlineLevel="2" x14ac:dyDescent="0.25">
      <c r="C90" t="s">
        <v>33</v>
      </c>
      <c r="J90" s="26" t="s">
        <v>73</v>
      </c>
      <c r="W90" s="5">
        <f t="shared" ref="W90:AF90" si="47">W76*W$79</f>
        <v>0</v>
      </c>
      <c r="X90" s="5">
        <f t="shared" si="47"/>
        <v>0</v>
      </c>
      <c r="Y90" s="5">
        <f t="shared" si="47"/>
        <v>0</v>
      </c>
      <c r="Z90" s="5">
        <f t="shared" si="47"/>
        <v>0</v>
      </c>
      <c r="AA90" s="5">
        <f t="shared" si="47"/>
        <v>0</v>
      </c>
      <c r="AB90" s="5">
        <f t="shared" si="47"/>
        <v>0</v>
      </c>
      <c r="AC90" s="5">
        <f t="shared" si="47"/>
        <v>0</v>
      </c>
      <c r="AD90" s="5">
        <f t="shared" si="47"/>
        <v>0</v>
      </c>
      <c r="AE90" s="5">
        <f t="shared" si="47"/>
        <v>0</v>
      </c>
      <c r="AF90" s="5">
        <f t="shared" si="47"/>
        <v>0</v>
      </c>
      <c r="AG90" s="5">
        <f t="shared" ref="AG90:CR90" si="48">AG76*AG$79</f>
        <v>0</v>
      </c>
      <c r="AH90" s="5">
        <f t="shared" si="48"/>
        <v>0</v>
      </c>
      <c r="AI90" s="5">
        <f t="shared" si="48"/>
        <v>0</v>
      </c>
      <c r="AJ90" s="5">
        <f t="shared" si="48"/>
        <v>0</v>
      </c>
      <c r="AK90" s="5">
        <f t="shared" si="48"/>
        <v>0</v>
      </c>
      <c r="AL90" s="5">
        <f t="shared" si="48"/>
        <v>0</v>
      </c>
      <c r="AM90" s="5">
        <f t="shared" si="48"/>
        <v>0</v>
      </c>
      <c r="AN90" s="5">
        <f t="shared" si="48"/>
        <v>0</v>
      </c>
      <c r="AO90" s="5">
        <f t="shared" si="48"/>
        <v>0</v>
      </c>
      <c r="AP90" s="5">
        <f t="shared" si="48"/>
        <v>0</v>
      </c>
      <c r="AQ90" s="5">
        <f t="shared" si="48"/>
        <v>0</v>
      </c>
      <c r="AR90" s="5">
        <f t="shared" si="48"/>
        <v>0</v>
      </c>
      <c r="AS90" s="5">
        <f t="shared" si="48"/>
        <v>0</v>
      </c>
      <c r="AT90" s="5">
        <f t="shared" si="48"/>
        <v>0</v>
      </c>
      <c r="AU90" s="5">
        <f t="shared" si="48"/>
        <v>0</v>
      </c>
      <c r="AV90" s="5">
        <f t="shared" si="48"/>
        <v>0</v>
      </c>
      <c r="AW90" s="5">
        <f t="shared" si="48"/>
        <v>0</v>
      </c>
      <c r="AX90" s="5">
        <f t="shared" si="48"/>
        <v>0</v>
      </c>
      <c r="AY90" s="5">
        <f t="shared" si="48"/>
        <v>0</v>
      </c>
      <c r="AZ90" s="5">
        <f t="shared" si="48"/>
        <v>0</v>
      </c>
      <c r="BA90" s="5">
        <f t="shared" si="48"/>
        <v>0</v>
      </c>
      <c r="BB90" s="5">
        <f t="shared" si="48"/>
        <v>0</v>
      </c>
      <c r="BC90" s="5">
        <f t="shared" si="48"/>
        <v>0</v>
      </c>
      <c r="BD90" s="5">
        <f t="shared" si="48"/>
        <v>0</v>
      </c>
      <c r="BE90" s="5">
        <f t="shared" si="48"/>
        <v>0</v>
      </c>
      <c r="BF90" s="5">
        <f t="shared" si="48"/>
        <v>0</v>
      </c>
      <c r="BG90" s="5">
        <f t="shared" si="48"/>
        <v>0</v>
      </c>
      <c r="BH90" s="5">
        <f t="shared" si="48"/>
        <v>0</v>
      </c>
      <c r="BI90" s="5">
        <f t="shared" si="48"/>
        <v>0</v>
      </c>
      <c r="BJ90" s="5">
        <f t="shared" si="48"/>
        <v>0</v>
      </c>
      <c r="BK90" s="5">
        <f t="shared" si="48"/>
        <v>0</v>
      </c>
      <c r="BL90" s="5">
        <f t="shared" si="48"/>
        <v>0</v>
      </c>
      <c r="BM90" s="5">
        <f t="shared" si="48"/>
        <v>0</v>
      </c>
      <c r="BN90" s="5">
        <f t="shared" si="48"/>
        <v>0</v>
      </c>
      <c r="BO90" s="5">
        <f t="shared" si="48"/>
        <v>0</v>
      </c>
      <c r="BP90" s="5">
        <f t="shared" si="48"/>
        <v>0</v>
      </c>
      <c r="BQ90" s="5">
        <f t="shared" si="48"/>
        <v>0</v>
      </c>
      <c r="BR90" s="5">
        <f t="shared" si="48"/>
        <v>0</v>
      </c>
      <c r="BS90" s="5">
        <f t="shared" si="48"/>
        <v>0</v>
      </c>
      <c r="BT90" s="5">
        <f t="shared" si="48"/>
        <v>0</v>
      </c>
      <c r="BU90" s="5">
        <f t="shared" si="48"/>
        <v>0</v>
      </c>
      <c r="BV90" s="5">
        <f t="shared" si="48"/>
        <v>0</v>
      </c>
      <c r="BW90" s="5">
        <f t="shared" si="48"/>
        <v>0</v>
      </c>
      <c r="BX90" s="5">
        <f t="shared" si="48"/>
        <v>0</v>
      </c>
      <c r="BY90" s="5">
        <f t="shared" si="48"/>
        <v>0</v>
      </c>
      <c r="BZ90" s="5">
        <f t="shared" si="48"/>
        <v>0</v>
      </c>
      <c r="CA90" s="5">
        <f t="shared" si="48"/>
        <v>0</v>
      </c>
      <c r="CB90" s="5">
        <f t="shared" si="48"/>
        <v>0</v>
      </c>
      <c r="CC90" s="5">
        <f t="shared" si="48"/>
        <v>0</v>
      </c>
      <c r="CD90" s="5">
        <f t="shared" si="48"/>
        <v>0</v>
      </c>
      <c r="CE90" s="5">
        <f t="shared" si="48"/>
        <v>0</v>
      </c>
      <c r="CF90" s="5">
        <f t="shared" si="48"/>
        <v>0</v>
      </c>
      <c r="CG90" s="5">
        <f t="shared" si="48"/>
        <v>0</v>
      </c>
      <c r="CH90" s="5">
        <f t="shared" si="48"/>
        <v>0</v>
      </c>
      <c r="CI90" s="5">
        <f t="shared" si="48"/>
        <v>0</v>
      </c>
      <c r="CJ90" s="5">
        <f t="shared" si="48"/>
        <v>0</v>
      </c>
      <c r="CK90" s="5">
        <f t="shared" si="48"/>
        <v>0</v>
      </c>
      <c r="CL90" s="5">
        <f t="shared" si="48"/>
        <v>0</v>
      </c>
      <c r="CM90" s="5">
        <f t="shared" si="48"/>
        <v>0</v>
      </c>
      <c r="CN90" s="5">
        <f t="shared" si="48"/>
        <v>0</v>
      </c>
      <c r="CO90" s="5">
        <f t="shared" si="48"/>
        <v>0</v>
      </c>
      <c r="CP90" s="5">
        <f t="shared" si="48"/>
        <v>0</v>
      </c>
      <c r="CQ90" s="5">
        <f t="shared" si="48"/>
        <v>0</v>
      </c>
      <c r="CR90" s="5">
        <f t="shared" si="48"/>
        <v>0</v>
      </c>
      <c r="CS90" s="5">
        <f t="shared" ref="CS90:EP90" si="49">CS76*CS$79</f>
        <v>0</v>
      </c>
      <c r="CT90" s="5">
        <f t="shared" si="49"/>
        <v>0</v>
      </c>
      <c r="CU90" s="5">
        <f t="shared" si="49"/>
        <v>0</v>
      </c>
      <c r="CV90" s="5">
        <f t="shared" si="49"/>
        <v>0</v>
      </c>
      <c r="CW90" s="5">
        <f t="shared" si="49"/>
        <v>0</v>
      </c>
      <c r="CX90" s="5">
        <f t="shared" si="49"/>
        <v>0</v>
      </c>
      <c r="CY90" s="5">
        <f t="shared" si="49"/>
        <v>0</v>
      </c>
      <c r="CZ90" s="5">
        <f t="shared" si="49"/>
        <v>0</v>
      </c>
      <c r="DA90" s="5">
        <f t="shared" si="49"/>
        <v>0</v>
      </c>
      <c r="DB90" s="5">
        <f t="shared" si="49"/>
        <v>0</v>
      </c>
      <c r="DC90" s="5">
        <f t="shared" si="49"/>
        <v>0</v>
      </c>
      <c r="DD90" s="5">
        <f t="shared" si="49"/>
        <v>0</v>
      </c>
      <c r="DE90" s="5">
        <f t="shared" si="49"/>
        <v>0</v>
      </c>
      <c r="DF90" s="5">
        <f t="shared" si="49"/>
        <v>0</v>
      </c>
      <c r="DG90" s="5">
        <f t="shared" si="49"/>
        <v>0</v>
      </c>
      <c r="DH90" s="5">
        <f t="shared" si="49"/>
        <v>0</v>
      </c>
      <c r="DI90" s="5">
        <f t="shared" si="49"/>
        <v>0</v>
      </c>
      <c r="DJ90" s="5">
        <f t="shared" si="49"/>
        <v>0</v>
      </c>
      <c r="DK90" s="5">
        <f t="shared" si="49"/>
        <v>0</v>
      </c>
      <c r="DL90" s="5">
        <f t="shared" si="49"/>
        <v>0</v>
      </c>
      <c r="DM90" s="5">
        <f t="shared" si="49"/>
        <v>0</v>
      </c>
      <c r="DN90" s="5">
        <f t="shared" si="49"/>
        <v>0</v>
      </c>
      <c r="DO90" s="5">
        <f t="shared" si="49"/>
        <v>0</v>
      </c>
      <c r="DP90" s="5">
        <f t="shared" si="49"/>
        <v>0</v>
      </c>
      <c r="DQ90" s="5">
        <f t="shared" si="49"/>
        <v>0</v>
      </c>
      <c r="DR90" s="5">
        <f t="shared" si="49"/>
        <v>0</v>
      </c>
      <c r="DS90" s="5">
        <f t="shared" si="49"/>
        <v>0</v>
      </c>
      <c r="DT90" s="5">
        <f t="shared" si="49"/>
        <v>0</v>
      </c>
      <c r="DU90" s="5">
        <f t="shared" si="49"/>
        <v>0</v>
      </c>
      <c r="DV90" s="5">
        <f t="shared" si="49"/>
        <v>0</v>
      </c>
      <c r="DW90" s="5">
        <f t="shared" si="49"/>
        <v>0</v>
      </c>
      <c r="DX90" s="5">
        <f t="shared" si="49"/>
        <v>0</v>
      </c>
      <c r="DY90" s="5">
        <f t="shared" si="49"/>
        <v>0</v>
      </c>
      <c r="DZ90" s="5">
        <f t="shared" si="49"/>
        <v>0</v>
      </c>
      <c r="EA90" s="5">
        <f t="shared" si="49"/>
        <v>0</v>
      </c>
      <c r="EB90" s="5">
        <f t="shared" si="49"/>
        <v>0</v>
      </c>
      <c r="EC90" s="5">
        <f t="shared" si="49"/>
        <v>0</v>
      </c>
      <c r="ED90" s="5">
        <f t="shared" si="49"/>
        <v>0</v>
      </c>
      <c r="EE90" s="5">
        <f t="shared" si="49"/>
        <v>0</v>
      </c>
      <c r="EF90" s="5">
        <f t="shared" si="49"/>
        <v>0</v>
      </c>
      <c r="EG90" s="5">
        <f t="shared" si="49"/>
        <v>0</v>
      </c>
      <c r="EH90" s="5">
        <f t="shared" si="49"/>
        <v>0</v>
      </c>
      <c r="EI90" s="5">
        <f t="shared" si="49"/>
        <v>0</v>
      </c>
      <c r="EJ90" s="5">
        <f t="shared" si="49"/>
        <v>0</v>
      </c>
      <c r="EK90" s="5">
        <f t="shared" si="49"/>
        <v>0</v>
      </c>
      <c r="EL90" s="5">
        <f t="shared" si="49"/>
        <v>0</v>
      </c>
      <c r="EM90" s="5">
        <f t="shared" si="49"/>
        <v>0</v>
      </c>
      <c r="EN90" s="5">
        <f t="shared" si="49"/>
        <v>0</v>
      </c>
      <c r="EO90" s="5">
        <f t="shared" si="49"/>
        <v>0</v>
      </c>
      <c r="EP90" s="5">
        <f t="shared" si="49"/>
        <v>0</v>
      </c>
    </row>
    <row r="91" spans="2:146" ht="14.25" hidden="1" customHeight="1" outlineLevel="2" x14ac:dyDescent="0.25"/>
    <row r="92" spans="2:146" hidden="1" outlineLevel="1" collapsed="1" x14ac:dyDescent="0.25">
      <c r="B92" s="2" t="s">
        <v>81</v>
      </c>
      <c r="C92" s="2"/>
      <c r="D92" s="2"/>
      <c r="E92" s="2"/>
      <c r="F92" s="2"/>
      <c r="G92" s="2"/>
      <c r="H92" s="2"/>
      <c r="I92" s="2"/>
      <c r="J92" s="3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</row>
    <row r="93" spans="2:146" hidden="1" outlineLevel="2" x14ac:dyDescent="0.25">
      <c r="C93" t="s">
        <v>77</v>
      </c>
      <c r="J93" s="26" t="s">
        <v>76</v>
      </c>
      <c r="L93" s="4"/>
      <c r="W93" s="7">
        <f>Założenia!$K75</f>
        <v>120</v>
      </c>
      <c r="X93" s="7">
        <f>Założenia!$K75</f>
        <v>120</v>
      </c>
      <c r="Y93" s="7">
        <f>Założenia!$K75</f>
        <v>120</v>
      </c>
      <c r="Z93" s="7">
        <f>Założenia!$K75</f>
        <v>120</v>
      </c>
      <c r="AA93" s="7">
        <f>Założenia!$K75</f>
        <v>120</v>
      </c>
      <c r="AB93" s="7">
        <f>Założenia!$K75</f>
        <v>120</v>
      </c>
      <c r="AC93" s="7">
        <f>Założenia!$K75</f>
        <v>120</v>
      </c>
      <c r="AD93" s="7">
        <f>Założenia!$K75</f>
        <v>120</v>
      </c>
      <c r="AE93" s="7">
        <f>Założenia!$K75</f>
        <v>120</v>
      </c>
      <c r="AF93" s="7">
        <f>Założenia!$K75</f>
        <v>120</v>
      </c>
      <c r="AG93" s="7">
        <f>Założenia!$K75</f>
        <v>120</v>
      </c>
      <c r="AH93" s="7">
        <f>Założenia!$K75</f>
        <v>120</v>
      </c>
      <c r="AI93" s="7">
        <f>Założenia!$K75</f>
        <v>120</v>
      </c>
      <c r="AJ93" s="7">
        <f>Założenia!$K75</f>
        <v>120</v>
      </c>
      <c r="AK93" s="7">
        <f>Założenia!$K75</f>
        <v>120</v>
      </c>
      <c r="AL93" s="7">
        <f>Założenia!$K75</f>
        <v>120</v>
      </c>
      <c r="AM93" s="7">
        <f>Założenia!$K75</f>
        <v>120</v>
      </c>
      <c r="AN93" s="7">
        <f>Założenia!$K75</f>
        <v>120</v>
      </c>
      <c r="AO93" s="7">
        <f>Założenia!$K75</f>
        <v>120</v>
      </c>
      <c r="AP93" s="7">
        <f>Założenia!$K75</f>
        <v>120</v>
      </c>
      <c r="AQ93" s="7">
        <f>Założenia!$K75</f>
        <v>120</v>
      </c>
      <c r="AR93" s="7">
        <f>Założenia!$K75</f>
        <v>120</v>
      </c>
      <c r="AS93" s="7">
        <f>Założenia!$K75</f>
        <v>120</v>
      </c>
      <c r="AT93" s="7">
        <f>Założenia!$K75</f>
        <v>120</v>
      </c>
      <c r="AU93" s="7">
        <f>Założenia!$K75</f>
        <v>120</v>
      </c>
      <c r="AV93" s="7">
        <f>Założenia!$K75</f>
        <v>120</v>
      </c>
      <c r="AW93" s="7">
        <f>Założenia!$K75</f>
        <v>120</v>
      </c>
      <c r="AX93" s="7">
        <f>Założenia!$K75</f>
        <v>120</v>
      </c>
      <c r="AY93" s="7">
        <f>Założenia!$K75</f>
        <v>120</v>
      </c>
      <c r="AZ93" s="7">
        <f>Założenia!$K75</f>
        <v>120</v>
      </c>
      <c r="BA93" s="7">
        <f>Założenia!$K75</f>
        <v>120</v>
      </c>
      <c r="BB93" s="7">
        <f>Założenia!$K75</f>
        <v>120</v>
      </c>
      <c r="BC93" s="7">
        <f>Założenia!$K75</f>
        <v>120</v>
      </c>
      <c r="BD93" s="7">
        <f>Założenia!$K75</f>
        <v>120</v>
      </c>
      <c r="BE93" s="7">
        <f>Założenia!$K75</f>
        <v>120</v>
      </c>
      <c r="BF93" s="7">
        <f>Założenia!$K75</f>
        <v>120</v>
      </c>
      <c r="BG93" s="7">
        <f>Założenia!$K75</f>
        <v>120</v>
      </c>
      <c r="BH93" s="7">
        <f>Założenia!$K75</f>
        <v>120</v>
      </c>
      <c r="BI93" s="7">
        <f>Założenia!$K75</f>
        <v>120</v>
      </c>
      <c r="BJ93" s="7">
        <f>Założenia!$K75</f>
        <v>120</v>
      </c>
      <c r="BK93" s="7">
        <f>Założenia!$K75</f>
        <v>120</v>
      </c>
      <c r="BL93" s="7">
        <f>Założenia!$K75</f>
        <v>120</v>
      </c>
      <c r="BM93" s="7">
        <f>Założenia!$K75</f>
        <v>120</v>
      </c>
      <c r="BN93" s="7">
        <f>Założenia!$K75</f>
        <v>120</v>
      </c>
      <c r="BO93" s="7">
        <f>Założenia!$K75</f>
        <v>120</v>
      </c>
      <c r="BP93" s="7">
        <f>Założenia!$K75</f>
        <v>120</v>
      </c>
      <c r="BQ93" s="7">
        <f>Założenia!$K75</f>
        <v>120</v>
      </c>
      <c r="BR93" s="7">
        <f>Założenia!$K75</f>
        <v>120</v>
      </c>
      <c r="BS93" s="7">
        <f>Założenia!$K75</f>
        <v>120</v>
      </c>
      <c r="BT93" s="7">
        <f>Założenia!$K75</f>
        <v>120</v>
      </c>
      <c r="BU93" s="7">
        <f>Założenia!$K75</f>
        <v>120</v>
      </c>
      <c r="BV93" s="7">
        <f>Założenia!$K75</f>
        <v>120</v>
      </c>
      <c r="BW93" s="7">
        <f>Założenia!$K75</f>
        <v>120</v>
      </c>
      <c r="BX93" s="7">
        <f>Założenia!$K75</f>
        <v>120</v>
      </c>
      <c r="BY93" s="7">
        <f>Założenia!$K75</f>
        <v>120</v>
      </c>
      <c r="BZ93" s="7">
        <f>Założenia!$K75</f>
        <v>120</v>
      </c>
      <c r="CA93" s="7">
        <f>Założenia!$K75</f>
        <v>120</v>
      </c>
      <c r="CB93" s="7">
        <f>Założenia!$K75</f>
        <v>120</v>
      </c>
      <c r="CC93" s="7">
        <f>Założenia!$K75</f>
        <v>120</v>
      </c>
      <c r="CD93" s="7">
        <f>Założenia!$K75</f>
        <v>120</v>
      </c>
      <c r="CE93" s="7">
        <f>Założenia!$K75</f>
        <v>120</v>
      </c>
      <c r="CF93" s="7">
        <f>Założenia!$K75</f>
        <v>120</v>
      </c>
      <c r="CG93" s="7">
        <f>Założenia!$K75</f>
        <v>120</v>
      </c>
      <c r="CH93" s="7">
        <f>Założenia!$K75</f>
        <v>120</v>
      </c>
      <c r="CI93" s="7">
        <f>Założenia!$K75</f>
        <v>120</v>
      </c>
      <c r="CJ93" s="7">
        <f>Założenia!$K75</f>
        <v>120</v>
      </c>
      <c r="CK93" s="7">
        <f>Założenia!$K75</f>
        <v>120</v>
      </c>
      <c r="CL93" s="7">
        <f>Założenia!$K75</f>
        <v>120</v>
      </c>
      <c r="CM93" s="7">
        <f>Założenia!$K75</f>
        <v>120</v>
      </c>
      <c r="CN93" s="7">
        <f>Założenia!$K75</f>
        <v>120</v>
      </c>
      <c r="CO93" s="7">
        <f>Założenia!$K75</f>
        <v>120</v>
      </c>
      <c r="CP93" s="7">
        <f>Założenia!$K75</f>
        <v>120</v>
      </c>
      <c r="CQ93" s="7">
        <f>Założenia!$K75</f>
        <v>120</v>
      </c>
      <c r="CR93" s="7">
        <f>Założenia!$K75</f>
        <v>120</v>
      </c>
      <c r="CS93" s="7">
        <f>Założenia!$K75</f>
        <v>120</v>
      </c>
      <c r="CT93" s="7">
        <f>Założenia!$K75</f>
        <v>120</v>
      </c>
      <c r="CU93" s="7">
        <f>Założenia!$K75</f>
        <v>120</v>
      </c>
      <c r="CV93" s="7">
        <f>Założenia!$K75</f>
        <v>120</v>
      </c>
      <c r="CW93" s="7">
        <f>Założenia!$K75</f>
        <v>120</v>
      </c>
      <c r="CX93" s="7">
        <f>Założenia!$K75</f>
        <v>120</v>
      </c>
      <c r="CY93" s="7">
        <f>Założenia!$K75</f>
        <v>120</v>
      </c>
      <c r="CZ93" s="7">
        <f>Założenia!$K75</f>
        <v>120</v>
      </c>
      <c r="DA93" s="7">
        <f>Założenia!$K75</f>
        <v>120</v>
      </c>
      <c r="DB93" s="7">
        <f>Założenia!$K75</f>
        <v>120</v>
      </c>
      <c r="DC93" s="7">
        <f>Założenia!$K75</f>
        <v>120</v>
      </c>
      <c r="DD93" s="7">
        <f>Założenia!$K75</f>
        <v>120</v>
      </c>
      <c r="DE93" s="7">
        <f>Założenia!$K75</f>
        <v>120</v>
      </c>
      <c r="DF93" s="7">
        <f>Założenia!$K75</f>
        <v>120</v>
      </c>
      <c r="DG93" s="7">
        <f>Założenia!$K75</f>
        <v>120</v>
      </c>
      <c r="DH93" s="7">
        <f>Założenia!$K75</f>
        <v>120</v>
      </c>
      <c r="DI93" s="7">
        <f>Założenia!$K75</f>
        <v>120</v>
      </c>
      <c r="DJ93" s="7">
        <f>Założenia!$K75</f>
        <v>120</v>
      </c>
      <c r="DK93" s="7">
        <f>Założenia!$K75</f>
        <v>120</v>
      </c>
      <c r="DL93" s="7">
        <f>Założenia!$K75</f>
        <v>120</v>
      </c>
      <c r="DM93" s="7">
        <f>Założenia!$K75</f>
        <v>120</v>
      </c>
      <c r="DN93" s="7">
        <f>Założenia!$K75</f>
        <v>120</v>
      </c>
      <c r="DO93" s="7">
        <f>Założenia!$K75</f>
        <v>120</v>
      </c>
      <c r="DP93" s="7">
        <f>Założenia!$K75</f>
        <v>120</v>
      </c>
      <c r="DQ93" s="7">
        <f>Założenia!$K75</f>
        <v>120</v>
      </c>
      <c r="DR93" s="7">
        <f>Założenia!$K75</f>
        <v>120</v>
      </c>
      <c r="DS93" s="7">
        <f>Założenia!$K75</f>
        <v>120</v>
      </c>
      <c r="DT93" s="7">
        <f>Założenia!$K75</f>
        <v>120</v>
      </c>
      <c r="DU93" s="7">
        <f>Założenia!$K75</f>
        <v>120</v>
      </c>
      <c r="DV93" s="7">
        <f>Założenia!$K75</f>
        <v>120</v>
      </c>
      <c r="DW93" s="7">
        <f>Założenia!$K75</f>
        <v>120</v>
      </c>
      <c r="DX93" s="7">
        <f>Założenia!$K75</f>
        <v>120</v>
      </c>
      <c r="DY93" s="7">
        <f>Założenia!$K75</f>
        <v>120</v>
      </c>
      <c r="DZ93" s="7">
        <f>Założenia!$K75</f>
        <v>120</v>
      </c>
      <c r="EA93" s="7">
        <f>Założenia!$K75</f>
        <v>120</v>
      </c>
      <c r="EB93" s="7">
        <f>Założenia!$K75</f>
        <v>120</v>
      </c>
      <c r="EC93" s="7">
        <f>Założenia!$K75</f>
        <v>120</v>
      </c>
      <c r="ED93" s="7">
        <f>Założenia!$K75</f>
        <v>120</v>
      </c>
      <c r="EE93" s="7">
        <f>Założenia!$K75</f>
        <v>120</v>
      </c>
      <c r="EF93" s="7">
        <f>Założenia!$K75</f>
        <v>120</v>
      </c>
      <c r="EG93" s="7">
        <f>Założenia!$K75</f>
        <v>120</v>
      </c>
      <c r="EH93" s="7">
        <f>Założenia!$K75</f>
        <v>120</v>
      </c>
      <c r="EI93" s="7">
        <f>Założenia!$K75</f>
        <v>120</v>
      </c>
      <c r="EJ93" s="7">
        <f>Założenia!$K75</f>
        <v>120</v>
      </c>
      <c r="EK93" s="7">
        <f>Założenia!$K75</f>
        <v>120</v>
      </c>
      <c r="EL93" s="7">
        <f>Założenia!$K75</f>
        <v>120</v>
      </c>
      <c r="EM93" s="7">
        <f>Założenia!$K75</f>
        <v>120</v>
      </c>
      <c r="EN93" s="7">
        <f>Założenia!$K75</f>
        <v>120</v>
      </c>
      <c r="EO93" s="7">
        <f>Założenia!$K75</f>
        <v>120</v>
      </c>
      <c r="EP93" s="7">
        <f>Założenia!$K75</f>
        <v>120</v>
      </c>
    </row>
    <row r="94" spans="2:146" hidden="1" outlineLevel="2" x14ac:dyDescent="0.25">
      <c r="C94" t="s">
        <v>78</v>
      </c>
      <c r="J94" s="26" t="s">
        <v>76</v>
      </c>
      <c r="L94" s="4"/>
      <c r="W94" s="7">
        <f>Założenia!$K76</f>
        <v>240</v>
      </c>
      <c r="X94" s="7">
        <f>Założenia!$K76</f>
        <v>240</v>
      </c>
      <c r="Y94" s="7">
        <f>Założenia!$K76</f>
        <v>240</v>
      </c>
      <c r="Z94" s="7">
        <f>Założenia!$K76</f>
        <v>240</v>
      </c>
      <c r="AA94" s="7">
        <f>Założenia!$K76</f>
        <v>240</v>
      </c>
      <c r="AB94" s="7">
        <f>Założenia!$K76</f>
        <v>240</v>
      </c>
      <c r="AC94" s="7">
        <f>Założenia!$K76</f>
        <v>240</v>
      </c>
      <c r="AD94" s="7">
        <f>Założenia!$K76</f>
        <v>240</v>
      </c>
      <c r="AE94" s="7">
        <f>Założenia!$K76</f>
        <v>240</v>
      </c>
      <c r="AF94" s="7">
        <f>Założenia!$K76</f>
        <v>240</v>
      </c>
      <c r="AG94" s="7">
        <f>Założenia!$K76</f>
        <v>240</v>
      </c>
      <c r="AH94" s="7">
        <f>Założenia!$K76</f>
        <v>240</v>
      </c>
      <c r="AI94" s="7">
        <f>Założenia!$K76</f>
        <v>240</v>
      </c>
      <c r="AJ94" s="7">
        <f>Założenia!$K76</f>
        <v>240</v>
      </c>
      <c r="AK94" s="7">
        <f>Założenia!$K76</f>
        <v>240</v>
      </c>
      <c r="AL94" s="7">
        <f>Założenia!$K76</f>
        <v>240</v>
      </c>
      <c r="AM94" s="7">
        <f>Założenia!$K76</f>
        <v>240</v>
      </c>
      <c r="AN94" s="7">
        <f>Założenia!$K76</f>
        <v>240</v>
      </c>
      <c r="AO94" s="7">
        <f>Założenia!$K76</f>
        <v>240</v>
      </c>
      <c r="AP94" s="7">
        <f>Założenia!$K76</f>
        <v>240</v>
      </c>
      <c r="AQ94" s="7">
        <f>Założenia!$K76</f>
        <v>240</v>
      </c>
      <c r="AR94" s="7">
        <f>Założenia!$K76</f>
        <v>240</v>
      </c>
      <c r="AS94" s="7">
        <f>Założenia!$K76</f>
        <v>240</v>
      </c>
      <c r="AT94" s="7">
        <f>Założenia!$K76</f>
        <v>240</v>
      </c>
      <c r="AU94" s="7">
        <f>Założenia!$K76</f>
        <v>240</v>
      </c>
      <c r="AV94" s="7">
        <f>Założenia!$K76</f>
        <v>240</v>
      </c>
      <c r="AW94" s="7">
        <f>Założenia!$K76</f>
        <v>240</v>
      </c>
      <c r="AX94" s="7">
        <f>Założenia!$K76</f>
        <v>240</v>
      </c>
      <c r="AY94" s="7">
        <f>Założenia!$K76</f>
        <v>240</v>
      </c>
      <c r="AZ94" s="7">
        <f>Założenia!$K76</f>
        <v>240</v>
      </c>
      <c r="BA94" s="7">
        <f>Założenia!$K76</f>
        <v>240</v>
      </c>
      <c r="BB94" s="7">
        <f>Założenia!$K76</f>
        <v>240</v>
      </c>
      <c r="BC94" s="7">
        <f>Założenia!$K76</f>
        <v>240</v>
      </c>
      <c r="BD94" s="7">
        <f>Założenia!$K76</f>
        <v>240</v>
      </c>
      <c r="BE94" s="7">
        <f>Założenia!$K76</f>
        <v>240</v>
      </c>
      <c r="BF94" s="7">
        <f>Założenia!$K76</f>
        <v>240</v>
      </c>
      <c r="BG94" s="7">
        <f>Założenia!$K76</f>
        <v>240</v>
      </c>
      <c r="BH94" s="7">
        <f>Założenia!$K76</f>
        <v>240</v>
      </c>
      <c r="BI94" s="7">
        <f>Założenia!$K76</f>
        <v>240</v>
      </c>
      <c r="BJ94" s="7">
        <f>Założenia!$K76</f>
        <v>240</v>
      </c>
      <c r="BK94" s="7">
        <f>Założenia!$K76</f>
        <v>240</v>
      </c>
      <c r="BL94" s="7">
        <f>Założenia!$K76</f>
        <v>240</v>
      </c>
      <c r="BM94" s="7">
        <f>Założenia!$K76</f>
        <v>240</v>
      </c>
      <c r="BN94" s="7">
        <f>Założenia!$K76</f>
        <v>240</v>
      </c>
      <c r="BO94" s="7">
        <f>Założenia!$K76</f>
        <v>240</v>
      </c>
      <c r="BP94" s="7">
        <f>Założenia!$K76</f>
        <v>240</v>
      </c>
      <c r="BQ94" s="7">
        <f>Założenia!$K76</f>
        <v>240</v>
      </c>
      <c r="BR94" s="7">
        <f>Założenia!$K76</f>
        <v>240</v>
      </c>
      <c r="BS94" s="7">
        <f>Założenia!$K76</f>
        <v>240</v>
      </c>
      <c r="BT94" s="7">
        <f>Założenia!$K76</f>
        <v>240</v>
      </c>
      <c r="BU94" s="7">
        <f>Założenia!$K76</f>
        <v>240</v>
      </c>
      <c r="BV94" s="7">
        <f>Założenia!$K76</f>
        <v>240</v>
      </c>
      <c r="BW94" s="7">
        <f>Założenia!$K76</f>
        <v>240</v>
      </c>
      <c r="BX94" s="7">
        <f>Założenia!$K76</f>
        <v>240</v>
      </c>
      <c r="BY94" s="7">
        <f>Założenia!$K76</f>
        <v>240</v>
      </c>
      <c r="BZ94" s="7">
        <f>Założenia!$K76</f>
        <v>240</v>
      </c>
      <c r="CA94" s="7">
        <f>Założenia!$K76</f>
        <v>240</v>
      </c>
      <c r="CB94" s="7">
        <f>Założenia!$K76</f>
        <v>240</v>
      </c>
      <c r="CC94" s="7">
        <f>Założenia!$K76</f>
        <v>240</v>
      </c>
      <c r="CD94" s="7">
        <f>Założenia!$K76</f>
        <v>240</v>
      </c>
      <c r="CE94" s="7">
        <f>Założenia!$K76</f>
        <v>240</v>
      </c>
      <c r="CF94" s="7">
        <f>Założenia!$K76</f>
        <v>240</v>
      </c>
      <c r="CG94" s="7">
        <f>Założenia!$K76</f>
        <v>240</v>
      </c>
      <c r="CH94" s="7">
        <f>Założenia!$K76</f>
        <v>240</v>
      </c>
      <c r="CI94" s="7">
        <f>Założenia!$K76</f>
        <v>240</v>
      </c>
      <c r="CJ94" s="7">
        <f>Założenia!$K76</f>
        <v>240</v>
      </c>
      <c r="CK94" s="7">
        <f>Założenia!$K76</f>
        <v>240</v>
      </c>
      <c r="CL94" s="7">
        <f>Założenia!$K76</f>
        <v>240</v>
      </c>
      <c r="CM94" s="7">
        <f>Założenia!$K76</f>
        <v>240</v>
      </c>
      <c r="CN94" s="7">
        <f>Założenia!$K76</f>
        <v>240</v>
      </c>
      <c r="CO94" s="7">
        <f>Założenia!$K76</f>
        <v>240</v>
      </c>
      <c r="CP94" s="7">
        <f>Założenia!$K76</f>
        <v>240</v>
      </c>
      <c r="CQ94" s="7">
        <f>Założenia!$K76</f>
        <v>240</v>
      </c>
      <c r="CR94" s="7">
        <f>Założenia!$K76</f>
        <v>240</v>
      </c>
      <c r="CS94" s="7">
        <f>Założenia!$K76</f>
        <v>240</v>
      </c>
      <c r="CT94" s="7">
        <f>Założenia!$K76</f>
        <v>240</v>
      </c>
      <c r="CU94" s="7">
        <f>Założenia!$K76</f>
        <v>240</v>
      </c>
      <c r="CV94" s="7">
        <f>Założenia!$K76</f>
        <v>240</v>
      </c>
      <c r="CW94" s="7">
        <f>Założenia!$K76</f>
        <v>240</v>
      </c>
      <c r="CX94" s="7">
        <f>Założenia!$K76</f>
        <v>240</v>
      </c>
      <c r="CY94" s="7">
        <f>Założenia!$K76</f>
        <v>240</v>
      </c>
      <c r="CZ94" s="7">
        <f>Założenia!$K76</f>
        <v>240</v>
      </c>
      <c r="DA94" s="7">
        <f>Założenia!$K76</f>
        <v>240</v>
      </c>
      <c r="DB94" s="7">
        <f>Założenia!$K76</f>
        <v>240</v>
      </c>
      <c r="DC94" s="7">
        <f>Założenia!$K76</f>
        <v>240</v>
      </c>
      <c r="DD94" s="7">
        <f>Założenia!$K76</f>
        <v>240</v>
      </c>
      <c r="DE94" s="7">
        <f>Założenia!$K76</f>
        <v>240</v>
      </c>
      <c r="DF94" s="7">
        <f>Założenia!$K76</f>
        <v>240</v>
      </c>
      <c r="DG94" s="7">
        <f>Założenia!$K76</f>
        <v>240</v>
      </c>
      <c r="DH94" s="7">
        <f>Założenia!$K76</f>
        <v>240</v>
      </c>
      <c r="DI94" s="7">
        <f>Założenia!$K76</f>
        <v>240</v>
      </c>
      <c r="DJ94" s="7">
        <f>Założenia!$K76</f>
        <v>240</v>
      </c>
      <c r="DK94" s="7">
        <f>Założenia!$K76</f>
        <v>240</v>
      </c>
      <c r="DL94" s="7">
        <f>Założenia!$K76</f>
        <v>240</v>
      </c>
      <c r="DM94" s="7">
        <f>Założenia!$K76</f>
        <v>240</v>
      </c>
      <c r="DN94" s="7">
        <f>Założenia!$K76</f>
        <v>240</v>
      </c>
      <c r="DO94" s="7">
        <f>Założenia!$K76</f>
        <v>240</v>
      </c>
      <c r="DP94" s="7">
        <f>Założenia!$K76</f>
        <v>240</v>
      </c>
      <c r="DQ94" s="7">
        <f>Założenia!$K76</f>
        <v>240</v>
      </c>
      <c r="DR94" s="7">
        <f>Założenia!$K76</f>
        <v>240</v>
      </c>
      <c r="DS94" s="7">
        <f>Założenia!$K76</f>
        <v>240</v>
      </c>
      <c r="DT94" s="7">
        <f>Założenia!$K76</f>
        <v>240</v>
      </c>
      <c r="DU94" s="7">
        <f>Założenia!$K76</f>
        <v>240</v>
      </c>
      <c r="DV94" s="7">
        <f>Założenia!$K76</f>
        <v>240</v>
      </c>
      <c r="DW94" s="7">
        <f>Założenia!$K76</f>
        <v>240</v>
      </c>
      <c r="DX94" s="7">
        <f>Założenia!$K76</f>
        <v>240</v>
      </c>
      <c r="DY94" s="7">
        <f>Założenia!$K76</f>
        <v>240</v>
      </c>
      <c r="DZ94" s="7">
        <f>Założenia!$K76</f>
        <v>240</v>
      </c>
      <c r="EA94" s="7">
        <f>Założenia!$K76</f>
        <v>240</v>
      </c>
      <c r="EB94" s="7">
        <f>Założenia!$K76</f>
        <v>240</v>
      </c>
      <c r="EC94" s="7">
        <f>Założenia!$K76</f>
        <v>240</v>
      </c>
      <c r="ED94" s="7">
        <f>Założenia!$K76</f>
        <v>240</v>
      </c>
      <c r="EE94" s="7">
        <f>Założenia!$K76</f>
        <v>240</v>
      </c>
      <c r="EF94" s="7">
        <f>Założenia!$K76</f>
        <v>240</v>
      </c>
      <c r="EG94" s="7">
        <f>Założenia!$K76</f>
        <v>240</v>
      </c>
      <c r="EH94" s="7">
        <f>Założenia!$K76</f>
        <v>240</v>
      </c>
      <c r="EI94" s="7">
        <f>Założenia!$K76</f>
        <v>240</v>
      </c>
      <c r="EJ94" s="7">
        <f>Założenia!$K76</f>
        <v>240</v>
      </c>
      <c r="EK94" s="7">
        <f>Założenia!$K76</f>
        <v>240</v>
      </c>
      <c r="EL94" s="7">
        <f>Założenia!$K76</f>
        <v>240</v>
      </c>
      <c r="EM94" s="7">
        <f>Założenia!$K76</f>
        <v>240</v>
      </c>
      <c r="EN94" s="7">
        <f>Założenia!$K76</f>
        <v>240</v>
      </c>
      <c r="EO94" s="7">
        <f>Założenia!$K76</f>
        <v>240</v>
      </c>
      <c r="EP94" s="7">
        <f>Założenia!$K76</f>
        <v>240</v>
      </c>
    </row>
    <row r="95" spans="2:146" hidden="1" outlineLevel="2" x14ac:dyDescent="0.25">
      <c r="L95" s="4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</row>
    <row r="96" spans="2:146" hidden="1" outlineLevel="2" x14ac:dyDescent="0.25">
      <c r="C96" t="s">
        <v>26</v>
      </c>
      <c r="J96" s="26" t="s">
        <v>73</v>
      </c>
      <c r="W96" s="5">
        <f t="shared" ref="W96:BB96" si="50">W11*W28*W$93</f>
        <v>0</v>
      </c>
      <c r="X96" s="5">
        <f t="shared" si="50"/>
        <v>0</v>
      </c>
      <c r="Y96" s="5">
        <f t="shared" si="50"/>
        <v>0</v>
      </c>
      <c r="Z96" s="5">
        <f t="shared" si="50"/>
        <v>0</v>
      </c>
      <c r="AA96" s="5">
        <f t="shared" si="50"/>
        <v>0</v>
      </c>
      <c r="AB96" s="5">
        <f t="shared" si="50"/>
        <v>0</v>
      </c>
      <c r="AC96" s="5">
        <f t="shared" si="50"/>
        <v>0</v>
      </c>
      <c r="AD96" s="5">
        <f t="shared" si="50"/>
        <v>0</v>
      </c>
      <c r="AE96" s="5">
        <f t="shared" si="50"/>
        <v>0</v>
      </c>
      <c r="AF96" s="5">
        <f t="shared" si="50"/>
        <v>0</v>
      </c>
      <c r="AG96" s="5">
        <f t="shared" si="50"/>
        <v>0</v>
      </c>
      <c r="AH96" s="5">
        <f t="shared" si="50"/>
        <v>0</v>
      </c>
      <c r="AI96" s="5">
        <f t="shared" si="50"/>
        <v>0</v>
      </c>
      <c r="AJ96" s="5">
        <f t="shared" si="50"/>
        <v>0</v>
      </c>
      <c r="AK96" s="5">
        <f t="shared" si="50"/>
        <v>0</v>
      </c>
      <c r="AL96" s="5">
        <f t="shared" si="50"/>
        <v>0</v>
      </c>
      <c r="AM96" s="5">
        <f t="shared" si="50"/>
        <v>0</v>
      </c>
      <c r="AN96" s="5">
        <f t="shared" si="50"/>
        <v>0</v>
      </c>
      <c r="AO96" s="5">
        <f t="shared" si="50"/>
        <v>0</v>
      </c>
      <c r="AP96" s="5">
        <f t="shared" si="50"/>
        <v>0</v>
      </c>
      <c r="AQ96" s="5">
        <f t="shared" si="50"/>
        <v>0</v>
      </c>
      <c r="AR96" s="5">
        <f t="shared" si="50"/>
        <v>0</v>
      </c>
      <c r="AS96" s="5">
        <f t="shared" si="50"/>
        <v>0</v>
      </c>
      <c r="AT96" s="5">
        <f t="shared" si="50"/>
        <v>0</v>
      </c>
      <c r="AU96" s="5">
        <f t="shared" si="50"/>
        <v>0</v>
      </c>
      <c r="AV96" s="5">
        <f t="shared" si="50"/>
        <v>0</v>
      </c>
      <c r="AW96" s="5">
        <f t="shared" si="50"/>
        <v>0</v>
      </c>
      <c r="AX96" s="5">
        <f t="shared" si="50"/>
        <v>0</v>
      </c>
      <c r="AY96" s="5">
        <f t="shared" si="50"/>
        <v>0</v>
      </c>
      <c r="AZ96" s="5">
        <f t="shared" si="50"/>
        <v>0</v>
      </c>
      <c r="BA96" s="5">
        <f t="shared" si="50"/>
        <v>0</v>
      </c>
      <c r="BB96" s="5">
        <f t="shared" si="50"/>
        <v>0</v>
      </c>
      <c r="BC96" s="5">
        <f t="shared" ref="BC96:CH96" si="51">BC11*BC28*BC$93</f>
        <v>0</v>
      </c>
      <c r="BD96" s="5">
        <f t="shared" si="51"/>
        <v>0</v>
      </c>
      <c r="BE96" s="5">
        <f t="shared" si="51"/>
        <v>0</v>
      </c>
      <c r="BF96" s="5">
        <f t="shared" si="51"/>
        <v>0</v>
      </c>
      <c r="BG96" s="5">
        <f t="shared" si="51"/>
        <v>0</v>
      </c>
      <c r="BH96" s="5">
        <f t="shared" si="51"/>
        <v>0</v>
      </c>
      <c r="BI96" s="5">
        <f t="shared" si="51"/>
        <v>0</v>
      </c>
      <c r="BJ96" s="5">
        <f t="shared" si="51"/>
        <v>0</v>
      </c>
      <c r="BK96" s="5">
        <f t="shared" si="51"/>
        <v>0</v>
      </c>
      <c r="BL96" s="5">
        <f t="shared" si="51"/>
        <v>0</v>
      </c>
      <c r="BM96" s="5">
        <f t="shared" si="51"/>
        <v>0</v>
      </c>
      <c r="BN96" s="5">
        <f t="shared" si="51"/>
        <v>0</v>
      </c>
      <c r="BO96" s="5">
        <f t="shared" si="51"/>
        <v>0</v>
      </c>
      <c r="BP96" s="5">
        <f t="shared" si="51"/>
        <v>0</v>
      </c>
      <c r="BQ96" s="5">
        <f t="shared" si="51"/>
        <v>0</v>
      </c>
      <c r="BR96" s="5">
        <f t="shared" si="51"/>
        <v>0</v>
      </c>
      <c r="BS96" s="5">
        <f t="shared" si="51"/>
        <v>0</v>
      </c>
      <c r="BT96" s="5">
        <f t="shared" si="51"/>
        <v>0</v>
      </c>
      <c r="BU96" s="5">
        <f t="shared" si="51"/>
        <v>0</v>
      </c>
      <c r="BV96" s="5">
        <f t="shared" si="51"/>
        <v>0</v>
      </c>
      <c r="BW96" s="5">
        <f t="shared" si="51"/>
        <v>0</v>
      </c>
      <c r="BX96" s="5">
        <f t="shared" si="51"/>
        <v>0</v>
      </c>
      <c r="BY96" s="5">
        <f t="shared" si="51"/>
        <v>0</v>
      </c>
      <c r="BZ96" s="5">
        <f t="shared" si="51"/>
        <v>0</v>
      </c>
      <c r="CA96" s="5">
        <f t="shared" si="51"/>
        <v>0</v>
      </c>
      <c r="CB96" s="5">
        <f t="shared" si="51"/>
        <v>0</v>
      </c>
      <c r="CC96" s="5">
        <f t="shared" si="51"/>
        <v>0</v>
      </c>
      <c r="CD96" s="5">
        <f t="shared" si="51"/>
        <v>0</v>
      </c>
      <c r="CE96" s="5">
        <f t="shared" si="51"/>
        <v>0</v>
      </c>
      <c r="CF96" s="5">
        <f t="shared" si="51"/>
        <v>0</v>
      </c>
      <c r="CG96" s="5">
        <f t="shared" si="51"/>
        <v>0</v>
      </c>
      <c r="CH96" s="5">
        <f t="shared" si="51"/>
        <v>0</v>
      </c>
      <c r="CI96" s="5">
        <f t="shared" ref="CI96:DN96" si="52">CI11*CI28*CI$93</f>
        <v>0</v>
      </c>
      <c r="CJ96" s="5">
        <f t="shared" si="52"/>
        <v>0</v>
      </c>
      <c r="CK96" s="5">
        <f t="shared" si="52"/>
        <v>0</v>
      </c>
      <c r="CL96" s="5">
        <f t="shared" si="52"/>
        <v>0</v>
      </c>
      <c r="CM96" s="5">
        <f t="shared" si="52"/>
        <v>0</v>
      </c>
      <c r="CN96" s="5">
        <f t="shared" si="52"/>
        <v>0</v>
      </c>
      <c r="CO96" s="5">
        <f t="shared" si="52"/>
        <v>0</v>
      </c>
      <c r="CP96" s="5">
        <f t="shared" si="52"/>
        <v>0</v>
      </c>
      <c r="CQ96" s="5">
        <f t="shared" si="52"/>
        <v>0</v>
      </c>
      <c r="CR96" s="5">
        <f t="shared" si="52"/>
        <v>0</v>
      </c>
      <c r="CS96" s="5">
        <f t="shared" si="52"/>
        <v>0</v>
      </c>
      <c r="CT96" s="5">
        <f t="shared" si="52"/>
        <v>0</v>
      </c>
      <c r="CU96" s="5">
        <f t="shared" si="52"/>
        <v>0</v>
      </c>
      <c r="CV96" s="5">
        <f t="shared" si="52"/>
        <v>0</v>
      </c>
      <c r="CW96" s="5">
        <f t="shared" si="52"/>
        <v>0</v>
      </c>
      <c r="CX96" s="5">
        <f t="shared" si="52"/>
        <v>0</v>
      </c>
      <c r="CY96" s="5">
        <f t="shared" si="52"/>
        <v>0</v>
      </c>
      <c r="CZ96" s="5">
        <f t="shared" si="52"/>
        <v>0</v>
      </c>
      <c r="DA96" s="5">
        <f t="shared" si="52"/>
        <v>0</v>
      </c>
      <c r="DB96" s="5">
        <f t="shared" si="52"/>
        <v>0</v>
      </c>
      <c r="DC96" s="5">
        <f t="shared" si="52"/>
        <v>0</v>
      </c>
      <c r="DD96" s="5">
        <f t="shared" si="52"/>
        <v>0</v>
      </c>
      <c r="DE96" s="5">
        <f t="shared" si="52"/>
        <v>0</v>
      </c>
      <c r="DF96" s="5">
        <f t="shared" si="52"/>
        <v>0</v>
      </c>
      <c r="DG96" s="5">
        <f t="shared" si="52"/>
        <v>0</v>
      </c>
      <c r="DH96" s="5">
        <f t="shared" si="52"/>
        <v>0</v>
      </c>
      <c r="DI96" s="5">
        <f t="shared" si="52"/>
        <v>0</v>
      </c>
      <c r="DJ96" s="5">
        <f t="shared" si="52"/>
        <v>0</v>
      </c>
      <c r="DK96" s="5">
        <f t="shared" si="52"/>
        <v>0</v>
      </c>
      <c r="DL96" s="5">
        <f t="shared" si="52"/>
        <v>0</v>
      </c>
      <c r="DM96" s="5">
        <f t="shared" si="52"/>
        <v>0</v>
      </c>
      <c r="DN96" s="5">
        <f t="shared" si="52"/>
        <v>0</v>
      </c>
      <c r="DO96" s="5">
        <f t="shared" ref="DO96:EP96" si="53">DO11*DO28*DO$93</f>
        <v>0</v>
      </c>
      <c r="DP96" s="5">
        <f t="shared" si="53"/>
        <v>0</v>
      </c>
      <c r="DQ96" s="5">
        <f t="shared" si="53"/>
        <v>0</v>
      </c>
      <c r="DR96" s="5">
        <f t="shared" si="53"/>
        <v>0</v>
      </c>
      <c r="DS96" s="5">
        <f t="shared" si="53"/>
        <v>0</v>
      </c>
      <c r="DT96" s="5">
        <f t="shared" si="53"/>
        <v>0</v>
      </c>
      <c r="DU96" s="5">
        <f t="shared" si="53"/>
        <v>0</v>
      </c>
      <c r="DV96" s="5">
        <f t="shared" si="53"/>
        <v>0</v>
      </c>
      <c r="DW96" s="5">
        <f t="shared" si="53"/>
        <v>0</v>
      </c>
      <c r="DX96" s="5">
        <f t="shared" si="53"/>
        <v>0</v>
      </c>
      <c r="DY96" s="5">
        <f t="shared" si="53"/>
        <v>0</v>
      </c>
      <c r="DZ96" s="5">
        <f t="shared" si="53"/>
        <v>0</v>
      </c>
      <c r="EA96" s="5">
        <f t="shared" si="53"/>
        <v>0</v>
      </c>
      <c r="EB96" s="5">
        <f t="shared" si="53"/>
        <v>0</v>
      </c>
      <c r="EC96" s="5">
        <f t="shared" si="53"/>
        <v>0</v>
      </c>
      <c r="ED96" s="5">
        <f t="shared" si="53"/>
        <v>0</v>
      </c>
      <c r="EE96" s="5">
        <f t="shared" si="53"/>
        <v>0</v>
      </c>
      <c r="EF96" s="5">
        <f t="shared" si="53"/>
        <v>0</v>
      </c>
      <c r="EG96" s="5">
        <f t="shared" si="53"/>
        <v>0</v>
      </c>
      <c r="EH96" s="5">
        <f t="shared" si="53"/>
        <v>0</v>
      </c>
      <c r="EI96" s="5">
        <f t="shared" si="53"/>
        <v>0</v>
      </c>
      <c r="EJ96" s="5">
        <f t="shared" si="53"/>
        <v>0</v>
      </c>
      <c r="EK96" s="5">
        <f t="shared" si="53"/>
        <v>0</v>
      </c>
      <c r="EL96" s="5">
        <f t="shared" si="53"/>
        <v>0</v>
      </c>
      <c r="EM96" s="5">
        <f t="shared" si="53"/>
        <v>0</v>
      </c>
      <c r="EN96" s="5">
        <f t="shared" si="53"/>
        <v>0</v>
      </c>
      <c r="EO96" s="5">
        <f t="shared" si="53"/>
        <v>0</v>
      </c>
      <c r="EP96" s="5">
        <f t="shared" si="53"/>
        <v>0</v>
      </c>
    </row>
    <row r="97" spans="2:146" hidden="1" outlineLevel="2" x14ac:dyDescent="0.25">
      <c r="C97" t="s">
        <v>27</v>
      </c>
      <c r="J97" s="26" t="s">
        <v>73</v>
      </c>
      <c r="W97" s="5">
        <f t="shared" ref="W97:BB97" si="54">W12*W29*W$93</f>
        <v>4800</v>
      </c>
      <c r="X97" s="5">
        <f t="shared" si="54"/>
        <v>3840</v>
      </c>
      <c r="Y97" s="5">
        <f t="shared" si="54"/>
        <v>4800</v>
      </c>
      <c r="Z97" s="5">
        <f t="shared" si="54"/>
        <v>3840</v>
      </c>
      <c r="AA97" s="5">
        <f t="shared" si="54"/>
        <v>3840</v>
      </c>
      <c r="AB97" s="5">
        <f t="shared" si="54"/>
        <v>4800</v>
      </c>
      <c r="AC97" s="5">
        <f t="shared" si="54"/>
        <v>3840</v>
      </c>
      <c r="AD97" s="5">
        <f t="shared" si="54"/>
        <v>3840</v>
      </c>
      <c r="AE97" s="5">
        <f t="shared" si="54"/>
        <v>3840</v>
      </c>
      <c r="AF97" s="5">
        <f t="shared" si="54"/>
        <v>4800</v>
      </c>
      <c r="AG97" s="5">
        <f t="shared" si="54"/>
        <v>3840</v>
      </c>
      <c r="AH97" s="5">
        <f t="shared" si="54"/>
        <v>3840</v>
      </c>
      <c r="AI97" s="5">
        <f t="shared" si="54"/>
        <v>3840</v>
      </c>
      <c r="AJ97" s="5">
        <f t="shared" si="54"/>
        <v>3840</v>
      </c>
      <c r="AK97" s="5">
        <f t="shared" si="54"/>
        <v>4800</v>
      </c>
      <c r="AL97" s="5">
        <f t="shared" si="54"/>
        <v>3840</v>
      </c>
      <c r="AM97" s="5">
        <f t="shared" si="54"/>
        <v>3840</v>
      </c>
      <c r="AN97" s="5">
        <f t="shared" si="54"/>
        <v>3840</v>
      </c>
      <c r="AO97" s="5">
        <f t="shared" si="54"/>
        <v>3840</v>
      </c>
      <c r="AP97" s="5">
        <f t="shared" si="54"/>
        <v>4800</v>
      </c>
      <c r="AQ97" s="5">
        <f t="shared" si="54"/>
        <v>3840</v>
      </c>
      <c r="AR97" s="5">
        <f t="shared" si="54"/>
        <v>3840</v>
      </c>
      <c r="AS97" s="5">
        <f t="shared" si="54"/>
        <v>3840</v>
      </c>
      <c r="AT97" s="5">
        <f t="shared" si="54"/>
        <v>4800</v>
      </c>
      <c r="AU97" s="5">
        <f t="shared" si="54"/>
        <v>3840</v>
      </c>
      <c r="AV97" s="5">
        <f t="shared" si="54"/>
        <v>3840</v>
      </c>
      <c r="AW97" s="5">
        <f t="shared" si="54"/>
        <v>3840</v>
      </c>
      <c r="AX97" s="5">
        <f t="shared" si="54"/>
        <v>3840</v>
      </c>
      <c r="AY97" s="5">
        <f t="shared" si="54"/>
        <v>4800</v>
      </c>
      <c r="AZ97" s="5">
        <f t="shared" si="54"/>
        <v>3840</v>
      </c>
      <c r="BA97" s="5">
        <f t="shared" si="54"/>
        <v>2880</v>
      </c>
      <c r="BB97" s="5">
        <f t="shared" si="54"/>
        <v>4800</v>
      </c>
      <c r="BC97" s="5">
        <f t="shared" ref="BC97:CH97" si="55">BC12*BC29*BC$93</f>
        <v>3840</v>
      </c>
      <c r="BD97" s="5">
        <f t="shared" si="55"/>
        <v>3840</v>
      </c>
      <c r="BE97" s="5">
        <f t="shared" si="55"/>
        <v>4800</v>
      </c>
      <c r="BF97" s="5">
        <f t="shared" si="55"/>
        <v>3840</v>
      </c>
      <c r="BG97" s="5">
        <f t="shared" si="55"/>
        <v>3840</v>
      </c>
      <c r="BH97" s="5">
        <f t="shared" si="55"/>
        <v>4800</v>
      </c>
      <c r="BI97" s="5">
        <f t="shared" si="55"/>
        <v>3840</v>
      </c>
      <c r="BJ97" s="5">
        <f t="shared" si="55"/>
        <v>3840</v>
      </c>
      <c r="BK97" s="5">
        <f t="shared" si="55"/>
        <v>4800</v>
      </c>
      <c r="BL97" s="5">
        <f t="shared" si="55"/>
        <v>3840</v>
      </c>
      <c r="BM97" s="5">
        <f t="shared" si="55"/>
        <v>4800</v>
      </c>
      <c r="BN97" s="5">
        <f t="shared" si="55"/>
        <v>3840</v>
      </c>
      <c r="BO97" s="5">
        <f t="shared" si="55"/>
        <v>3840</v>
      </c>
      <c r="BP97" s="5">
        <f t="shared" si="55"/>
        <v>3840</v>
      </c>
      <c r="BQ97" s="5">
        <f t="shared" si="55"/>
        <v>4800</v>
      </c>
      <c r="BR97" s="5">
        <f t="shared" si="55"/>
        <v>3840</v>
      </c>
      <c r="BS97" s="5">
        <f t="shared" si="55"/>
        <v>3840</v>
      </c>
      <c r="BT97" s="5">
        <f t="shared" si="55"/>
        <v>4800</v>
      </c>
      <c r="BU97" s="5">
        <f t="shared" si="55"/>
        <v>3840</v>
      </c>
      <c r="BV97" s="5">
        <f t="shared" si="55"/>
        <v>4800</v>
      </c>
      <c r="BW97" s="5">
        <f t="shared" si="55"/>
        <v>3840</v>
      </c>
      <c r="BX97" s="5">
        <f t="shared" si="55"/>
        <v>2880</v>
      </c>
      <c r="BY97" s="5">
        <f t="shared" si="55"/>
        <v>4800</v>
      </c>
      <c r="BZ97" s="5">
        <f t="shared" si="55"/>
        <v>2880</v>
      </c>
      <c r="CA97" s="5">
        <f t="shared" si="55"/>
        <v>3840</v>
      </c>
      <c r="CB97" s="5">
        <f t="shared" si="55"/>
        <v>4800</v>
      </c>
      <c r="CC97" s="5">
        <f t="shared" si="55"/>
        <v>3840</v>
      </c>
      <c r="CD97" s="5">
        <f t="shared" si="55"/>
        <v>3840</v>
      </c>
      <c r="CE97" s="5">
        <f t="shared" si="55"/>
        <v>4800</v>
      </c>
      <c r="CF97" s="5">
        <f t="shared" si="55"/>
        <v>3840</v>
      </c>
      <c r="CG97" s="5">
        <f t="shared" si="55"/>
        <v>3840</v>
      </c>
      <c r="CH97" s="5">
        <f t="shared" si="55"/>
        <v>4800</v>
      </c>
      <c r="CI97" s="5">
        <f t="shared" ref="CI97:DN97" si="56">CI12*CI29*CI$93</f>
        <v>3840</v>
      </c>
      <c r="CJ97" s="5">
        <f t="shared" si="56"/>
        <v>3840</v>
      </c>
      <c r="CK97" s="5">
        <f t="shared" si="56"/>
        <v>4800</v>
      </c>
      <c r="CL97" s="5">
        <f t="shared" si="56"/>
        <v>3840</v>
      </c>
      <c r="CM97" s="5">
        <f t="shared" si="56"/>
        <v>3840</v>
      </c>
      <c r="CN97" s="5">
        <f t="shared" si="56"/>
        <v>4800</v>
      </c>
      <c r="CO97" s="5">
        <f t="shared" si="56"/>
        <v>3840</v>
      </c>
      <c r="CP97" s="5">
        <f t="shared" si="56"/>
        <v>3840</v>
      </c>
      <c r="CQ97" s="5">
        <f t="shared" si="56"/>
        <v>4800</v>
      </c>
      <c r="CR97" s="5">
        <f t="shared" si="56"/>
        <v>3840</v>
      </c>
      <c r="CS97" s="5">
        <f t="shared" si="56"/>
        <v>4800</v>
      </c>
      <c r="CT97" s="5">
        <f t="shared" si="56"/>
        <v>3840</v>
      </c>
      <c r="CU97" s="5">
        <f t="shared" si="56"/>
        <v>3840</v>
      </c>
      <c r="CV97" s="5">
        <f t="shared" si="56"/>
        <v>4800</v>
      </c>
      <c r="CW97" s="5">
        <f t="shared" si="56"/>
        <v>3840</v>
      </c>
      <c r="CX97" s="5">
        <f t="shared" si="56"/>
        <v>3840</v>
      </c>
      <c r="CY97" s="5">
        <f t="shared" si="56"/>
        <v>4800</v>
      </c>
      <c r="CZ97" s="5">
        <f t="shared" si="56"/>
        <v>3840</v>
      </c>
      <c r="DA97" s="5">
        <f t="shared" si="56"/>
        <v>3840</v>
      </c>
      <c r="DB97" s="5">
        <f t="shared" si="56"/>
        <v>4800</v>
      </c>
      <c r="DC97" s="5">
        <f t="shared" si="56"/>
        <v>3840</v>
      </c>
      <c r="DD97" s="5">
        <f t="shared" si="56"/>
        <v>3840</v>
      </c>
      <c r="DE97" s="5">
        <f t="shared" si="56"/>
        <v>3840</v>
      </c>
      <c r="DF97" s="5">
        <f t="shared" si="56"/>
        <v>3840</v>
      </c>
      <c r="DG97" s="5">
        <f t="shared" si="56"/>
        <v>4800</v>
      </c>
      <c r="DH97" s="5">
        <f t="shared" si="56"/>
        <v>3840</v>
      </c>
      <c r="DI97" s="5">
        <f t="shared" si="56"/>
        <v>2880</v>
      </c>
      <c r="DJ97" s="5">
        <f t="shared" si="56"/>
        <v>4800</v>
      </c>
      <c r="DK97" s="5">
        <f t="shared" si="56"/>
        <v>3840</v>
      </c>
      <c r="DL97" s="5">
        <f t="shared" si="56"/>
        <v>3840</v>
      </c>
      <c r="DM97" s="5">
        <f t="shared" si="56"/>
        <v>3840</v>
      </c>
      <c r="DN97" s="5">
        <f t="shared" si="56"/>
        <v>3840</v>
      </c>
      <c r="DO97" s="5">
        <f t="shared" ref="DO97:EP97" si="57">DO12*DO29*DO$93</f>
        <v>3840</v>
      </c>
      <c r="DP97" s="5">
        <f t="shared" si="57"/>
        <v>4800</v>
      </c>
      <c r="DQ97" s="5">
        <f t="shared" si="57"/>
        <v>3840</v>
      </c>
      <c r="DR97" s="5">
        <f t="shared" si="57"/>
        <v>3840</v>
      </c>
      <c r="DS97" s="5">
        <f t="shared" si="57"/>
        <v>4800</v>
      </c>
      <c r="DT97" s="5">
        <f t="shared" si="57"/>
        <v>3840</v>
      </c>
      <c r="DU97" s="5">
        <f t="shared" si="57"/>
        <v>2880</v>
      </c>
      <c r="DV97" s="5">
        <f t="shared" si="57"/>
        <v>3840</v>
      </c>
      <c r="DW97" s="5">
        <f t="shared" si="57"/>
        <v>3840</v>
      </c>
      <c r="DX97" s="5">
        <f t="shared" si="57"/>
        <v>3840</v>
      </c>
      <c r="DY97" s="5">
        <f t="shared" si="57"/>
        <v>4800</v>
      </c>
      <c r="DZ97" s="5">
        <f t="shared" si="57"/>
        <v>3840</v>
      </c>
      <c r="EA97" s="5">
        <f t="shared" si="57"/>
        <v>3840</v>
      </c>
      <c r="EB97" s="5">
        <f t="shared" si="57"/>
        <v>4800</v>
      </c>
      <c r="EC97" s="5">
        <f t="shared" si="57"/>
        <v>3840</v>
      </c>
      <c r="ED97" s="5">
        <f t="shared" si="57"/>
        <v>3840</v>
      </c>
      <c r="EE97" s="5">
        <f t="shared" si="57"/>
        <v>4800</v>
      </c>
      <c r="EF97" s="5">
        <f t="shared" si="57"/>
        <v>3840</v>
      </c>
      <c r="EG97" s="5">
        <f t="shared" si="57"/>
        <v>4800</v>
      </c>
      <c r="EH97" s="5">
        <f t="shared" si="57"/>
        <v>3840</v>
      </c>
      <c r="EI97" s="5">
        <f t="shared" si="57"/>
        <v>3840</v>
      </c>
      <c r="EJ97" s="5">
        <f t="shared" si="57"/>
        <v>3840</v>
      </c>
      <c r="EK97" s="5">
        <f t="shared" si="57"/>
        <v>4800</v>
      </c>
      <c r="EL97" s="5">
        <f t="shared" si="57"/>
        <v>3840</v>
      </c>
      <c r="EM97" s="5">
        <f t="shared" si="57"/>
        <v>3840</v>
      </c>
      <c r="EN97" s="5">
        <f t="shared" si="57"/>
        <v>4800</v>
      </c>
      <c r="EO97" s="5">
        <f t="shared" si="57"/>
        <v>3840</v>
      </c>
      <c r="EP97" s="5">
        <f t="shared" si="57"/>
        <v>4800</v>
      </c>
    </row>
    <row r="98" spans="2:146" hidden="1" outlineLevel="2" x14ac:dyDescent="0.25">
      <c r="C98" t="s">
        <v>28</v>
      </c>
      <c r="J98" s="26" t="s">
        <v>73</v>
      </c>
      <c r="W98" s="5">
        <f t="shared" ref="W98:BB98" si="58">W13*W30*W$93</f>
        <v>4800</v>
      </c>
      <c r="X98" s="5">
        <f t="shared" si="58"/>
        <v>3840</v>
      </c>
      <c r="Y98" s="5">
        <f t="shared" si="58"/>
        <v>3840</v>
      </c>
      <c r="Z98" s="5">
        <f t="shared" si="58"/>
        <v>4800</v>
      </c>
      <c r="AA98" s="5">
        <f t="shared" si="58"/>
        <v>3840</v>
      </c>
      <c r="AB98" s="5">
        <f t="shared" si="58"/>
        <v>3840</v>
      </c>
      <c r="AC98" s="5">
        <f t="shared" si="58"/>
        <v>4800</v>
      </c>
      <c r="AD98" s="5">
        <f t="shared" si="58"/>
        <v>3840</v>
      </c>
      <c r="AE98" s="5">
        <f t="shared" si="58"/>
        <v>3840</v>
      </c>
      <c r="AF98" s="5">
        <f t="shared" si="58"/>
        <v>4800</v>
      </c>
      <c r="AG98" s="5">
        <f t="shared" si="58"/>
        <v>3840</v>
      </c>
      <c r="AH98" s="5">
        <f t="shared" si="58"/>
        <v>3840</v>
      </c>
      <c r="AI98" s="5">
        <f t="shared" si="58"/>
        <v>4800</v>
      </c>
      <c r="AJ98" s="5">
        <f t="shared" si="58"/>
        <v>3840</v>
      </c>
      <c r="AK98" s="5">
        <f t="shared" si="58"/>
        <v>4800</v>
      </c>
      <c r="AL98" s="5">
        <f t="shared" si="58"/>
        <v>3840</v>
      </c>
      <c r="AM98" s="5">
        <f t="shared" si="58"/>
        <v>3840</v>
      </c>
      <c r="AN98" s="5">
        <f t="shared" si="58"/>
        <v>4800</v>
      </c>
      <c r="AO98" s="5">
        <f t="shared" si="58"/>
        <v>3840</v>
      </c>
      <c r="AP98" s="5">
        <f t="shared" si="58"/>
        <v>3840</v>
      </c>
      <c r="AQ98" s="5">
        <f t="shared" si="58"/>
        <v>3840</v>
      </c>
      <c r="AR98" s="5">
        <f t="shared" si="58"/>
        <v>4800</v>
      </c>
      <c r="AS98" s="5">
        <f t="shared" si="58"/>
        <v>3840</v>
      </c>
      <c r="AT98" s="5">
        <f t="shared" si="58"/>
        <v>3840</v>
      </c>
      <c r="AU98" s="5">
        <f t="shared" si="58"/>
        <v>3840</v>
      </c>
      <c r="AV98" s="5">
        <f t="shared" si="58"/>
        <v>3840</v>
      </c>
      <c r="AW98" s="5">
        <f t="shared" si="58"/>
        <v>4800</v>
      </c>
      <c r="AX98" s="5">
        <f t="shared" si="58"/>
        <v>3840</v>
      </c>
      <c r="AY98" s="5">
        <f t="shared" si="58"/>
        <v>3840</v>
      </c>
      <c r="AZ98" s="5">
        <f t="shared" si="58"/>
        <v>3840</v>
      </c>
      <c r="BA98" s="5">
        <f t="shared" si="58"/>
        <v>3840</v>
      </c>
      <c r="BB98" s="5">
        <f t="shared" si="58"/>
        <v>4800</v>
      </c>
      <c r="BC98" s="5">
        <f t="shared" ref="BC98:CH98" si="59">BC13*BC30*BC$93</f>
        <v>3840</v>
      </c>
      <c r="BD98" s="5">
        <f t="shared" si="59"/>
        <v>3840</v>
      </c>
      <c r="BE98" s="5">
        <f t="shared" si="59"/>
        <v>3840</v>
      </c>
      <c r="BF98" s="5">
        <f t="shared" si="59"/>
        <v>3840</v>
      </c>
      <c r="BG98" s="5">
        <f t="shared" si="59"/>
        <v>3840</v>
      </c>
      <c r="BH98" s="5">
        <f t="shared" si="59"/>
        <v>4800</v>
      </c>
      <c r="BI98" s="5">
        <f t="shared" si="59"/>
        <v>3840</v>
      </c>
      <c r="BJ98" s="5">
        <f t="shared" si="59"/>
        <v>3840</v>
      </c>
      <c r="BK98" s="5">
        <f t="shared" si="59"/>
        <v>4800</v>
      </c>
      <c r="BL98" s="5">
        <f t="shared" si="59"/>
        <v>3840</v>
      </c>
      <c r="BM98" s="5">
        <f t="shared" si="59"/>
        <v>2880</v>
      </c>
      <c r="BN98" s="5">
        <f t="shared" si="59"/>
        <v>3840</v>
      </c>
      <c r="BO98" s="5">
        <f t="shared" si="59"/>
        <v>3840</v>
      </c>
      <c r="BP98" s="5">
        <f t="shared" si="59"/>
        <v>3840</v>
      </c>
      <c r="BQ98" s="5">
        <f t="shared" si="59"/>
        <v>4800</v>
      </c>
      <c r="BR98" s="5">
        <f t="shared" si="59"/>
        <v>3840</v>
      </c>
      <c r="BS98" s="5">
        <f t="shared" si="59"/>
        <v>3840</v>
      </c>
      <c r="BT98" s="5">
        <f t="shared" si="59"/>
        <v>4800</v>
      </c>
      <c r="BU98" s="5">
        <f t="shared" si="59"/>
        <v>3840</v>
      </c>
      <c r="BV98" s="5">
        <f t="shared" si="59"/>
        <v>3840</v>
      </c>
      <c r="BW98" s="5">
        <f t="shared" si="59"/>
        <v>4800</v>
      </c>
      <c r="BX98" s="5">
        <f t="shared" si="59"/>
        <v>3840</v>
      </c>
      <c r="BY98" s="5">
        <f t="shared" si="59"/>
        <v>4800</v>
      </c>
      <c r="BZ98" s="5">
        <f t="shared" si="59"/>
        <v>3840</v>
      </c>
      <c r="CA98" s="5">
        <f t="shared" si="59"/>
        <v>3840</v>
      </c>
      <c r="CB98" s="5">
        <f t="shared" si="59"/>
        <v>3840</v>
      </c>
      <c r="CC98" s="5">
        <f t="shared" si="59"/>
        <v>4800</v>
      </c>
      <c r="CD98" s="5">
        <f t="shared" si="59"/>
        <v>3840</v>
      </c>
      <c r="CE98" s="5">
        <f t="shared" si="59"/>
        <v>3840</v>
      </c>
      <c r="CF98" s="5">
        <f t="shared" si="59"/>
        <v>4800</v>
      </c>
      <c r="CG98" s="5">
        <f t="shared" si="59"/>
        <v>3840</v>
      </c>
      <c r="CH98" s="5">
        <f t="shared" si="59"/>
        <v>4800</v>
      </c>
      <c r="CI98" s="5">
        <f t="shared" ref="CI98:DN98" si="60">CI13*CI30*CI$93</f>
        <v>3840</v>
      </c>
      <c r="CJ98" s="5">
        <f t="shared" si="60"/>
        <v>2880</v>
      </c>
      <c r="CK98" s="5">
        <f t="shared" si="60"/>
        <v>4800</v>
      </c>
      <c r="CL98" s="5">
        <f t="shared" si="60"/>
        <v>2880</v>
      </c>
      <c r="CM98" s="5">
        <f t="shared" si="60"/>
        <v>3840</v>
      </c>
      <c r="CN98" s="5">
        <f t="shared" si="60"/>
        <v>4800</v>
      </c>
      <c r="CO98" s="5">
        <f t="shared" si="60"/>
        <v>3840</v>
      </c>
      <c r="CP98" s="5">
        <f t="shared" si="60"/>
        <v>3840</v>
      </c>
      <c r="CQ98" s="5">
        <f t="shared" si="60"/>
        <v>4800</v>
      </c>
      <c r="CR98" s="5">
        <f t="shared" si="60"/>
        <v>3840</v>
      </c>
      <c r="CS98" s="5">
        <f t="shared" si="60"/>
        <v>3840</v>
      </c>
      <c r="CT98" s="5">
        <f t="shared" si="60"/>
        <v>4800</v>
      </c>
      <c r="CU98" s="5">
        <f t="shared" si="60"/>
        <v>3840</v>
      </c>
      <c r="CV98" s="5">
        <f t="shared" si="60"/>
        <v>3840</v>
      </c>
      <c r="CW98" s="5">
        <f t="shared" si="60"/>
        <v>4800</v>
      </c>
      <c r="CX98" s="5">
        <f t="shared" si="60"/>
        <v>3840</v>
      </c>
      <c r="CY98" s="5">
        <f t="shared" si="60"/>
        <v>3840</v>
      </c>
      <c r="CZ98" s="5">
        <f t="shared" si="60"/>
        <v>4800</v>
      </c>
      <c r="DA98" s="5">
        <f t="shared" si="60"/>
        <v>3840</v>
      </c>
      <c r="DB98" s="5">
        <f t="shared" si="60"/>
        <v>3840</v>
      </c>
      <c r="DC98" s="5">
        <f t="shared" si="60"/>
        <v>3840</v>
      </c>
      <c r="DD98" s="5">
        <f t="shared" si="60"/>
        <v>3840</v>
      </c>
      <c r="DE98" s="5">
        <f t="shared" si="60"/>
        <v>4800</v>
      </c>
      <c r="DF98" s="5">
        <f t="shared" si="60"/>
        <v>3840</v>
      </c>
      <c r="DG98" s="5">
        <f t="shared" si="60"/>
        <v>3840</v>
      </c>
      <c r="DH98" s="5">
        <f t="shared" si="60"/>
        <v>3840</v>
      </c>
      <c r="DI98" s="5">
        <f t="shared" si="60"/>
        <v>3840</v>
      </c>
      <c r="DJ98" s="5">
        <f t="shared" si="60"/>
        <v>4800</v>
      </c>
      <c r="DK98" s="5">
        <f t="shared" si="60"/>
        <v>3840</v>
      </c>
      <c r="DL98" s="5">
        <f t="shared" si="60"/>
        <v>3840</v>
      </c>
      <c r="DM98" s="5">
        <f t="shared" si="60"/>
        <v>3840</v>
      </c>
      <c r="DN98" s="5">
        <f t="shared" si="60"/>
        <v>4800</v>
      </c>
      <c r="DO98" s="5">
        <f t="shared" ref="DO98:EP98" si="61">DO13*DO30*DO$93</f>
        <v>3840</v>
      </c>
      <c r="DP98" s="5">
        <f t="shared" si="61"/>
        <v>3840</v>
      </c>
      <c r="DQ98" s="5">
        <f t="shared" si="61"/>
        <v>3840</v>
      </c>
      <c r="DR98" s="5">
        <f t="shared" si="61"/>
        <v>3840</v>
      </c>
      <c r="DS98" s="5">
        <f t="shared" si="61"/>
        <v>4800</v>
      </c>
      <c r="DT98" s="5">
        <f t="shared" si="61"/>
        <v>3840</v>
      </c>
      <c r="DU98" s="5">
        <f t="shared" si="61"/>
        <v>2880</v>
      </c>
      <c r="DV98" s="5">
        <f t="shared" si="61"/>
        <v>4800</v>
      </c>
      <c r="DW98" s="5">
        <f t="shared" si="61"/>
        <v>3840</v>
      </c>
      <c r="DX98" s="5">
        <f t="shared" si="61"/>
        <v>3840</v>
      </c>
      <c r="DY98" s="5">
        <f t="shared" si="61"/>
        <v>3840</v>
      </c>
      <c r="DZ98" s="5">
        <f t="shared" si="61"/>
        <v>3840</v>
      </c>
      <c r="EA98" s="5">
        <f t="shared" si="61"/>
        <v>3840</v>
      </c>
      <c r="EB98" s="5">
        <f t="shared" si="61"/>
        <v>4800</v>
      </c>
      <c r="EC98" s="5">
        <f t="shared" si="61"/>
        <v>3840</v>
      </c>
      <c r="ED98" s="5">
        <f t="shared" si="61"/>
        <v>3840</v>
      </c>
      <c r="EE98" s="5">
        <f t="shared" si="61"/>
        <v>4800</v>
      </c>
      <c r="EF98" s="5">
        <f t="shared" si="61"/>
        <v>3840</v>
      </c>
      <c r="EG98" s="5">
        <f t="shared" si="61"/>
        <v>2880</v>
      </c>
      <c r="EH98" s="5">
        <f t="shared" si="61"/>
        <v>3840</v>
      </c>
      <c r="EI98" s="5">
        <f t="shared" si="61"/>
        <v>3840</v>
      </c>
      <c r="EJ98" s="5">
        <f t="shared" si="61"/>
        <v>3840</v>
      </c>
      <c r="EK98" s="5">
        <f t="shared" si="61"/>
        <v>4800</v>
      </c>
      <c r="EL98" s="5">
        <f t="shared" si="61"/>
        <v>3840</v>
      </c>
      <c r="EM98" s="5">
        <f t="shared" si="61"/>
        <v>3840</v>
      </c>
      <c r="EN98" s="5">
        <f t="shared" si="61"/>
        <v>4800</v>
      </c>
      <c r="EO98" s="5">
        <f t="shared" si="61"/>
        <v>3840</v>
      </c>
      <c r="EP98" s="5">
        <f t="shared" si="61"/>
        <v>3840</v>
      </c>
    </row>
    <row r="99" spans="2:146" hidden="1" outlineLevel="2" x14ac:dyDescent="0.25">
      <c r="C99" t="s">
        <v>29</v>
      </c>
      <c r="J99" s="26" t="s">
        <v>73</v>
      </c>
      <c r="W99" s="5">
        <f t="shared" ref="W99:BB99" si="62">W14*W31*W$93</f>
        <v>2880</v>
      </c>
      <c r="X99" s="5">
        <f t="shared" si="62"/>
        <v>4800</v>
      </c>
      <c r="Y99" s="5">
        <f t="shared" si="62"/>
        <v>3840</v>
      </c>
      <c r="Z99" s="5">
        <f t="shared" si="62"/>
        <v>4800</v>
      </c>
      <c r="AA99" s="5">
        <f t="shared" si="62"/>
        <v>3840</v>
      </c>
      <c r="AB99" s="5">
        <f t="shared" si="62"/>
        <v>2880</v>
      </c>
      <c r="AC99" s="5">
        <f t="shared" si="62"/>
        <v>4800</v>
      </c>
      <c r="AD99" s="5">
        <f t="shared" si="62"/>
        <v>2880</v>
      </c>
      <c r="AE99" s="5">
        <f t="shared" si="62"/>
        <v>2880</v>
      </c>
      <c r="AF99" s="5">
        <f t="shared" si="62"/>
        <v>4800</v>
      </c>
      <c r="AG99" s="5">
        <f t="shared" si="62"/>
        <v>3840</v>
      </c>
      <c r="AH99" s="5">
        <f t="shared" si="62"/>
        <v>3840</v>
      </c>
      <c r="AI99" s="5">
        <f t="shared" si="62"/>
        <v>3840</v>
      </c>
      <c r="AJ99" s="5">
        <f t="shared" si="62"/>
        <v>3840</v>
      </c>
      <c r="AK99" s="5">
        <f t="shared" si="62"/>
        <v>3840</v>
      </c>
      <c r="AL99" s="5">
        <f t="shared" si="62"/>
        <v>4800</v>
      </c>
      <c r="AM99" s="5">
        <f t="shared" si="62"/>
        <v>3840</v>
      </c>
      <c r="AN99" s="5">
        <f t="shared" si="62"/>
        <v>3840</v>
      </c>
      <c r="AO99" s="5">
        <f t="shared" si="62"/>
        <v>4800</v>
      </c>
      <c r="AP99" s="5">
        <f t="shared" si="62"/>
        <v>3840</v>
      </c>
      <c r="AQ99" s="5">
        <f t="shared" si="62"/>
        <v>2880</v>
      </c>
      <c r="AR99" s="5">
        <f t="shared" si="62"/>
        <v>4800</v>
      </c>
      <c r="AS99" s="5">
        <f t="shared" si="62"/>
        <v>3840</v>
      </c>
      <c r="AT99" s="5">
        <f t="shared" si="62"/>
        <v>3840</v>
      </c>
      <c r="AU99" s="5">
        <f t="shared" si="62"/>
        <v>3840</v>
      </c>
      <c r="AV99" s="5">
        <f t="shared" si="62"/>
        <v>3840</v>
      </c>
      <c r="AW99" s="5">
        <f t="shared" si="62"/>
        <v>4800</v>
      </c>
      <c r="AX99" s="5">
        <f t="shared" si="62"/>
        <v>3840</v>
      </c>
      <c r="AY99" s="5">
        <f t="shared" si="62"/>
        <v>3840</v>
      </c>
      <c r="AZ99" s="5">
        <f t="shared" si="62"/>
        <v>4800</v>
      </c>
      <c r="BA99" s="5">
        <f t="shared" si="62"/>
        <v>3840</v>
      </c>
      <c r="BB99" s="5">
        <f t="shared" si="62"/>
        <v>3840</v>
      </c>
      <c r="BC99" s="5">
        <f t="shared" ref="BC99:CH99" si="63">BC14*BC31*BC$93</f>
        <v>3840</v>
      </c>
      <c r="BD99" s="5">
        <f t="shared" si="63"/>
        <v>3840</v>
      </c>
      <c r="BE99" s="5">
        <f t="shared" si="63"/>
        <v>3840</v>
      </c>
      <c r="BF99" s="5">
        <f t="shared" si="63"/>
        <v>3840</v>
      </c>
      <c r="BG99" s="5">
        <f t="shared" si="63"/>
        <v>3840</v>
      </c>
      <c r="BH99" s="5">
        <f t="shared" si="63"/>
        <v>3840</v>
      </c>
      <c r="BI99" s="5">
        <f t="shared" si="63"/>
        <v>3840</v>
      </c>
      <c r="BJ99" s="5">
        <f t="shared" si="63"/>
        <v>3840</v>
      </c>
      <c r="BK99" s="5">
        <f t="shared" si="63"/>
        <v>4800</v>
      </c>
      <c r="BL99" s="5">
        <f t="shared" si="63"/>
        <v>3840</v>
      </c>
      <c r="BM99" s="5">
        <f t="shared" si="63"/>
        <v>2880</v>
      </c>
      <c r="BN99" s="5">
        <f t="shared" si="63"/>
        <v>4800</v>
      </c>
      <c r="BO99" s="5">
        <f t="shared" si="63"/>
        <v>2880</v>
      </c>
      <c r="BP99" s="5">
        <f t="shared" si="63"/>
        <v>3840</v>
      </c>
      <c r="BQ99" s="5">
        <f t="shared" si="63"/>
        <v>3840</v>
      </c>
      <c r="BR99" s="5">
        <f t="shared" si="63"/>
        <v>3840</v>
      </c>
      <c r="BS99" s="5">
        <f t="shared" si="63"/>
        <v>2880</v>
      </c>
      <c r="BT99" s="5">
        <f t="shared" si="63"/>
        <v>4800</v>
      </c>
      <c r="BU99" s="5">
        <f t="shared" si="63"/>
        <v>3840</v>
      </c>
      <c r="BV99" s="5">
        <f t="shared" si="63"/>
        <v>3840</v>
      </c>
      <c r="BW99" s="5">
        <f t="shared" si="63"/>
        <v>4800</v>
      </c>
      <c r="BX99" s="5">
        <f t="shared" si="63"/>
        <v>3840</v>
      </c>
      <c r="BY99" s="5">
        <f t="shared" si="63"/>
        <v>2880</v>
      </c>
      <c r="BZ99" s="5">
        <f t="shared" si="63"/>
        <v>3840</v>
      </c>
      <c r="CA99" s="5">
        <f t="shared" si="63"/>
        <v>2880</v>
      </c>
      <c r="CB99" s="5">
        <f t="shared" si="63"/>
        <v>3840</v>
      </c>
      <c r="CC99" s="5">
        <f t="shared" si="63"/>
        <v>4800</v>
      </c>
      <c r="CD99" s="5">
        <f t="shared" si="63"/>
        <v>3840</v>
      </c>
      <c r="CE99" s="5">
        <f t="shared" si="63"/>
        <v>2880</v>
      </c>
      <c r="CF99" s="5">
        <f t="shared" si="63"/>
        <v>4800</v>
      </c>
      <c r="CG99" s="5">
        <f t="shared" si="63"/>
        <v>3840</v>
      </c>
      <c r="CH99" s="5">
        <f t="shared" si="63"/>
        <v>3840</v>
      </c>
      <c r="CI99" s="5">
        <f t="shared" ref="CI99:DN99" si="64">CI14*CI31*CI$93</f>
        <v>4800</v>
      </c>
      <c r="CJ99" s="5">
        <f t="shared" si="64"/>
        <v>3840</v>
      </c>
      <c r="CK99" s="5">
        <f t="shared" si="64"/>
        <v>4800</v>
      </c>
      <c r="CL99" s="5">
        <f t="shared" si="64"/>
        <v>3840</v>
      </c>
      <c r="CM99" s="5">
        <f t="shared" si="64"/>
        <v>2880</v>
      </c>
      <c r="CN99" s="5">
        <f t="shared" si="64"/>
        <v>3840</v>
      </c>
      <c r="CO99" s="5">
        <f t="shared" si="64"/>
        <v>4800</v>
      </c>
      <c r="CP99" s="5">
        <f t="shared" si="64"/>
        <v>2880</v>
      </c>
      <c r="CQ99" s="5">
        <f t="shared" si="64"/>
        <v>3840</v>
      </c>
      <c r="CR99" s="5">
        <f t="shared" si="64"/>
        <v>4800</v>
      </c>
      <c r="CS99" s="5">
        <f t="shared" si="64"/>
        <v>3840</v>
      </c>
      <c r="CT99" s="5">
        <f t="shared" si="64"/>
        <v>4800</v>
      </c>
      <c r="CU99" s="5">
        <f t="shared" si="64"/>
        <v>3840</v>
      </c>
      <c r="CV99" s="5">
        <f t="shared" si="64"/>
        <v>2880</v>
      </c>
      <c r="CW99" s="5">
        <f t="shared" si="64"/>
        <v>4800</v>
      </c>
      <c r="CX99" s="5">
        <f t="shared" si="64"/>
        <v>2880</v>
      </c>
      <c r="CY99" s="5">
        <f t="shared" si="64"/>
        <v>2880</v>
      </c>
      <c r="CZ99" s="5">
        <f t="shared" si="64"/>
        <v>4800</v>
      </c>
      <c r="DA99" s="5">
        <f t="shared" si="64"/>
        <v>3840</v>
      </c>
      <c r="DB99" s="5">
        <f t="shared" si="64"/>
        <v>3840</v>
      </c>
      <c r="DC99" s="5">
        <f t="shared" si="64"/>
        <v>3840</v>
      </c>
      <c r="DD99" s="5">
        <f t="shared" si="64"/>
        <v>3840</v>
      </c>
      <c r="DE99" s="5">
        <f t="shared" si="64"/>
        <v>4800</v>
      </c>
      <c r="DF99" s="5">
        <f t="shared" si="64"/>
        <v>3840</v>
      </c>
      <c r="DG99" s="5">
        <f t="shared" si="64"/>
        <v>3840</v>
      </c>
      <c r="DH99" s="5">
        <f t="shared" si="64"/>
        <v>4800</v>
      </c>
      <c r="DI99" s="5">
        <f t="shared" si="64"/>
        <v>3840</v>
      </c>
      <c r="DJ99" s="5">
        <f t="shared" si="64"/>
        <v>3840</v>
      </c>
      <c r="DK99" s="5">
        <f t="shared" si="64"/>
        <v>2880</v>
      </c>
      <c r="DL99" s="5">
        <f t="shared" si="64"/>
        <v>4800</v>
      </c>
      <c r="DM99" s="5">
        <f t="shared" si="64"/>
        <v>3840</v>
      </c>
      <c r="DN99" s="5">
        <f t="shared" si="64"/>
        <v>2880</v>
      </c>
      <c r="DO99" s="5">
        <f t="shared" ref="DO99:EP99" si="65">DO14*DO31*DO$93</f>
        <v>3840</v>
      </c>
      <c r="DP99" s="5">
        <f t="shared" si="65"/>
        <v>3840</v>
      </c>
      <c r="DQ99" s="5">
        <f t="shared" si="65"/>
        <v>4800</v>
      </c>
      <c r="DR99" s="5">
        <f t="shared" si="65"/>
        <v>3840</v>
      </c>
      <c r="DS99" s="5">
        <f t="shared" si="65"/>
        <v>3840</v>
      </c>
      <c r="DT99" s="5">
        <f t="shared" si="65"/>
        <v>3840</v>
      </c>
      <c r="DU99" s="5">
        <f t="shared" si="65"/>
        <v>3840</v>
      </c>
      <c r="DV99" s="5">
        <f t="shared" si="65"/>
        <v>4800</v>
      </c>
      <c r="DW99" s="5">
        <f t="shared" si="65"/>
        <v>2880</v>
      </c>
      <c r="DX99" s="5">
        <f t="shared" si="65"/>
        <v>3840</v>
      </c>
      <c r="DY99" s="5">
        <f t="shared" si="65"/>
        <v>3840</v>
      </c>
      <c r="DZ99" s="5">
        <f t="shared" si="65"/>
        <v>4800</v>
      </c>
      <c r="EA99" s="5">
        <f t="shared" si="65"/>
        <v>2880</v>
      </c>
      <c r="EB99" s="5">
        <f t="shared" si="65"/>
        <v>3840</v>
      </c>
      <c r="EC99" s="5">
        <f t="shared" si="65"/>
        <v>3840</v>
      </c>
      <c r="ED99" s="5">
        <f t="shared" si="65"/>
        <v>3840</v>
      </c>
      <c r="EE99" s="5">
        <f t="shared" si="65"/>
        <v>4800</v>
      </c>
      <c r="EF99" s="5">
        <f t="shared" si="65"/>
        <v>3840</v>
      </c>
      <c r="EG99" s="5">
        <f t="shared" si="65"/>
        <v>2880</v>
      </c>
      <c r="EH99" s="5">
        <f t="shared" si="65"/>
        <v>4800</v>
      </c>
      <c r="EI99" s="5">
        <f t="shared" si="65"/>
        <v>2880</v>
      </c>
      <c r="EJ99" s="5">
        <f t="shared" si="65"/>
        <v>3840</v>
      </c>
      <c r="EK99" s="5">
        <f t="shared" si="65"/>
        <v>3840</v>
      </c>
      <c r="EL99" s="5">
        <f t="shared" si="65"/>
        <v>3840</v>
      </c>
      <c r="EM99" s="5">
        <f t="shared" si="65"/>
        <v>2880</v>
      </c>
      <c r="EN99" s="5">
        <f t="shared" si="65"/>
        <v>4800</v>
      </c>
      <c r="EO99" s="5">
        <f t="shared" si="65"/>
        <v>3840</v>
      </c>
      <c r="EP99" s="5">
        <f t="shared" si="65"/>
        <v>3840</v>
      </c>
    </row>
    <row r="100" spans="2:146" hidden="1" outlineLevel="2" x14ac:dyDescent="0.25">
      <c r="C100" t="s">
        <v>30</v>
      </c>
      <c r="J100" s="26" t="s">
        <v>73</v>
      </c>
      <c r="W100" s="5">
        <f t="shared" ref="W100:BB100" si="66">W15*W32*W$93</f>
        <v>3840</v>
      </c>
      <c r="X100" s="5">
        <f t="shared" si="66"/>
        <v>4800</v>
      </c>
      <c r="Y100" s="5">
        <f t="shared" si="66"/>
        <v>3840</v>
      </c>
      <c r="Z100" s="5">
        <f t="shared" si="66"/>
        <v>3840</v>
      </c>
      <c r="AA100" s="5">
        <f t="shared" si="66"/>
        <v>4800</v>
      </c>
      <c r="AB100" s="5">
        <f t="shared" si="66"/>
        <v>3840</v>
      </c>
      <c r="AC100" s="5">
        <f t="shared" si="66"/>
        <v>4800</v>
      </c>
      <c r="AD100" s="5">
        <f t="shared" si="66"/>
        <v>3840</v>
      </c>
      <c r="AE100" s="5">
        <f t="shared" si="66"/>
        <v>3840</v>
      </c>
      <c r="AF100" s="5">
        <f t="shared" si="66"/>
        <v>3840</v>
      </c>
      <c r="AG100" s="5">
        <f t="shared" si="66"/>
        <v>4800</v>
      </c>
      <c r="AH100" s="5">
        <f t="shared" si="66"/>
        <v>3840</v>
      </c>
      <c r="AI100" s="5">
        <f t="shared" si="66"/>
        <v>3840</v>
      </c>
      <c r="AJ100" s="5">
        <f t="shared" si="66"/>
        <v>4800</v>
      </c>
      <c r="AK100" s="5">
        <f t="shared" si="66"/>
        <v>3840</v>
      </c>
      <c r="AL100" s="5">
        <f t="shared" si="66"/>
        <v>4800</v>
      </c>
      <c r="AM100" s="5">
        <f t="shared" si="66"/>
        <v>3840</v>
      </c>
      <c r="AN100" s="5">
        <f t="shared" si="66"/>
        <v>2880</v>
      </c>
      <c r="AO100" s="5">
        <f t="shared" si="66"/>
        <v>4800</v>
      </c>
      <c r="AP100" s="5">
        <f t="shared" si="66"/>
        <v>2880</v>
      </c>
      <c r="AQ100" s="5">
        <f t="shared" si="66"/>
        <v>3840</v>
      </c>
      <c r="AR100" s="5">
        <f t="shared" si="66"/>
        <v>4800</v>
      </c>
      <c r="AS100" s="5">
        <f t="shared" si="66"/>
        <v>3840</v>
      </c>
      <c r="AT100" s="5">
        <f t="shared" si="66"/>
        <v>3840</v>
      </c>
      <c r="AU100" s="5">
        <f t="shared" si="66"/>
        <v>4800</v>
      </c>
      <c r="AV100" s="5">
        <f t="shared" si="66"/>
        <v>3840</v>
      </c>
      <c r="AW100" s="5">
        <f t="shared" si="66"/>
        <v>3840</v>
      </c>
      <c r="AX100" s="5">
        <f t="shared" si="66"/>
        <v>4800</v>
      </c>
      <c r="AY100" s="5">
        <f t="shared" si="66"/>
        <v>3840</v>
      </c>
      <c r="AZ100" s="5">
        <f t="shared" si="66"/>
        <v>3840</v>
      </c>
      <c r="BA100" s="5">
        <f t="shared" si="66"/>
        <v>4800</v>
      </c>
      <c r="BB100" s="5">
        <f t="shared" si="66"/>
        <v>3840</v>
      </c>
      <c r="BC100" s="5">
        <f t="shared" ref="BC100:CH100" si="67">BC15*BC32*BC$93</f>
        <v>3840</v>
      </c>
      <c r="BD100" s="5">
        <f t="shared" si="67"/>
        <v>4800</v>
      </c>
      <c r="BE100" s="5">
        <f t="shared" si="67"/>
        <v>3840</v>
      </c>
      <c r="BF100" s="5">
        <f t="shared" si="67"/>
        <v>3840</v>
      </c>
      <c r="BG100" s="5">
        <f t="shared" si="67"/>
        <v>3840</v>
      </c>
      <c r="BH100" s="5">
        <f t="shared" si="67"/>
        <v>3840</v>
      </c>
      <c r="BI100" s="5">
        <f t="shared" si="67"/>
        <v>4800</v>
      </c>
      <c r="BJ100" s="5">
        <f t="shared" si="67"/>
        <v>3840</v>
      </c>
      <c r="BK100" s="5">
        <f t="shared" si="67"/>
        <v>3840</v>
      </c>
      <c r="BL100" s="5">
        <f t="shared" si="67"/>
        <v>3840</v>
      </c>
      <c r="BM100" s="5">
        <f t="shared" si="67"/>
        <v>3840</v>
      </c>
      <c r="BN100" s="5">
        <f t="shared" si="67"/>
        <v>4800</v>
      </c>
      <c r="BO100" s="5">
        <f t="shared" si="67"/>
        <v>3840</v>
      </c>
      <c r="BP100" s="5">
        <f t="shared" si="67"/>
        <v>3840</v>
      </c>
      <c r="BQ100" s="5">
        <f t="shared" si="67"/>
        <v>3840</v>
      </c>
      <c r="BR100" s="5">
        <f t="shared" si="67"/>
        <v>4800</v>
      </c>
      <c r="BS100" s="5">
        <f t="shared" si="67"/>
        <v>3840</v>
      </c>
      <c r="BT100" s="5">
        <f t="shared" si="67"/>
        <v>3840</v>
      </c>
      <c r="BU100" s="5">
        <f t="shared" si="67"/>
        <v>3840</v>
      </c>
      <c r="BV100" s="5">
        <f t="shared" si="67"/>
        <v>3840</v>
      </c>
      <c r="BW100" s="5">
        <f t="shared" si="67"/>
        <v>4800</v>
      </c>
      <c r="BX100" s="5">
        <f t="shared" si="67"/>
        <v>3840</v>
      </c>
      <c r="BY100" s="5">
        <f t="shared" si="67"/>
        <v>2880</v>
      </c>
      <c r="BZ100" s="5">
        <f t="shared" si="67"/>
        <v>4800</v>
      </c>
      <c r="CA100" s="5">
        <f t="shared" si="67"/>
        <v>3840</v>
      </c>
      <c r="CB100" s="5">
        <f t="shared" si="67"/>
        <v>3840</v>
      </c>
      <c r="CC100" s="5">
        <f t="shared" si="67"/>
        <v>3840</v>
      </c>
      <c r="CD100" s="5">
        <f t="shared" si="67"/>
        <v>3840</v>
      </c>
      <c r="CE100" s="5">
        <f t="shared" si="67"/>
        <v>3840</v>
      </c>
      <c r="CF100" s="5">
        <f t="shared" si="67"/>
        <v>4800</v>
      </c>
      <c r="CG100" s="5">
        <f t="shared" si="67"/>
        <v>3840</v>
      </c>
      <c r="CH100" s="5">
        <f t="shared" si="67"/>
        <v>3840</v>
      </c>
      <c r="CI100" s="5">
        <f t="shared" ref="CI100:DN100" si="68">CI15*CI32*CI$93</f>
        <v>4800</v>
      </c>
      <c r="CJ100" s="5">
        <f t="shared" si="68"/>
        <v>3840</v>
      </c>
      <c r="CK100" s="5">
        <f t="shared" si="68"/>
        <v>2880</v>
      </c>
      <c r="CL100" s="5">
        <f t="shared" si="68"/>
        <v>3840</v>
      </c>
      <c r="CM100" s="5">
        <f t="shared" si="68"/>
        <v>3840</v>
      </c>
      <c r="CN100" s="5">
        <f t="shared" si="68"/>
        <v>3840</v>
      </c>
      <c r="CO100" s="5">
        <f t="shared" si="68"/>
        <v>4800</v>
      </c>
      <c r="CP100" s="5">
        <f t="shared" si="68"/>
        <v>3840</v>
      </c>
      <c r="CQ100" s="5">
        <f t="shared" si="68"/>
        <v>3840</v>
      </c>
      <c r="CR100" s="5">
        <f t="shared" si="68"/>
        <v>4800</v>
      </c>
      <c r="CS100" s="5">
        <f t="shared" si="68"/>
        <v>3840</v>
      </c>
      <c r="CT100" s="5">
        <f t="shared" si="68"/>
        <v>3840</v>
      </c>
      <c r="CU100" s="5">
        <f t="shared" si="68"/>
        <v>4800</v>
      </c>
      <c r="CV100" s="5">
        <f t="shared" si="68"/>
        <v>3840</v>
      </c>
      <c r="CW100" s="5">
        <f t="shared" si="68"/>
        <v>4800</v>
      </c>
      <c r="CX100" s="5">
        <f t="shared" si="68"/>
        <v>3840</v>
      </c>
      <c r="CY100" s="5">
        <f t="shared" si="68"/>
        <v>3840</v>
      </c>
      <c r="CZ100" s="5">
        <f t="shared" si="68"/>
        <v>4800</v>
      </c>
      <c r="DA100" s="5">
        <f t="shared" si="68"/>
        <v>3840</v>
      </c>
      <c r="DB100" s="5">
        <f t="shared" si="68"/>
        <v>3840</v>
      </c>
      <c r="DC100" s="5">
        <f t="shared" si="68"/>
        <v>4800</v>
      </c>
      <c r="DD100" s="5">
        <f t="shared" si="68"/>
        <v>3840</v>
      </c>
      <c r="DE100" s="5">
        <f t="shared" si="68"/>
        <v>3840</v>
      </c>
      <c r="DF100" s="5">
        <f t="shared" si="68"/>
        <v>4800</v>
      </c>
      <c r="DG100" s="5">
        <f t="shared" si="68"/>
        <v>3840</v>
      </c>
      <c r="DH100" s="5">
        <f t="shared" si="68"/>
        <v>3840</v>
      </c>
      <c r="DI100" s="5">
        <f t="shared" si="68"/>
        <v>4800</v>
      </c>
      <c r="DJ100" s="5">
        <f t="shared" si="68"/>
        <v>3840</v>
      </c>
      <c r="DK100" s="5">
        <f t="shared" si="68"/>
        <v>3840</v>
      </c>
      <c r="DL100" s="5">
        <f t="shared" si="68"/>
        <v>4800</v>
      </c>
      <c r="DM100" s="5">
        <f t="shared" si="68"/>
        <v>3840</v>
      </c>
      <c r="DN100" s="5">
        <f t="shared" si="68"/>
        <v>3840</v>
      </c>
      <c r="DO100" s="5">
        <f t="shared" ref="DO100:EP100" si="69">DO15*DO32*DO$93</f>
        <v>4800</v>
      </c>
      <c r="DP100" s="5">
        <f t="shared" si="69"/>
        <v>3840</v>
      </c>
      <c r="DQ100" s="5">
        <f t="shared" si="69"/>
        <v>4800</v>
      </c>
      <c r="DR100" s="5">
        <f t="shared" si="69"/>
        <v>3840</v>
      </c>
      <c r="DS100" s="5">
        <f t="shared" si="69"/>
        <v>3840</v>
      </c>
      <c r="DT100" s="5">
        <f t="shared" si="69"/>
        <v>4800</v>
      </c>
      <c r="DU100" s="5">
        <f t="shared" si="69"/>
        <v>3840</v>
      </c>
      <c r="DV100" s="5">
        <f t="shared" si="69"/>
        <v>3840</v>
      </c>
      <c r="DW100" s="5">
        <f t="shared" si="69"/>
        <v>3840</v>
      </c>
      <c r="DX100" s="5">
        <f t="shared" si="69"/>
        <v>4800</v>
      </c>
      <c r="DY100" s="5">
        <f t="shared" si="69"/>
        <v>3840</v>
      </c>
      <c r="DZ100" s="5">
        <f t="shared" si="69"/>
        <v>3840</v>
      </c>
      <c r="EA100" s="5">
        <f t="shared" si="69"/>
        <v>3840</v>
      </c>
      <c r="EB100" s="5">
        <f t="shared" si="69"/>
        <v>3840</v>
      </c>
      <c r="EC100" s="5">
        <f t="shared" si="69"/>
        <v>4800</v>
      </c>
      <c r="ED100" s="5">
        <f t="shared" si="69"/>
        <v>3840</v>
      </c>
      <c r="EE100" s="5">
        <f t="shared" si="69"/>
        <v>3840</v>
      </c>
      <c r="EF100" s="5">
        <f t="shared" si="69"/>
        <v>3840</v>
      </c>
      <c r="EG100" s="5">
        <f t="shared" si="69"/>
        <v>3840</v>
      </c>
      <c r="EH100" s="5">
        <f t="shared" si="69"/>
        <v>4800</v>
      </c>
      <c r="EI100" s="5">
        <f t="shared" si="69"/>
        <v>3840</v>
      </c>
      <c r="EJ100" s="5">
        <f t="shared" si="69"/>
        <v>3840</v>
      </c>
      <c r="EK100" s="5">
        <f t="shared" si="69"/>
        <v>3840</v>
      </c>
      <c r="EL100" s="5">
        <f t="shared" si="69"/>
        <v>4800</v>
      </c>
      <c r="EM100" s="5">
        <f t="shared" si="69"/>
        <v>3840</v>
      </c>
      <c r="EN100" s="5">
        <f t="shared" si="69"/>
        <v>3840</v>
      </c>
      <c r="EO100" s="5">
        <f t="shared" si="69"/>
        <v>3840</v>
      </c>
      <c r="EP100" s="5">
        <f t="shared" si="69"/>
        <v>3840</v>
      </c>
    </row>
    <row r="101" spans="2:146" hidden="1" outlineLevel="2" x14ac:dyDescent="0.25">
      <c r="C101" t="s">
        <v>31</v>
      </c>
      <c r="J101" s="26" t="s">
        <v>73</v>
      </c>
      <c r="W101" s="5">
        <f t="shared" ref="W101:BB101" si="70">W16*W33*W$93</f>
        <v>3840</v>
      </c>
      <c r="X101" s="5">
        <f t="shared" si="70"/>
        <v>4800</v>
      </c>
      <c r="Y101" s="5">
        <f t="shared" si="70"/>
        <v>3840</v>
      </c>
      <c r="Z101" s="5">
        <f t="shared" si="70"/>
        <v>3840</v>
      </c>
      <c r="AA101" s="5">
        <f t="shared" si="70"/>
        <v>4800</v>
      </c>
      <c r="AB101" s="5">
        <f t="shared" si="70"/>
        <v>3840</v>
      </c>
      <c r="AC101" s="5">
        <f t="shared" si="70"/>
        <v>2880</v>
      </c>
      <c r="AD101" s="5">
        <f t="shared" si="70"/>
        <v>3840</v>
      </c>
      <c r="AE101" s="5">
        <f t="shared" si="70"/>
        <v>3840</v>
      </c>
      <c r="AF101" s="5">
        <f t="shared" si="70"/>
        <v>3840</v>
      </c>
      <c r="AG101" s="5">
        <f t="shared" si="70"/>
        <v>4800</v>
      </c>
      <c r="AH101" s="5">
        <f t="shared" si="70"/>
        <v>3840</v>
      </c>
      <c r="AI101" s="5">
        <f t="shared" si="70"/>
        <v>3840</v>
      </c>
      <c r="AJ101" s="5">
        <f t="shared" si="70"/>
        <v>4800</v>
      </c>
      <c r="AK101" s="5">
        <f t="shared" si="70"/>
        <v>3840</v>
      </c>
      <c r="AL101" s="5">
        <f t="shared" si="70"/>
        <v>3840</v>
      </c>
      <c r="AM101" s="5">
        <f t="shared" si="70"/>
        <v>4800</v>
      </c>
      <c r="AN101" s="5">
        <f t="shared" si="70"/>
        <v>3840</v>
      </c>
      <c r="AO101" s="5">
        <f t="shared" si="70"/>
        <v>4800</v>
      </c>
      <c r="AP101" s="5">
        <f t="shared" si="70"/>
        <v>3840</v>
      </c>
      <c r="AQ101" s="5">
        <f t="shared" si="70"/>
        <v>3840</v>
      </c>
      <c r="AR101" s="5">
        <f t="shared" si="70"/>
        <v>3840</v>
      </c>
      <c r="AS101" s="5">
        <f t="shared" si="70"/>
        <v>4800</v>
      </c>
      <c r="AT101" s="5">
        <f t="shared" si="70"/>
        <v>3840</v>
      </c>
      <c r="AU101" s="5">
        <f t="shared" si="70"/>
        <v>3840</v>
      </c>
      <c r="AV101" s="5">
        <f t="shared" si="70"/>
        <v>4800</v>
      </c>
      <c r="AW101" s="5">
        <f t="shared" si="70"/>
        <v>3840</v>
      </c>
      <c r="AX101" s="5">
        <f t="shared" si="70"/>
        <v>4800</v>
      </c>
      <c r="AY101" s="5">
        <f t="shared" si="70"/>
        <v>3840</v>
      </c>
      <c r="AZ101" s="5">
        <f t="shared" si="70"/>
        <v>2880</v>
      </c>
      <c r="BA101" s="5">
        <f t="shared" si="70"/>
        <v>4800</v>
      </c>
      <c r="BB101" s="5">
        <f t="shared" si="70"/>
        <v>2880</v>
      </c>
      <c r="BC101" s="5">
        <f t="shared" ref="BC101:CH101" si="71">BC16*BC33*BC$93</f>
        <v>3840</v>
      </c>
      <c r="BD101" s="5">
        <f t="shared" si="71"/>
        <v>4800</v>
      </c>
      <c r="BE101" s="5">
        <f t="shared" si="71"/>
        <v>3840</v>
      </c>
      <c r="BF101" s="5">
        <f t="shared" si="71"/>
        <v>3840</v>
      </c>
      <c r="BG101" s="5">
        <f t="shared" si="71"/>
        <v>4800</v>
      </c>
      <c r="BH101" s="5">
        <f t="shared" si="71"/>
        <v>3840</v>
      </c>
      <c r="BI101" s="5">
        <f t="shared" si="71"/>
        <v>4800</v>
      </c>
      <c r="BJ101" s="5">
        <f t="shared" si="71"/>
        <v>3840</v>
      </c>
      <c r="BK101" s="5">
        <f t="shared" si="71"/>
        <v>3840</v>
      </c>
      <c r="BL101" s="5">
        <f t="shared" si="71"/>
        <v>4800</v>
      </c>
      <c r="BM101" s="5">
        <f t="shared" si="71"/>
        <v>3840</v>
      </c>
      <c r="BN101" s="5">
        <f t="shared" si="71"/>
        <v>3840</v>
      </c>
      <c r="BO101" s="5">
        <f t="shared" si="71"/>
        <v>3840</v>
      </c>
      <c r="BP101" s="5">
        <f t="shared" si="71"/>
        <v>4800</v>
      </c>
      <c r="BQ101" s="5">
        <f t="shared" si="71"/>
        <v>3840</v>
      </c>
      <c r="BR101" s="5">
        <f t="shared" si="71"/>
        <v>3840</v>
      </c>
      <c r="BS101" s="5">
        <f t="shared" si="71"/>
        <v>3840</v>
      </c>
      <c r="BT101" s="5">
        <f t="shared" si="71"/>
        <v>3840</v>
      </c>
      <c r="BU101" s="5">
        <f t="shared" si="71"/>
        <v>4800</v>
      </c>
      <c r="BV101" s="5">
        <f t="shared" si="71"/>
        <v>3840</v>
      </c>
      <c r="BW101" s="5">
        <f t="shared" si="71"/>
        <v>3840</v>
      </c>
      <c r="BX101" s="5">
        <f t="shared" si="71"/>
        <v>3840</v>
      </c>
      <c r="BY101" s="5">
        <f t="shared" si="71"/>
        <v>3840</v>
      </c>
      <c r="BZ101" s="5">
        <f t="shared" si="71"/>
        <v>4800</v>
      </c>
      <c r="CA101" s="5">
        <f t="shared" si="71"/>
        <v>3840</v>
      </c>
      <c r="CB101" s="5">
        <f t="shared" si="71"/>
        <v>3840</v>
      </c>
      <c r="CC101" s="5">
        <f t="shared" si="71"/>
        <v>3840</v>
      </c>
      <c r="CD101" s="5">
        <f t="shared" si="71"/>
        <v>4800</v>
      </c>
      <c r="CE101" s="5">
        <f t="shared" si="71"/>
        <v>3840</v>
      </c>
      <c r="CF101" s="5">
        <f t="shared" si="71"/>
        <v>3840</v>
      </c>
      <c r="CG101" s="5">
        <f t="shared" si="71"/>
        <v>3840</v>
      </c>
      <c r="CH101" s="5">
        <f t="shared" si="71"/>
        <v>3840</v>
      </c>
      <c r="CI101" s="5">
        <f t="shared" ref="CI101:DN101" si="72">CI16*CI33*CI$93</f>
        <v>4800</v>
      </c>
      <c r="CJ101" s="5">
        <f t="shared" si="72"/>
        <v>3840</v>
      </c>
      <c r="CK101" s="5">
        <f t="shared" si="72"/>
        <v>2880</v>
      </c>
      <c r="CL101" s="5">
        <f t="shared" si="72"/>
        <v>4800</v>
      </c>
      <c r="CM101" s="5">
        <f t="shared" si="72"/>
        <v>3840</v>
      </c>
      <c r="CN101" s="5">
        <f t="shared" si="72"/>
        <v>3840</v>
      </c>
      <c r="CO101" s="5">
        <f t="shared" si="72"/>
        <v>3840</v>
      </c>
      <c r="CP101" s="5">
        <f t="shared" si="72"/>
        <v>3840</v>
      </c>
      <c r="CQ101" s="5">
        <f t="shared" si="72"/>
        <v>3840</v>
      </c>
      <c r="CR101" s="5">
        <f t="shared" si="72"/>
        <v>4800</v>
      </c>
      <c r="CS101" s="5">
        <f t="shared" si="72"/>
        <v>3840</v>
      </c>
      <c r="CT101" s="5">
        <f t="shared" si="72"/>
        <v>3840</v>
      </c>
      <c r="CU101" s="5">
        <f t="shared" si="72"/>
        <v>4800</v>
      </c>
      <c r="CV101" s="5">
        <f t="shared" si="72"/>
        <v>3840</v>
      </c>
      <c r="CW101" s="5">
        <f t="shared" si="72"/>
        <v>2880</v>
      </c>
      <c r="CX101" s="5">
        <f t="shared" si="72"/>
        <v>3840</v>
      </c>
      <c r="CY101" s="5">
        <f t="shared" si="72"/>
        <v>3840</v>
      </c>
      <c r="CZ101" s="5">
        <f t="shared" si="72"/>
        <v>3840</v>
      </c>
      <c r="DA101" s="5">
        <f t="shared" si="72"/>
        <v>4800</v>
      </c>
      <c r="DB101" s="5">
        <f t="shared" si="72"/>
        <v>3840</v>
      </c>
      <c r="DC101" s="5">
        <f t="shared" si="72"/>
        <v>3840</v>
      </c>
      <c r="DD101" s="5">
        <f t="shared" si="72"/>
        <v>4800</v>
      </c>
      <c r="DE101" s="5">
        <f t="shared" si="72"/>
        <v>3840</v>
      </c>
      <c r="DF101" s="5">
        <f t="shared" si="72"/>
        <v>4800</v>
      </c>
      <c r="DG101" s="5">
        <f t="shared" si="72"/>
        <v>3840</v>
      </c>
      <c r="DH101" s="5">
        <f t="shared" si="72"/>
        <v>2880</v>
      </c>
      <c r="DI101" s="5">
        <f t="shared" si="72"/>
        <v>4800</v>
      </c>
      <c r="DJ101" s="5">
        <f t="shared" si="72"/>
        <v>2880</v>
      </c>
      <c r="DK101" s="5">
        <f t="shared" si="72"/>
        <v>3840</v>
      </c>
      <c r="DL101" s="5">
        <f t="shared" si="72"/>
        <v>4800</v>
      </c>
      <c r="DM101" s="5">
        <f t="shared" si="72"/>
        <v>3840</v>
      </c>
      <c r="DN101" s="5">
        <f t="shared" si="72"/>
        <v>3840</v>
      </c>
      <c r="DO101" s="5">
        <f t="shared" ref="DO101:EP101" si="73">DO16*DO33*DO$93</f>
        <v>4800</v>
      </c>
      <c r="DP101" s="5">
        <f t="shared" si="73"/>
        <v>3840</v>
      </c>
      <c r="DQ101" s="5">
        <f t="shared" si="73"/>
        <v>3840</v>
      </c>
      <c r="DR101" s="5">
        <f t="shared" si="73"/>
        <v>4800</v>
      </c>
      <c r="DS101" s="5">
        <f t="shared" si="73"/>
        <v>3840</v>
      </c>
      <c r="DT101" s="5">
        <f t="shared" si="73"/>
        <v>3840</v>
      </c>
      <c r="DU101" s="5">
        <f t="shared" si="73"/>
        <v>4800</v>
      </c>
      <c r="DV101" s="5">
        <f t="shared" si="73"/>
        <v>3840</v>
      </c>
      <c r="DW101" s="5">
        <f t="shared" si="73"/>
        <v>3840</v>
      </c>
      <c r="DX101" s="5">
        <f t="shared" si="73"/>
        <v>4800</v>
      </c>
      <c r="DY101" s="5">
        <f t="shared" si="73"/>
        <v>3840</v>
      </c>
      <c r="DZ101" s="5">
        <f t="shared" si="73"/>
        <v>3840</v>
      </c>
      <c r="EA101" s="5">
        <f t="shared" si="73"/>
        <v>4800</v>
      </c>
      <c r="EB101" s="5">
        <f t="shared" si="73"/>
        <v>3840</v>
      </c>
      <c r="EC101" s="5">
        <f t="shared" si="73"/>
        <v>4800</v>
      </c>
      <c r="ED101" s="5">
        <f t="shared" si="73"/>
        <v>3840</v>
      </c>
      <c r="EE101" s="5">
        <f t="shared" si="73"/>
        <v>3840</v>
      </c>
      <c r="EF101" s="5">
        <f t="shared" si="73"/>
        <v>4800</v>
      </c>
      <c r="EG101" s="5">
        <f t="shared" si="73"/>
        <v>3840</v>
      </c>
      <c r="EH101" s="5">
        <f t="shared" si="73"/>
        <v>3840</v>
      </c>
      <c r="EI101" s="5">
        <f t="shared" si="73"/>
        <v>3840</v>
      </c>
      <c r="EJ101" s="5">
        <f t="shared" si="73"/>
        <v>4800</v>
      </c>
      <c r="EK101" s="5">
        <f t="shared" si="73"/>
        <v>3840</v>
      </c>
      <c r="EL101" s="5">
        <f t="shared" si="73"/>
        <v>3840</v>
      </c>
      <c r="EM101" s="5">
        <f t="shared" si="73"/>
        <v>3840</v>
      </c>
      <c r="EN101" s="5">
        <f t="shared" si="73"/>
        <v>3840</v>
      </c>
      <c r="EO101" s="5">
        <f t="shared" si="73"/>
        <v>4800</v>
      </c>
      <c r="EP101" s="5">
        <f t="shared" si="73"/>
        <v>3840</v>
      </c>
    </row>
    <row r="102" spans="2:146" hidden="1" outlineLevel="2" x14ac:dyDescent="0.25">
      <c r="C102" t="s">
        <v>32</v>
      </c>
      <c r="J102" s="26" t="s">
        <v>73</v>
      </c>
      <c r="W102" s="5">
        <f t="shared" ref="W102:BB102" si="74">W17*W34*W$93</f>
        <v>3840</v>
      </c>
      <c r="X102" s="5">
        <f t="shared" si="74"/>
        <v>3840</v>
      </c>
      <c r="Y102" s="5">
        <f t="shared" si="74"/>
        <v>3840</v>
      </c>
      <c r="Z102" s="5">
        <f t="shared" si="74"/>
        <v>3840</v>
      </c>
      <c r="AA102" s="5">
        <f t="shared" si="74"/>
        <v>4800</v>
      </c>
      <c r="AB102" s="5">
        <f t="shared" si="74"/>
        <v>3840</v>
      </c>
      <c r="AC102" s="5">
        <f t="shared" si="74"/>
        <v>2880</v>
      </c>
      <c r="AD102" s="5">
        <f t="shared" si="74"/>
        <v>4800</v>
      </c>
      <c r="AE102" s="5">
        <f t="shared" si="74"/>
        <v>3840</v>
      </c>
      <c r="AF102" s="5">
        <f t="shared" si="74"/>
        <v>3840</v>
      </c>
      <c r="AG102" s="5">
        <f t="shared" si="74"/>
        <v>2880</v>
      </c>
      <c r="AH102" s="5">
        <f t="shared" si="74"/>
        <v>3840</v>
      </c>
      <c r="AI102" s="5">
        <f t="shared" si="74"/>
        <v>2880</v>
      </c>
      <c r="AJ102" s="5">
        <f t="shared" si="74"/>
        <v>4800</v>
      </c>
      <c r="AK102" s="5">
        <f t="shared" si="74"/>
        <v>3840</v>
      </c>
      <c r="AL102" s="5">
        <f t="shared" si="74"/>
        <v>3840</v>
      </c>
      <c r="AM102" s="5">
        <f t="shared" si="74"/>
        <v>4800</v>
      </c>
      <c r="AN102" s="5">
        <f t="shared" si="74"/>
        <v>3840</v>
      </c>
      <c r="AO102" s="5">
        <f t="shared" si="74"/>
        <v>2880</v>
      </c>
      <c r="AP102" s="5">
        <f t="shared" si="74"/>
        <v>3840</v>
      </c>
      <c r="AQ102" s="5">
        <f t="shared" si="74"/>
        <v>3840</v>
      </c>
      <c r="AR102" s="5">
        <f t="shared" si="74"/>
        <v>3840</v>
      </c>
      <c r="AS102" s="5">
        <f t="shared" si="74"/>
        <v>3840</v>
      </c>
      <c r="AT102" s="5">
        <f t="shared" si="74"/>
        <v>2880</v>
      </c>
      <c r="AU102" s="5">
        <f t="shared" si="74"/>
        <v>3840</v>
      </c>
      <c r="AV102" s="5">
        <f t="shared" si="74"/>
        <v>4800</v>
      </c>
      <c r="AW102" s="5">
        <f t="shared" si="74"/>
        <v>3840</v>
      </c>
      <c r="AX102" s="5">
        <f t="shared" si="74"/>
        <v>3840</v>
      </c>
      <c r="AY102" s="5">
        <f t="shared" si="74"/>
        <v>4800</v>
      </c>
      <c r="AZ102" s="5">
        <f t="shared" si="74"/>
        <v>3840</v>
      </c>
      <c r="BA102" s="5">
        <f t="shared" si="74"/>
        <v>4800</v>
      </c>
      <c r="BB102" s="5">
        <f t="shared" si="74"/>
        <v>3840</v>
      </c>
      <c r="BC102" s="5">
        <f t="shared" ref="BC102:CH102" si="75">BC17*BC34*BC$93</f>
        <v>3840</v>
      </c>
      <c r="BD102" s="5">
        <f t="shared" si="75"/>
        <v>3840</v>
      </c>
      <c r="BE102" s="5">
        <f t="shared" si="75"/>
        <v>3840</v>
      </c>
      <c r="BF102" s="5">
        <f t="shared" si="75"/>
        <v>2880</v>
      </c>
      <c r="BG102" s="5">
        <f t="shared" si="75"/>
        <v>4800</v>
      </c>
      <c r="BH102" s="5">
        <f t="shared" si="75"/>
        <v>3840</v>
      </c>
      <c r="BI102" s="5">
        <f t="shared" si="75"/>
        <v>3840</v>
      </c>
      <c r="BJ102" s="5">
        <f t="shared" si="75"/>
        <v>4800</v>
      </c>
      <c r="BK102" s="5">
        <f t="shared" si="75"/>
        <v>3840</v>
      </c>
      <c r="BL102" s="5">
        <f t="shared" si="75"/>
        <v>3840</v>
      </c>
      <c r="BM102" s="5">
        <f t="shared" si="75"/>
        <v>4800</v>
      </c>
      <c r="BN102" s="5">
        <f t="shared" si="75"/>
        <v>3840</v>
      </c>
      <c r="BO102" s="5">
        <f t="shared" si="75"/>
        <v>3840</v>
      </c>
      <c r="BP102" s="5">
        <f t="shared" si="75"/>
        <v>4800</v>
      </c>
      <c r="BQ102" s="5">
        <f t="shared" si="75"/>
        <v>2880</v>
      </c>
      <c r="BR102" s="5">
        <f t="shared" si="75"/>
        <v>3840</v>
      </c>
      <c r="BS102" s="5">
        <f t="shared" si="75"/>
        <v>3840</v>
      </c>
      <c r="BT102" s="5">
        <f t="shared" si="75"/>
        <v>3840</v>
      </c>
      <c r="BU102" s="5">
        <f t="shared" si="75"/>
        <v>4800</v>
      </c>
      <c r="BV102" s="5">
        <f t="shared" si="75"/>
        <v>3840</v>
      </c>
      <c r="BW102" s="5">
        <f t="shared" si="75"/>
        <v>3840</v>
      </c>
      <c r="BX102" s="5">
        <f t="shared" si="75"/>
        <v>4800</v>
      </c>
      <c r="BY102" s="5">
        <f t="shared" si="75"/>
        <v>3840</v>
      </c>
      <c r="BZ102" s="5">
        <f t="shared" si="75"/>
        <v>3840</v>
      </c>
      <c r="CA102" s="5">
        <f t="shared" si="75"/>
        <v>3840</v>
      </c>
      <c r="CB102" s="5">
        <f t="shared" si="75"/>
        <v>4800</v>
      </c>
      <c r="CC102" s="5">
        <f t="shared" si="75"/>
        <v>2880</v>
      </c>
      <c r="CD102" s="5">
        <f t="shared" si="75"/>
        <v>2880</v>
      </c>
      <c r="CE102" s="5">
        <f t="shared" si="75"/>
        <v>3840</v>
      </c>
      <c r="CF102" s="5">
        <f t="shared" si="75"/>
        <v>3840</v>
      </c>
      <c r="CG102" s="5">
        <f t="shared" si="75"/>
        <v>4800</v>
      </c>
      <c r="CH102" s="5">
        <f t="shared" si="75"/>
        <v>3840</v>
      </c>
      <c r="CI102" s="5">
        <f t="shared" ref="CI102:DN102" si="76">CI17*CI34*CI$93</f>
        <v>3840</v>
      </c>
      <c r="CJ102" s="5">
        <f t="shared" si="76"/>
        <v>3840</v>
      </c>
      <c r="CK102" s="5">
        <f t="shared" si="76"/>
        <v>3840</v>
      </c>
      <c r="CL102" s="5">
        <f t="shared" si="76"/>
        <v>4800</v>
      </c>
      <c r="CM102" s="5">
        <f t="shared" si="76"/>
        <v>3840</v>
      </c>
      <c r="CN102" s="5">
        <f t="shared" si="76"/>
        <v>2880</v>
      </c>
      <c r="CO102" s="5">
        <f t="shared" si="76"/>
        <v>3840</v>
      </c>
      <c r="CP102" s="5">
        <f t="shared" si="76"/>
        <v>3840</v>
      </c>
      <c r="CQ102" s="5">
        <f t="shared" si="76"/>
        <v>3840</v>
      </c>
      <c r="CR102" s="5">
        <f t="shared" si="76"/>
        <v>3840</v>
      </c>
      <c r="CS102" s="5">
        <f t="shared" si="76"/>
        <v>3840</v>
      </c>
      <c r="CT102" s="5">
        <f t="shared" si="76"/>
        <v>3840</v>
      </c>
      <c r="CU102" s="5">
        <f t="shared" si="76"/>
        <v>4800</v>
      </c>
      <c r="CV102" s="5">
        <f t="shared" si="76"/>
        <v>3840</v>
      </c>
      <c r="CW102" s="5">
        <f t="shared" si="76"/>
        <v>2880</v>
      </c>
      <c r="CX102" s="5">
        <f t="shared" si="76"/>
        <v>4800</v>
      </c>
      <c r="CY102" s="5">
        <f t="shared" si="76"/>
        <v>3840</v>
      </c>
      <c r="CZ102" s="5">
        <f t="shared" si="76"/>
        <v>3840</v>
      </c>
      <c r="DA102" s="5">
        <f t="shared" si="76"/>
        <v>3840</v>
      </c>
      <c r="DB102" s="5">
        <f t="shared" si="76"/>
        <v>3840</v>
      </c>
      <c r="DC102" s="5">
        <f t="shared" si="76"/>
        <v>2880</v>
      </c>
      <c r="DD102" s="5">
        <f t="shared" si="76"/>
        <v>4800</v>
      </c>
      <c r="DE102" s="5">
        <f t="shared" si="76"/>
        <v>3840</v>
      </c>
      <c r="DF102" s="5">
        <f t="shared" si="76"/>
        <v>3840</v>
      </c>
      <c r="DG102" s="5">
        <f t="shared" si="76"/>
        <v>4800</v>
      </c>
      <c r="DH102" s="5">
        <f t="shared" si="76"/>
        <v>3840</v>
      </c>
      <c r="DI102" s="5">
        <f t="shared" si="76"/>
        <v>4800</v>
      </c>
      <c r="DJ102" s="5">
        <f t="shared" si="76"/>
        <v>3840</v>
      </c>
      <c r="DK102" s="5">
        <f t="shared" si="76"/>
        <v>3840</v>
      </c>
      <c r="DL102" s="5">
        <f t="shared" si="76"/>
        <v>3840</v>
      </c>
      <c r="DM102" s="5">
        <f t="shared" si="76"/>
        <v>3840</v>
      </c>
      <c r="DN102" s="5">
        <f t="shared" si="76"/>
        <v>2880</v>
      </c>
      <c r="DO102" s="5">
        <f t="shared" ref="DO102:EP102" si="77">DO17*DO34*DO$93</f>
        <v>3840</v>
      </c>
      <c r="DP102" s="5">
        <f t="shared" si="77"/>
        <v>4800</v>
      </c>
      <c r="DQ102" s="5">
        <f t="shared" si="77"/>
        <v>3840</v>
      </c>
      <c r="DR102" s="5">
        <f t="shared" si="77"/>
        <v>4800</v>
      </c>
      <c r="DS102" s="5">
        <f t="shared" si="77"/>
        <v>3840</v>
      </c>
      <c r="DT102" s="5">
        <f t="shared" si="77"/>
        <v>2880</v>
      </c>
      <c r="DU102" s="5">
        <f t="shared" si="77"/>
        <v>4800</v>
      </c>
      <c r="DV102" s="5">
        <f t="shared" si="77"/>
        <v>2880</v>
      </c>
      <c r="DW102" s="5">
        <f t="shared" si="77"/>
        <v>3840</v>
      </c>
      <c r="DX102" s="5">
        <f t="shared" si="77"/>
        <v>4800</v>
      </c>
      <c r="DY102" s="5">
        <f t="shared" si="77"/>
        <v>2880</v>
      </c>
      <c r="DZ102" s="5">
        <f t="shared" si="77"/>
        <v>3840</v>
      </c>
      <c r="EA102" s="5">
        <f t="shared" si="77"/>
        <v>3840</v>
      </c>
      <c r="EB102" s="5">
        <f t="shared" si="77"/>
        <v>3840</v>
      </c>
      <c r="EC102" s="5">
        <f t="shared" si="77"/>
        <v>3840</v>
      </c>
      <c r="ED102" s="5">
        <f t="shared" si="77"/>
        <v>4800</v>
      </c>
      <c r="EE102" s="5">
        <f t="shared" si="77"/>
        <v>3840</v>
      </c>
      <c r="EF102" s="5">
        <f t="shared" si="77"/>
        <v>3840</v>
      </c>
      <c r="EG102" s="5">
        <f t="shared" si="77"/>
        <v>4800</v>
      </c>
      <c r="EH102" s="5">
        <f t="shared" si="77"/>
        <v>3840</v>
      </c>
      <c r="EI102" s="5">
        <f t="shared" si="77"/>
        <v>3840</v>
      </c>
      <c r="EJ102" s="5">
        <f t="shared" si="77"/>
        <v>4800</v>
      </c>
      <c r="EK102" s="5">
        <f t="shared" si="77"/>
        <v>2880</v>
      </c>
      <c r="EL102" s="5">
        <f t="shared" si="77"/>
        <v>3840</v>
      </c>
      <c r="EM102" s="5">
        <f t="shared" si="77"/>
        <v>3840</v>
      </c>
      <c r="EN102" s="5">
        <f t="shared" si="77"/>
        <v>3840</v>
      </c>
      <c r="EO102" s="5">
        <f t="shared" si="77"/>
        <v>4800</v>
      </c>
      <c r="EP102" s="5">
        <f t="shared" si="77"/>
        <v>3840</v>
      </c>
    </row>
    <row r="103" spans="2:146" hidden="1" outlineLevel="2" x14ac:dyDescent="0.25">
      <c r="C103" t="s">
        <v>61</v>
      </c>
      <c r="J103" s="26" t="s">
        <v>73</v>
      </c>
      <c r="W103" s="5">
        <f t="shared" ref="W103:BB103" si="78">W18*W35*W$94</f>
        <v>0</v>
      </c>
      <c r="X103" s="5">
        <f t="shared" si="78"/>
        <v>0</v>
      </c>
      <c r="Y103" s="5">
        <f t="shared" si="78"/>
        <v>0</v>
      </c>
      <c r="Z103" s="5">
        <f t="shared" si="78"/>
        <v>0</v>
      </c>
      <c r="AA103" s="5">
        <f t="shared" si="78"/>
        <v>0</v>
      </c>
      <c r="AB103" s="5">
        <f t="shared" si="78"/>
        <v>0</v>
      </c>
      <c r="AC103" s="5">
        <f t="shared" si="78"/>
        <v>0</v>
      </c>
      <c r="AD103" s="5">
        <f t="shared" si="78"/>
        <v>0</v>
      </c>
      <c r="AE103" s="5">
        <f t="shared" si="78"/>
        <v>2880</v>
      </c>
      <c r="AF103" s="5">
        <f t="shared" si="78"/>
        <v>0</v>
      </c>
      <c r="AG103" s="5">
        <f t="shared" si="78"/>
        <v>0</v>
      </c>
      <c r="AH103" s="5">
        <f t="shared" si="78"/>
        <v>0</v>
      </c>
      <c r="AI103" s="5">
        <f t="shared" si="78"/>
        <v>0</v>
      </c>
      <c r="AJ103" s="5">
        <f t="shared" si="78"/>
        <v>0</v>
      </c>
      <c r="AK103" s="5">
        <f t="shared" si="78"/>
        <v>0</v>
      </c>
      <c r="AL103" s="5">
        <f t="shared" si="78"/>
        <v>0</v>
      </c>
      <c r="AM103" s="5">
        <f t="shared" si="78"/>
        <v>0</v>
      </c>
      <c r="AN103" s="5">
        <f t="shared" si="78"/>
        <v>0</v>
      </c>
      <c r="AO103" s="5">
        <f t="shared" si="78"/>
        <v>0</v>
      </c>
      <c r="AP103" s="5">
        <f t="shared" si="78"/>
        <v>0</v>
      </c>
      <c r="AQ103" s="5">
        <f t="shared" si="78"/>
        <v>2880</v>
      </c>
      <c r="AR103" s="5">
        <f t="shared" si="78"/>
        <v>0</v>
      </c>
      <c r="AS103" s="5">
        <f t="shared" si="78"/>
        <v>0</v>
      </c>
      <c r="AT103" s="5">
        <f t="shared" si="78"/>
        <v>0</v>
      </c>
      <c r="AU103" s="5">
        <f t="shared" si="78"/>
        <v>0</v>
      </c>
      <c r="AV103" s="5">
        <f t="shared" si="78"/>
        <v>0</v>
      </c>
      <c r="AW103" s="5">
        <f t="shared" si="78"/>
        <v>0</v>
      </c>
      <c r="AX103" s="5">
        <f t="shared" si="78"/>
        <v>0</v>
      </c>
      <c r="AY103" s="5">
        <f t="shared" si="78"/>
        <v>0</v>
      </c>
      <c r="AZ103" s="5">
        <f t="shared" si="78"/>
        <v>0</v>
      </c>
      <c r="BA103" s="5">
        <f t="shared" si="78"/>
        <v>0</v>
      </c>
      <c r="BB103" s="5">
        <f t="shared" si="78"/>
        <v>0</v>
      </c>
      <c r="BC103" s="5">
        <f t="shared" ref="BC103:CH103" si="79">BC18*BC35*BC$94</f>
        <v>2880</v>
      </c>
      <c r="BD103" s="5">
        <f t="shared" si="79"/>
        <v>0</v>
      </c>
      <c r="BE103" s="5">
        <f t="shared" si="79"/>
        <v>0</v>
      </c>
      <c r="BF103" s="5">
        <f t="shared" si="79"/>
        <v>0</v>
      </c>
      <c r="BG103" s="5">
        <f t="shared" si="79"/>
        <v>0</v>
      </c>
      <c r="BH103" s="5">
        <f t="shared" si="79"/>
        <v>0</v>
      </c>
      <c r="BI103" s="5">
        <f t="shared" si="79"/>
        <v>0</v>
      </c>
      <c r="BJ103" s="5">
        <f t="shared" si="79"/>
        <v>0</v>
      </c>
      <c r="BK103" s="5">
        <f t="shared" si="79"/>
        <v>0</v>
      </c>
      <c r="BL103" s="5">
        <f t="shared" si="79"/>
        <v>0</v>
      </c>
      <c r="BM103" s="5">
        <f t="shared" si="79"/>
        <v>0</v>
      </c>
      <c r="BN103" s="5">
        <f t="shared" si="79"/>
        <v>0</v>
      </c>
      <c r="BO103" s="5">
        <f t="shared" si="79"/>
        <v>2880</v>
      </c>
      <c r="BP103" s="5">
        <f t="shared" si="79"/>
        <v>0</v>
      </c>
      <c r="BQ103" s="5">
        <f t="shared" si="79"/>
        <v>0</v>
      </c>
      <c r="BR103" s="5">
        <f t="shared" si="79"/>
        <v>0</v>
      </c>
      <c r="BS103" s="5">
        <f t="shared" si="79"/>
        <v>0</v>
      </c>
      <c r="BT103" s="5">
        <f t="shared" si="79"/>
        <v>0</v>
      </c>
      <c r="BU103" s="5">
        <f t="shared" si="79"/>
        <v>0</v>
      </c>
      <c r="BV103" s="5">
        <f t="shared" si="79"/>
        <v>0</v>
      </c>
      <c r="BW103" s="5">
        <f t="shared" si="79"/>
        <v>0</v>
      </c>
      <c r="BX103" s="5">
        <f t="shared" si="79"/>
        <v>0</v>
      </c>
      <c r="BY103" s="5">
        <f t="shared" si="79"/>
        <v>0</v>
      </c>
      <c r="BZ103" s="5">
        <f t="shared" si="79"/>
        <v>0</v>
      </c>
      <c r="CA103" s="5">
        <f t="shared" si="79"/>
        <v>2880</v>
      </c>
      <c r="CB103" s="5">
        <f t="shared" si="79"/>
        <v>0</v>
      </c>
      <c r="CC103" s="5">
        <f t="shared" si="79"/>
        <v>0</v>
      </c>
      <c r="CD103" s="5">
        <f t="shared" si="79"/>
        <v>0</v>
      </c>
      <c r="CE103" s="5">
        <f t="shared" si="79"/>
        <v>0</v>
      </c>
      <c r="CF103" s="5">
        <f t="shared" si="79"/>
        <v>0</v>
      </c>
      <c r="CG103" s="5">
        <f t="shared" si="79"/>
        <v>0</v>
      </c>
      <c r="CH103" s="5">
        <f t="shared" si="79"/>
        <v>0</v>
      </c>
      <c r="CI103" s="5">
        <f t="shared" ref="CI103:DN103" si="80">CI18*CI35*CI$94</f>
        <v>0</v>
      </c>
      <c r="CJ103" s="5">
        <f t="shared" si="80"/>
        <v>0</v>
      </c>
      <c r="CK103" s="5">
        <f t="shared" si="80"/>
        <v>0</v>
      </c>
      <c r="CL103" s="5">
        <f t="shared" si="80"/>
        <v>0</v>
      </c>
      <c r="CM103" s="5">
        <f t="shared" si="80"/>
        <v>2880</v>
      </c>
      <c r="CN103" s="5">
        <f t="shared" si="80"/>
        <v>0</v>
      </c>
      <c r="CO103" s="5">
        <f t="shared" si="80"/>
        <v>0</v>
      </c>
      <c r="CP103" s="5">
        <f t="shared" si="80"/>
        <v>0</v>
      </c>
      <c r="CQ103" s="5">
        <f t="shared" si="80"/>
        <v>0</v>
      </c>
      <c r="CR103" s="5">
        <f t="shared" si="80"/>
        <v>0</v>
      </c>
      <c r="CS103" s="5">
        <f t="shared" si="80"/>
        <v>0</v>
      </c>
      <c r="CT103" s="5">
        <f t="shared" si="80"/>
        <v>0</v>
      </c>
      <c r="CU103" s="5">
        <f t="shared" si="80"/>
        <v>0</v>
      </c>
      <c r="CV103" s="5">
        <f t="shared" si="80"/>
        <v>0</v>
      </c>
      <c r="CW103" s="5">
        <f t="shared" si="80"/>
        <v>0</v>
      </c>
      <c r="CX103" s="5">
        <f t="shared" si="80"/>
        <v>0</v>
      </c>
      <c r="CY103" s="5">
        <f t="shared" si="80"/>
        <v>2880</v>
      </c>
      <c r="CZ103" s="5">
        <f t="shared" si="80"/>
        <v>0</v>
      </c>
      <c r="DA103" s="5">
        <f t="shared" si="80"/>
        <v>0</v>
      </c>
      <c r="DB103" s="5">
        <f t="shared" si="80"/>
        <v>0</v>
      </c>
      <c r="DC103" s="5">
        <f t="shared" si="80"/>
        <v>0</v>
      </c>
      <c r="DD103" s="5">
        <f t="shared" si="80"/>
        <v>0</v>
      </c>
      <c r="DE103" s="5">
        <f t="shared" si="80"/>
        <v>0</v>
      </c>
      <c r="DF103" s="5">
        <f t="shared" si="80"/>
        <v>0</v>
      </c>
      <c r="DG103" s="5">
        <f t="shared" si="80"/>
        <v>0</v>
      </c>
      <c r="DH103" s="5">
        <f t="shared" si="80"/>
        <v>0</v>
      </c>
      <c r="DI103" s="5">
        <f t="shared" si="80"/>
        <v>0</v>
      </c>
      <c r="DJ103" s="5">
        <f t="shared" si="80"/>
        <v>0</v>
      </c>
      <c r="DK103" s="5">
        <f t="shared" si="80"/>
        <v>2880</v>
      </c>
      <c r="DL103" s="5">
        <f t="shared" si="80"/>
        <v>0</v>
      </c>
      <c r="DM103" s="5">
        <f t="shared" si="80"/>
        <v>0</v>
      </c>
      <c r="DN103" s="5">
        <f t="shared" si="80"/>
        <v>0</v>
      </c>
      <c r="DO103" s="5">
        <f t="shared" ref="DO103:EP103" si="81">DO18*DO35*DO$94</f>
        <v>0</v>
      </c>
      <c r="DP103" s="5">
        <f t="shared" si="81"/>
        <v>0</v>
      </c>
      <c r="DQ103" s="5">
        <f t="shared" si="81"/>
        <v>0</v>
      </c>
      <c r="DR103" s="5">
        <f t="shared" si="81"/>
        <v>0</v>
      </c>
      <c r="DS103" s="5">
        <f t="shared" si="81"/>
        <v>0</v>
      </c>
      <c r="DT103" s="5">
        <f t="shared" si="81"/>
        <v>0</v>
      </c>
      <c r="DU103" s="5">
        <f t="shared" si="81"/>
        <v>0</v>
      </c>
      <c r="DV103" s="5">
        <f t="shared" si="81"/>
        <v>0</v>
      </c>
      <c r="DW103" s="5">
        <f t="shared" si="81"/>
        <v>2880</v>
      </c>
      <c r="DX103" s="5">
        <f t="shared" si="81"/>
        <v>0</v>
      </c>
      <c r="DY103" s="5">
        <f t="shared" si="81"/>
        <v>0</v>
      </c>
      <c r="DZ103" s="5">
        <f t="shared" si="81"/>
        <v>0</v>
      </c>
      <c r="EA103" s="5">
        <f t="shared" si="81"/>
        <v>0</v>
      </c>
      <c r="EB103" s="5">
        <f t="shared" si="81"/>
        <v>0</v>
      </c>
      <c r="EC103" s="5">
        <f t="shared" si="81"/>
        <v>0</v>
      </c>
      <c r="ED103" s="5">
        <f t="shared" si="81"/>
        <v>0</v>
      </c>
      <c r="EE103" s="5">
        <f t="shared" si="81"/>
        <v>0</v>
      </c>
      <c r="EF103" s="5">
        <f t="shared" si="81"/>
        <v>0</v>
      </c>
      <c r="EG103" s="5">
        <f t="shared" si="81"/>
        <v>0</v>
      </c>
      <c r="EH103" s="5">
        <f t="shared" si="81"/>
        <v>0</v>
      </c>
      <c r="EI103" s="5">
        <f t="shared" si="81"/>
        <v>2880</v>
      </c>
      <c r="EJ103" s="5">
        <f t="shared" si="81"/>
        <v>0</v>
      </c>
      <c r="EK103" s="5">
        <f t="shared" si="81"/>
        <v>0</v>
      </c>
      <c r="EL103" s="5">
        <f t="shared" si="81"/>
        <v>0</v>
      </c>
      <c r="EM103" s="5">
        <f t="shared" si="81"/>
        <v>0</v>
      </c>
      <c r="EN103" s="5">
        <f t="shared" si="81"/>
        <v>0</v>
      </c>
      <c r="EO103" s="5">
        <f t="shared" si="81"/>
        <v>0</v>
      </c>
      <c r="EP103" s="5">
        <f t="shared" si="81"/>
        <v>0</v>
      </c>
    </row>
    <row r="104" spans="2:146" hidden="1" outlineLevel="2" x14ac:dyDescent="0.25">
      <c r="C104" t="s">
        <v>33</v>
      </c>
      <c r="J104" s="26" t="s">
        <v>73</v>
      </c>
      <c r="W104" s="5">
        <f t="shared" ref="W104:BB104" si="82">W19*W36*W$93</f>
        <v>0</v>
      </c>
      <c r="X104" s="5">
        <f t="shared" si="82"/>
        <v>0</v>
      </c>
      <c r="Y104" s="5">
        <f t="shared" si="82"/>
        <v>0</v>
      </c>
      <c r="Z104" s="5">
        <f t="shared" si="82"/>
        <v>0</v>
      </c>
      <c r="AA104" s="5">
        <f t="shared" si="82"/>
        <v>0</v>
      </c>
      <c r="AB104" s="5">
        <f t="shared" si="82"/>
        <v>0</v>
      </c>
      <c r="AC104" s="5">
        <f t="shared" si="82"/>
        <v>0</v>
      </c>
      <c r="AD104" s="5">
        <f t="shared" si="82"/>
        <v>0</v>
      </c>
      <c r="AE104" s="5">
        <f t="shared" si="82"/>
        <v>0</v>
      </c>
      <c r="AF104" s="5">
        <f t="shared" si="82"/>
        <v>0</v>
      </c>
      <c r="AG104" s="5">
        <f t="shared" si="82"/>
        <v>0</v>
      </c>
      <c r="AH104" s="5">
        <f t="shared" si="82"/>
        <v>0</v>
      </c>
      <c r="AI104" s="5">
        <f t="shared" si="82"/>
        <v>0</v>
      </c>
      <c r="AJ104" s="5">
        <f t="shared" si="82"/>
        <v>0</v>
      </c>
      <c r="AK104" s="5">
        <f t="shared" si="82"/>
        <v>0</v>
      </c>
      <c r="AL104" s="5">
        <f t="shared" si="82"/>
        <v>0</v>
      </c>
      <c r="AM104" s="5">
        <f t="shared" si="82"/>
        <v>0</v>
      </c>
      <c r="AN104" s="5">
        <f t="shared" si="82"/>
        <v>0</v>
      </c>
      <c r="AO104" s="5">
        <f t="shared" si="82"/>
        <v>0</v>
      </c>
      <c r="AP104" s="5">
        <f t="shared" si="82"/>
        <v>0</v>
      </c>
      <c r="AQ104" s="5">
        <f t="shared" si="82"/>
        <v>0</v>
      </c>
      <c r="AR104" s="5">
        <f t="shared" si="82"/>
        <v>0</v>
      </c>
      <c r="AS104" s="5">
        <f t="shared" si="82"/>
        <v>0</v>
      </c>
      <c r="AT104" s="5">
        <f t="shared" si="82"/>
        <v>0</v>
      </c>
      <c r="AU104" s="5">
        <f t="shared" si="82"/>
        <v>0</v>
      </c>
      <c r="AV104" s="5">
        <f t="shared" si="82"/>
        <v>0</v>
      </c>
      <c r="AW104" s="5">
        <f t="shared" si="82"/>
        <v>0</v>
      </c>
      <c r="AX104" s="5">
        <f t="shared" si="82"/>
        <v>0</v>
      </c>
      <c r="AY104" s="5">
        <f t="shared" si="82"/>
        <v>0</v>
      </c>
      <c r="AZ104" s="5">
        <f t="shared" si="82"/>
        <v>0</v>
      </c>
      <c r="BA104" s="5">
        <f t="shared" si="82"/>
        <v>0</v>
      </c>
      <c r="BB104" s="5">
        <f t="shared" si="82"/>
        <v>0</v>
      </c>
      <c r="BC104" s="5">
        <f t="shared" ref="BC104:CH104" si="83">BC19*BC36*BC$93</f>
        <v>0</v>
      </c>
      <c r="BD104" s="5">
        <f t="shared" si="83"/>
        <v>0</v>
      </c>
      <c r="BE104" s="5">
        <f t="shared" si="83"/>
        <v>0</v>
      </c>
      <c r="BF104" s="5">
        <f t="shared" si="83"/>
        <v>0</v>
      </c>
      <c r="BG104" s="5">
        <f t="shared" si="83"/>
        <v>0</v>
      </c>
      <c r="BH104" s="5">
        <f t="shared" si="83"/>
        <v>0</v>
      </c>
      <c r="BI104" s="5">
        <f t="shared" si="83"/>
        <v>0</v>
      </c>
      <c r="BJ104" s="5">
        <f t="shared" si="83"/>
        <v>0</v>
      </c>
      <c r="BK104" s="5">
        <f t="shared" si="83"/>
        <v>0</v>
      </c>
      <c r="BL104" s="5">
        <f t="shared" si="83"/>
        <v>0</v>
      </c>
      <c r="BM104" s="5">
        <f t="shared" si="83"/>
        <v>0</v>
      </c>
      <c r="BN104" s="5">
        <f t="shared" si="83"/>
        <v>0</v>
      </c>
      <c r="BO104" s="5">
        <f t="shared" si="83"/>
        <v>0</v>
      </c>
      <c r="BP104" s="5">
        <f t="shared" si="83"/>
        <v>0</v>
      </c>
      <c r="BQ104" s="5">
        <f t="shared" si="83"/>
        <v>0</v>
      </c>
      <c r="BR104" s="5">
        <f t="shared" si="83"/>
        <v>0</v>
      </c>
      <c r="BS104" s="5">
        <f t="shared" si="83"/>
        <v>0</v>
      </c>
      <c r="BT104" s="5">
        <f t="shared" si="83"/>
        <v>0</v>
      </c>
      <c r="BU104" s="5">
        <f t="shared" si="83"/>
        <v>0</v>
      </c>
      <c r="BV104" s="5">
        <f t="shared" si="83"/>
        <v>0</v>
      </c>
      <c r="BW104" s="5">
        <f t="shared" si="83"/>
        <v>0</v>
      </c>
      <c r="BX104" s="5">
        <f t="shared" si="83"/>
        <v>0</v>
      </c>
      <c r="BY104" s="5">
        <f t="shared" si="83"/>
        <v>0</v>
      </c>
      <c r="BZ104" s="5">
        <f t="shared" si="83"/>
        <v>0</v>
      </c>
      <c r="CA104" s="5">
        <f t="shared" si="83"/>
        <v>0</v>
      </c>
      <c r="CB104" s="5">
        <f t="shared" si="83"/>
        <v>0</v>
      </c>
      <c r="CC104" s="5">
        <f t="shared" si="83"/>
        <v>0</v>
      </c>
      <c r="CD104" s="5">
        <f t="shared" si="83"/>
        <v>0</v>
      </c>
      <c r="CE104" s="5">
        <f t="shared" si="83"/>
        <v>0</v>
      </c>
      <c r="CF104" s="5">
        <f t="shared" si="83"/>
        <v>0</v>
      </c>
      <c r="CG104" s="5">
        <f t="shared" si="83"/>
        <v>0</v>
      </c>
      <c r="CH104" s="5">
        <f t="shared" si="83"/>
        <v>0</v>
      </c>
      <c r="CI104" s="5">
        <f t="shared" ref="CI104:DN104" si="84">CI19*CI36*CI$93</f>
        <v>0</v>
      </c>
      <c r="CJ104" s="5">
        <f t="shared" si="84"/>
        <v>0</v>
      </c>
      <c r="CK104" s="5">
        <f t="shared" si="84"/>
        <v>0</v>
      </c>
      <c r="CL104" s="5">
        <f t="shared" si="84"/>
        <v>0</v>
      </c>
      <c r="CM104" s="5">
        <f t="shared" si="84"/>
        <v>0</v>
      </c>
      <c r="CN104" s="5">
        <f t="shared" si="84"/>
        <v>0</v>
      </c>
      <c r="CO104" s="5">
        <f t="shared" si="84"/>
        <v>0</v>
      </c>
      <c r="CP104" s="5">
        <f t="shared" si="84"/>
        <v>0</v>
      </c>
      <c r="CQ104" s="5">
        <f t="shared" si="84"/>
        <v>0</v>
      </c>
      <c r="CR104" s="5">
        <f t="shared" si="84"/>
        <v>0</v>
      </c>
      <c r="CS104" s="5">
        <f t="shared" si="84"/>
        <v>0</v>
      </c>
      <c r="CT104" s="5">
        <f t="shared" si="84"/>
        <v>0</v>
      </c>
      <c r="CU104" s="5">
        <f t="shared" si="84"/>
        <v>0</v>
      </c>
      <c r="CV104" s="5">
        <f t="shared" si="84"/>
        <v>0</v>
      </c>
      <c r="CW104" s="5">
        <f t="shared" si="84"/>
        <v>0</v>
      </c>
      <c r="CX104" s="5">
        <f t="shared" si="84"/>
        <v>0</v>
      </c>
      <c r="CY104" s="5">
        <f t="shared" si="84"/>
        <v>0</v>
      </c>
      <c r="CZ104" s="5">
        <f t="shared" si="84"/>
        <v>0</v>
      </c>
      <c r="DA104" s="5">
        <f t="shared" si="84"/>
        <v>0</v>
      </c>
      <c r="DB104" s="5">
        <f t="shared" si="84"/>
        <v>0</v>
      </c>
      <c r="DC104" s="5">
        <f t="shared" si="84"/>
        <v>0</v>
      </c>
      <c r="DD104" s="5">
        <f t="shared" si="84"/>
        <v>0</v>
      </c>
      <c r="DE104" s="5">
        <f t="shared" si="84"/>
        <v>0</v>
      </c>
      <c r="DF104" s="5">
        <f t="shared" si="84"/>
        <v>0</v>
      </c>
      <c r="DG104" s="5">
        <f t="shared" si="84"/>
        <v>0</v>
      </c>
      <c r="DH104" s="5">
        <f t="shared" si="84"/>
        <v>0</v>
      </c>
      <c r="DI104" s="5">
        <f t="shared" si="84"/>
        <v>0</v>
      </c>
      <c r="DJ104" s="5">
        <f t="shared" si="84"/>
        <v>0</v>
      </c>
      <c r="DK104" s="5">
        <f t="shared" si="84"/>
        <v>0</v>
      </c>
      <c r="DL104" s="5">
        <f t="shared" si="84"/>
        <v>0</v>
      </c>
      <c r="DM104" s="5">
        <f t="shared" si="84"/>
        <v>0</v>
      </c>
      <c r="DN104" s="5">
        <f t="shared" si="84"/>
        <v>0</v>
      </c>
      <c r="DO104" s="5">
        <f t="shared" ref="DO104:EP104" si="85">DO19*DO36*DO$93</f>
        <v>0</v>
      </c>
      <c r="DP104" s="5">
        <f t="shared" si="85"/>
        <v>0</v>
      </c>
      <c r="DQ104" s="5">
        <f t="shared" si="85"/>
        <v>0</v>
      </c>
      <c r="DR104" s="5">
        <f t="shared" si="85"/>
        <v>0</v>
      </c>
      <c r="DS104" s="5">
        <f t="shared" si="85"/>
        <v>0</v>
      </c>
      <c r="DT104" s="5">
        <f t="shared" si="85"/>
        <v>0</v>
      </c>
      <c r="DU104" s="5">
        <f t="shared" si="85"/>
        <v>0</v>
      </c>
      <c r="DV104" s="5">
        <f t="shared" si="85"/>
        <v>0</v>
      </c>
      <c r="DW104" s="5">
        <f t="shared" si="85"/>
        <v>0</v>
      </c>
      <c r="DX104" s="5">
        <f t="shared" si="85"/>
        <v>0</v>
      </c>
      <c r="DY104" s="5">
        <f t="shared" si="85"/>
        <v>0</v>
      </c>
      <c r="DZ104" s="5">
        <f t="shared" si="85"/>
        <v>0</v>
      </c>
      <c r="EA104" s="5">
        <f t="shared" si="85"/>
        <v>0</v>
      </c>
      <c r="EB104" s="5">
        <f t="shared" si="85"/>
        <v>0</v>
      </c>
      <c r="EC104" s="5">
        <f t="shared" si="85"/>
        <v>0</v>
      </c>
      <c r="ED104" s="5">
        <f t="shared" si="85"/>
        <v>0</v>
      </c>
      <c r="EE104" s="5">
        <f t="shared" si="85"/>
        <v>0</v>
      </c>
      <c r="EF104" s="5">
        <f t="shared" si="85"/>
        <v>0</v>
      </c>
      <c r="EG104" s="5">
        <f t="shared" si="85"/>
        <v>0</v>
      </c>
      <c r="EH104" s="5">
        <f t="shared" si="85"/>
        <v>0</v>
      </c>
      <c r="EI104" s="5">
        <f t="shared" si="85"/>
        <v>0</v>
      </c>
      <c r="EJ104" s="5">
        <f t="shared" si="85"/>
        <v>0</v>
      </c>
      <c r="EK104" s="5">
        <f t="shared" si="85"/>
        <v>0</v>
      </c>
      <c r="EL104" s="5">
        <f t="shared" si="85"/>
        <v>0</v>
      </c>
      <c r="EM104" s="5">
        <f t="shared" si="85"/>
        <v>0</v>
      </c>
      <c r="EN104" s="5">
        <f t="shared" si="85"/>
        <v>0</v>
      </c>
      <c r="EO104" s="5">
        <f t="shared" si="85"/>
        <v>0</v>
      </c>
      <c r="EP104" s="5">
        <f t="shared" si="85"/>
        <v>0</v>
      </c>
    </row>
    <row r="105" spans="2:146" hidden="1" outlineLevel="2" x14ac:dyDescent="0.25"/>
    <row r="106" spans="2:146" hidden="1" outlineLevel="1" collapsed="1" x14ac:dyDescent="0.25">
      <c r="B106" s="2" t="s">
        <v>85</v>
      </c>
      <c r="C106" s="2"/>
      <c r="D106" s="2"/>
      <c r="E106" s="2"/>
      <c r="F106" s="2"/>
      <c r="G106" s="2"/>
      <c r="H106" s="2"/>
      <c r="I106" s="2"/>
      <c r="J106" s="3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</row>
    <row r="107" spans="2:146" hidden="1" outlineLevel="2" x14ac:dyDescent="0.25">
      <c r="C107" t="s">
        <v>26</v>
      </c>
      <c r="J107" s="26" t="s">
        <v>73</v>
      </c>
      <c r="W107" s="5">
        <f>IF(W82&gt;W96,W96,W82)</f>
        <v>0</v>
      </c>
      <c r="X107" s="5">
        <f t="shared" ref="X107:AF107" si="86">IF(X82&gt;X96,X96,X82)</f>
        <v>0</v>
      </c>
      <c r="Y107" s="5">
        <f t="shared" si="86"/>
        <v>0</v>
      </c>
      <c r="Z107" s="5">
        <f t="shared" si="86"/>
        <v>0</v>
      </c>
      <c r="AA107" s="5">
        <f t="shared" si="86"/>
        <v>0</v>
      </c>
      <c r="AB107" s="5">
        <f t="shared" si="86"/>
        <v>0</v>
      </c>
      <c r="AC107" s="5">
        <f t="shared" si="86"/>
        <v>0</v>
      </c>
      <c r="AD107" s="5">
        <f t="shared" si="86"/>
        <v>0</v>
      </c>
      <c r="AE107" s="5">
        <f t="shared" si="86"/>
        <v>0</v>
      </c>
      <c r="AF107" s="5">
        <f t="shared" si="86"/>
        <v>0</v>
      </c>
      <c r="AG107" s="5">
        <f t="shared" ref="AG107:CR107" si="87">IF(AG82&gt;AG96,AG96,AG82)</f>
        <v>0</v>
      </c>
      <c r="AH107" s="5">
        <f t="shared" si="87"/>
        <v>0</v>
      </c>
      <c r="AI107" s="5">
        <f t="shared" si="87"/>
        <v>0</v>
      </c>
      <c r="AJ107" s="5">
        <f t="shared" si="87"/>
        <v>0</v>
      </c>
      <c r="AK107" s="5">
        <f t="shared" si="87"/>
        <v>0</v>
      </c>
      <c r="AL107" s="5">
        <f t="shared" si="87"/>
        <v>0</v>
      </c>
      <c r="AM107" s="5">
        <f t="shared" si="87"/>
        <v>0</v>
      </c>
      <c r="AN107" s="5">
        <f t="shared" si="87"/>
        <v>0</v>
      </c>
      <c r="AO107" s="5">
        <f t="shared" si="87"/>
        <v>0</v>
      </c>
      <c r="AP107" s="5">
        <f t="shared" si="87"/>
        <v>0</v>
      </c>
      <c r="AQ107" s="5">
        <f t="shared" si="87"/>
        <v>0</v>
      </c>
      <c r="AR107" s="5">
        <f t="shared" si="87"/>
        <v>0</v>
      </c>
      <c r="AS107" s="5">
        <f t="shared" si="87"/>
        <v>0</v>
      </c>
      <c r="AT107" s="5">
        <f t="shared" si="87"/>
        <v>0</v>
      </c>
      <c r="AU107" s="5">
        <f t="shared" si="87"/>
        <v>0</v>
      </c>
      <c r="AV107" s="5">
        <f t="shared" si="87"/>
        <v>0</v>
      </c>
      <c r="AW107" s="5">
        <f t="shared" si="87"/>
        <v>0</v>
      </c>
      <c r="AX107" s="5">
        <f t="shared" si="87"/>
        <v>0</v>
      </c>
      <c r="AY107" s="5">
        <f t="shared" si="87"/>
        <v>0</v>
      </c>
      <c r="AZ107" s="5">
        <f t="shared" si="87"/>
        <v>0</v>
      </c>
      <c r="BA107" s="5">
        <f t="shared" si="87"/>
        <v>0</v>
      </c>
      <c r="BB107" s="5">
        <f t="shared" si="87"/>
        <v>0</v>
      </c>
      <c r="BC107" s="5">
        <f t="shared" si="87"/>
        <v>0</v>
      </c>
      <c r="BD107" s="5">
        <f t="shared" si="87"/>
        <v>0</v>
      </c>
      <c r="BE107" s="5">
        <f t="shared" si="87"/>
        <v>0</v>
      </c>
      <c r="BF107" s="5">
        <f t="shared" si="87"/>
        <v>0</v>
      </c>
      <c r="BG107" s="5">
        <f t="shared" si="87"/>
        <v>0</v>
      </c>
      <c r="BH107" s="5">
        <f t="shared" si="87"/>
        <v>0</v>
      </c>
      <c r="BI107" s="5">
        <f t="shared" si="87"/>
        <v>0</v>
      </c>
      <c r="BJ107" s="5">
        <f t="shared" si="87"/>
        <v>0</v>
      </c>
      <c r="BK107" s="5">
        <f t="shared" si="87"/>
        <v>0</v>
      </c>
      <c r="BL107" s="5">
        <f t="shared" si="87"/>
        <v>0</v>
      </c>
      <c r="BM107" s="5">
        <f t="shared" si="87"/>
        <v>0</v>
      </c>
      <c r="BN107" s="5">
        <f t="shared" si="87"/>
        <v>0</v>
      </c>
      <c r="BO107" s="5">
        <f t="shared" si="87"/>
        <v>0</v>
      </c>
      <c r="BP107" s="5">
        <f t="shared" si="87"/>
        <v>0</v>
      </c>
      <c r="BQ107" s="5">
        <f t="shared" si="87"/>
        <v>0</v>
      </c>
      <c r="BR107" s="5">
        <f t="shared" si="87"/>
        <v>0</v>
      </c>
      <c r="BS107" s="5">
        <f t="shared" si="87"/>
        <v>0</v>
      </c>
      <c r="BT107" s="5">
        <f t="shared" si="87"/>
        <v>0</v>
      </c>
      <c r="BU107" s="5">
        <f t="shared" si="87"/>
        <v>0</v>
      </c>
      <c r="BV107" s="5">
        <f t="shared" si="87"/>
        <v>0</v>
      </c>
      <c r="BW107" s="5">
        <f t="shared" si="87"/>
        <v>0</v>
      </c>
      <c r="BX107" s="5">
        <f t="shared" si="87"/>
        <v>0</v>
      </c>
      <c r="BY107" s="5">
        <f t="shared" si="87"/>
        <v>0</v>
      </c>
      <c r="BZ107" s="5">
        <f t="shared" si="87"/>
        <v>0</v>
      </c>
      <c r="CA107" s="5">
        <f t="shared" si="87"/>
        <v>0</v>
      </c>
      <c r="CB107" s="5">
        <f t="shared" si="87"/>
        <v>0</v>
      </c>
      <c r="CC107" s="5">
        <f t="shared" si="87"/>
        <v>0</v>
      </c>
      <c r="CD107" s="5">
        <f t="shared" si="87"/>
        <v>0</v>
      </c>
      <c r="CE107" s="5">
        <f t="shared" si="87"/>
        <v>0</v>
      </c>
      <c r="CF107" s="5">
        <f t="shared" si="87"/>
        <v>0</v>
      </c>
      <c r="CG107" s="5">
        <f t="shared" si="87"/>
        <v>0</v>
      </c>
      <c r="CH107" s="5">
        <f t="shared" si="87"/>
        <v>0</v>
      </c>
      <c r="CI107" s="5">
        <f t="shared" si="87"/>
        <v>0</v>
      </c>
      <c r="CJ107" s="5">
        <f t="shared" si="87"/>
        <v>0</v>
      </c>
      <c r="CK107" s="5">
        <f t="shared" si="87"/>
        <v>0</v>
      </c>
      <c r="CL107" s="5">
        <f t="shared" si="87"/>
        <v>0</v>
      </c>
      <c r="CM107" s="5">
        <f t="shared" si="87"/>
        <v>0</v>
      </c>
      <c r="CN107" s="5">
        <f t="shared" si="87"/>
        <v>0</v>
      </c>
      <c r="CO107" s="5">
        <f t="shared" si="87"/>
        <v>0</v>
      </c>
      <c r="CP107" s="5">
        <f t="shared" si="87"/>
        <v>0</v>
      </c>
      <c r="CQ107" s="5">
        <f t="shared" si="87"/>
        <v>0</v>
      </c>
      <c r="CR107" s="5">
        <f t="shared" si="87"/>
        <v>0</v>
      </c>
      <c r="CS107" s="5">
        <f t="shared" ref="CS107:EP107" si="88">IF(CS82&gt;CS96,CS96,CS82)</f>
        <v>0</v>
      </c>
      <c r="CT107" s="5">
        <f t="shared" si="88"/>
        <v>0</v>
      </c>
      <c r="CU107" s="5">
        <f t="shared" si="88"/>
        <v>0</v>
      </c>
      <c r="CV107" s="5">
        <f t="shared" si="88"/>
        <v>0</v>
      </c>
      <c r="CW107" s="5">
        <f t="shared" si="88"/>
        <v>0</v>
      </c>
      <c r="CX107" s="5">
        <f t="shared" si="88"/>
        <v>0</v>
      </c>
      <c r="CY107" s="5">
        <f t="shared" si="88"/>
        <v>0</v>
      </c>
      <c r="CZ107" s="5">
        <f t="shared" si="88"/>
        <v>0</v>
      </c>
      <c r="DA107" s="5">
        <f t="shared" si="88"/>
        <v>0</v>
      </c>
      <c r="DB107" s="5">
        <f t="shared" si="88"/>
        <v>0</v>
      </c>
      <c r="DC107" s="5">
        <f t="shared" si="88"/>
        <v>0</v>
      </c>
      <c r="DD107" s="5">
        <f t="shared" si="88"/>
        <v>0</v>
      </c>
      <c r="DE107" s="5">
        <f t="shared" si="88"/>
        <v>0</v>
      </c>
      <c r="DF107" s="5">
        <f t="shared" si="88"/>
        <v>0</v>
      </c>
      <c r="DG107" s="5">
        <f t="shared" si="88"/>
        <v>0</v>
      </c>
      <c r="DH107" s="5">
        <f t="shared" si="88"/>
        <v>0</v>
      </c>
      <c r="DI107" s="5">
        <f t="shared" si="88"/>
        <v>0</v>
      </c>
      <c r="DJ107" s="5">
        <f t="shared" si="88"/>
        <v>0</v>
      </c>
      <c r="DK107" s="5">
        <f t="shared" si="88"/>
        <v>0</v>
      </c>
      <c r="DL107" s="5">
        <f t="shared" si="88"/>
        <v>0</v>
      </c>
      <c r="DM107" s="5">
        <f t="shared" si="88"/>
        <v>0</v>
      </c>
      <c r="DN107" s="5">
        <f t="shared" si="88"/>
        <v>0</v>
      </c>
      <c r="DO107" s="5">
        <f t="shared" si="88"/>
        <v>0</v>
      </c>
      <c r="DP107" s="5">
        <f t="shared" si="88"/>
        <v>0</v>
      </c>
      <c r="DQ107" s="5">
        <f t="shared" si="88"/>
        <v>0</v>
      </c>
      <c r="DR107" s="5">
        <f t="shared" si="88"/>
        <v>0</v>
      </c>
      <c r="DS107" s="5">
        <f t="shared" si="88"/>
        <v>0</v>
      </c>
      <c r="DT107" s="5">
        <f t="shared" si="88"/>
        <v>0</v>
      </c>
      <c r="DU107" s="5">
        <f t="shared" si="88"/>
        <v>0</v>
      </c>
      <c r="DV107" s="5">
        <f t="shared" si="88"/>
        <v>0</v>
      </c>
      <c r="DW107" s="5">
        <f t="shared" si="88"/>
        <v>0</v>
      </c>
      <c r="DX107" s="5">
        <f t="shared" si="88"/>
        <v>0</v>
      </c>
      <c r="DY107" s="5">
        <f t="shared" si="88"/>
        <v>0</v>
      </c>
      <c r="DZ107" s="5">
        <f t="shared" si="88"/>
        <v>0</v>
      </c>
      <c r="EA107" s="5">
        <f t="shared" si="88"/>
        <v>0</v>
      </c>
      <c r="EB107" s="5">
        <f t="shared" si="88"/>
        <v>0</v>
      </c>
      <c r="EC107" s="5">
        <f t="shared" si="88"/>
        <v>0</v>
      </c>
      <c r="ED107" s="5">
        <f t="shared" si="88"/>
        <v>0</v>
      </c>
      <c r="EE107" s="5">
        <f t="shared" si="88"/>
        <v>0</v>
      </c>
      <c r="EF107" s="5">
        <f t="shared" si="88"/>
        <v>0</v>
      </c>
      <c r="EG107" s="5">
        <f t="shared" si="88"/>
        <v>0</v>
      </c>
      <c r="EH107" s="5">
        <f t="shared" si="88"/>
        <v>0</v>
      </c>
      <c r="EI107" s="5">
        <f t="shared" si="88"/>
        <v>0</v>
      </c>
      <c r="EJ107" s="5">
        <f t="shared" si="88"/>
        <v>0</v>
      </c>
      <c r="EK107" s="5">
        <f t="shared" si="88"/>
        <v>0</v>
      </c>
      <c r="EL107" s="5">
        <f t="shared" si="88"/>
        <v>0</v>
      </c>
      <c r="EM107" s="5">
        <f t="shared" si="88"/>
        <v>0</v>
      </c>
      <c r="EN107" s="5">
        <f t="shared" si="88"/>
        <v>0</v>
      </c>
      <c r="EO107" s="5">
        <f t="shared" si="88"/>
        <v>0</v>
      </c>
      <c r="EP107" s="5">
        <f t="shared" si="88"/>
        <v>0</v>
      </c>
    </row>
    <row r="108" spans="2:146" hidden="1" outlineLevel="2" x14ac:dyDescent="0.25">
      <c r="C108" t="s">
        <v>27</v>
      </c>
      <c r="J108" s="26" t="s">
        <v>73</v>
      </c>
      <c r="W108" s="5">
        <f t="shared" ref="W108:AF115" si="89">IF(W83&gt;W97,W97,W83)</f>
        <v>2736</v>
      </c>
      <c r="X108" s="5">
        <f t="shared" si="89"/>
        <v>1945.6000000000001</v>
      </c>
      <c r="Y108" s="5">
        <f t="shared" si="89"/>
        <v>2432</v>
      </c>
      <c r="Z108" s="5">
        <f t="shared" si="89"/>
        <v>2432</v>
      </c>
      <c r="AA108" s="5">
        <f t="shared" si="89"/>
        <v>2918.4</v>
      </c>
      <c r="AB108" s="5">
        <f t="shared" si="89"/>
        <v>3648</v>
      </c>
      <c r="AC108" s="5">
        <f t="shared" si="89"/>
        <v>1945.6000000000001</v>
      </c>
      <c r="AD108" s="5">
        <f t="shared" si="89"/>
        <v>2918.4</v>
      </c>
      <c r="AE108" s="5">
        <f t="shared" si="89"/>
        <v>2918.4</v>
      </c>
      <c r="AF108" s="5">
        <f t="shared" si="89"/>
        <v>3648</v>
      </c>
      <c r="AG108" s="5">
        <f t="shared" ref="AG108:CR108" si="90">IF(AG83&gt;AG97,AG97,AG83)</f>
        <v>2918.4</v>
      </c>
      <c r="AH108" s="5">
        <f t="shared" si="90"/>
        <v>2675.2000000000003</v>
      </c>
      <c r="AI108" s="5">
        <f t="shared" si="90"/>
        <v>2188.8000000000002</v>
      </c>
      <c r="AJ108" s="5">
        <f t="shared" si="90"/>
        <v>1945.6000000000001</v>
      </c>
      <c r="AK108" s="5">
        <f t="shared" si="90"/>
        <v>2432</v>
      </c>
      <c r="AL108" s="5">
        <f t="shared" si="90"/>
        <v>2432</v>
      </c>
      <c r="AM108" s="5">
        <f t="shared" si="90"/>
        <v>2918.4</v>
      </c>
      <c r="AN108" s="5">
        <f t="shared" si="90"/>
        <v>2918.4</v>
      </c>
      <c r="AO108" s="5">
        <f t="shared" si="90"/>
        <v>1945.6000000000001</v>
      </c>
      <c r="AP108" s="5">
        <f t="shared" si="90"/>
        <v>3648</v>
      </c>
      <c r="AQ108" s="5">
        <f t="shared" si="90"/>
        <v>2918.4</v>
      </c>
      <c r="AR108" s="5">
        <f t="shared" si="90"/>
        <v>2918.4</v>
      </c>
      <c r="AS108" s="5">
        <f t="shared" si="90"/>
        <v>2918.4</v>
      </c>
      <c r="AT108" s="5">
        <f t="shared" si="90"/>
        <v>3344.0000000000005</v>
      </c>
      <c r="AU108" s="5">
        <f t="shared" si="90"/>
        <v>2188.8000000000002</v>
      </c>
      <c r="AV108" s="5">
        <f t="shared" si="90"/>
        <v>1945.6000000000001</v>
      </c>
      <c r="AW108" s="5">
        <f t="shared" si="90"/>
        <v>1945.6000000000001</v>
      </c>
      <c r="AX108" s="5">
        <f t="shared" si="90"/>
        <v>2432</v>
      </c>
      <c r="AY108" s="5">
        <f t="shared" si="90"/>
        <v>3648</v>
      </c>
      <c r="AZ108" s="5">
        <f t="shared" si="90"/>
        <v>2918.4</v>
      </c>
      <c r="BA108" s="5">
        <f t="shared" si="90"/>
        <v>1459.2</v>
      </c>
      <c r="BB108" s="5">
        <f t="shared" si="90"/>
        <v>3648</v>
      </c>
      <c r="BC108" s="5">
        <f t="shared" si="90"/>
        <v>2918.4</v>
      </c>
      <c r="BD108" s="5">
        <f t="shared" si="90"/>
        <v>2918.4</v>
      </c>
      <c r="BE108" s="5">
        <f t="shared" si="90"/>
        <v>3648</v>
      </c>
      <c r="BF108" s="5">
        <f t="shared" si="90"/>
        <v>2675.2000000000003</v>
      </c>
      <c r="BG108" s="5">
        <f t="shared" si="90"/>
        <v>2188.8000000000002</v>
      </c>
      <c r="BH108" s="5">
        <f t="shared" si="90"/>
        <v>2432</v>
      </c>
      <c r="BI108" s="5">
        <f t="shared" si="90"/>
        <v>1945.6000000000001</v>
      </c>
      <c r="BJ108" s="5">
        <f t="shared" si="90"/>
        <v>2432</v>
      </c>
      <c r="BK108" s="5">
        <f t="shared" si="90"/>
        <v>3648</v>
      </c>
      <c r="BL108" s="5">
        <f t="shared" si="90"/>
        <v>2918.4</v>
      </c>
      <c r="BM108" s="5">
        <f t="shared" si="90"/>
        <v>2432</v>
      </c>
      <c r="BN108" s="5">
        <f t="shared" si="90"/>
        <v>2918.4</v>
      </c>
      <c r="BO108" s="5">
        <f t="shared" si="90"/>
        <v>2918.4</v>
      </c>
      <c r="BP108" s="5">
        <f t="shared" si="90"/>
        <v>2918.4</v>
      </c>
      <c r="BQ108" s="5">
        <f t="shared" si="90"/>
        <v>3648</v>
      </c>
      <c r="BR108" s="5">
        <f t="shared" si="90"/>
        <v>2675.2000000000003</v>
      </c>
      <c r="BS108" s="5">
        <f t="shared" si="90"/>
        <v>2188.8000000000002</v>
      </c>
      <c r="BT108" s="5">
        <f t="shared" si="90"/>
        <v>2432</v>
      </c>
      <c r="BU108" s="5">
        <f t="shared" si="90"/>
        <v>1945.6000000000001</v>
      </c>
      <c r="BV108" s="5">
        <f t="shared" si="90"/>
        <v>3040</v>
      </c>
      <c r="BW108" s="5">
        <f t="shared" si="90"/>
        <v>2918.4</v>
      </c>
      <c r="BX108" s="5">
        <f t="shared" si="90"/>
        <v>2188.7999999999997</v>
      </c>
      <c r="BY108" s="5">
        <f t="shared" si="90"/>
        <v>2432</v>
      </c>
      <c r="BZ108" s="5">
        <f t="shared" si="90"/>
        <v>2188.7999999999997</v>
      </c>
      <c r="CA108" s="5">
        <f t="shared" si="90"/>
        <v>2918.4</v>
      </c>
      <c r="CB108" s="5">
        <f t="shared" si="90"/>
        <v>3648</v>
      </c>
      <c r="CC108" s="5">
        <f t="shared" si="90"/>
        <v>2918.4</v>
      </c>
      <c r="CD108" s="5">
        <f t="shared" si="90"/>
        <v>2675.2000000000003</v>
      </c>
      <c r="CE108" s="5">
        <f t="shared" si="90"/>
        <v>2736</v>
      </c>
      <c r="CF108" s="5">
        <f t="shared" si="90"/>
        <v>1945.6000000000001</v>
      </c>
      <c r="CG108" s="5">
        <f t="shared" si="90"/>
        <v>1945.6000000000001</v>
      </c>
      <c r="CH108" s="5">
        <f t="shared" si="90"/>
        <v>3040</v>
      </c>
      <c r="CI108" s="5">
        <f t="shared" si="90"/>
        <v>2918.4</v>
      </c>
      <c r="CJ108" s="5">
        <f t="shared" si="90"/>
        <v>2918.4</v>
      </c>
      <c r="CK108" s="5">
        <f t="shared" si="90"/>
        <v>2432</v>
      </c>
      <c r="CL108" s="5">
        <f t="shared" si="90"/>
        <v>2918.4</v>
      </c>
      <c r="CM108" s="5">
        <f t="shared" si="90"/>
        <v>2918.4</v>
      </c>
      <c r="CN108" s="5">
        <f t="shared" si="90"/>
        <v>3648</v>
      </c>
      <c r="CO108" s="5">
        <f t="shared" si="90"/>
        <v>2918.4</v>
      </c>
      <c r="CP108" s="5">
        <f t="shared" si="90"/>
        <v>2675.2000000000003</v>
      </c>
      <c r="CQ108" s="5">
        <f t="shared" si="90"/>
        <v>2736</v>
      </c>
      <c r="CR108" s="5">
        <f t="shared" si="90"/>
        <v>1945.6000000000001</v>
      </c>
      <c r="CS108" s="5">
        <f t="shared" ref="CS108:EP108" si="91">IF(CS83&gt;CS97,CS97,CS83)</f>
        <v>2432</v>
      </c>
      <c r="CT108" s="5">
        <f t="shared" si="91"/>
        <v>2432</v>
      </c>
      <c r="CU108" s="5">
        <f t="shared" si="91"/>
        <v>2918.4</v>
      </c>
      <c r="CV108" s="5">
        <f t="shared" si="91"/>
        <v>3648</v>
      </c>
      <c r="CW108" s="5">
        <f t="shared" si="91"/>
        <v>1945.6000000000001</v>
      </c>
      <c r="CX108" s="5">
        <f t="shared" si="91"/>
        <v>2918.4</v>
      </c>
      <c r="CY108" s="5">
        <f t="shared" si="91"/>
        <v>3648</v>
      </c>
      <c r="CZ108" s="5">
        <f t="shared" si="91"/>
        <v>2918.4</v>
      </c>
      <c r="DA108" s="5">
        <f t="shared" si="91"/>
        <v>2918.4</v>
      </c>
      <c r="DB108" s="5">
        <f t="shared" si="91"/>
        <v>3344.0000000000005</v>
      </c>
      <c r="DC108" s="5">
        <f t="shared" si="91"/>
        <v>2188.8000000000002</v>
      </c>
      <c r="DD108" s="5">
        <f t="shared" si="91"/>
        <v>1945.6000000000001</v>
      </c>
      <c r="DE108" s="5">
        <f t="shared" si="91"/>
        <v>1945.6000000000001</v>
      </c>
      <c r="DF108" s="5">
        <f t="shared" si="91"/>
        <v>2432</v>
      </c>
      <c r="DG108" s="5">
        <f t="shared" si="91"/>
        <v>3648</v>
      </c>
      <c r="DH108" s="5">
        <f t="shared" si="91"/>
        <v>2918.4</v>
      </c>
      <c r="DI108" s="5">
        <f t="shared" si="91"/>
        <v>1459.2</v>
      </c>
      <c r="DJ108" s="5">
        <f t="shared" si="91"/>
        <v>3648</v>
      </c>
      <c r="DK108" s="5">
        <f t="shared" si="91"/>
        <v>2918.4</v>
      </c>
      <c r="DL108" s="5">
        <f t="shared" si="91"/>
        <v>2918.4</v>
      </c>
      <c r="DM108" s="5">
        <f t="shared" si="91"/>
        <v>2918.4</v>
      </c>
      <c r="DN108" s="5">
        <f t="shared" si="91"/>
        <v>2675.2000000000003</v>
      </c>
      <c r="DO108" s="5">
        <f t="shared" si="91"/>
        <v>2188.8000000000002</v>
      </c>
      <c r="DP108" s="5">
        <f t="shared" si="91"/>
        <v>2432</v>
      </c>
      <c r="DQ108" s="5">
        <f t="shared" si="91"/>
        <v>1945.6000000000001</v>
      </c>
      <c r="DR108" s="5">
        <f t="shared" si="91"/>
        <v>2432</v>
      </c>
      <c r="DS108" s="5">
        <f t="shared" si="91"/>
        <v>3648</v>
      </c>
      <c r="DT108" s="5">
        <f t="shared" si="91"/>
        <v>2918.4</v>
      </c>
      <c r="DU108" s="5">
        <f t="shared" si="91"/>
        <v>1459.2</v>
      </c>
      <c r="DV108" s="5">
        <f t="shared" si="91"/>
        <v>2918.4</v>
      </c>
      <c r="DW108" s="5">
        <f t="shared" si="91"/>
        <v>2918.4</v>
      </c>
      <c r="DX108" s="5">
        <f t="shared" si="91"/>
        <v>2918.4</v>
      </c>
      <c r="DY108" s="5">
        <f t="shared" si="91"/>
        <v>3648</v>
      </c>
      <c r="DZ108" s="5">
        <f t="shared" si="91"/>
        <v>2675.2000000000003</v>
      </c>
      <c r="EA108" s="5">
        <f t="shared" si="91"/>
        <v>2188.8000000000002</v>
      </c>
      <c r="EB108" s="5">
        <f t="shared" si="91"/>
        <v>2432</v>
      </c>
      <c r="EC108" s="5">
        <f t="shared" si="91"/>
        <v>1945.6000000000001</v>
      </c>
      <c r="ED108" s="5">
        <f t="shared" si="91"/>
        <v>2432</v>
      </c>
      <c r="EE108" s="5">
        <f t="shared" si="91"/>
        <v>3648</v>
      </c>
      <c r="EF108" s="5">
        <f t="shared" si="91"/>
        <v>2918.4</v>
      </c>
      <c r="EG108" s="5">
        <f t="shared" si="91"/>
        <v>2432</v>
      </c>
      <c r="EH108" s="5">
        <f t="shared" si="91"/>
        <v>2918.4</v>
      </c>
      <c r="EI108" s="5">
        <f t="shared" si="91"/>
        <v>2918.4</v>
      </c>
      <c r="EJ108" s="5">
        <f t="shared" si="91"/>
        <v>2918.4</v>
      </c>
      <c r="EK108" s="5">
        <f t="shared" si="91"/>
        <v>3648</v>
      </c>
      <c r="EL108" s="5">
        <f t="shared" si="91"/>
        <v>2675.2000000000003</v>
      </c>
      <c r="EM108" s="5">
        <f t="shared" si="91"/>
        <v>2188.8000000000002</v>
      </c>
      <c r="EN108" s="5">
        <f t="shared" si="91"/>
        <v>2432</v>
      </c>
      <c r="EO108" s="5">
        <f t="shared" si="91"/>
        <v>1945.6000000000001</v>
      </c>
      <c r="EP108" s="5">
        <f t="shared" si="91"/>
        <v>3040</v>
      </c>
    </row>
    <row r="109" spans="2:146" hidden="1" outlineLevel="2" x14ac:dyDescent="0.25">
      <c r="C109" t="s">
        <v>28</v>
      </c>
      <c r="J109" s="26" t="s">
        <v>73</v>
      </c>
      <c r="W109" s="5">
        <f t="shared" si="89"/>
        <v>2880</v>
      </c>
      <c r="X109" s="5">
        <f t="shared" si="89"/>
        <v>2048</v>
      </c>
      <c r="Y109" s="5">
        <f t="shared" si="89"/>
        <v>2048</v>
      </c>
      <c r="Z109" s="5">
        <f t="shared" si="89"/>
        <v>3200</v>
      </c>
      <c r="AA109" s="5">
        <f t="shared" si="89"/>
        <v>3072</v>
      </c>
      <c r="AB109" s="5">
        <f t="shared" si="89"/>
        <v>3072</v>
      </c>
      <c r="AC109" s="5">
        <f t="shared" si="89"/>
        <v>2560</v>
      </c>
      <c r="AD109" s="5">
        <f t="shared" si="89"/>
        <v>3072</v>
      </c>
      <c r="AE109" s="5">
        <f t="shared" si="89"/>
        <v>3072</v>
      </c>
      <c r="AF109" s="5">
        <f t="shared" si="89"/>
        <v>3840</v>
      </c>
      <c r="AG109" s="5">
        <f t="shared" ref="AG109:CR109" si="92">IF(AG84&gt;AG98,AG98,AG84)</f>
        <v>3072</v>
      </c>
      <c r="AH109" s="5">
        <f t="shared" si="92"/>
        <v>2816</v>
      </c>
      <c r="AI109" s="5">
        <f t="shared" si="92"/>
        <v>2880</v>
      </c>
      <c r="AJ109" s="5">
        <f t="shared" si="92"/>
        <v>2048</v>
      </c>
      <c r="AK109" s="5">
        <f t="shared" si="92"/>
        <v>2560</v>
      </c>
      <c r="AL109" s="5">
        <f t="shared" si="92"/>
        <v>2560</v>
      </c>
      <c r="AM109" s="5">
        <f t="shared" si="92"/>
        <v>3072</v>
      </c>
      <c r="AN109" s="5">
        <f t="shared" si="92"/>
        <v>3840</v>
      </c>
      <c r="AO109" s="5">
        <f t="shared" si="92"/>
        <v>2048</v>
      </c>
      <c r="AP109" s="5">
        <f t="shared" si="92"/>
        <v>3072</v>
      </c>
      <c r="AQ109" s="5">
        <f t="shared" si="92"/>
        <v>3072</v>
      </c>
      <c r="AR109" s="5">
        <f t="shared" si="92"/>
        <v>3840</v>
      </c>
      <c r="AS109" s="5">
        <f t="shared" si="92"/>
        <v>3072</v>
      </c>
      <c r="AT109" s="5">
        <f t="shared" si="92"/>
        <v>2816</v>
      </c>
      <c r="AU109" s="5">
        <f t="shared" si="92"/>
        <v>2304</v>
      </c>
      <c r="AV109" s="5">
        <f t="shared" si="92"/>
        <v>2048</v>
      </c>
      <c r="AW109" s="5">
        <f t="shared" si="92"/>
        <v>2560</v>
      </c>
      <c r="AX109" s="5">
        <f t="shared" si="92"/>
        <v>2560</v>
      </c>
      <c r="AY109" s="5">
        <f t="shared" si="92"/>
        <v>3072</v>
      </c>
      <c r="AZ109" s="5">
        <f t="shared" si="92"/>
        <v>3072</v>
      </c>
      <c r="BA109" s="5">
        <f t="shared" si="92"/>
        <v>2048</v>
      </c>
      <c r="BB109" s="5">
        <f t="shared" si="92"/>
        <v>3840</v>
      </c>
      <c r="BC109" s="5">
        <f t="shared" si="92"/>
        <v>3072</v>
      </c>
      <c r="BD109" s="5">
        <f t="shared" si="92"/>
        <v>3072</v>
      </c>
      <c r="BE109" s="5">
        <f t="shared" si="92"/>
        <v>3072</v>
      </c>
      <c r="BF109" s="5">
        <f t="shared" si="92"/>
        <v>2816</v>
      </c>
      <c r="BG109" s="5">
        <f t="shared" si="92"/>
        <v>2304</v>
      </c>
      <c r="BH109" s="5">
        <f t="shared" si="92"/>
        <v>2560</v>
      </c>
      <c r="BI109" s="5">
        <f t="shared" si="92"/>
        <v>2048</v>
      </c>
      <c r="BJ109" s="5">
        <f t="shared" si="92"/>
        <v>2560</v>
      </c>
      <c r="BK109" s="5">
        <f t="shared" si="92"/>
        <v>3840</v>
      </c>
      <c r="BL109" s="5">
        <f t="shared" si="92"/>
        <v>3072</v>
      </c>
      <c r="BM109" s="5">
        <f t="shared" si="92"/>
        <v>1536</v>
      </c>
      <c r="BN109" s="5">
        <f t="shared" si="92"/>
        <v>3072</v>
      </c>
      <c r="BO109" s="5">
        <f t="shared" si="92"/>
        <v>3072</v>
      </c>
      <c r="BP109" s="5">
        <f t="shared" si="92"/>
        <v>3072</v>
      </c>
      <c r="BQ109" s="5">
        <f t="shared" si="92"/>
        <v>3840</v>
      </c>
      <c r="BR109" s="5">
        <f t="shared" si="92"/>
        <v>2816</v>
      </c>
      <c r="BS109" s="5">
        <f t="shared" si="92"/>
        <v>2304</v>
      </c>
      <c r="BT109" s="5">
        <f t="shared" si="92"/>
        <v>2560</v>
      </c>
      <c r="BU109" s="5">
        <f t="shared" si="92"/>
        <v>2048</v>
      </c>
      <c r="BV109" s="5">
        <f t="shared" si="92"/>
        <v>2560</v>
      </c>
      <c r="BW109" s="5">
        <f t="shared" si="92"/>
        <v>3840</v>
      </c>
      <c r="BX109" s="5">
        <f t="shared" si="92"/>
        <v>3072</v>
      </c>
      <c r="BY109" s="5">
        <f t="shared" si="92"/>
        <v>2560</v>
      </c>
      <c r="BZ109" s="5">
        <f t="shared" si="92"/>
        <v>3072</v>
      </c>
      <c r="CA109" s="5">
        <f t="shared" si="92"/>
        <v>3072</v>
      </c>
      <c r="CB109" s="5">
        <f t="shared" si="92"/>
        <v>3072</v>
      </c>
      <c r="CC109" s="5">
        <f t="shared" si="92"/>
        <v>3840</v>
      </c>
      <c r="CD109" s="5">
        <f t="shared" si="92"/>
        <v>2816</v>
      </c>
      <c r="CE109" s="5">
        <f t="shared" si="92"/>
        <v>2304</v>
      </c>
      <c r="CF109" s="5">
        <f t="shared" si="92"/>
        <v>2560</v>
      </c>
      <c r="CG109" s="5">
        <f t="shared" si="92"/>
        <v>2048</v>
      </c>
      <c r="CH109" s="5">
        <f t="shared" si="92"/>
        <v>3200</v>
      </c>
      <c r="CI109" s="5">
        <f t="shared" si="92"/>
        <v>3072</v>
      </c>
      <c r="CJ109" s="5">
        <f t="shared" si="92"/>
        <v>2304</v>
      </c>
      <c r="CK109" s="5">
        <f t="shared" si="92"/>
        <v>2560</v>
      </c>
      <c r="CL109" s="5">
        <f t="shared" si="92"/>
        <v>2304</v>
      </c>
      <c r="CM109" s="5">
        <f t="shared" si="92"/>
        <v>3072</v>
      </c>
      <c r="CN109" s="5">
        <f t="shared" si="92"/>
        <v>3840</v>
      </c>
      <c r="CO109" s="5">
        <f t="shared" si="92"/>
        <v>3072</v>
      </c>
      <c r="CP109" s="5">
        <f t="shared" si="92"/>
        <v>2816</v>
      </c>
      <c r="CQ109" s="5">
        <f t="shared" si="92"/>
        <v>2880</v>
      </c>
      <c r="CR109" s="5">
        <f t="shared" si="92"/>
        <v>2048</v>
      </c>
      <c r="CS109" s="5">
        <f t="shared" ref="CS109:EP109" si="93">IF(CS84&gt;CS98,CS98,CS84)</f>
        <v>2048</v>
      </c>
      <c r="CT109" s="5">
        <f t="shared" si="93"/>
        <v>3200</v>
      </c>
      <c r="CU109" s="5">
        <f t="shared" si="93"/>
        <v>3072</v>
      </c>
      <c r="CV109" s="5">
        <f t="shared" si="93"/>
        <v>3072</v>
      </c>
      <c r="CW109" s="5">
        <f t="shared" si="93"/>
        <v>2560</v>
      </c>
      <c r="CX109" s="5">
        <f t="shared" si="93"/>
        <v>3072</v>
      </c>
      <c r="CY109" s="5">
        <f t="shared" si="93"/>
        <v>3072</v>
      </c>
      <c r="CZ109" s="5">
        <f t="shared" si="93"/>
        <v>3840</v>
      </c>
      <c r="DA109" s="5">
        <f t="shared" si="93"/>
        <v>3072</v>
      </c>
      <c r="DB109" s="5">
        <f t="shared" si="93"/>
        <v>2816</v>
      </c>
      <c r="DC109" s="5">
        <f t="shared" si="93"/>
        <v>2304</v>
      </c>
      <c r="DD109" s="5">
        <f t="shared" si="93"/>
        <v>2048</v>
      </c>
      <c r="DE109" s="5">
        <f t="shared" si="93"/>
        <v>2560</v>
      </c>
      <c r="DF109" s="5">
        <f t="shared" si="93"/>
        <v>2560</v>
      </c>
      <c r="DG109" s="5">
        <f t="shared" si="93"/>
        <v>3072</v>
      </c>
      <c r="DH109" s="5">
        <f t="shared" si="93"/>
        <v>3072</v>
      </c>
      <c r="DI109" s="5">
        <f t="shared" si="93"/>
        <v>2048</v>
      </c>
      <c r="DJ109" s="5">
        <f t="shared" si="93"/>
        <v>3840</v>
      </c>
      <c r="DK109" s="5">
        <f t="shared" si="93"/>
        <v>3072</v>
      </c>
      <c r="DL109" s="5">
        <f t="shared" si="93"/>
        <v>3072</v>
      </c>
      <c r="DM109" s="5">
        <f t="shared" si="93"/>
        <v>3072</v>
      </c>
      <c r="DN109" s="5">
        <f t="shared" si="93"/>
        <v>3520.0000000000005</v>
      </c>
      <c r="DO109" s="5">
        <f t="shared" si="93"/>
        <v>2304</v>
      </c>
      <c r="DP109" s="5">
        <f t="shared" si="93"/>
        <v>2048</v>
      </c>
      <c r="DQ109" s="5">
        <f t="shared" si="93"/>
        <v>2048</v>
      </c>
      <c r="DR109" s="5">
        <f t="shared" si="93"/>
        <v>2560</v>
      </c>
      <c r="DS109" s="5">
        <f t="shared" si="93"/>
        <v>3840</v>
      </c>
      <c r="DT109" s="5">
        <f t="shared" si="93"/>
        <v>3072</v>
      </c>
      <c r="DU109" s="5">
        <f t="shared" si="93"/>
        <v>1536</v>
      </c>
      <c r="DV109" s="5">
        <f t="shared" si="93"/>
        <v>3840</v>
      </c>
      <c r="DW109" s="5">
        <f t="shared" si="93"/>
        <v>3072</v>
      </c>
      <c r="DX109" s="5">
        <f t="shared" si="93"/>
        <v>3072</v>
      </c>
      <c r="DY109" s="5">
        <f t="shared" si="93"/>
        <v>3072</v>
      </c>
      <c r="DZ109" s="5">
        <f t="shared" si="93"/>
        <v>2816</v>
      </c>
      <c r="EA109" s="5">
        <f t="shared" si="93"/>
        <v>2304</v>
      </c>
      <c r="EB109" s="5">
        <f t="shared" si="93"/>
        <v>2560</v>
      </c>
      <c r="EC109" s="5">
        <f t="shared" si="93"/>
        <v>2048</v>
      </c>
      <c r="ED109" s="5">
        <f t="shared" si="93"/>
        <v>2560</v>
      </c>
      <c r="EE109" s="5">
        <f t="shared" si="93"/>
        <v>3840</v>
      </c>
      <c r="EF109" s="5">
        <f t="shared" si="93"/>
        <v>3072</v>
      </c>
      <c r="EG109" s="5">
        <f t="shared" si="93"/>
        <v>1536</v>
      </c>
      <c r="EH109" s="5">
        <f t="shared" si="93"/>
        <v>3072</v>
      </c>
      <c r="EI109" s="5">
        <f t="shared" si="93"/>
        <v>3072</v>
      </c>
      <c r="EJ109" s="5">
        <f t="shared" si="93"/>
        <v>3072</v>
      </c>
      <c r="EK109" s="5">
        <f t="shared" si="93"/>
        <v>3840</v>
      </c>
      <c r="EL109" s="5">
        <f t="shared" si="93"/>
        <v>2816</v>
      </c>
      <c r="EM109" s="5">
        <f t="shared" si="93"/>
        <v>2304</v>
      </c>
      <c r="EN109" s="5">
        <f t="shared" si="93"/>
        <v>2560</v>
      </c>
      <c r="EO109" s="5">
        <f t="shared" si="93"/>
        <v>2048</v>
      </c>
      <c r="EP109" s="5">
        <f t="shared" si="93"/>
        <v>2560</v>
      </c>
    </row>
    <row r="110" spans="2:146" hidden="1" outlineLevel="2" x14ac:dyDescent="0.25">
      <c r="C110" t="s">
        <v>29</v>
      </c>
      <c r="J110" s="26" t="s">
        <v>73</v>
      </c>
      <c r="W110" s="5">
        <f t="shared" si="89"/>
        <v>1728</v>
      </c>
      <c r="X110" s="5">
        <f t="shared" si="89"/>
        <v>2560</v>
      </c>
      <c r="Y110" s="5">
        <f t="shared" si="89"/>
        <v>2048</v>
      </c>
      <c r="Z110" s="5">
        <f t="shared" si="89"/>
        <v>3200</v>
      </c>
      <c r="AA110" s="5">
        <f t="shared" si="89"/>
        <v>3072</v>
      </c>
      <c r="AB110" s="5">
        <f t="shared" si="89"/>
        <v>2304</v>
      </c>
      <c r="AC110" s="5">
        <f t="shared" si="89"/>
        <v>2560</v>
      </c>
      <c r="AD110" s="5">
        <f t="shared" si="89"/>
        <v>2304</v>
      </c>
      <c r="AE110" s="5">
        <f t="shared" si="89"/>
        <v>2304</v>
      </c>
      <c r="AF110" s="5">
        <f t="shared" si="89"/>
        <v>3840</v>
      </c>
      <c r="AG110" s="5">
        <f t="shared" ref="AG110:CR110" si="94">IF(AG85&gt;AG99,AG99,AG85)</f>
        <v>3072</v>
      </c>
      <c r="AH110" s="5">
        <f t="shared" si="94"/>
        <v>2816</v>
      </c>
      <c r="AI110" s="5">
        <f t="shared" si="94"/>
        <v>2304</v>
      </c>
      <c r="AJ110" s="5">
        <f t="shared" si="94"/>
        <v>2048</v>
      </c>
      <c r="AK110" s="5">
        <f t="shared" si="94"/>
        <v>2048</v>
      </c>
      <c r="AL110" s="5">
        <f t="shared" si="94"/>
        <v>3200</v>
      </c>
      <c r="AM110" s="5">
        <f t="shared" si="94"/>
        <v>3072</v>
      </c>
      <c r="AN110" s="5">
        <f t="shared" si="94"/>
        <v>3072</v>
      </c>
      <c r="AO110" s="5">
        <f t="shared" si="94"/>
        <v>2560</v>
      </c>
      <c r="AP110" s="5">
        <f t="shared" si="94"/>
        <v>3072</v>
      </c>
      <c r="AQ110" s="5">
        <f t="shared" si="94"/>
        <v>2304</v>
      </c>
      <c r="AR110" s="5">
        <f t="shared" si="94"/>
        <v>3840</v>
      </c>
      <c r="AS110" s="5">
        <f t="shared" si="94"/>
        <v>3072</v>
      </c>
      <c r="AT110" s="5">
        <f t="shared" si="94"/>
        <v>2816</v>
      </c>
      <c r="AU110" s="5">
        <f t="shared" si="94"/>
        <v>2304</v>
      </c>
      <c r="AV110" s="5">
        <f t="shared" si="94"/>
        <v>2048</v>
      </c>
      <c r="AW110" s="5">
        <f t="shared" si="94"/>
        <v>2560</v>
      </c>
      <c r="AX110" s="5">
        <f t="shared" si="94"/>
        <v>2560</v>
      </c>
      <c r="AY110" s="5">
        <f t="shared" si="94"/>
        <v>3072</v>
      </c>
      <c r="AZ110" s="5">
        <f t="shared" si="94"/>
        <v>3840</v>
      </c>
      <c r="BA110" s="5">
        <f t="shared" si="94"/>
        <v>2048</v>
      </c>
      <c r="BB110" s="5">
        <f t="shared" si="94"/>
        <v>3072</v>
      </c>
      <c r="BC110" s="5">
        <f t="shared" si="94"/>
        <v>3072</v>
      </c>
      <c r="BD110" s="5">
        <f t="shared" si="94"/>
        <v>3072</v>
      </c>
      <c r="BE110" s="5">
        <f t="shared" si="94"/>
        <v>3072</v>
      </c>
      <c r="BF110" s="5">
        <f t="shared" si="94"/>
        <v>2816</v>
      </c>
      <c r="BG110" s="5">
        <f t="shared" si="94"/>
        <v>2304</v>
      </c>
      <c r="BH110" s="5">
        <f t="shared" si="94"/>
        <v>2048</v>
      </c>
      <c r="BI110" s="5">
        <f t="shared" si="94"/>
        <v>2048</v>
      </c>
      <c r="BJ110" s="5">
        <f t="shared" si="94"/>
        <v>2560</v>
      </c>
      <c r="BK110" s="5">
        <f t="shared" si="94"/>
        <v>3840</v>
      </c>
      <c r="BL110" s="5">
        <f t="shared" si="94"/>
        <v>3072</v>
      </c>
      <c r="BM110" s="5">
        <f t="shared" si="94"/>
        <v>1536</v>
      </c>
      <c r="BN110" s="5">
        <f t="shared" si="94"/>
        <v>3840</v>
      </c>
      <c r="BO110" s="5">
        <f t="shared" si="94"/>
        <v>2304</v>
      </c>
      <c r="BP110" s="5">
        <f t="shared" si="94"/>
        <v>3072</v>
      </c>
      <c r="BQ110" s="5">
        <f t="shared" si="94"/>
        <v>3072</v>
      </c>
      <c r="BR110" s="5">
        <f t="shared" si="94"/>
        <v>2816</v>
      </c>
      <c r="BS110" s="5">
        <f t="shared" si="94"/>
        <v>1728</v>
      </c>
      <c r="BT110" s="5">
        <f t="shared" si="94"/>
        <v>2560</v>
      </c>
      <c r="BU110" s="5">
        <f t="shared" si="94"/>
        <v>2048</v>
      </c>
      <c r="BV110" s="5">
        <f t="shared" si="94"/>
        <v>2560</v>
      </c>
      <c r="BW110" s="5">
        <f t="shared" si="94"/>
        <v>3840</v>
      </c>
      <c r="BX110" s="5">
        <f t="shared" si="94"/>
        <v>3072</v>
      </c>
      <c r="BY110" s="5">
        <f t="shared" si="94"/>
        <v>1536</v>
      </c>
      <c r="BZ110" s="5">
        <f t="shared" si="94"/>
        <v>3072</v>
      </c>
      <c r="CA110" s="5">
        <f t="shared" si="94"/>
        <v>2304</v>
      </c>
      <c r="CB110" s="5">
        <f t="shared" si="94"/>
        <v>3072</v>
      </c>
      <c r="CC110" s="5">
        <f t="shared" si="94"/>
        <v>3840</v>
      </c>
      <c r="CD110" s="5">
        <f t="shared" si="94"/>
        <v>2816</v>
      </c>
      <c r="CE110" s="5">
        <f t="shared" si="94"/>
        <v>1728</v>
      </c>
      <c r="CF110" s="5">
        <f t="shared" si="94"/>
        <v>2560</v>
      </c>
      <c r="CG110" s="5">
        <f t="shared" si="94"/>
        <v>2048</v>
      </c>
      <c r="CH110" s="5">
        <f t="shared" si="94"/>
        <v>2560</v>
      </c>
      <c r="CI110" s="5">
        <f t="shared" si="94"/>
        <v>3840</v>
      </c>
      <c r="CJ110" s="5">
        <f t="shared" si="94"/>
        <v>3072</v>
      </c>
      <c r="CK110" s="5">
        <f t="shared" si="94"/>
        <v>2560</v>
      </c>
      <c r="CL110" s="5">
        <f t="shared" si="94"/>
        <v>3072</v>
      </c>
      <c r="CM110" s="5">
        <f t="shared" si="94"/>
        <v>2304</v>
      </c>
      <c r="CN110" s="5">
        <f t="shared" si="94"/>
        <v>3072</v>
      </c>
      <c r="CO110" s="5">
        <f t="shared" si="94"/>
        <v>3840</v>
      </c>
      <c r="CP110" s="5">
        <f t="shared" si="94"/>
        <v>2112</v>
      </c>
      <c r="CQ110" s="5">
        <f t="shared" si="94"/>
        <v>2304</v>
      </c>
      <c r="CR110" s="5">
        <f t="shared" si="94"/>
        <v>2560</v>
      </c>
      <c r="CS110" s="5">
        <f t="shared" ref="CS110:EP110" si="95">IF(CS85&gt;CS99,CS99,CS85)</f>
        <v>2048</v>
      </c>
      <c r="CT110" s="5">
        <f t="shared" si="95"/>
        <v>3200</v>
      </c>
      <c r="CU110" s="5">
        <f t="shared" si="95"/>
        <v>3072</v>
      </c>
      <c r="CV110" s="5">
        <f t="shared" si="95"/>
        <v>2304</v>
      </c>
      <c r="CW110" s="5">
        <f t="shared" si="95"/>
        <v>2560</v>
      </c>
      <c r="CX110" s="5">
        <f t="shared" si="95"/>
        <v>2304</v>
      </c>
      <c r="CY110" s="5">
        <f t="shared" si="95"/>
        <v>2304</v>
      </c>
      <c r="CZ110" s="5">
        <f t="shared" si="95"/>
        <v>3840</v>
      </c>
      <c r="DA110" s="5">
        <f t="shared" si="95"/>
        <v>3072</v>
      </c>
      <c r="DB110" s="5">
        <f t="shared" si="95"/>
        <v>2816</v>
      </c>
      <c r="DC110" s="5">
        <f t="shared" si="95"/>
        <v>2304</v>
      </c>
      <c r="DD110" s="5">
        <f t="shared" si="95"/>
        <v>2048</v>
      </c>
      <c r="DE110" s="5">
        <f t="shared" si="95"/>
        <v>2560</v>
      </c>
      <c r="DF110" s="5">
        <f t="shared" si="95"/>
        <v>2560</v>
      </c>
      <c r="DG110" s="5">
        <f t="shared" si="95"/>
        <v>3072</v>
      </c>
      <c r="DH110" s="5">
        <f t="shared" si="95"/>
        <v>3840</v>
      </c>
      <c r="DI110" s="5">
        <f t="shared" si="95"/>
        <v>2048</v>
      </c>
      <c r="DJ110" s="5">
        <f t="shared" si="95"/>
        <v>3072</v>
      </c>
      <c r="DK110" s="5">
        <f t="shared" si="95"/>
        <v>2304</v>
      </c>
      <c r="DL110" s="5">
        <f t="shared" si="95"/>
        <v>3840</v>
      </c>
      <c r="DM110" s="5">
        <f t="shared" si="95"/>
        <v>3072</v>
      </c>
      <c r="DN110" s="5">
        <f t="shared" si="95"/>
        <v>2112</v>
      </c>
      <c r="DO110" s="5">
        <f t="shared" si="95"/>
        <v>2304</v>
      </c>
      <c r="DP110" s="5">
        <f t="shared" si="95"/>
        <v>2048</v>
      </c>
      <c r="DQ110" s="5">
        <f t="shared" si="95"/>
        <v>2560</v>
      </c>
      <c r="DR110" s="5">
        <f t="shared" si="95"/>
        <v>2560</v>
      </c>
      <c r="DS110" s="5">
        <f t="shared" si="95"/>
        <v>3072</v>
      </c>
      <c r="DT110" s="5">
        <f t="shared" si="95"/>
        <v>3072</v>
      </c>
      <c r="DU110" s="5">
        <f t="shared" si="95"/>
        <v>2048</v>
      </c>
      <c r="DV110" s="5">
        <f t="shared" si="95"/>
        <v>3840</v>
      </c>
      <c r="DW110" s="5">
        <f t="shared" si="95"/>
        <v>2304</v>
      </c>
      <c r="DX110" s="5">
        <f t="shared" si="95"/>
        <v>3072</v>
      </c>
      <c r="DY110" s="5">
        <f t="shared" si="95"/>
        <v>3072</v>
      </c>
      <c r="DZ110" s="5">
        <f t="shared" si="95"/>
        <v>3520.0000000000005</v>
      </c>
      <c r="EA110" s="5">
        <f t="shared" si="95"/>
        <v>1728</v>
      </c>
      <c r="EB110" s="5">
        <f t="shared" si="95"/>
        <v>2048</v>
      </c>
      <c r="EC110" s="5">
        <f t="shared" si="95"/>
        <v>2048</v>
      </c>
      <c r="ED110" s="5">
        <f t="shared" si="95"/>
        <v>2560</v>
      </c>
      <c r="EE110" s="5">
        <f t="shared" si="95"/>
        <v>3840</v>
      </c>
      <c r="EF110" s="5">
        <f t="shared" si="95"/>
        <v>3072</v>
      </c>
      <c r="EG110" s="5">
        <f t="shared" si="95"/>
        <v>1536</v>
      </c>
      <c r="EH110" s="5">
        <f t="shared" si="95"/>
        <v>3840</v>
      </c>
      <c r="EI110" s="5">
        <f t="shared" si="95"/>
        <v>2304</v>
      </c>
      <c r="EJ110" s="5">
        <f t="shared" si="95"/>
        <v>3072</v>
      </c>
      <c r="EK110" s="5">
        <f t="shared" si="95"/>
        <v>3072</v>
      </c>
      <c r="EL110" s="5">
        <f t="shared" si="95"/>
        <v>2816</v>
      </c>
      <c r="EM110" s="5">
        <f t="shared" si="95"/>
        <v>1728</v>
      </c>
      <c r="EN110" s="5">
        <f t="shared" si="95"/>
        <v>2560</v>
      </c>
      <c r="EO110" s="5">
        <f t="shared" si="95"/>
        <v>2048</v>
      </c>
      <c r="EP110" s="5">
        <f t="shared" si="95"/>
        <v>2560</v>
      </c>
    </row>
    <row r="111" spans="2:146" hidden="1" outlineLevel="2" x14ac:dyDescent="0.25">
      <c r="C111" t="s">
        <v>30</v>
      </c>
      <c r="J111" s="26" t="s">
        <v>73</v>
      </c>
      <c r="W111" s="5">
        <f t="shared" si="89"/>
        <v>2534.4</v>
      </c>
      <c r="X111" s="5">
        <f t="shared" si="89"/>
        <v>2816</v>
      </c>
      <c r="Y111" s="5">
        <f t="shared" si="89"/>
        <v>2252.8000000000002</v>
      </c>
      <c r="Z111" s="5">
        <f t="shared" si="89"/>
        <v>2816</v>
      </c>
      <c r="AA111" s="5">
        <f t="shared" si="89"/>
        <v>4224</v>
      </c>
      <c r="AB111" s="5">
        <f t="shared" si="89"/>
        <v>3379.2</v>
      </c>
      <c r="AC111" s="5">
        <f t="shared" si="89"/>
        <v>2816</v>
      </c>
      <c r="AD111" s="5">
        <f t="shared" si="89"/>
        <v>3379.2</v>
      </c>
      <c r="AE111" s="5">
        <f t="shared" si="89"/>
        <v>3379.2</v>
      </c>
      <c r="AF111" s="5">
        <f t="shared" si="89"/>
        <v>3379.2</v>
      </c>
      <c r="AG111" s="5">
        <f t="shared" ref="AG111:CR111" si="96">IF(AG86&gt;AG100,AG100,AG86)</f>
        <v>4224</v>
      </c>
      <c r="AH111" s="5">
        <f t="shared" si="96"/>
        <v>3097.6000000000004</v>
      </c>
      <c r="AI111" s="5">
        <f t="shared" si="96"/>
        <v>2534.4</v>
      </c>
      <c r="AJ111" s="5">
        <f t="shared" si="96"/>
        <v>2816</v>
      </c>
      <c r="AK111" s="5">
        <f t="shared" si="96"/>
        <v>2252.8000000000002</v>
      </c>
      <c r="AL111" s="5">
        <f t="shared" si="96"/>
        <v>3520</v>
      </c>
      <c r="AM111" s="5">
        <f t="shared" si="96"/>
        <v>3379.2</v>
      </c>
      <c r="AN111" s="5">
        <f t="shared" si="96"/>
        <v>2534.4</v>
      </c>
      <c r="AO111" s="5">
        <f t="shared" si="96"/>
        <v>2816</v>
      </c>
      <c r="AP111" s="5">
        <f t="shared" si="96"/>
        <v>2534.4</v>
      </c>
      <c r="AQ111" s="5">
        <f t="shared" si="96"/>
        <v>3379.2</v>
      </c>
      <c r="AR111" s="5">
        <f t="shared" si="96"/>
        <v>4224</v>
      </c>
      <c r="AS111" s="5">
        <f t="shared" si="96"/>
        <v>3379.2</v>
      </c>
      <c r="AT111" s="5">
        <f t="shared" si="96"/>
        <v>3097.6000000000004</v>
      </c>
      <c r="AU111" s="5">
        <f t="shared" si="96"/>
        <v>3168</v>
      </c>
      <c r="AV111" s="5">
        <f t="shared" si="96"/>
        <v>2252.8000000000002</v>
      </c>
      <c r="AW111" s="5">
        <f t="shared" si="96"/>
        <v>2252.8000000000002</v>
      </c>
      <c r="AX111" s="5">
        <f t="shared" si="96"/>
        <v>3520</v>
      </c>
      <c r="AY111" s="5">
        <f t="shared" si="96"/>
        <v>3379.2</v>
      </c>
      <c r="AZ111" s="5">
        <f t="shared" si="96"/>
        <v>3379.2</v>
      </c>
      <c r="BA111" s="5">
        <f t="shared" si="96"/>
        <v>2816</v>
      </c>
      <c r="BB111" s="5">
        <f t="shared" si="96"/>
        <v>3379.2</v>
      </c>
      <c r="BC111" s="5">
        <f t="shared" si="96"/>
        <v>3379.2</v>
      </c>
      <c r="BD111" s="5">
        <f t="shared" si="96"/>
        <v>4224</v>
      </c>
      <c r="BE111" s="5">
        <f t="shared" si="96"/>
        <v>3379.2</v>
      </c>
      <c r="BF111" s="5">
        <f t="shared" si="96"/>
        <v>3097.6000000000004</v>
      </c>
      <c r="BG111" s="5">
        <f t="shared" si="96"/>
        <v>2534.4</v>
      </c>
      <c r="BH111" s="5">
        <f t="shared" si="96"/>
        <v>2252.8000000000002</v>
      </c>
      <c r="BI111" s="5">
        <f t="shared" si="96"/>
        <v>2816</v>
      </c>
      <c r="BJ111" s="5">
        <f t="shared" si="96"/>
        <v>2816</v>
      </c>
      <c r="BK111" s="5">
        <f t="shared" si="96"/>
        <v>3379.2</v>
      </c>
      <c r="BL111" s="5">
        <f t="shared" si="96"/>
        <v>3379.2</v>
      </c>
      <c r="BM111" s="5">
        <f t="shared" si="96"/>
        <v>2252.8000000000002</v>
      </c>
      <c r="BN111" s="5">
        <f t="shared" si="96"/>
        <v>4224</v>
      </c>
      <c r="BO111" s="5">
        <f t="shared" si="96"/>
        <v>3379.2</v>
      </c>
      <c r="BP111" s="5">
        <f t="shared" si="96"/>
        <v>3379.2</v>
      </c>
      <c r="BQ111" s="5">
        <f t="shared" si="96"/>
        <v>3379.2</v>
      </c>
      <c r="BR111" s="5">
        <f t="shared" si="96"/>
        <v>3872.0000000000005</v>
      </c>
      <c r="BS111" s="5">
        <f t="shared" si="96"/>
        <v>2534.4</v>
      </c>
      <c r="BT111" s="5">
        <f t="shared" si="96"/>
        <v>2252.8000000000002</v>
      </c>
      <c r="BU111" s="5">
        <f t="shared" si="96"/>
        <v>2252.8000000000002</v>
      </c>
      <c r="BV111" s="5">
        <f t="shared" si="96"/>
        <v>2816</v>
      </c>
      <c r="BW111" s="5">
        <f t="shared" si="96"/>
        <v>4224</v>
      </c>
      <c r="BX111" s="5">
        <f t="shared" si="96"/>
        <v>3379.2</v>
      </c>
      <c r="BY111" s="5">
        <f t="shared" si="96"/>
        <v>1689.6000000000001</v>
      </c>
      <c r="BZ111" s="5">
        <f t="shared" si="96"/>
        <v>4224</v>
      </c>
      <c r="CA111" s="5">
        <f t="shared" si="96"/>
        <v>3379.2</v>
      </c>
      <c r="CB111" s="5">
        <f t="shared" si="96"/>
        <v>3379.2</v>
      </c>
      <c r="CC111" s="5">
        <f t="shared" si="96"/>
        <v>3379.2</v>
      </c>
      <c r="CD111" s="5">
        <f t="shared" si="96"/>
        <v>3097.6000000000004</v>
      </c>
      <c r="CE111" s="5">
        <f t="shared" si="96"/>
        <v>2534.4</v>
      </c>
      <c r="CF111" s="5">
        <f t="shared" si="96"/>
        <v>2816</v>
      </c>
      <c r="CG111" s="5">
        <f t="shared" si="96"/>
        <v>2252.8000000000002</v>
      </c>
      <c r="CH111" s="5">
        <f t="shared" si="96"/>
        <v>2816</v>
      </c>
      <c r="CI111" s="5">
        <f t="shared" si="96"/>
        <v>4224</v>
      </c>
      <c r="CJ111" s="5">
        <f t="shared" si="96"/>
        <v>3379.2</v>
      </c>
      <c r="CK111" s="5">
        <f t="shared" si="96"/>
        <v>1689.6000000000001</v>
      </c>
      <c r="CL111" s="5">
        <f t="shared" si="96"/>
        <v>3379.2</v>
      </c>
      <c r="CM111" s="5">
        <f t="shared" si="96"/>
        <v>3379.2</v>
      </c>
      <c r="CN111" s="5">
        <f t="shared" si="96"/>
        <v>3379.2</v>
      </c>
      <c r="CO111" s="5">
        <f t="shared" si="96"/>
        <v>4224</v>
      </c>
      <c r="CP111" s="5">
        <f t="shared" si="96"/>
        <v>3097.6000000000004</v>
      </c>
      <c r="CQ111" s="5">
        <f t="shared" si="96"/>
        <v>2534.4</v>
      </c>
      <c r="CR111" s="5">
        <f t="shared" si="96"/>
        <v>2816</v>
      </c>
      <c r="CS111" s="5">
        <f t="shared" ref="CS111:EP111" si="97">IF(CS86&gt;CS100,CS100,CS86)</f>
        <v>2252.8000000000002</v>
      </c>
      <c r="CT111" s="5">
        <f t="shared" si="97"/>
        <v>2816</v>
      </c>
      <c r="CU111" s="5">
        <f t="shared" si="97"/>
        <v>4224</v>
      </c>
      <c r="CV111" s="5">
        <f t="shared" si="97"/>
        <v>3379.2</v>
      </c>
      <c r="CW111" s="5">
        <f t="shared" si="97"/>
        <v>2816</v>
      </c>
      <c r="CX111" s="5">
        <f t="shared" si="97"/>
        <v>3379.2</v>
      </c>
      <c r="CY111" s="5">
        <f t="shared" si="97"/>
        <v>3379.2</v>
      </c>
      <c r="CZ111" s="5">
        <f t="shared" si="97"/>
        <v>4224</v>
      </c>
      <c r="DA111" s="5">
        <f t="shared" si="97"/>
        <v>3379.2</v>
      </c>
      <c r="DB111" s="5">
        <f t="shared" si="97"/>
        <v>3097.6000000000004</v>
      </c>
      <c r="DC111" s="5">
        <f t="shared" si="97"/>
        <v>3168</v>
      </c>
      <c r="DD111" s="5">
        <f t="shared" si="97"/>
        <v>2252.8000000000002</v>
      </c>
      <c r="DE111" s="5">
        <f t="shared" si="97"/>
        <v>2252.8000000000002</v>
      </c>
      <c r="DF111" s="5">
        <f t="shared" si="97"/>
        <v>3520</v>
      </c>
      <c r="DG111" s="5">
        <f t="shared" si="97"/>
        <v>3379.2</v>
      </c>
      <c r="DH111" s="5">
        <f t="shared" si="97"/>
        <v>3379.2</v>
      </c>
      <c r="DI111" s="5">
        <f t="shared" si="97"/>
        <v>2816</v>
      </c>
      <c r="DJ111" s="5">
        <f t="shared" si="97"/>
        <v>3379.2</v>
      </c>
      <c r="DK111" s="5">
        <f t="shared" si="97"/>
        <v>3379.2</v>
      </c>
      <c r="DL111" s="5">
        <f t="shared" si="97"/>
        <v>4224</v>
      </c>
      <c r="DM111" s="5">
        <f t="shared" si="97"/>
        <v>3379.2</v>
      </c>
      <c r="DN111" s="5">
        <f t="shared" si="97"/>
        <v>3097.6000000000004</v>
      </c>
      <c r="DO111" s="5">
        <f t="shared" si="97"/>
        <v>3168</v>
      </c>
      <c r="DP111" s="5">
        <f t="shared" si="97"/>
        <v>2252.8000000000002</v>
      </c>
      <c r="DQ111" s="5">
        <f t="shared" si="97"/>
        <v>2816</v>
      </c>
      <c r="DR111" s="5">
        <f t="shared" si="97"/>
        <v>2816</v>
      </c>
      <c r="DS111" s="5">
        <f t="shared" si="97"/>
        <v>3379.2</v>
      </c>
      <c r="DT111" s="5">
        <f t="shared" si="97"/>
        <v>4224</v>
      </c>
      <c r="DU111" s="5">
        <f t="shared" si="97"/>
        <v>2252.8000000000002</v>
      </c>
      <c r="DV111" s="5">
        <f t="shared" si="97"/>
        <v>3379.2</v>
      </c>
      <c r="DW111" s="5">
        <f t="shared" si="97"/>
        <v>3379.2</v>
      </c>
      <c r="DX111" s="5">
        <f t="shared" si="97"/>
        <v>4224</v>
      </c>
      <c r="DY111" s="5">
        <f t="shared" si="97"/>
        <v>3379.2</v>
      </c>
      <c r="DZ111" s="5">
        <f t="shared" si="97"/>
        <v>3097.6000000000004</v>
      </c>
      <c r="EA111" s="5">
        <f t="shared" si="97"/>
        <v>2534.4</v>
      </c>
      <c r="EB111" s="5">
        <f t="shared" si="97"/>
        <v>2252.8000000000002</v>
      </c>
      <c r="EC111" s="5">
        <f t="shared" si="97"/>
        <v>2816</v>
      </c>
      <c r="ED111" s="5">
        <f t="shared" si="97"/>
        <v>2816</v>
      </c>
      <c r="EE111" s="5">
        <f t="shared" si="97"/>
        <v>3379.2</v>
      </c>
      <c r="EF111" s="5">
        <f t="shared" si="97"/>
        <v>3379.2</v>
      </c>
      <c r="EG111" s="5">
        <f t="shared" si="97"/>
        <v>2252.8000000000002</v>
      </c>
      <c r="EH111" s="5">
        <f t="shared" si="97"/>
        <v>4224</v>
      </c>
      <c r="EI111" s="5">
        <f t="shared" si="97"/>
        <v>3379.2</v>
      </c>
      <c r="EJ111" s="5">
        <f t="shared" si="97"/>
        <v>3379.2</v>
      </c>
      <c r="EK111" s="5">
        <f t="shared" si="97"/>
        <v>3379.2</v>
      </c>
      <c r="EL111" s="5">
        <f t="shared" si="97"/>
        <v>3872.0000000000005</v>
      </c>
      <c r="EM111" s="5">
        <f t="shared" si="97"/>
        <v>2534.4</v>
      </c>
      <c r="EN111" s="5">
        <f t="shared" si="97"/>
        <v>2252.8000000000002</v>
      </c>
      <c r="EO111" s="5">
        <f t="shared" si="97"/>
        <v>2252.8000000000002</v>
      </c>
      <c r="EP111" s="5">
        <f t="shared" si="97"/>
        <v>2816</v>
      </c>
    </row>
    <row r="112" spans="2:146" hidden="1" outlineLevel="2" x14ac:dyDescent="0.25">
      <c r="C112" t="s">
        <v>31</v>
      </c>
      <c r="J112" s="26" t="s">
        <v>73</v>
      </c>
      <c r="W112" s="5">
        <f t="shared" si="89"/>
        <v>2995.2000000000003</v>
      </c>
      <c r="X112" s="5">
        <f t="shared" si="89"/>
        <v>3328</v>
      </c>
      <c r="Y112" s="5">
        <f t="shared" si="89"/>
        <v>2662.4</v>
      </c>
      <c r="Z112" s="5">
        <f t="shared" si="89"/>
        <v>3328</v>
      </c>
      <c r="AA112" s="5">
        <f t="shared" si="89"/>
        <v>4800</v>
      </c>
      <c r="AB112" s="5">
        <f t="shared" si="89"/>
        <v>3840</v>
      </c>
      <c r="AC112" s="5">
        <f t="shared" si="89"/>
        <v>1996.8000000000002</v>
      </c>
      <c r="AD112" s="5">
        <f t="shared" si="89"/>
        <v>3840</v>
      </c>
      <c r="AE112" s="5">
        <f t="shared" si="89"/>
        <v>3840</v>
      </c>
      <c r="AF112" s="5">
        <f t="shared" si="89"/>
        <v>3840</v>
      </c>
      <c r="AG112" s="5">
        <f t="shared" ref="AG112:CR112" si="98">IF(AG87&gt;AG101,AG101,AG87)</f>
        <v>4800</v>
      </c>
      <c r="AH112" s="5">
        <f t="shared" si="98"/>
        <v>3660.8</v>
      </c>
      <c r="AI112" s="5">
        <f t="shared" si="98"/>
        <v>2995.2000000000003</v>
      </c>
      <c r="AJ112" s="5">
        <f t="shared" si="98"/>
        <v>3328</v>
      </c>
      <c r="AK112" s="5">
        <f t="shared" si="98"/>
        <v>2662.4</v>
      </c>
      <c r="AL112" s="5">
        <f t="shared" si="98"/>
        <v>3328</v>
      </c>
      <c r="AM112" s="5">
        <f t="shared" si="98"/>
        <v>4800</v>
      </c>
      <c r="AN112" s="5">
        <f t="shared" si="98"/>
        <v>3840</v>
      </c>
      <c r="AO112" s="5">
        <f t="shared" si="98"/>
        <v>3328</v>
      </c>
      <c r="AP112" s="5">
        <f t="shared" si="98"/>
        <v>3840</v>
      </c>
      <c r="AQ112" s="5">
        <f t="shared" si="98"/>
        <v>3840</v>
      </c>
      <c r="AR112" s="5">
        <f t="shared" si="98"/>
        <v>3840</v>
      </c>
      <c r="AS112" s="5">
        <f t="shared" si="98"/>
        <v>4800</v>
      </c>
      <c r="AT112" s="5">
        <f t="shared" si="98"/>
        <v>3660.8</v>
      </c>
      <c r="AU112" s="5">
        <f t="shared" si="98"/>
        <v>2995.2000000000003</v>
      </c>
      <c r="AV112" s="5">
        <f t="shared" si="98"/>
        <v>3328</v>
      </c>
      <c r="AW112" s="5">
        <f t="shared" si="98"/>
        <v>2662.4</v>
      </c>
      <c r="AX112" s="5">
        <f t="shared" si="98"/>
        <v>4160</v>
      </c>
      <c r="AY112" s="5">
        <f t="shared" si="98"/>
        <v>3840</v>
      </c>
      <c r="AZ112" s="5">
        <f t="shared" si="98"/>
        <v>2880</v>
      </c>
      <c r="BA112" s="5">
        <f t="shared" si="98"/>
        <v>3328</v>
      </c>
      <c r="BB112" s="5">
        <f t="shared" si="98"/>
        <v>2880</v>
      </c>
      <c r="BC112" s="5">
        <f t="shared" si="98"/>
        <v>3840</v>
      </c>
      <c r="BD112" s="5">
        <f t="shared" si="98"/>
        <v>4800</v>
      </c>
      <c r="BE112" s="5">
        <f t="shared" si="98"/>
        <v>3840</v>
      </c>
      <c r="BF112" s="5">
        <f t="shared" si="98"/>
        <v>3660.8</v>
      </c>
      <c r="BG112" s="5">
        <f t="shared" si="98"/>
        <v>3744</v>
      </c>
      <c r="BH112" s="5">
        <f t="shared" si="98"/>
        <v>2662.4</v>
      </c>
      <c r="BI112" s="5">
        <f t="shared" si="98"/>
        <v>3328</v>
      </c>
      <c r="BJ112" s="5">
        <f t="shared" si="98"/>
        <v>3328</v>
      </c>
      <c r="BK112" s="5">
        <f t="shared" si="98"/>
        <v>3840</v>
      </c>
      <c r="BL112" s="5">
        <f t="shared" si="98"/>
        <v>4800</v>
      </c>
      <c r="BM112" s="5">
        <f t="shared" si="98"/>
        <v>2662.4</v>
      </c>
      <c r="BN112" s="5">
        <f t="shared" si="98"/>
        <v>3840</v>
      </c>
      <c r="BO112" s="5">
        <f t="shared" si="98"/>
        <v>3840</v>
      </c>
      <c r="BP112" s="5">
        <f t="shared" si="98"/>
        <v>4800</v>
      </c>
      <c r="BQ112" s="5">
        <f t="shared" si="98"/>
        <v>3840</v>
      </c>
      <c r="BR112" s="5">
        <f t="shared" si="98"/>
        <v>3660.8</v>
      </c>
      <c r="BS112" s="5">
        <f t="shared" si="98"/>
        <v>2995.2000000000003</v>
      </c>
      <c r="BT112" s="5">
        <f t="shared" si="98"/>
        <v>2662.4</v>
      </c>
      <c r="BU112" s="5">
        <f t="shared" si="98"/>
        <v>3328</v>
      </c>
      <c r="BV112" s="5">
        <f t="shared" si="98"/>
        <v>3328</v>
      </c>
      <c r="BW112" s="5">
        <f t="shared" si="98"/>
        <v>3840</v>
      </c>
      <c r="BX112" s="5">
        <f t="shared" si="98"/>
        <v>3840</v>
      </c>
      <c r="BY112" s="5">
        <f t="shared" si="98"/>
        <v>2662.4</v>
      </c>
      <c r="BZ112" s="5">
        <f t="shared" si="98"/>
        <v>4800</v>
      </c>
      <c r="CA112" s="5">
        <f t="shared" si="98"/>
        <v>3840</v>
      </c>
      <c r="CB112" s="5">
        <f t="shared" si="98"/>
        <v>3840</v>
      </c>
      <c r="CC112" s="5">
        <f t="shared" si="98"/>
        <v>3840</v>
      </c>
      <c r="CD112" s="5">
        <f t="shared" si="98"/>
        <v>4576</v>
      </c>
      <c r="CE112" s="5">
        <f t="shared" si="98"/>
        <v>2995.2000000000003</v>
      </c>
      <c r="CF112" s="5">
        <f t="shared" si="98"/>
        <v>2662.4</v>
      </c>
      <c r="CG112" s="5">
        <f t="shared" si="98"/>
        <v>2662.4</v>
      </c>
      <c r="CH112" s="5">
        <f t="shared" si="98"/>
        <v>3328</v>
      </c>
      <c r="CI112" s="5">
        <f t="shared" si="98"/>
        <v>4800</v>
      </c>
      <c r="CJ112" s="5">
        <f t="shared" si="98"/>
        <v>3840</v>
      </c>
      <c r="CK112" s="5">
        <f t="shared" si="98"/>
        <v>1996.8000000000002</v>
      </c>
      <c r="CL112" s="5">
        <f t="shared" si="98"/>
        <v>4800</v>
      </c>
      <c r="CM112" s="5">
        <f t="shared" si="98"/>
        <v>3840</v>
      </c>
      <c r="CN112" s="5">
        <f t="shared" si="98"/>
        <v>3840</v>
      </c>
      <c r="CO112" s="5">
        <f t="shared" si="98"/>
        <v>3840</v>
      </c>
      <c r="CP112" s="5">
        <f t="shared" si="98"/>
        <v>3660.8</v>
      </c>
      <c r="CQ112" s="5">
        <f t="shared" si="98"/>
        <v>2995.2000000000003</v>
      </c>
      <c r="CR112" s="5">
        <f t="shared" si="98"/>
        <v>3328</v>
      </c>
      <c r="CS112" s="5">
        <f t="shared" ref="CS112:EP112" si="99">IF(CS87&gt;CS101,CS101,CS87)</f>
        <v>2662.4</v>
      </c>
      <c r="CT112" s="5">
        <f t="shared" si="99"/>
        <v>3328</v>
      </c>
      <c r="CU112" s="5">
        <f t="shared" si="99"/>
        <v>4800</v>
      </c>
      <c r="CV112" s="5">
        <f t="shared" si="99"/>
        <v>3840</v>
      </c>
      <c r="CW112" s="5">
        <f t="shared" si="99"/>
        <v>1996.8000000000002</v>
      </c>
      <c r="CX112" s="5">
        <f t="shared" si="99"/>
        <v>3840</v>
      </c>
      <c r="CY112" s="5">
        <f t="shared" si="99"/>
        <v>3840</v>
      </c>
      <c r="CZ112" s="5">
        <f t="shared" si="99"/>
        <v>3840</v>
      </c>
      <c r="DA112" s="5">
        <f t="shared" si="99"/>
        <v>4800</v>
      </c>
      <c r="DB112" s="5">
        <f t="shared" si="99"/>
        <v>3660.8</v>
      </c>
      <c r="DC112" s="5">
        <f t="shared" si="99"/>
        <v>2995.2000000000003</v>
      </c>
      <c r="DD112" s="5">
        <f t="shared" si="99"/>
        <v>3328</v>
      </c>
      <c r="DE112" s="5">
        <f t="shared" si="99"/>
        <v>2662.4</v>
      </c>
      <c r="DF112" s="5">
        <f t="shared" si="99"/>
        <v>4160</v>
      </c>
      <c r="DG112" s="5">
        <f t="shared" si="99"/>
        <v>3840</v>
      </c>
      <c r="DH112" s="5">
        <f t="shared" si="99"/>
        <v>2880</v>
      </c>
      <c r="DI112" s="5">
        <f t="shared" si="99"/>
        <v>3328</v>
      </c>
      <c r="DJ112" s="5">
        <f t="shared" si="99"/>
        <v>2880</v>
      </c>
      <c r="DK112" s="5">
        <f t="shared" si="99"/>
        <v>3840</v>
      </c>
      <c r="DL112" s="5">
        <f t="shared" si="99"/>
        <v>4800</v>
      </c>
      <c r="DM112" s="5">
        <f t="shared" si="99"/>
        <v>3840</v>
      </c>
      <c r="DN112" s="5">
        <f t="shared" si="99"/>
        <v>3660.8</v>
      </c>
      <c r="DO112" s="5">
        <f t="shared" si="99"/>
        <v>3744</v>
      </c>
      <c r="DP112" s="5">
        <f t="shared" si="99"/>
        <v>2662.4</v>
      </c>
      <c r="DQ112" s="5">
        <f t="shared" si="99"/>
        <v>2662.4</v>
      </c>
      <c r="DR112" s="5">
        <f t="shared" si="99"/>
        <v>4160</v>
      </c>
      <c r="DS112" s="5">
        <f t="shared" si="99"/>
        <v>3840</v>
      </c>
      <c r="DT112" s="5">
        <f t="shared" si="99"/>
        <v>3840</v>
      </c>
      <c r="DU112" s="5">
        <f t="shared" si="99"/>
        <v>3328</v>
      </c>
      <c r="DV112" s="5">
        <f t="shared" si="99"/>
        <v>3840</v>
      </c>
      <c r="DW112" s="5">
        <f t="shared" si="99"/>
        <v>3840</v>
      </c>
      <c r="DX112" s="5">
        <f t="shared" si="99"/>
        <v>4800</v>
      </c>
      <c r="DY112" s="5">
        <f t="shared" si="99"/>
        <v>3840</v>
      </c>
      <c r="DZ112" s="5">
        <f t="shared" si="99"/>
        <v>3660.8</v>
      </c>
      <c r="EA112" s="5">
        <f t="shared" si="99"/>
        <v>3744</v>
      </c>
      <c r="EB112" s="5">
        <f t="shared" si="99"/>
        <v>2662.4</v>
      </c>
      <c r="EC112" s="5">
        <f t="shared" si="99"/>
        <v>3328</v>
      </c>
      <c r="ED112" s="5">
        <f t="shared" si="99"/>
        <v>3328</v>
      </c>
      <c r="EE112" s="5">
        <f t="shared" si="99"/>
        <v>3840</v>
      </c>
      <c r="EF112" s="5">
        <f t="shared" si="99"/>
        <v>4800</v>
      </c>
      <c r="EG112" s="5">
        <f t="shared" si="99"/>
        <v>2662.4</v>
      </c>
      <c r="EH112" s="5">
        <f t="shared" si="99"/>
        <v>3840</v>
      </c>
      <c r="EI112" s="5">
        <f t="shared" si="99"/>
        <v>3840</v>
      </c>
      <c r="EJ112" s="5">
        <f t="shared" si="99"/>
        <v>4800</v>
      </c>
      <c r="EK112" s="5">
        <f t="shared" si="99"/>
        <v>3840</v>
      </c>
      <c r="EL112" s="5">
        <f t="shared" si="99"/>
        <v>3660.8</v>
      </c>
      <c r="EM112" s="5">
        <f t="shared" si="99"/>
        <v>2995.2000000000003</v>
      </c>
      <c r="EN112" s="5">
        <f t="shared" si="99"/>
        <v>2662.4</v>
      </c>
      <c r="EO112" s="5">
        <f t="shared" si="99"/>
        <v>3328</v>
      </c>
      <c r="EP112" s="5">
        <f t="shared" si="99"/>
        <v>3328</v>
      </c>
    </row>
    <row r="113" spans="2:146" hidden="1" outlineLevel="2" x14ac:dyDescent="0.25">
      <c r="C113" t="s">
        <v>32</v>
      </c>
      <c r="J113" s="26" t="s">
        <v>73</v>
      </c>
      <c r="W113" s="5">
        <f t="shared" si="89"/>
        <v>3686.4</v>
      </c>
      <c r="X113" s="5">
        <f t="shared" si="89"/>
        <v>3276.8</v>
      </c>
      <c r="Y113" s="5">
        <f t="shared" si="89"/>
        <v>3276.8</v>
      </c>
      <c r="Z113" s="5">
        <f t="shared" si="89"/>
        <v>3840</v>
      </c>
      <c r="AA113" s="5">
        <f t="shared" si="89"/>
        <v>4800</v>
      </c>
      <c r="AB113" s="5">
        <f t="shared" si="89"/>
        <v>3840</v>
      </c>
      <c r="AC113" s="5">
        <f t="shared" si="89"/>
        <v>2457.6000000000004</v>
      </c>
      <c r="AD113" s="5">
        <f t="shared" si="89"/>
        <v>4800</v>
      </c>
      <c r="AE113" s="5">
        <f t="shared" si="89"/>
        <v>3840</v>
      </c>
      <c r="AF113" s="5">
        <f t="shared" si="89"/>
        <v>3840</v>
      </c>
      <c r="AG113" s="5">
        <f t="shared" ref="AG113:CR113" si="100">IF(AG88&gt;AG102,AG102,AG88)</f>
        <v>2880</v>
      </c>
      <c r="AH113" s="5">
        <f t="shared" si="100"/>
        <v>3840</v>
      </c>
      <c r="AI113" s="5">
        <f t="shared" si="100"/>
        <v>2764.8</v>
      </c>
      <c r="AJ113" s="5">
        <f t="shared" si="100"/>
        <v>4096</v>
      </c>
      <c r="AK113" s="5">
        <f t="shared" si="100"/>
        <v>3276.8</v>
      </c>
      <c r="AL113" s="5">
        <f t="shared" si="100"/>
        <v>3840</v>
      </c>
      <c r="AM113" s="5">
        <f t="shared" si="100"/>
        <v>4800</v>
      </c>
      <c r="AN113" s="5">
        <f t="shared" si="100"/>
        <v>3840</v>
      </c>
      <c r="AO113" s="5">
        <f t="shared" si="100"/>
        <v>2457.6000000000004</v>
      </c>
      <c r="AP113" s="5">
        <f t="shared" si="100"/>
        <v>3840</v>
      </c>
      <c r="AQ113" s="5">
        <f t="shared" si="100"/>
        <v>3840</v>
      </c>
      <c r="AR113" s="5">
        <f t="shared" si="100"/>
        <v>3840</v>
      </c>
      <c r="AS113" s="5">
        <f t="shared" si="100"/>
        <v>3840</v>
      </c>
      <c r="AT113" s="5">
        <f t="shared" si="100"/>
        <v>2880</v>
      </c>
      <c r="AU113" s="5">
        <f t="shared" si="100"/>
        <v>3686.4</v>
      </c>
      <c r="AV113" s="5">
        <f t="shared" si="100"/>
        <v>4096</v>
      </c>
      <c r="AW113" s="5">
        <f t="shared" si="100"/>
        <v>3276.8</v>
      </c>
      <c r="AX113" s="5">
        <f t="shared" si="100"/>
        <v>3840</v>
      </c>
      <c r="AY113" s="5">
        <f t="shared" si="100"/>
        <v>4800</v>
      </c>
      <c r="AZ113" s="5">
        <f t="shared" si="100"/>
        <v>3840</v>
      </c>
      <c r="BA113" s="5">
        <f t="shared" si="100"/>
        <v>4096</v>
      </c>
      <c r="BB113" s="5">
        <f t="shared" si="100"/>
        <v>3840</v>
      </c>
      <c r="BC113" s="5">
        <f t="shared" si="100"/>
        <v>3840</v>
      </c>
      <c r="BD113" s="5">
        <f t="shared" si="100"/>
        <v>3840</v>
      </c>
      <c r="BE113" s="5">
        <f t="shared" si="100"/>
        <v>3840</v>
      </c>
      <c r="BF113" s="5">
        <f t="shared" si="100"/>
        <v>2880</v>
      </c>
      <c r="BG113" s="5">
        <f t="shared" si="100"/>
        <v>4608</v>
      </c>
      <c r="BH113" s="5">
        <f t="shared" si="100"/>
        <v>3276.8</v>
      </c>
      <c r="BI113" s="5">
        <f t="shared" si="100"/>
        <v>3276.8</v>
      </c>
      <c r="BJ113" s="5">
        <f t="shared" si="100"/>
        <v>4800</v>
      </c>
      <c r="BK113" s="5">
        <f t="shared" si="100"/>
        <v>3840</v>
      </c>
      <c r="BL113" s="5">
        <f t="shared" si="100"/>
        <v>3840</v>
      </c>
      <c r="BM113" s="5">
        <f t="shared" si="100"/>
        <v>4096</v>
      </c>
      <c r="BN113" s="5">
        <f t="shared" si="100"/>
        <v>3840</v>
      </c>
      <c r="BO113" s="5">
        <f t="shared" si="100"/>
        <v>3840</v>
      </c>
      <c r="BP113" s="5">
        <f t="shared" si="100"/>
        <v>4800</v>
      </c>
      <c r="BQ113" s="5">
        <f t="shared" si="100"/>
        <v>2880</v>
      </c>
      <c r="BR113" s="5">
        <f t="shared" si="100"/>
        <v>3840</v>
      </c>
      <c r="BS113" s="5">
        <f t="shared" si="100"/>
        <v>3686.4</v>
      </c>
      <c r="BT113" s="5">
        <f t="shared" si="100"/>
        <v>3276.8</v>
      </c>
      <c r="BU113" s="5">
        <f t="shared" si="100"/>
        <v>4096</v>
      </c>
      <c r="BV113" s="5">
        <f t="shared" si="100"/>
        <v>3840</v>
      </c>
      <c r="BW113" s="5">
        <f t="shared" si="100"/>
        <v>3840</v>
      </c>
      <c r="BX113" s="5">
        <f t="shared" si="100"/>
        <v>4800</v>
      </c>
      <c r="BY113" s="5">
        <f t="shared" si="100"/>
        <v>3276.8</v>
      </c>
      <c r="BZ113" s="5">
        <f t="shared" si="100"/>
        <v>3840</v>
      </c>
      <c r="CA113" s="5">
        <f t="shared" si="100"/>
        <v>3840</v>
      </c>
      <c r="CB113" s="5">
        <f t="shared" si="100"/>
        <v>4800</v>
      </c>
      <c r="CC113" s="5">
        <f t="shared" si="100"/>
        <v>2880</v>
      </c>
      <c r="CD113" s="5">
        <f t="shared" si="100"/>
        <v>2880</v>
      </c>
      <c r="CE113" s="5">
        <f t="shared" si="100"/>
        <v>3686.4</v>
      </c>
      <c r="CF113" s="5">
        <f t="shared" si="100"/>
        <v>3276.8</v>
      </c>
      <c r="CG113" s="5">
        <f t="shared" si="100"/>
        <v>4096</v>
      </c>
      <c r="CH113" s="5">
        <f t="shared" si="100"/>
        <v>3840</v>
      </c>
      <c r="CI113" s="5">
        <f t="shared" si="100"/>
        <v>3840</v>
      </c>
      <c r="CJ113" s="5">
        <f t="shared" si="100"/>
        <v>3840</v>
      </c>
      <c r="CK113" s="5">
        <f t="shared" si="100"/>
        <v>3276.8</v>
      </c>
      <c r="CL113" s="5">
        <f t="shared" si="100"/>
        <v>4800</v>
      </c>
      <c r="CM113" s="5">
        <f t="shared" si="100"/>
        <v>3840</v>
      </c>
      <c r="CN113" s="5">
        <f t="shared" si="100"/>
        <v>2880</v>
      </c>
      <c r="CO113" s="5">
        <f t="shared" si="100"/>
        <v>3840</v>
      </c>
      <c r="CP113" s="5">
        <f t="shared" si="100"/>
        <v>3840</v>
      </c>
      <c r="CQ113" s="5">
        <f t="shared" si="100"/>
        <v>3686.4</v>
      </c>
      <c r="CR113" s="5">
        <f t="shared" si="100"/>
        <v>3276.8</v>
      </c>
      <c r="CS113" s="5">
        <f t="shared" ref="CS113:EP113" si="101">IF(CS88&gt;CS102,CS102,CS88)</f>
        <v>3276.8</v>
      </c>
      <c r="CT113" s="5">
        <f t="shared" si="101"/>
        <v>3840</v>
      </c>
      <c r="CU113" s="5">
        <f t="shared" si="101"/>
        <v>4800</v>
      </c>
      <c r="CV113" s="5">
        <f t="shared" si="101"/>
        <v>3840</v>
      </c>
      <c r="CW113" s="5">
        <f t="shared" si="101"/>
        <v>2457.6000000000004</v>
      </c>
      <c r="CX113" s="5">
        <f t="shared" si="101"/>
        <v>4800</v>
      </c>
      <c r="CY113" s="5">
        <f t="shared" si="101"/>
        <v>3840</v>
      </c>
      <c r="CZ113" s="5">
        <f t="shared" si="101"/>
        <v>3840</v>
      </c>
      <c r="DA113" s="5">
        <f t="shared" si="101"/>
        <v>3840</v>
      </c>
      <c r="DB113" s="5">
        <f t="shared" si="101"/>
        <v>3840</v>
      </c>
      <c r="DC113" s="5">
        <f t="shared" si="101"/>
        <v>2764.8</v>
      </c>
      <c r="DD113" s="5">
        <f t="shared" si="101"/>
        <v>4096</v>
      </c>
      <c r="DE113" s="5">
        <f t="shared" si="101"/>
        <v>3276.8</v>
      </c>
      <c r="DF113" s="5">
        <f t="shared" si="101"/>
        <v>3840</v>
      </c>
      <c r="DG113" s="5">
        <f t="shared" si="101"/>
        <v>4800</v>
      </c>
      <c r="DH113" s="5">
        <f t="shared" si="101"/>
        <v>3840</v>
      </c>
      <c r="DI113" s="5">
        <f t="shared" si="101"/>
        <v>4096</v>
      </c>
      <c r="DJ113" s="5">
        <f t="shared" si="101"/>
        <v>3840</v>
      </c>
      <c r="DK113" s="5">
        <f t="shared" si="101"/>
        <v>3840</v>
      </c>
      <c r="DL113" s="5">
        <f t="shared" si="101"/>
        <v>3840</v>
      </c>
      <c r="DM113" s="5">
        <f t="shared" si="101"/>
        <v>3840</v>
      </c>
      <c r="DN113" s="5">
        <f t="shared" si="101"/>
        <v>2880</v>
      </c>
      <c r="DO113" s="5">
        <f t="shared" si="101"/>
        <v>3686.4</v>
      </c>
      <c r="DP113" s="5">
        <f t="shared" si="101"/>
        <v>4096</v>
      </c>
      <c r="DQ113" s="5">
        <f t="shared" si="101"/>
        <v>3276.8</v>
      </c>
      <c r="DR113" s="5">
        <f t="shared" si="101"/>
        <v>4800</v>
      </c>
      <c r="DS113" s="5">
        <f t="shared" si="101"/>
        <v>3840</v>
      </c>
      <c r="DT113" s="5">
        <f t="shared" si="101"/>
        <v>2880</v>
      </c>
      <c r="DU113" s="5">
        <f t="shared" si="101"/>
        <v>4096</v>
      </c>
      <c r="DV113" s="5">
        <f t="shared" si="101"/>
        <v>2880</v>
      </c>
      <c r="DW113" s="5">
        <f t="shared" si="101"/>
        <v>3840</v>
      </c>
      <c r="DX113" s="5">
        <f t="shared" si="101"/>
        <v>4800</v>
      </c>
      <c r="DY113" s="5">
        <f t="shared" si="101"/>
        <v>2880</v>
      </c>
      <c r="DZ113" s="5">
        <f t="shared" si="101"/>
        <v>3840</v>
      </c>
      <c r="EA113" s="5">
        <f t="shared" si="101"/>
        <v>3686.4</v>
      </c>
      <c r="EB113" s="5">
        <f t="shared" si="101"/>
        <v>3276.8</v>
      </c>
      <c r="EC113" s="5">
        <f t="shared" si="101"/>
        <v>3276.8</v>
      </c>
      <c r="ED113" s="5">
        <f t="shared" si="101"/>
        <v>4800</v>
      </c>
      <c r="EE113" s="5">
        <f t="shared" si="101"/>
        <v>3840</v>
      </c>
      <c r="EF113" s="5">
        <f t="shared" si="101"/>
        <v>3840</v>
      </c>
      <c r="EG113" s="5">
        <f t="shared" si="101"/>
        <v>4096</v>
      </c>
      <c r="EH113" s="5">
        <f t="shared" si="101"/>
        <v>3840</v>
      </c>
      <c r="EI113" s="5">
        <f t="shared" si="101"/>
        <v>3840</v>
      </c>
      <c r="EJ113" s="5">
        <f t="shared" si="101"/>
        <v>4800</v>
      </c>
      <c r="EK113" s="5">
        <f t="shared" si="101"/>
        <v>2880</v>
      </c>
      <c r="EL113" s="5">
        <f t="shared" si="101"/>
        <v>3840</v>
      </c>
      <c r="EM113" s="5">
        <f t="shared" si="101"/>
        <v>3686.4</v>
      </c>
      <c r="EN113" s="5">
        <f t="shared" si="101"/>
        <v>3276.8</v>
      </c>
      <c r="EO113" s="5">
        <f t="shared" si="101"/>
        <v>4096</v>
      </c>
      <c r="EP113" s="5">
        <f t="shared" si="101"/>
        <v>3840</v>
      </c>
    </row>
    <row r="114" spans="2:146" hidden="1" outlineLevel="2" x14ac:dyDescent="0.25">
      <c r="C114" t="s">
        <v>61</v>
      </c>
      <c r="J114" s="26" t="s">
        <v>73</v>
      </c>
      <c r="W114" s="5">
        <f t="shared" si="89"/>
        <v>0</v>
      </c>
      <c r="X114" s="5">
        <f t="shared" si="89"/>
        <v>0</v>
      </c>
      <c r="Y114" s="5">
        <f t="shared" si="89"/>
        <v>0</v>
      </c>
      <c r="Z114" s="5">
        <f t="shared" si="89"/>
        <v>0</v>
      </c>
      <c r="AA114" s="5">
        <f t="shared" si="89"/>
        <v>0</v>
      </c>
      <c r="AB114" s="5">
        <f t="shared" si="89"/>
        <v>0</v>
      </c>
      <c r="AC114" s="5">
        <f t="shared" si="89"/>
        <v>0</v>
      </c>
      <c r="AD114" s="5">
        <f t="shared" si="89"/>
        <v>0</v>
      </c>
      <c r="AE114" s="5">
        <f t="shared" si="89"/>
        <v>2880</v>
      </c>
      <c r="AF114" s="5">
        <f t="shared" si="89"/>
        <v>0</v>
      </c>
      <c r="AG114" s="5">
        <f t="shared" ref="AG114:CR114" si="102">IF(AG89&gt;AG103,AG103,AG89)</f>
        <v>0</v>
      </c>
      <c r="AH114" s="5">
        <f t="shared" si="102"/>
        <v>0</v>
      </c>
      <c r="AI114" s="5">
        <f t="shared" si="102"/>
        <v>0</v>
      </c>
      <c r="AJ114" s="5">
        <f t="shared" si="102"/>
        <v>0</v>
      </c>
      <c r="AK114" s="5">
        <f t="shared" si="102"/>
        <v>0</v>
      </c>
      <c r="AL114" s="5">
        <f t="shared" si="102"/>
        <v>0</v>
      </c>
      <c r="AM114" s="5">
        <f t="shared" si="102"/>
        <v>0</v>
      </c>
      <c r="AN114" s="5">
        <f t="shared" si="102"/>
        <v>0</v>
      </c>
      <c r="AO114" s="5">
        <f t="shared" si="102"/>
        <v>0</v>
      </c>
      <c r="AP114" s="5">
        <f t="shared" si="102"/>
        <v>0</v>
      </c>
      <c r="AQ114" s="5">
        <f t="shared" si="102"/>
        <v>2880</v>
      </c>
      <c r="AR114" s="5">
        <f t="shared" si="102"/>
        <v>0</v>
      </c>
      <c r="AS114" s="5">
        <f t="shared" si="102"/>
        <v>0</v>
      </c>
      <c r="AT114" s="5">
        <f t="shared" si="102"/>
        <v>0</v>
      </c>
      <c r="AU114" s="5">
        <f t="shared" si="102"/>
        <v>0</v>
      </c>
      <c r="AV114" s="5">
        <f t="shared" si="102"/>
        <v>0</v>
      </c>
      <c r="AW114" s="5">
        <f t="shared" si="102"/>
        <v>0</v>
      </c>
      <c r="AX114" s="5">
        <f t="shared" si="102"/>
        <v>0</v>
      </c>
      <c r="AY114" s="5">
        <f t="shared" si="102"/>
        <v>0</v>
      </c>
      <c r="AZ114" s="5">
        <f t="shared" si="102"/>
        <v>0</v>
      </c>
      <c r="BA114" s="5">
        <f t="shared" si="102"/>
        <v>0</v>
      </c>
      <c r="BB114" s="5">
        <f t="shared" si="102"/>
        <v>0</v>
      </c>
      <c r="BC114" s="5">
        <f t="shared" si="102"/>
        <v>2880</v>
      </c>
      <c r="BD114" s="5">
        <f t="shared" si="102"/>
        <v>0</v>
      </c>
      <c r="BE114" s="5">
        <f t="shared" si="102"/>
        <v>0</v>
      </c>
      <c r="BF114" s="5">
        <f t="shared" si="102"/>
        <v>0</v>
      </c>
      <c r="BG114" s="5">
        <f t="shared" si="102"/>
        <v>0</v>
      </c>
      <c r="BH114" s="5">
        <f t="shared" si="102"/>
        <v>0</v>
      </c>
      <c r="BI114" s="5">
        <f t="shared" si="102"/>
        <v>0</v>
      </c>
      <c r="BJ114" s="5">
        <f t="shared" si="102"/>
        <v>0</v>
      </c>
      <c r="BK114" s="5">
        <f t="shared" si="102"/>
        <v>0</v>
      </c>
      <c r="BL114" s="5">
        <f t="shared" si="102"/>
        <v>0</v>
      </c>
      <c r="BM114" s="5">
        <f t="shared" si="102"/>
        <v>0</v>
      </c>
      <c r="BN114" s="5">
        <f t="shared" si="102"/>
        <v>0</v>
      </c>
      <c r="BO114" s="5">
        <f t="shared" si="102"/>
        <v>2880</v>
      </c>
      <c r="BP114" s="5">
        <f t="shared" si="102"/>
        <v>0</v>
      </c>
      <c r="BQ114" s="5">
        <f t="shared" si="102"/>
        <v>0</v>
      </c>
      <c r="BR114" s="5">
        <f t="shared" si="102"/>
        <v>0</v>
      </c>
      <c r="BS114" s="5">
        <f t="shared" si="102"/>
        <v>0</v>
      </c>
      <c r="BT114" s="5">
        <f t="shared" si="102"/>
        <v>0</v>
      </c>
      <c r="BU114" s="5">
        <f t="shared" si="102"/>
        <v>0</v>
      </c>
      <c r="BV114" s="5">
        <f t="shared" si="102"/>
        <v>0</v>
      </c>
      <c r="BW114" s="5">
        <f t="shared" si="102"/>
        <v>0</v>
      </c>
      <c r="BX114" s="5">
        <f t="shared" si="102"/>
        <v>0</v>
      </c>
      <c r="BY114" s="5">
        <f t="shared" si="102"/>
        <v>0</v>
      </c>
      <c r="BZ114" s="5">
        <f t="shared" si="102"/>
        <v>0</v>
      </c>
      <c r="CA114" s="5">
        <f t="shared" si="102"/>
        <v>2880</v>
      </c>
      <c r="CB114" s="5">
        <f t="shared" si="102"/>
        <v>0</v>
      </c>
      <c r="CC114" s="5">
        <f t="shared" si="102"/>
        <v>0</v>
      </c>
      <c r="CD114" s="5">
        <f t="shared" si="102"/>
        <v>0</v>
      </c>
      <c r="CE114" s="5">
        <f t="shared" si="102"/>
        <v>0</v>
      </c>
      <c r="CF114" s="5">
        <f t="shared" si="102"/>
        <v>0</v>
      </c>
      <c r="CG114" s="5">
        <f t="shared" si="102"/>
        <v>0</v>
      </c>
      <c r="CH114" s="5">
        <f t="shared" si="102"/>
        <v>0</v>
      </c>
      <c r="CI114" s="5">
        <f t="shared" si="102"/>
        <v>0</v>
      </c>
      <c r="CJ114" s="5">
        <f t="shared" si="102"/>
        <v>0</v>
      </c>
      <c r="CK114" s="5">
        <f t="shared" si="102"/>
        <v>0</v>
      </c>
      <c r="CL114" s="5">
        <f t="shared" si="102"/>
        <v>0</v>
      </c>
      <c r="CM114" s="5">
        <f t="shared" si="102"/>
        <v>2880</v>
      </c>
      <c r="CN114" s="5">
        <f t="shared" si="102"/>
        <v>0</v>
      </c>
      <c r="CO114" s="5">
        <f t="shared" si="102"/>
        <v>0</v>
      </c>
      <c r="CP114" s="5">
        <f t="shared" si="102"/>
        <v>0</v>
      </c>
      <c r="CQ114" s="5">
        <f t="shared" si="102"/>
        <v>0</v>
      </c>
      <c r="CR114" s="5">
        <f t="shared" si="102"/>
        <v>0</v>
      </c>
      <c r="CS114" s="5">
        <f t="shared" ref="CS114:EP114" si="103">IF(CS89&gt;CS103,CS103,CS89)</f>
        <v>0</v>
      </c>
      <c r="CT114" s="5">
        <f t="shared" si="103"/>
        <v>0</v>
      </c>
      <c r="CU114" s="5">
        <f t="shared" si="103"/>
        <v>0</v>
      </c>
      <c r="CV114" s="5">
        <f t="shared" si="103"/>
        <v>0</v>
      </c>
      <c r="CW114" s="5">
        <f t="shared" si="103"/>
        <v>0</v>
      </c>
      <c r="CX114" s="5">
        <f t="shared" si="103"/>
        <v>0</v>
      </c>
      <c r="CY114" s="5">
        <f t="shared" si="103"/>
        <v>2880</v>
      </c>
      <c r="CZ114" s="5">
        <f t="shared" si="103"/>
        <v>0</v>
      </c>
      <c r="DA114" s="5">
        <f t="shared" si="103"/>
        <v>0</v>
      </c>
      <c r="DB114" s="5">
        <f t="shared" si="103"/>
        <v>0</v>
      </c>
      <c r="DC114" s="5">
        <f t="shared" si="103"/>
        <v>0</v>
      </c>
      <c r="DD114" s="5">
        <f t="shared" si="103"/>
        <v>0</v>
      </c>
      <c r="DE114" s="5">
        <f t="shared" si="103"/>
        <v>0</v>
      </c>
      <c r="DF114" s="5">
        <f t="shared" si="103"/>
        <v>0</v>
      </c>
      <c r="DG114" s="5">
        <f t="shared" si="103"/>
        <v>0</v>
      </c>
      <c r="DH114" s="5">
        <f t="shared" si="103"/>
        <v>0</v>
      </c>
      <c r="DI114" s="5">
        <f t="shared" si="103"/>
        <v>0</v>
      </c>
      <c r="DJ114" s="5">
        <f t="shared" si="103"/>
        <v>0</v>
      </c>
      <c r="DK114" s="5">
        <f t="shared" si="103"/>
        <v>2880</v>
      </c>
      <c r="DL114" s="5">
        <f t="shared" si="103"/>
        <v>0</v>
      </c>
      <c r="DM114" s="5">
        <f t="shared" si="103"/>
        <v>0</v>
      </c>
      <c r="DN114" s="5">
        <f t="shared" si="103"/>
        <v>0</v>
      </c>
      <c r="DO114" s="5">
        <f t="shared" si="103"/>
        <v>0</v>
      </c>
      <c r="DP114" s="5">
        <f t="shared" si="103"/>
        <v>0</v>
      </c>
      <c r="DQ114" s="5">
        <f t="shared" si="103"/>
        <v>0</v>
      </c>
      <c r="DR114" s="5">
        <f t="shared" si="103"/>
        <v>0</v>
      </c>
      <c r="DS114" s="5">
        <f t="shared" si="103"/>
        <v>0</v>
      </c>
      <c r="DT114" s="5">
        <f t="shared" si="103"/>
        <v>0</v>
      </c>
      <c r="DU114" s="5">
        <f t="shared" si="103"/>
        <v>0</v>
      </c>
      <c r="DV114" s="5">
        <f t="shared" si="103"/>
        <v>0</v>
      </c>
      <c r="DW114" s="5">
        <f t="shared" si="103"/>
        <v>2880</v>
      </c>
      <c r="DX114" s="5">
        <f t="shared" si="103"/>
        <v>0</v>
      </c>
      <c r="DY114" s="5">
        <f t="shared" si="103"/>
        <v>0</v>
      </c>
      <c r="DZ114" s="5">
        <f t="shared" si="103"/>
        <v>0</v>
      </c>
      <c r="EA114" s="5">
        <f t="shared" si="103"/>
        <v>0</v>
      </c>
      <c r="EB114" s="5">
        <f t="shared" si="103"/>
        <v>0</v>
      </c>
      <c r="EC114" s="5">
        <f t="shared" si="103"/>
        <v>0</v>
      </c>
      <c r="ED114" s="5">
        <f t="shared" si="103"/>
        <v>0</v>
      </c>
      <c r="EE114" s="5">
        <f t="shared" si="103"/>
        <v>0</v>
      </c>
      <c r="EF114" s="5">
        <f t="shared" si="103"/>
        <v>0</v>
      </c>
      <c r="EG114" s="5">
        <f t="shared" si="103"/>
        <v>0</v>
      </c>
      <c r="EH114" s="5">
        <f t="shared" si="103"/>
        <v>0</v>
      </c>
      <c r="EI114" s="5">
        <f t="shared" si="103"/>
        <v>2880</v>
      </c>
      <c r="EJ114" s="5">
        <f t="shared" si="103"/>
        <v>0</v>
      </c>
      <c r="EK114" s="5">
        <f t="shared" si="103"/>
        <v>0</v>
      </c>
      <c r="EL114" s="5">
        <f t="shared" si="103"/>
        <v>0</v>
      </c>
      <c r="EM114" s="5">
        <f t="shared" si="103"/>
        <v>0</v>
      </c>
      <c r="EN114" s="5">
        <f t="shared" si="103"/>
        <v>0</v>
      </c>
      <c r="EO114" s="5">
        <f t="shared" si="103"/>
        <v>0</v>
      </c>
      <c r="EP114" s="5">
        <f t="shared" si="103"/>
        <v>0</v>
      </c>
    </row>
    <row r="115" spans="2:146" hidden="1" outlineLevel="2" x14ac:dyDescent="0.25">
      <c r="C115" t="s">
        <v>33</v>
      </c>
      <c r="J115" s="26" t="s">
        <v>73</v>
      </c>
      <c r="W115" s="5">
        <f t="shared" si="89"/>
        <v>0</v>
      </c>
      <c r="X115" s="5">
        <f t="shared" si="89"/>
        <v>0</v>
      </c>
      <c r="Y115" s="5">
        <f t="shared" si="89"/>
        <v>0</v>
      </c>
      <c r="Z115" s="5">
        <f t="shared" si="89"/>
        <v>0</v>
      </c>
      <c r="AA115" s="5">
        <f t="shared" si="89"/>
        <v>0</v>
      </c>
      <c r="AB115" s="5">
        <f t="shared" si="89"/>
        <v>0</v>
      </c>
      <c r="AC115" s="5">
        <f t="shared" si="89"/>
        <v>0</v>
      </c>
      <c r="AD115" s="5">
        <f t="shared" si="89"/>
        <v>0</v>
      </c>
      <c r="AE115" s="5">
        <f t="shared" si="89"/>
        <v>0</v>
      </c>
      <c r="AF115" s="5">
        <f t="shared" si="89"/>
        <v>0</v>
      </c>
      <c r="AG115" s="5">
        <f t="shared" ref="AG115:CR115" si="104">IF(AG90&gt;AG104,AG104,AG90)</f>
        <v>0</v>
      </c>
      <c r="AH115" s="5">
        <f t="shared" si="104"/>
        <v>0</v>
      </c>
      <c r="AI115" s="5">
        <f t="shared" si="104"/>
        <v>0</v>
      </c>
      <c r="AJ115" s="5">
        <f t="shared" si="104"/>
        <v>0</v>
      </c>
      <c r="AK115" s="5">
        <f t="shared" si="104"/>
        <v>0</v>
      </c>
      <c r="AL115" s="5">
        <f t="shared" si="104"/>
        <v>0</v>
      </c>
      <c r="AM115" s="5">
        <f t="shared" si="104"/>
        <v>0</v>
      </c>
      <c r="AN115" s="5">
        <f t="shared" si="104"/>
        <v>0</v>
      </c>
      <c r="AO115" s="5">
        <f t="shared" si="104"/>
        <v>0</v>
      </c>
      <c r="AP115" s="5">
        <f t="shared" si="104"/>
        <v>0</v>
      </c>
      <c r="AQ115" s="5">
        <f t="shared" si="104"/>
        <v>0</v>
      </c>
      <c r="AR115" s="5">
        <f t="shared" si="104"/>
        <v>0</v>
      </c>
      <c r="AS115" s="5">
        <f t="shared" si="104"/>
        <v>0</v>
      </c>
      <c r="AT115" s="5">
        <f t="shared" si="104"/>
        <v>0</v>
      </c>
      <c r="AU115" s="5">
        <f t="shared" si="104"/>
        <v>0</v>
      </c>
      <c r="AV115" s="5">
        <f t="shared" si="104"/>
        <v>0</v>
      </c>
      <c r="AW115" s="5">
        <f t="shared" si="104"/>
        <v>0</v>
      </c>
      <c r="AX115" s="5">
        <f t="shared" si="104"/>
        <v>0</v>
      </c>
      <c r="AY115" s="5">
        <f t="shared" si="104"/>
        <v>0</v>
      </c>
      <c r="AZ115" s="5">
        <f t="shared" si="104"/>
        <v>0</v>
      </c>
      <c r="BA115" s="5">
        <f t="shared" si="104"/>
        <v>0</v>
      </c>
      <c r="BB115" s="5">
        <f t="shared" si="104"/>
        <v>0</v>
      </c>
      <c r="BC115" s="5">
        <f t="shared" si="104"/>
        <v>0</v>
      </c>
      <c r="BD115" s="5">
        <f t="shared" si="104"/>
        <v>0</v>
      </c>
      <c r="BE115" s="5">
        <f t="shared" si="104"/>
        <v>0</v>
      </c>
      <c r="BF115" s="5">
        <f t="shared" si="104"/>
        <v>0</v>
      </c>
      <c r="BG115" s="5">
        <f t="shared" si="104"/>
        <v>0</v>
      </c>
      <c r="BH115" s="5">
        <f t="shared" si="104"/>
        <v>0</v>
      </c>
      <c r="BI115" s="5">
        <f t="shared" si="104"/>
        <v>0</v>
      </c>
      <c r="BJ115" s="5">
        <f t="shared" si="104"/>
        <v>0</v>
      </c>
      <c r="BK115" s="5">
        <f t="shared" si="104"/>
        <v>0</v>
      </c>
      <c r="BL115" s="5">
        <f t="shared" si="104"/>
        <v>0</v>
      </c>
      <c r="BM115" s="5">
        <f t="shared" si="104"/>
        <v>0</v>
      </c>
      <c r="BN115" s="5">
        <f t="shared" si="104"/>
        <v>0</v>
      </c>
      <c r="BO115" s="5">
        <f t="shared" si="104"/>
        <v>0</v>
      </c>
      <c r="BP115" s="5">
        <f t="shared" si="104"/>
        <v>0</v>
      </c>
      <c r="BQ115" s="5">
        <f t="shared" si="104"/>
        <v>0</v>
      </c>
      <c r="BR115" s="5">
        <f t="shared" si="104"/>
        <v>0</v>
      </c>
      <c r="BS115" s="5">
        <f t="shared" si="104"/>
        <v>0</v>
      </c>
      <c r="BT115" s="5">
        <f t="shared" si="104"/>
        <v>0</v>
      </c>
      <c r="BU115" s="5">
        <f t="shared" si="104"/>
        <v>0</v>
      </c>
      <c r="BV115" s="5">
        <f t="shared" si="104"/>
        <v>0</v>
      </c>
      <c r="BW115" s="5">
        <f t="shared" si="104"/>
        <v>0</v>
      </c>
      <c r="BX115" s="5">
        <f t="shared" si="104"/>
        <v>0</v>
      </c>
      <c r="BY115" s="5">
        <f t="shared" si="104"/>
        <v>0</v>
      </c>
      <c r="BZ115" s="5">
        <f t="shared" si="104"/>
        <v>0</v>
      </c>
      <c r="CA115" s="5">
        <f t="shared" si="104"/>
        <v>0</v>
      </c>
      <c r="CB115" s="5">
        <f t="shared" si="104"/>
        <v>0</v>
      </c>
      <c r="CC115" s="5">
        <f t="shared" si="104"/>
        <v>0</v>
      </c>
      <c r="CD115" s="5">
        <f t="shared" si="104"/>
        <v>0</v>
      </c>
      <c r="CE115" s="5">
        <f t="shared" si="104"/>
        <v>0</v>
      </c>
      <c r="CF115" s="5">
        <f t="shared" si="104"/>
        <v>0</v>
      </c>
      <c r="CG115" s="5">
        <f t="shared" si="104"/>
        <v>0</v>
      </c>
      <c r="CH115" s="5">
        <f t="shared" si="104"/>
        <v>0</v>
      </c>
      <c r="CI115" s="5">
        <f t="shared" si="104"/>
        <v>0</v>
      </c>
      <c r="CJ115" s="5">
        <f t="shared" si="104"/>
        <v>0</v>
      </c>
      <c r="CK115" s="5">
        <f t="shared" si="104"/>
        <v>0</v>
      </c>
      <c r="CL115" s="5">
        <f t="shared" si="104"/>
        <v>0</v>
      </c>
      <c r="CM115" s="5">
        <f t="shared" si="104"/>
        <v>0</v>
      </c>
      <c r="CN115" s="5">
        <f t="shared" si="104"/>
        <v>0</v>
      </c>
      <c r="CO115" s="5">
        <f t="shared" si="104"/>
        <v>0</v>
      </c>
      <c r="CP115" s="5">
        <f t="shared" si="104"/>
        <v>0</v>
      </c>
      <c r="CQ115" s="5">
        <f t="shared" si="104"/>
        <v>0</v>
      </c>
      <c r="CR115" s="5">
        <f t="shared" si="104"/>
        <v>0</v>
      </c>
      <c r="CS115" s="5">
        <f t="shared" ref="CS115:EP115" si="105">IF(CS90&gt;CS104,CS104,CS90)</f>
        <v>0</v>
      </c>
      <c r="CT115" s="5">
        <f t="shared" si="105"/>
        <v>0</v>
      </c>
      <c r="CU115" s="5">
        <f t="shared" si="105"/>
        <v>0</v>
      </c>
      <c r="CV115" s="5">
        <f t="shared" si="105"/>
        <v>0</v>
      </c>
      <c r="CW115" s="5">
        <f t="shared" si="105"/>
        <v>0</v>
      </c>
      <c r="CX115" s="5">
        <f t="shared" si="105"/>
        <v>0</v>
      </c>
      <c r="CY115" s="5">
        <f t="shared" si="105"/>
        <v>0</v>
      </c>
      <c r="CZ115" s="5">
        <f t="shared" si="105"/>
        <v>0</v>
      </c>
      <c r="DA115" s="5">
        <f t="shared" si="105"/>
        <v>0</v>
      </c>
      <c r="DB115" s="5">
        <f t="shared" si="105"/>
        <v>0</v>
      </c>
      <c r="DC115" s="5">
        <f t="shared" si="105"/>
        <v>0</v>
      </c>
      <c r="DD115" s="5">
        <f t="shared" si="105"/>
        <v>0</v>
      </c>
      <c r="DE115" s="5">
        <f t="shared" si="105"/>
        <v>0</v>
      </c>
      <c r="DF115" s="5">
        <f t="shared" si="105"/>
        <v>0</v>
      </c>
      <c r="DG115" s="5">
        <f t="shared" si="105"/>
        <v>0</v>
      </c>
      <c r="DH115" s="5">
        <f t="shared" si="105"/>
        <v>0</v>
      </c>
      <c r="DI115" s="5">
        <f t="shared" si="105"/>
        <v>0</v>
      </c>
      <c r="DJ115" s="5">
        <f t="shared" si="105"/>
        <v>0</v>
      </c>
      <c r="DK115" s="5">
        <f t="shared" si="105"/>
        <v>0</v>
      </c>
      <c r="DL115" s="5">
        <f t="shared" si="105"/>
        <v>0</v>
      </c>
      <c r="DM115" s="5">
        <f t="shared" si="105"/>
        <v>0</v>
      </c>
      <c r="DN115" s="5">
        <f t="shared" si="105"/>
        <v>0</v>
      </c>
      <c r="DO115" s="5">
        <f t="shared" si="105"/>
        <v>0</v>
      </c>
      <c r="DP115" s="5">
        <f t="shared" si="105"/>
        <v>0</v>
      </c>
      <c r="DQ115" s="5">
        <f t="shared" si="105"/>
        <v>0</v>
      </c>
      <c r="DR115" s="5">
        <f t="shared" si="105"/>
        <v>0</v>
      </c>
      <c r="DS115" s="5">
        <f t="shared" si="105"/>
        <v>0</v>
      </c>
      <c r="DT115" s="5">
        <f t="shared" si="105"/>
        <v>0</v>
      </c>
      <c r="DU115" s="5">
        <f t="shared" si="105"/>
        <v>0</v>
      </c>
      <c r="DV115" s="5">
        <f t="shared" si="105"/>
        <v>0</v>
      </c>
      <c r="DW115" s="5">
        <f t="shared" si="105"/>
        <v>0</v>
      </c>
      <c r="DX115" s="5">
        <f t="shared" si="105"/>
        <v>0</v>
      </c>
      <c r="DY115" s="5">
        <f t="shared" si="105"/>
        <v>0</v>
      </c>
      <c r="DZ115" s="5">
        <f t="shared" si="105"/>
        <v>0</v>
      </c>
      <c r="EA115" s="5">
        <f t="shared" si="105"/>
        <v>0</v>
      </c>
      <c r="EB115" s="5">
        <f t="shared" si="105"/>
        <v>0</v>
      </c>
      <c r="EC115" s="5">
        <f t="shared" si="105"/>
        <v>0</v>
      </c>
      <c r="ED115" s="5">
        <f t="shared" si="105"/>
        <v>0</v>
      </c>
      <c r="EE115" s="5">
        <f t="shared" si="105"/>
        <v>0</v>
      </c>
      <c r="EF115" s="5">
        <f t="shared" si="105"/>
        <v>0</v>
      </c>
      <c r="EG115" s="5">
        <f t="shared" si="105"/>
        <v>0</v>
      </c>
      <c r="EH115" s="5">
        <f t="shared" si="105"/>
        <v>0</v>
      </c>
      <c r="EI115" s="5">
        <f t="shared" si="105"/>
        <v>0</v>
      </c>
      <c r="EJ115" s="5">
        <f t="shared" si="105"/>
        <v>0</v>
      </c>
      <c r="EK115" s="5">
        <f t="shared" si="105"/>
        <v>0</v>
      </c>
      <c r="EL115" s="5">
        <f t="shared" si="105"/>
        <v>0</v>
      </c>
      <c r="EM115" s="5">
        <f t="shared" si="105"/>
        <v>0</v>
      </c>
      <c r="EN115" s="5">
        <f t="shared" si="105"/>
        <v>0</v>
      </c>
      <c r="EO115" s="5">
        <f t="shared" si="105"/>
        <v>0</v>
      </c>
      <c r="EP115" s="5">
        <f t="shared" si="105"/>
        <v>0</v>
      </c>
    </row>
    <row r="116" spans="2:146" hidden="1" outlineLevel="2" x14ac:dyDescent="0.25"/>
    <row r="117" spans="2:146" hidden="1" outlineLevel="1" collapsed="1" x14ac:dyDescent="0.25">
      <c r="B117" s="2" t="s">
        <v>83</v>
      </c>
      <c r="C117" s="2"/>
      <c r="D117" s="2"/>
      <c r="E117" s="2"/>
      <c r="F117" s="2"/>
      <c r="G117" s="2"/>
      <c r="H117" s="2"/>
      <c r="I117" s="2"/>
      <c r="J117" s="3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</row>
    <row r="118" spans="2:146" hidden="1" outlineLevel="2" x14ac:dyDescent="0.25"/>
    <row r="119" spans="2:146" hidden="1" outlineLevel="2" x14ac:dyDescent="0.25">
      <c r="B119" t="s">
        <v>67</v>
      </c>
      <c r="J119" s="26" t="s">
        <v>68</v>
      </c>
      <c r="W119" s="46">
        <f>Założenia!$K$32</f>
        <v>4</v>
      </c>
    </row>
    <row r="120" spans="2:146" hidden="1" outlineLevel="2" x14ac:dyDescent="0.25">
      <c r="B120" t="s">
        <v>153</v>
      </c>
      <c r="J120" s="26" t="s">
        <v>68</v>
      </c>
      <c r="W120" s="46">
        <f>Założenia!$K$34</f>
        <v>0.2</v>
      </c>
    </row>
    <row r="121" spans="2:146" hidden="1" outlineLevel="2" x14ac:dyDescent="0.25"/>
    <row r="122" spans="2:146" hidden="1" outlineLevel="2" x14ac:dyDescent="0.25">
      <c r="B122" t="s">
        <v>152</v>
      </c>
      <c r="I122" s="25">
        <f>$W$2</f>
        <v>2021</v>
      </c>
      <c r="J122" s="26" t="s">
        <v>68</v>
      </c>
      <c r="W122" s="60">
        <f>W119</f>
        <v>4</v>
      </c>
    </row>
    <row r="123" spans="2:146" hidden="1" outlineLevel="2" x14ac:dyDescent="0.25">
      <c r="B123" t="s">
        <v>154</v>
      </c>
      <c r="I123" s="25">
        <f>I122+1</f>
        <v>2022</v>
      </c>
      <c r="J123" s="26" t="s">
        <v>68</v>
      </c>
      <c r="W123" s="47">
        <f>W122+$W$120</f>
        <v>4.2</v>
      </c>
    </row>
    <row r="124" spans="2:146" hidden="1" outlineLevel="2" x14ac:dyDescent="0.25">
      <c r="B124" t="s">
        <v>155</v>
      </c>
      <c r="I124" s="25">
        <f t="shared" ref="I124:I131" si="106">I123+1</f>
        <v>2023</v>
      </c>
      <c r="J124" s="26" t="s">
        <v>68</v>
      </c>
      <c r="W124" s="47">
        <f t="shared" ref="W124:W132" si="107">W123+$W$120</f>
        <v>4.4000000000000004</v>
      </c>
    </row>
    <row r="125" spans="2:146" hidden="1" outlineLevel="2" x14ac:dyDescent="0.25">
      <c r="B125" t="s">
        <v>156</v>
      </c>
      <c r="I125" s="25">
        <f t="shared" si="106"/>
        <v>2024</v>
      </c>
      <c r="J125" s="26" t="s">
        <v>68</v>
      </c>
      <c r="W125" s="47">
        <f t="shared" si="107"/>
        <v>4.6000000000000005</v>
      </c>
    </row>
    <row r="126" spans="2:146" hidden="1" outlineLevel="2" x14ac:dyDescent="0.25">
      <c r="B126" t="s">
        <v>157</v>
      </c>
      <c r="I126" s="25">
        <f t="shared" si="106"/>
        <v>2025</v>
      </c>
      <c r="J126" s="26" t="s">
        <v>68</v>
      </c>
      <c r="W126" s="47">
        <f t="shared" si="107"/>
        <v>4.8000000000000007</v>
      </c>
    </row>
    <row r="127" spans="2:146" hidden="1" outlineLevel="2" x14ac:dyDescent="0.25">
      <c r="B127" t="s">
        <v>158</v>
      </c>
      <c r="I127" s="25">
        <f t="shared" si="106"/>
        <v>2026</v>
      </c>
      <c r="J127" s="26" t="s">
        <v>68</v>
      </c>
      <c r="W127" s="47">
        <f t="shared" si="107"/>
        <v>5.0000000000000009</v>
      </c>
    </row>
    <row r="128" spans="2:146" hidden="1" outlineLevel="2" x14ac:dyDescent="0.25">
      <c r="B128" t="s">
        <v>159</v>
      </c>
      <c r="I128" s="25">
        <f t="shared" si="106"/>
        <v>2027</v>
      </c>
      <c r="J128" s="26" t="s">
        <v>68</v>
      </c>
      <c r="W128" s="47">
        <f t="shared" si="107"/>
        <v>5.2000000000000011</v>
      </c>
    </row>
    <row r="129" spans="2:146" hidden="1" outlineLevel="2" x14ac:dyDescent="0.25">
      <c r="B129" t="s">
        <v>160</v>
      </c>
      <c r="I129" s="25">
        <f t="shared" si="106"/>
        <v>2028</v>
      </c>
      <c r="J129" s="26" t="s">
        <v>68</v>
      </c>
      <c r="W129" s="47">
        <f t="shared" si="107"/>
        <v>5.4000000000000012</v>
      </c>
    </row>
    <row r="130" spans="2:146" hidden="1" outlineLevel="2" x14ac:dyDescent="0.25">
      <c r="B130" t="s">
        <v>161</v>
      </c>
      <c r="I130" s="25">
        <f t="shared" si="106"/>
        <v>2029</v>
      </c>
      <c r="J130" s="26" t="s">
        <v>68</v>
      </c>
      <c r="W130" s="47">
        <f t="shared" si="107"/>
        <v>5.6000000000000014</v>
      </c>
    </row>
    <row r="131" spans="2:146" hidden="1" outlineLevel="2" x14ac:dyDescent="0.25">
      <c r="B131" t="s">
        <v>162</v>
      </c>
      <c r="I131" s="25">
        <f t="shared" si="106"/>
        <v>2030</v>
      </c>
      <c r="J131" s="26" t="s">
        <v>68</v>
      </c>
      <c r="W131" s="47">
        <f t="shared" si="107"/>
        <v>5.8000000000000016</v>
      </c>
    </row>
    <row r="132" spans="2:146" hidden="1" outlineLevel="2" x14ac:dyDescent="0.25">
      <c r="B132" t="s">
        <v>163</v>
      </c>
      <c r="I132" s="25">
        <f>I131+1</f>
        <v>2031</v>
      </c>
      <c r="J132" s="26" t="s">
        <v>68</v>
      </c>
      <c r="W132" s="47">
        <f t="shared" si="107"/>
        <v>6.0000000000000018</v>
      </c>
    </row>
    <row r="133" spans="2:146" hidden="1" outlineLevel="2" x14ac:dyDescent="0.25"/>
    <row r="134" spans="2:146" hidden="1" outlineLevel="2" x14ac:dyDescent="0.25">
      <c r="B134" t="s">
        <v>67</v>
      </c>
      <c r="J134" s="26" t="s">
        <v>68</v>
      </c>
      <c r="W134" s="60">
        <f t="shared" ref="W134:BB134" si="108">VLOOKUP(W$2,$I$122:$W$132,COLUMNS($I$122:$W$132),0)</f>
        <v>4</v>
      </c>
      <c r="X134" s="60">
        <f t="shared" si="108"/>
        <v>4</v>
      </c>
      <c r="Y134" s="60">
        <f t="shared" si="108"/>
        <v>4</v>
      </c>
      <c r="Z134" s="60">
        <f t="shared" si="108"/>
        <v>4</v>
      </c>
      <c r="AA134" s="60">
        <f t="shared" si="108"/>
        <v>4</v>
      </c>
      <c r="AB134" s="60">
        <f t="shared" si="108"/>
        <v>4</v>
      </c>
      <c r="AC134" s="60">
        <f t="shared" si="108"/>
        <v>4</v>
      </c>
      <c r="AD134" s="60">
        <f t="shared" si="108"/>
        <v>4.2</v>
      </c>
      <c r="AE134" s="60">
        <f t="shared" si="108"/>
        <v>4.2</v>
      </c>
      <c r="AF134" s="60">
        <f t="shared" si="108"/>
        <v>4.2</v>
      </c>
      <c r="AG134" s="60">
        <f t="shared" si="108"/>
        <v>4.2</v>
      </c>
      <c r="AH134" s="60">
        <f t="shared" si="108"/>
        <v>4.2</v>
      </c>
      <c r="AI134" s="60">
        <f t="shared" si="108"/>
        <v>4.2</v>
      </c>
      <c r="AJ134" s="60">
        <f t="shared" si="108"/>
        <v>4.2</v>
      </c>
      <c r="AK134" s="60">
        <f t="shared" si="108"/>
        <v>4.2</v>
      </c>
      <c r="AL134" s="60">
        <f t="shared" si="108"/>
        <v>4.2</v>
      </c>
      <c r="AM134" s="60">
        <f t="shared" si="108"/>
        <v>4.2</v>
      </c>
      <c r="AN134" s="60">
        <f t="shared" si="108"/>
        <v>4.2</v>
      </c>
      <c r="AO134" s="60">
        <f t="shared" si="108"/>
        <v>4.2</v>
      </c>
      <c r="AP134" s="60">
        <f t="shared" si="108"/>
        <v>4.4000000000000004</v>
      </c>
      <c r="AQ134" s="60">
        <f t="shared" si="108"/>
        <v>4.4000000000000004</v>
      </c>
      <c r="AR134" s="60">
        <f t="shared" si="108"/>
        <v>4.4000000000000004</v>
      </c>
      <c r="AS134" s="60">
        <f t="shared" si="108"/>
        <v>4.4000000000000004</v>
      </c>
      <c r="AT134" s="60">
        <f t="shared" si="108"/>
        <v>4.4000000000000004</v>
      </c>
      <c r="AU134" s="60">
        <f t="shared" si="108"/>
        <v>4.4000000000000004</v>
      </c>
      <c r="AV134" s="60">
        <f t="shared" si="108"/>
        <v>4.4000000000000004</v>
      </c>
      <c r="AW134" s="60">
        <f t="shared" si="108"/>
        <v>4.4000000000000004</v>
      </c>
      <c r="AX134" s="60">
        <f t="shared" si="108"/>
        <v>4.4000000000000004</v>
      </c>
      <c r="AY134" s="60">
        <f t="shared" si="108"/>
        <v>4.4000000000000004</v>
      </c>
      <c r="AZ134" s="60">
        <f t="shared" si="108"/>
        <v>4.4000000000000004</v>
      </c>
      <c r="BA134" s="60">
        <f t="shared" si="108"/>
        <v>4.4000000000000004</v>
      </c>
      <c r="BB134" s="60">
        <f t="shared" si="108"/>
        <v>4.6000000000000005</v>
      </c>
      <c r="BC134" s="60">
        <f t="shared" ref="BC134:CH134" si="109">VLOOKUP(BC$2,$I$122:$W$132,COLUMNS($I$122:$W$132),0)</f>
        <v>4.6000000000000005</v>
      </c>
      <c r="BD134" s="60">
        <f t="shared" si="109"/>
        <v>4.6000000000000005</v>
      </c>
      <c r="BE134" s="60">
        <f t="shared" si="109"/>
        <v>4.6000000000000005</v>
      </c>
      <c r="BF134" s="60">
        <f t="shared" si="109"/>
        <v>4.6000000000000005</v>
      </c>
      <c r="BG134" s="60">
        <f t="shared" si="109"/>
        <v>4.6000000000000005</v>
      </c>
      <c r="BH134" s="60">
        <f t="shared" si="109"/>
        <v>4.6000000000000005</v>
      </c>
      <c r="BI134" s="60">
        <f t="shared" si="109"/>
        <v>4.6000000000000005</v>
      </c>
      <c r="BJ134" s="60">
        <f t="shared" si="109"/>
        <v>4.6000000000000005</v>
      </c>
      <c r="BK134" s="60">
        <f t="shared" si="109"/>
        <v>4.6000000000000005</v>
      </c>
      <c r="BL134" s="60">
        <f t="shared" si="109"/>
        <v>4.6000000000000005</v>
      </c>
      <c r="BM134" s="60">
        <f t="shared" si="109"/>
        <v>4.6000000000000005</v>
      </c>
      <c r="BN134" s="60">
        <f t="shared" si="109"/>
        <v>4.8000000000000007</v>
      </c>
      <c r="BO134" s="60">
        <f t="shared" si="109"/>
        <v>4.8000000000000007</v>
      </c>
      <c r="BP134" s="60">
        <f t="shared" si="109"/>
        <v>4.8000000000000007</v>
      </c>
      <c r="BQ134" s="60">
        <f t="shared" si="109"/>
        <v>4.8000000000000007</v>
      </c>
      <c r="BR134" s="60">
        <f t="shared" si="109"/>
        <v>4.8000000000000007</v>
      </c>
      <c r="BS134" s="60">
        <f t="shared" si="109"/>
        <v>4.8000000000000007</v>
      </c>
      <c r="BT134" s="60">
        <f t="shared" si="109"/>
        <v>4.8000000000000007</v>
      </c>
      <c r="BU134" s="60">
        <f t="shared" si="109"/>
        <v>4.8000000000000007</v>
      </c>
      <c r="BV134" s="60">
        <f t="shared" si="109"/>
        <v>4.8000000000000007</v>
      </c>
      <c r="BW134" s="60">
        <f t="shared" si="109"/>
        <v>4.8000000000000007</v>
      </c>
      <c r="BX134" s="60">
        <f t="shared" si="109"/>
        <v>4.8000000000000007</v>
      </c>
      <c r="BY134" s="60">
        <f t="shared" si="109"/>
        <v>4.8000000000000007</v>
      </c>
      <c r="BZ134" s="60">
        <f t="shared" si="109"/>
        <v>5.0000000000000009</v>
      </c>
      <c r="CA134" s="60">
        <f t="shared" si="109"/>
        <v>5.0000000000000009</v>
      </c>
      <c r="CB134" s="60">
        <f t="shared" si="109"/>
        <v>5.0000000000000009</v>
      </c>
      <c r="CC134" s="60">
        <f t="shared" si="109"/>
        <v>5.0000000000000009</v>
      </c>
      <c r="CD134" s="60">
        <f t="shared" si="109"/>
        <v>5.0000000000000009</v>
      </c>
      <c r="CE134" s="60">
        <f t="shared" si="109"/>
        <v>5.0000000000000009</v>
      </c>
      <c r="CF134" s="60">
        <f t="shared" si="109"/>
        <v>5.0000000000000009</v>
      </c>
      <c r="CG134" s="60">
        <f t="shared" si="109"/>
        <v>5.0000000000000009</v>
      </c>
      <c r="CH134" s="60">
        <f t="shared" si="109"/>
        <v>5.0000000000000009</v>
      </c>
      <c r="CI134" s="60">
        <f t="shared" ref="CI134:DN134" si="110">VLOOKUP(CI$2,$I$122:$W$132,COLUMNS($I$122:$W$132),0)</f>
        <v>5.0000000000000009</v>
      </c>
      <c r="CJ134" s="60">
        <f t="shared" si="110"/>
        <v>5.0000000000000009</v>
      </c>
      <c r="CK134" s="60">
        <f t="shared" si="110"/>
        <v>5.0000000000000009</v>
      </c>
      <c r="CL134" s="60">
        <f t="shared" si="110"/>
        <v>5.2000000000000011</v>
      </c>
      <c r="CM134" s="60">
        <f t="shared" si="110"/>
        <v>5.2000000000000011</v>
      </c>
      <c r="CN134" s="60">
        <f t="shared" si="110"/>
        <v>5.2000000000000011</v>
      </c>
      <c r="CO134" s="60">
        <f t="shared" si="110"/>
        <v>5.2000000000000011</v>
      </c>
      <c r="CP134" s="60">
        <f t="shared" si="110"/>
        <v>5.2000000000000011</v>
      </c>
      <c r="CQ134" s="60">
        <f t="shared" si="110"/>
        <v>5.2000000000000011</v>
      </c>
      <c r="CR134" s="60">
        <f t="shared" si="110"/>
        <v>5.2000000000000011</v>
      </c>
      <c r="CS134" s="60">
        <f t="shared" si="110"/>
        <v>5.2000000000000011</v>
      </c>
      <c r="CT134" s="60">
        <f t="shared" si="110"/>
        <v>5.2000000000000011</v>
      </c>
      <c r="CU134" s="60">
        <f t="shared" si="110"/>
        <v>5.2000000000000011</v>
      </c>
      <c r="CV134" s="60">
        <f t="shared" si="110"/>
        <v>5.2000000000000011</v>
      </c>
      <c r="CW134" s="60">
        <f t="shared" si="110"/>
        <v>5.2000000000000011</v>
      </c>
      <c r="CX134" s="60">
        <f t="shared" si="110"/>
        <v>5.4000000000000012</v>
      </c>
      <c r="CY134" s="60">
        <f t="shared" si="110"/>
        <v>5.4000000000000012</v>
      </c>
      <c r="CZ134" s="60">
        <f t="shared" si="110"/>
        <v>5.4000000000000012</v>
      </c>
      <c r="DA134" s="60">
        <f t="shared" si="110"/>
        <v>5.4000000000000012</v>
      </c>
      <c r="DB134" s="60">
        <f t="shared" si="110"/>
        <v>5.4000000000000012</v>
      </c>
      <c r="DC134" s="60">
        <f t="shared" si="110"/>
        <v>5.4000000000000012</v>
      </c>
      <c r="DD134" s="60">
        <f t="shared" si="110"/>
        <v>5.4000000000000012</v>
      </c>
      <c r="DE134" s="60">
        <f t="shared" si="110"/>
        <v>5.4000000000000012</v>
      </c>
      <c r="DF134" s="60">
        <f t="shared" si="110"/>
        <v>5.4000000000000012</v>
      </c>
      <c r="DG134" s="60">
        <f t="shared" si="110"/>
        <v>5.4000000000000012</v>
      </c>
      <c r="DH134" s="60">
        <f t="shared" si="110"/>
        <v>5.4000000000000012</v>
      </c>
      <c r="DI134" s="60">
        <f t="shared" si="110"/>
        <v>5.4000000000000012</v>
      </c>
      <c r="DJ134" s="60">
        <f t="shared" si="110"/>
        <v>5.6000000000000014</v>
      </c>
      <c r="DK134" s="60">
        <f t="shared" si="110"/>
        <v>5.6000000000000014</v>
      </c>
      <c r="DL134" s="60">
        <f t="shared" si="110"/>
        <v>5.6000000000000014</v>
      </c>
      <c r="DM134" s="60">
        <f t="shared" si="110"/>
        <v>5.6000000000000014</v>
      </c>
      <c r="DN134" s="60">
        <f t="shared" si="110"/>
        <v>5.6000000000000014</v>
      </c>
      <c r="DO134" s="60">
        <f t="shared" ref="DO134:EP134" si="111">VLOOKUP(DO$2,$I$122:$W$132,COLUMNS($I$122:$W$132),0)</f>
        <v>5.6000000000000014</v>
      </c>
      <c r="DP134" s="60">
        <f t="shared" si="111"/>
        <v>5.6000000000000014</v>
      </c>
      <c r="DQ134" s="60">
        <f t="shared" si="111"/>
        <v>5.6000000000000014</v>
      </c>
      <c r="DR134" s="60">
        <f t="shared" si="111"/>
        <v>5.6000000000000014</v>
      </c>
      <c r="DS134" s="60">
        <f t="shared" si="111"/>
        <v>5.6000000000000014</v>
      </c>
      <c r="DT134" s="60">
        <f t="shared" si="111"/>
        <v>5.6000000000000014</v>
      </c>
      <c r="DU134" s="60">
        <f t="shared" si="111"/>
        <v>5.6000000000000014</v>
      </c>
      <c r="DV134" s="60">
        <f t="shared" si="111"/>
        <v>5.8000000000000016</v>
      </c>
      <c r="DW134" s="60">
        <f t="shared" si="111"/>
        <v>5.8000000000000016</v>
      </c>
      <c r="DX134" s="60">
        <f t="shared" si="111"/>
        <v>5.8000000000000016</v>
      </c>
      <c r="DY134" s="60">
        <f t="shared" si="111"/>
        <v>5.8000000000000016</v>
      </c>
      <c r="DZ134" s="60">
        <f t="shared" si="111"/>
        <v>5.8000000000000016</v>
      </c>
      <c r="EA134" s="60">
        <f t="shared" si="111"/>
        <v>5.8000000000000016</v>
      </c>
      <c r="EB134" s="60">
        <f t="shared" si="111"/>
        <v>5.8000000000000016</v>
      </c>
      <c r="EC134" s="60">
        <f t="shared" si="111"/>
        <v>5.8000000000000016</v>
      </c>
      <c r="ED134" s="60">
        <f t="shared" si="111"/>
        <v>5.8000000000000016</v>
      </c>
      <c r="EE134" s="60">
        <f t="shared" si="111"/>
        <v>5.8000000000000016</v>
      </c>
      <c r="EF134" s="60">
        <f t="shared" si="111"/>
        <v>5.8000000000000016</v>
      </c>
      <c r="EG134" s="60">
        <f t="shared" si="111"/>
        <v>5.8000000000000016</v>
      </c>
      <c r="EH134" s="60">
        <f t="shared" si="111"/>
        <v>6.0000000000000018</v>
      </c>
      <c r="EI134" s="60">
        <f t="shared" si="111"/>
        <v>6.0000000000000018</v>
      </c>
      <c r="EJ134" s="60">
        <f t="shared" si="111"/>
        <v>6.0000000000000018</v>
      </c>
      <c r="EK134" s="60">
        <f t="shared" si="111"/>
        <v>6.0000000000000018</v>
      </c>
      <c r="EL134" s="60">
        <f t="shared" si="111"/>
        <v>6.0000000000000018</v>
      </c>
      <c r="EM134" s="60">
        <f t="shared" si="111"/>
        <v>6.0000000000000018</v>
      </c>
      <c r="EN134" s="60">
        <f t="shared" si="111"/>
        <v>6.0000000000000018</v>
      </c>
      <c r="EO134" s="60">
        <f t="shared" si="111"/>
        <v>6.0000000000000018</v>
      </c>
      <c r="EP134" s="60">
        <f t="shared" si="111"/>
        <v>6.0000000000000018</v>
      </c>
    </row>
    <row r="135" spans="2:146" hidden="1" outlineLevel="2" x14ac:dyDescent="0.25">
      <c r="B135" t="s">
        <v>69</v>
      </c>
      <c r="J135" s="26" t="s">
        <v>70</v>
      </c>
      <c r="W135" s="43">
        <f>Założenia!$K$33</f>
        <v>0.08</v>
      </c>
      <c r="X135" s="43">
        <f>Założenia!$K$33</f>
        <v>0.08</v>
      </c>
      <c r="Y135" s="43">
        <f>Założenia!$K$33</f>
        <v>0.08</v>
      </c>
      <c r="Z135" s="43">
        <f>Założenia!$K$33</f>
        <v>0.08</v>
      </c>
      <c r="AA135" s="43">
        <f>Założenia!$K$33</f>
        <v>0.08</v>
      </c>
      <c r="AB135" s="43">
        <f>Założenia!$K$33</f>
        <v>0.08</v>
      </c>
      <c r="AC135" s="43">
        <f>Założenia!$K$33</f>
        <v>0.08</v>
      </c>
      <c r="AD135" s="43">
        <f>Założenia!$K$33</f>
        <v>0.08</v>
      </c>
      <c r="AE135" s="43">
        <f>Założenia!$K$33</f>
        <v>0.08</v>
      </c>
      <c r="AF135" s="43">
        <f>Założenia!$K$33</f>
        <v>0.08</v>
      </c>
      <c r="AG135" s="43">
        <f>Założenia!$K$33</f>
        <v>0.08</v>
      </c>
      <c r="AH135" s="43">
        <f>Założenia!$K$33</f>
        <v>0.08</v>
      </c>
      <c r="AI135" s="43">
        <f>Założenia!$K$33</f>
        <v>0.08</v>
      </c>
      <c r="AJ135" s="43">
        <f>Założenia!$K$33</f>
        <v>0.08</v>
      </c>
      <c r="AK135" s="43">
        <f>Założenia!$K$33</f>
        <v>0.08</v>
      </c>
      <c r="AL135" s="43">
        <f>Założenia!$K$33</f>
        <v>0.08</v>
      </c>
      <c r="AM135" s="43">
        <f>Założenia!$K$33</f>
        <v>0.08</v>
      </c>
      <c r="AN135" s="43">
        <f>Założenia!$K$33</f>
        <v>0.08</v>
      </c>
      <c r="AO135" s="43">
        <f>Założenia!$K$33</f>
        <v>0.08</v>
      </c>
      <c r="AP135" s="43">
        <f>Założenia!$K$33</f>
        <v>0.08</v>
      </c>
      <c r="AQ135" s="43">
        <f>Założenia!$K$33</f>
        <v>0.08</v>
      </c>
      <c r="AR135" s="43">
        <f>Założenia!$K$33</f>
        <v>0.08</v>
      </c>
      <c r="AS135" s="43">
        <f>Założenia!$K$33</f>
        <v>0.08</v>
      </c>
      <c r="AT135" s="43">
        <f>Założenia!$K$33</f>
        <v>0.08</v>
      </c>
      <c r="AU135" s="43">
        <f>Założenia!$K$33</f>
        <v>0.08</v>
      </c>
      <c r="AV135" s="43">
        <f>Założenia!$K$33</f>
        <v>0.08</v>
      </c>
      <c r="AW135" s="43">
        <f>Założenia!$K$33</f>
        <v>0.08</v>
      </c>
      <c r="AX135" s="43">
        <f>Założenia!$K$33</f>
        <v>0.08</v>
      </c>
      <c r="AY135" s="43">
        <f>Założenia!$K$33</f>
        <v>0.08</v>
      </c>
      <c r="AZ135" s="43">
        <f>Założenia!$K$33</f>
        <v>0.08</v>
      </c>
      <c r="BA135" s="43">
        <f>Założenia!$K$33</f>
        <v>0.08</v>
      </c>
      <c r="BB135" s="43">
        <f>Założenia!$K$33</f>
        <v>0.08</v>
      </c>
      <c r="BC135" s="43">
        <f>Założenia!$K$33</f>
        <v>0.08</v>
      </c>
      <c r="BD135" s="43">
        <f>Założenia!$K$33</f>
        <v>0.08</v>
      </c>
      <c r="BE135" s="43">
        <f>Założenia!$K$33</f>
        <v>0.08</v>
      </c>
      <c r="BF135" s="43">
        <f>Założenia!$K$33</f>
        <v>0.08</v>
      </c>
      <c r="BG135" s="43">
        <f>Założenia!$K$33</f>
        <v>0.08</v>
      </c>
      <c r="BH135" s="43">
        <f>Założenia!$K$33</f>
        <v>0.08</v>
      </c>
      <c r="BI135" s="43">
        <f>Założenia!$K$33</f>
        <v>0.08</v>
      </c>
      <c r="BJ135" s="43">
        <f>Założenia!$K$33</f>
        <v>0.08</v>
      </c>
      <c r="BK135" s="43">
        <f>Założenia!$K$33</f>
        <v>0.08</v>
      </c>
      <c r="BL135" s="43">
        <f>Założenia!$K$33</f>
        <v>0.08</v>
      </c>
      <c r="BM135" s="43">
        <f>Założenia!$K$33</f>
        <v>0.08</v>
      </c>
      <c r="BN135" s="43">
        <f>Założenia!$K$33</f>
        <v>0.08</v>
      </c>
      <c r="BO135" s="43">
        <f>Założenia!$K$33</f>
        <v>0.08</v>
      </c>
      <c r="BP135" s="43">
        <f>Założenia!$K$33</f>
        <v>0.08</v>
      </c>
      <c r="BQ135" s="43">
        <f>Założenia!$K$33</f>
        <v>0.08</v>
      </c>
      <c r="BR135" s="43">
        <f>Założenia!$K$33</f>
        <v>0.08</v>
      </c>
      <c r="BS135" s="43">
        <f>Założenia!$K$33</f>
        <v>0.08</v>
      </c>
      <c r="BT135" s="43">
        <f>Założenia!$K$33</f>
        <v>0.08</v>
      </c>
      <c r="BU135" s="43">
        <f>Założenia!$K$33</f>
        <v>0.08</v>
      </c>
      <c r="BV135" s="43">
        <f>Założenia!$K$33</f>
        <v>0.08</v>
      </c>
      <c r="BW135" s="43">
        <f>Założenia!$K$33</f>
        <v>0.08</v>
      </c>
      <c r="BX135" s="43">
        <f>Założenia!$K$33</f>
        <v>0.08</v>
      </c>
      <c r="BY135" s="43">
        <f>Założenia!$K$33</f>
        <v>0.08</v>
      </c>
      <c r="BZ135" s="43">
        <f>Założenia!$K$33</f>
        <v>0.08</v>
      </c>
      <c r="CA135" s="43">
        <f>Założenia!$K$33</f>
        <v>0.08</v>
      </c>
      <c r="CB135" s="43">
        <f>Założenia!$K$33</f>
        <v>0.08</v>
      </c>
      <c r="CC135" s="43">
        <f>Założenia!$K$33</f>
        <v>0.08</v>
      </c>
      <c r="CD135" s="43">
        <f>Założenia!$K$33</f>
        <v>0.08</v>
      </c>
      <c r="CE135" s="43">
        <f>Założenia!$K$33</f>
        <v>0.08</v>
      </c>
      <c r="CF135" s="43">
        <f>Założenia!$K$33</f>
        <v>0.08</v>
      </c>
      <c r="CG135" s="43">
        <f>Założenia!$K$33</f>
        <v>0.08</v>
      </c>
      <c r="CH135" s="43">
        <f>Założenia!$K$33</f>
        <v>0.08</v>
      </c>
      <c r="CI135" s="43">
        <f>Założenia!$K$33</f>
        <v>0.08</v>
      </c>
      <c r="CJ135" s="43">
        <f>Założenia!$K$33</f>
        <v>0.08</v>
      </c>
      <c r="CK135" s="43">
        <f>Założenia!$K$33</f>
        <v>0.08</v>
      </c>
      <c r="CL135" s="43">
        <f>Założenia!$K$33</f>
        <v>0.08</v>
      </c>
      <c r="CM135" s="43">
        <f>Założenia!$K$33</f>
        <v>0.08</v>
      </c>
      <c r="CN135" s="43">
        <f>Założenia!$K$33</f>
        <v>0.08</v>
      </c>
      <c r="CO135" s="43">
        <f>Założenia!$K$33</f>
        <v>0.08</v>
      </c>
      <c r="CP135" s="43">
        <f>Założenia!$K$33</f>
        <v>0.08</v>
      </c>
      <c r="CQ135" s="43">
        <f>Założenia!$K$33</f>
        <v>0.08</v>
      </c>
      <c r="CR135" s="43">
        <f>Założenia!$K$33</f>
        <v>0.08</v>
      </c>
      <c r="CS135" s="43">
        <f>Założenia!$K$33</f>
        <v>0.08</v>
      </c>
      <c r="CT135" s="43">
        <f>Założenia!$K$33</f>
        <v>0.08</v>
      </c>
      <c r="CU135" s="43">
        <f>Założenia!$K$33</f>
        <v>0.08</v>
      </c>
      <c r="CV135" s="43">
        <f>Założenia!$K$33</f>
        <v>0.08</v>
      </c>
      <c r="CW135" s="43">
        <f>Założenia!$K$33</f>
        <v>0.08</v>
      </c>
      <c r="CX135" s="43">
        <f>Założenia!$K$33</f>
        <v>0.08</v>
      </c>
      <c r="CY135" s="43">
        <f>Założenia!$K$33</f>
        <v>0.08</v>
      </c>
      <c r="CZ135" s="43">
        <f>Założenia!$K$33</f>
        <v>0.08</v>
      </c>
      <c r="DA135" s="43">
        <f>Założenia!$K$33</f>
        <v>0.08</v>
      </c>
      <c r="DB135" s="43">
        <f>Założenia!$K$33</f>
        <v>0.08</v>
      </c>
      <c r="DC135" s="43">
        <f>Założenia!$K$33</f>
        <v>0.08</v>
      </c>
      <c r="DD135" s="43">
        <f>Założenia!$K$33</f>
        <v>0.08</v>
      </c>
      <c r="DE135" s="43">
        <f>Założenia!$K$33</f>
        <v>0.08</v>
      </c>
      <c r="DF135" s="43">
        <f>Założenia!$K$33</f>
        <v>0.08</v>
      </c>
      <c r="DG135" s="43">
        <f>Założenia!$K$33</f>
        <v>0.08</v>
      </c>
      <c r="DH135" s="43">
        <f>Założenia!$K$33</f>
        <v>0.08</v>
      </c>
      <c r="DI135" s="43">
        <f>Założenia!$K$33</f>
        <v>0.08</v>
      </c>
      <c r="DJ135" s="43">
        <f>Założenia!$K$33</f>
        <v>0.08</v>
      </c>
      <c r="DK135" s="43">
        <f>Założenia!$K$33</f>
        <v>0.08</v>
      </c>
      <c r="DL135" s="43">
        <f>Założenia!$K$33</f>
        <v>0.08</v>
      </c>
      <c r="DM135" s="43">
        <f>Założenia!$K$33</f>
        <v>0.08</v>
      </c>
      <c r="DN135" s="43">
        <f>Założenia!$K$33</f>
        <v>0.08</v>
      </c>
      <c r="DO135" s="43">
        <f>Założenia!$K$33</f>
        <v>0.08</v>
      </c>
      <c r="DP135" s="43">
        <f>Założenia!$K$33</f>
        <v>0.08</v>
      </c>
      <c r="DQ135" s="43">
        <f>Założenia!$K$33</f>
        <v>0.08</v>
      </c>
      <c r="DR135" s="43">
        <f>Założenia!$K$33</f>
        <v>0.08</v>
      </c>
      <c r="DS135" s="43">
        <f>Założenia!$K$33</f>
        <v>0.08</v>
      </c>
      <c r="DT135" s="43">
        <f>Założenia!$K$33</f>
        <v>0.08</v>
      </c>
      <c r="DU135" s="43">
        <f>Założenia!$K$33</f>
        <v>0.08</v>
      </c>
      <c r="DV135" s="43">
        <f>Założenia!$K$33</f>
        <v>0.08</v>
      </c>
      <c r="DW135" s="43">
        <f>Założenia!$K$33</f>
        <v>0.08</v>
      </c>
      <c r="DX135" s="43">
        <f>Założenia!$K$33</f>
        <v>0.08</v>
      </c>
      <c r="DY135" s="43">
        <f>Założenia!$K$33</f>
        <v>0.08</v>
      </c>
      <c r="DZ135" s="43">
        <f>Założenia!$K$33</f>
        <v>0.08</v>
      </c>
      <c r="EA135" s="43">
        <f>Założenia!$K$33</f>
        <v>0.08</v>
      </c>
      <c r="EB135" s="43">
        <f>Założenia!$K$33</f>
        <v>0.08</v>
      </c>
      <c r="EC135" s="43">
        <f>Założenia!$K$33</f>
        <v>0.08</v>
      </c>
      <c r="ED135" s="43">
        <f>Założenia!$K$33</f>
        <v>0.08</v>
      </c>
      <c r="EE135" s="43">
        <f>Założenia!$K$33</f>
        <v>0.08</v>
      </c>
      <c r="EF135" s="43">
        <f>Założenia!$K$33</f>
        <v>0.08</v>
      </c>
      <c r="EG135" s="43">
        <f>Założenia!$K$33</f>
        <v>0.08</v>
      </c>
      <c r="EH135" s="43">
        <f>Założenia!$K$33</f>
        <v>0.08</v>
      </c>
      <c r="EI135" s="43">
        <f>Założenia!$K$33</f>
        <v>0.08</v>
      </c>
      <c r="EJ135" s="43">
        <f>Założenia!$K$33</f>
        <v>0.08</v>
      </c>
      <c r="EK135" s="43">
        <f>Założenia!$K$33</f>
        <v>0.08</v>
      </c>
      <c r="EL135" s="43">
        <f>Założenia!$K$33</f>
        <v>0.08</v>
      </c>
      <c r="EM135" s="43">
        <f>Założenia!$K$33</f>
        <v>0.08</v>
      </c>
      <c r="EN135" s="43">
        <f>Założenia!$K$33</f>
        <v>0.08</v>
      </c>
      <c r="EO135" s="43">
        <f>Założenia!$K$33</f>
        <v>0.08</v>
      </c>
      <c r="EP135" s="43">
        <f>Założenia!$K$33</f>
        <v>0.08</v>
      </c>
    </row>
    <row r="136" spans="2:146" hidden="1" outlineLevel="2" x14ac:dyDescent="0.25">
      <c r="B136" t="s">
        <v>86</v>
      </c>
      <c r="J136" s="26" t="s">
        <v>68</v>
      </c>
      <c r="W136" s="47">
        <f>W134/(1+W135)</f>
        <v>3.7037037037037033</v>
      </c>
      <c r="X136" s="47">
        <f t="shared" ref="X136:AF136" si="112">X134/(1+X135)</f>
        <v>3.7037037037037033</v>
      </c>
      <c r="Y136" s="47">
        <f t="shared" si="112"/>
        <v>3.7037037037037033</v>
      </c>
      <c r="Z136" s="47">
        <f t="shared" si="112"/>
        <v>3.7037037037037033</v>
      </c>
      <c r="AA136" s="47">
        <f t="shared" si="112"/>
        <v>3.7037037037037033</v>
      </c>
      <c r="AB136" s="47">
        <f t="shared" si="112"/>
        <v>3.7037037037037033</v>
      </c>
      <c r="AC136" s="47">
        <f t="shared" si="112"/>
        <v>3.7037037037037033</v>
      </c>
      <c r="AD136" s="47">
        <f t="shared" si="112"/>
        <v>3.8888888888888888</v>
      </c>
      <c r="AE136" s="47">
        <f t="shared" si="112"/>
        <v>3.8888888888888888</v>
      </c>
      <c r="AF136" s="47">
        <f t="shared" si="112"/>
        <v>3.8888888888888888</v>
      </c>
      <c r="AG136" s="47">
        <f t="shared" ref="AG136" si="113">AG134/(1+AG135)</f>
        <v>3.8888888888888888</v>
      </c>
      <c r="AH136" s="47">
        <f t="shared" ref="AH136" si="114">AH134/(1+AH135)</f>
        <v>3.8888888888888888</v>
      </c>
      <c r="AI136" s="47">
        <f t="shared" ref="AI136" si="115">AI134/(1+AI135)</f>
        <v>3.8888888888888888</v>
      </c>
      <c r="AJ136" s="47">
        <f t="shared" ref="AJ136" si="116">AJ134/(1+AJ135)</f>
        <v>3.8888888888888888</v>
      </c>
      <c r="AK136" s="47">
        <f t="shared" ref="AK136" si="117">AK134/(1+AK135)</f>
        <v>3.8888888888888888</v>
      </c>
      <c r="AL136" s="47">
        <f t="shared" ref="AL136" si="118">AL134/(1+AL135)</f>
        <v>3.8888888888888888</v>
      </c>
      <c r="AM136" s="47">
        <f t="shared" ref="AM136" si="119">AM134/(1+AM135)</f>
        <v>3.8888888888888888</v>
      </c>
      <c r="AN136" s="47">
        <f t="shared" ref="AN136" si="120">AN134/(1+AN135)</f>
        <v>3.8888888888888888</v>
      </c>
      <c r="AO136" s="47">
        <f t="shared" ref="AO136" si="121">AO134/(1+AO135)</f>
        <v>3.8888888888888888</v>
      </c>
      <c r="AP136" s="47">
        <f t="shared" ref="AP136" si="122">AP134/(1+AP135)</f>
        <v>4.0740740740740744</v>
      </c>
      <c r="AQ136" s="47">
        <f t="shared" ref="AQ136" si="123">AQ134/(1+AQ135)</f>
        <v>4.0740740740740744</v>
      </c>
      <c r="AR136" s="47">
        <f t="shared" ref="AR136" si="124">AR134/(1+AR135)</f>
        <v>4.0740740740740744</v>
      </c>
      <c r="AS136" s="47">
        <f t="shared" ref="AS136" si="125">AS134/(1+AS135)</f>
        <v>4.0740740740740744</v>
      </c>
      <c r="AT136" s="47">
        <f t="shared" ref="AT136" si="126">AT134/(1+AT135)</f>
        <v>4.0740740740740744</v>
      </c>
      <c r="AU136" s="47">
        <f t="shared" ref="AU136" si="127">AU134/(1+AU135)</f>
        <v>4.0740740740740744</v>
      </c>
      <c r="AV136" s="47">
        <f t="shared" ref="AV136" si="128">AV134/(1+AV135)</f>
        <v>4.0740740740740744</v>
      </c>
      <c r="AW136" s="47">
        <f t="shared" ref="AW136" si="129">AW134/(1+AW135)</f>
        <v>4.0740740740740744</v>
      </c>
      <c r="AX136" s="47">
        <f t="shared" ref="AX136" si="130">AX134/(1+AX135)</f>
        <v>4.0740740740740744</v>
      </c>
      <c r="AY136" s="47">
        <f t="shared" ref="AY136" si="131">AY134/(1+AY135)</f>
        <v>4.0740740740740744</v>
      </c>
      <c r="AZ136" s="47">
        <f t="shared" ref="AZ136" si="132">AZ134/(1+AZ135)</f>
        <v>4.0740740740740744</v>
      </c>
      <c r="BA136" s="47">
        <f t="shared" ref="BA136" si="133">BA134/(1+BA135)</f>
        <v>4.0740740740740744</v>
      </c>
      <c r="BB136" s="47">
        <f t="shared" ref="BB136" si="134">BB134/(1+BB135)</f>
        <v>4.2592592592592595</v>
      </c>
      <c r="BC136" s="47">
        <f t="shared" ref="BC136" si="135">BC134/(1+BC135)</f>
        <v>4.2592592592592595</v>
      </c>
      <c r="BD136" s="47">
        <f t="shared" ref="BD136" si="136">BD134/(1+BD135)</f>
        <v>4.2592592592592595</v>
      </c>
      <c r="BE136" s="47">
        <f t="shared" ref="BE136" si="137">BE134/(1+BE135)</f>
        <v>4.2592592592592595</v>
      </c>
      <c r="BF136" s="47">
        <f t="shared" ref="BF136" si="138">BF134/(1+BF135)</f>
        <v>4.2592592592592595</v>
      </c>
      <c r="BG136" s="47">
        <f t="shared" ref="BG136" si="139">BG134/(1+BG135)</f>
        <v>4.2592592592592595</v>
      </c>
      <c r="BH136" s="47">
        <f t="shared" ref="BH136" si="140">BH134/(1+BH135)</f>
        <v>4.2592592592592595</v>
      </c>
      <c r="BI136" s="47">
        <f t="shared" ref="BI136" si="141">BI134/(1+BI135)</f>
        <v>4.2592592592592595</v>
      </c>
      <c r="BJ136" s="47">
        <f t="shared" ref="BJ136" si="142">BJ134/(1+BJ135)</f>
        <v>4.2592592592592595</v>
      </c>
      <c r="BK136" s="47">
        <f t="shared" ref="BK136" si="143">BK134/(1+BK135)</f>
        <v>4.2592592592592595</v>
      </c>
      <c r="BL136" s="47">
        <f t="shared" ref="BL136" si="144">BL134/(1+BL135)</f>
        <v>4.2592592592592595</v>
      </c>
      <c r="BM136" s="47">
        <f t="shared" ref="BM136" si="145">BM134/(1+BM135)</f>
        <v>4.2592592592592595</v>
      </c>
      <c r="BN136" s="47">
        <f t="shared" ref="BN136" si="146">BN134/(1+BN135)</f>
        <v>4.4444444444444446</v>
      </c>
      <c r="BO136" s="47">
        <f t="shared" ref="BO136" si="147">BO134/(1+BO135)</f>
        <v>4.4444444444444446</v>
      </c>
      <c r="BP136" s="47">
        <f t="shared" ref="BP136" si="148">BP134/(1+BP135)</f>
        <v>4.4444444444444446</v>
      </c>
      <c r="BQ136" s="47">
        <f t="shared" ref="BQ136" si="149">BQ134/(1+BQ135)</f>
        <v>4.4444444444444446</v>
      </c>
      <c r="BR136" s="47">
        <f t="shared" ref="BR136" si="150">BR134/(1+BR135)</f>
        <v>4.4444444444444446</v>
      </c>
      <c r="BS136" s="47">
        <f t="shared" ref="BS136" si="151">BS134/(1+BS135)</f>
        <v>4.4444444444444446</v>
      </c>
      <c r="BT136" s="47">
        <f t="shared" ref="BT136" si="152">BT134/(1+BT135)</f>
        <v>4.4444444444444446</v>
      </c>
      <c r="BU136" s="47">
        <f t="shared" ref="BU136" si="153">BU134/(1+BU135)</f>
        <v>4.4444444444444446</v>
      </c>
      <c r="BV136" s="47">
        <f t="shared" ref="BV136" si="154">BV134/(1+BV135)</f>
        <v>4.4444444444444446</v>
      </c>
      <c r="BW136" s="47">
        <f t="shared" ref="BW136" si="155">BW134/(1+BW135)</f>
        <v>4.4444444444444446</v>
      </c>
      <c r="BX136" s="47">
        <f t="shared" ref="BX136" si="156">BX134/(1+BX135)</f>
        <v>4.4444444444444446</v>
      </c>
      <c r="BY136" s="47">
        <f t="shared" ref="BY136" si="157">BY134/(1+BY135)</f>
        <v>4.4444444444444446</v>
      </c>
      <c r="BZ136" s="47">
        <f t="shared" ref="BZ136" si="158">BZ134/(1+BZ135)</f>
        <v>4.6296296296296298</v>
      </c>
      <c r="CA136" s="47">
        <f t="shared" ref="CA136" si="159">CA134/(1+CA135)</f>
        <v>4.6296296296296298</v>
      </c>
      <c r="CB136" s="47">
        <f t="shared" ref="CB136" si="160">CB134/(1+CB135)</f>
        <v>4.6296296296296298</v>
      </c>
      <c r="CC136" s="47">
        <f t="shared" ref="CC136" si="161">CC134/(1+CC135)</f>
        <v>4.6296296296296298</v>
      </c>
      <c r="CD136" s="47">
        <f t="shared" ref="CD136" si="162">CD134/(1+CD135)</f>
        <v>4.6296296296296298</v>
      </c>
      <c r="CE136" s="47">
        <f t="shared" ref="CE136" si="163">CE134/(1+CE135)</f>
        <v>4.6296296296296298</v>
      </c>
      <c r="CF136" s="47">
        <f t="shared" ref="CF136" si="164">CF134/(1+CF135)</f>
        <v>4.6296296296296298</v>
      </c>
      <c r="CG136" s="47">
        <f t="shared" ref="CG136" si="165">CG134/(1+CG135)</f>
        <v>4.6296296296296298</v>
      </c>
      <c r="CH136" s="47">
        <f t="shared" ref="CH136" si="166">CH134/(1+CH135)</f>
        <v>4.6296296296296298</v>
      </c>
      <c r="CI136" s="47">
        <f t="shared" ref="CI136" si="167">CI134/(1+CI135)</f>
        <v>4.6296296296296298</v>
      </c>
      <c r="CJ136" s="47">
        <f t="shared" ref="CJ136" si="168">CJ134/(1+CJ135)</f>
        <v>4.6296296296296298</v>
      </c>
      <c r="CK136" s="47">
        <f t="shared" ref="CK136" si="169">CK134/(1+CK135)</f>
        <v>4.6296296296296298</v>
      </c>
      <c r="CL136" s="47">
        <f t="shared" ref="CL136" si="170">CL134/(1+CL135)</f>
        <v>4.8148148148148158</v>
      </c>
      <c r="CM136" s="47">
        <f t="shared" ref="CM136" si="171">CM134/(1+CM135)</f>
        <v>4.8148148148148158</v>
      </c>
      <c r="CN136" s="47">
        <f t="shared" ref="CN136" si="172">CN134/(1+CN135)</f>
        <v>4.8148148148148158</v>
      </c>
      <c r="CO136" s="47">
        <f t="shared" ref="CO136" si="173">CO134/(1+CO135)</f>
        <v>4.8148148148148158</v>
      </c>
      <c r="CP136" s="47">
        <f t="shared" ref="CP136" si="174">CP134/(1+CP135)</f>
        <v>4.8148148148148158</v>
      </c>
      <c r="CQ136" s="47">
        <f t="shared" ref="CQ136" si="175">CQ134/(1+CQ135)</f>
        <v>4.8148148148148158</v>
      </c>
      <c r="CR136" s="47">
        <f t="shared" ref="CR136" si="176">CR134/(1+CR135)</f>
        <v>4.8148148148148158</v>
      </c>
      <c r="CS136" s="47">
        <f t="shared" ref="CS136" si="177">CS134/(1+CS135)</f>
        <v>4.8148148148148158</v>
      </c>
      <c r="CT136" s="47">
        <f t="shared" ref="CT136" si="178">CT134/(1+CT135)</f>
        <v>4.8148148148148158</v>
      </c>
      <c r="CU136" s="47">
        <f t="shared" ref="CU136" si="179">CU134/(1+CU135)</f>
        <v>4.8148148148148158</v>
      </c>
      <c r="CV136" s="47">
        <f t="shared" ref="CV136" si="180">CV134/(1+CV135)</f>
        <v>4.8148148148148158</v>
      </c>
      <c r="CW136" s="47">
        <f t="shared" ref="CW136" si="181">CW134/(1+CW135)</f>
        <v>4.8148148148148158</v>
      </c>
      <c r="CX136" s="47">
        <f t="shared" ref="CX136" si="182">CX134/(1+CX135)</f>
        <v>5.0000000000000009</v>
      </c>
      <c r="CY136" s="47">
        <f t="shared" ref="CY136" si="183">CY134/(1+CY135)</f>
        <v>5.0000000000000009</v>
      </c>
      <c r="CZ136" s="47">
        <f t="shared" ref="CZ136" si="184">CZ134/(1+CZ135)</f>
        <v>5.0000000000000009</v>
      </c>
      <c r="DA136" s="47">
        <f t="shared" ref="DA136" si="185">DA134/(1+DA135)</f>
        <v>5.0000000000000009</v>
      </c>
      <c r="DB136" s="47">
        <f t="shared" ref="DB136" si="186">DB134/(1+DB135)</f>
        <v>5.0000000000000009</v>
      </c>
      <c r="DC136" s="47">
        <f t="shared" ref="DC136" si="187">DC134/(1+DC135)</f>
        <v>5.0000000000000009</v>
      </c>
      <c r="DD136" s="47">
        <f t="shared" ref="DD136" si="188">DD134/(1+DD135)</f>
        <v>5.0000000000000009</v>
      </c>
      <c r="DE136" s="47">
        <f t="shared" ref="DE136" si="189">DE134/(1+DE135)</f>
        <v>5.0000000000000009</v>
      </c>
      <c r="DF136" s="47">
        <f t="shared" ref="DF136" si="190">DF134/(1+DF135)</f>
        <v>5.0000000000000009</v>
      </c>
      <c r="DG136" s="47">
        <f t="shared" ref="DG136" si="191">DG134/(1+DG135)</f>
        <v>5.0000000000000009</v>
      </c>
      <c r="DH136" s="47">
        <f t="shared" ref="DH136" si="192">DH134/(1+DH135)</f>
        <v>5.0000000000000009</v>
      </c>
      <c r="DI136" s="47">
        <f t="shared" ref="DI136" si="193">DI134/(1+DI135)</f>
        <v>5.0000000000000009</v>
      </c>
      <c r="DJ136" s="47">
        <f t="shared" ref="DJ136" si="194">DJ134/(1+DJ135)</f>
        <v>5.185185185185186</v>
      </c>
      <c r="DK136" s="47">
        <f t="shared" ref="DK136" si="195">DK134/(1+DK135)</f>
        <v>5.185185185185186</v>
      </c>
      <c r="DL136" s="47">
        <f t="shared" ref="DL136" si="196">DL134/(1+DL135)</f>
        <v>5.185185185185186</v>
      </c>
      <c r="DM136" s="47">
        <f t="shared" ref="DM136" si="197">DM134/(1+DM135)</f>
        <v>5.185185185185186</v>
      </c>
      <c r="DN136" s="47">
        <f t="shared" ref="DN136" si="198">DN134/(1+DN135)</f>
        <v>5.185185185185186</v>
      </c>
      <c r="DO136" s="47">
        <f t="shared" ref="DO136" si="199">DO134/(1+DO135)</f>
        <v>5.185185185185186</v>
      </c>
      <c r="DP136" s="47">
        <f t="shared" ref="DP136" si="200">DP134/(1+DP135)</f>
        <v>5.185185185185186</v>
      </c>
      <c r="DQ136" s="47">
        <f t="shared" ref="DQ136" si="201">DQ134/(1+DQ135)</f>
        <v>5.185185185185186</v>
      </c>
      <c r="DR136" s="47">
        <f t="shared" ref="DR136" si="202">DR134/(1+DR135)</f>
        <v>5.185185185185186</v>
      </c>
      <c r="DS136" s="47">
        <f t="shared" ref="DS136" si="203">DS134/(1+DS135)</f>
        <v>5.185185185185186</v>
      </c>
      <c r="DT136" s="47">
        <f t="shared" ref="DT136" si="204">DT134/(1+DT135)</f>
        <v>5.185185185185186</v>
      </c>
      <c r="DU136" s="47">
        <f t="shared" ref="DU136" si="205">DU134/(1+DU135)</f>
        <v>5.185185185185186</v>
      </c>
      <c r="DV136" s="47">
        <f t="shared" ref="DV136" si="206">DV134/(1+DV135)</f>
        <v>5.3703703703703711</v>
      </c>
      <c r="DW136" s="47">
        <f t="shared" ref="DW136" si="207">DW134/(1+DW135)</f>
        <v>5.3703703703703711</v>
      </c>
      <c r="DX136" s="47">
        <f t="shared" ref="DX136" si="208">DX134/(1+DX135)</f>
        <v>5.3703703703703711</v>
      </c>
      <c r="DY136" s="47">
        <f t="shared" ref="DY136" si="209">DY134/(1+DY135)</f>
        <v>5.3703703703703711</v>
      </c>
      <c r="DZ136" s="47">
        <f t="shared" ref="DZ136" si="210">DZ134/(1+DZ135)</f>
        <v>5.3703703703703711</v>
      </c>
      <c r="EA136" s="47">
        <f t="shared" ref="EA136" si="211">EA134/(1+EA135)</f>
        <v>5.3703703703703711</v>
      </c>
      <c r="EB136" s="47">
        <f t="shared" ref="EB136" si="212">EB134/(1+EB135)</f>
        <v>5.3703703703703711</v>
      </c>
      <c r="EC136" s="47">
        <f t="shared" ref="EC136" si="213">EC134/(1+EC135)</f>
        <v>5.3703703703703711</v>
      </c>
      <c r="ED136" s="47">
        <f t="shared" ref="ED136" si="214">ED134/(1+ED135)</f>
        <v>5.3703703703703711</v>
      </c>
      <c r="EE136" s="47">
        <f t="shared" ref="EE136" si="215">EE134/(1+EE135)</f>
        <v>5.3703703703703711</v>
      </c>
      <c r="EF136" s="47">
        <f t="shared" ref="EF136" si="216">EF134/(1+EF135)</f>
        <v>5.3703703703703711</v>
      </c>
      <c r="EG136" s="47">
        <f t="shared" ref="EG136" si="217">EG134/(1+EG135)</f>
        <v>5.3703703703703711</v>
      </c>
      <c r="EH136" s="47">
        <f t="shared" ref="EH136" si="218">EH134/(1+EH135)</f>
        <v>5.5555555555555571</v>
      </c>
      <c r="EI136" s="47">
        <f t="shared" ref="EI136" si="219">EI134/(1+EI135)</f>
        <v>5.5555555555555571</v>
      </c>
      <c r="EJ136" s="47">
        <f t="shared" ref="EJ136" si="220">EJ134/(1+EJ135)</f>
        <v>5.5555555555555571</v>
      </c>
      <c r="EK136" s="47">
        <f t="shared" ref="EK136" si="221">EK134/(1+EK135)</f>
        <v>5.5555555555555571</v>
      </c>
      <c r="EL136" s="47">
        <f t="shared" ref="EL136" si="222">EL134/(1+EL135)</f>
        <v>5.5555555555555571</v>
      </c>
      <c r="EM136" s="47">
        <f t="shared" ref="EM136" si="223">EM134/(1+EM135)</f>
        <v>5.5555555555555571</v>
      </c>
      <c r="EN136" s="47">
        <f t="shared" ref="EN136" si="224">EN134/(1+EN135)</f>
        <v>5.5555555555555571</v>
      </c>
      <c r="EO136" s="47">
        <f t="shared" ref="EO136" si="225">EO134/(1+EO135)</f>
        <v>5.5555555555555571</v>
      </c>
      <c r="EP136" s="47">
        <f t="shared" ref="EP136" si="226">EP134/(1+EP135)</f>
        <v>5.5555555555555571</v>
      </c>
    </row>
    <row r="137" spans="2:146" hidden="1" outlineLevel="2" x14ac:dyDescent="0.25"/>
    <row r="138" spans="2:146" hidden="1" outlineLevel="1" collapsed="1" x14ac:dyDescent="0.25">
      <c r="B138" s="2" t="s">
        <v>87</v>
      </c>
      <c r="C138" s="2"/>
      <c r="D138" s="2"/>
      <c r="E138" s="2"/>
      <c r="F138" s="2"/>
      <c r="G138" s="2"/>
      <c r="H138" s="2"/>
      <c r="I138" s="2"/>
      <c r="J138" s="3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</row>
    <row r="139" spans="2:146" hidden="1" outlineLevel="2" x14ac:dyDescent="0.25"/>
    <row r="140" spans="2:146" hidden="1" outlineLevel="2" x14ac:dyDescent="0.25">
      <c r="B140" t="s">
        <v>88</v>
      </c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</row>
    <row r="141" spans="2:146" hidden="1" outlineLevel="2" x14ac:dyDescent="0.25">
      <c r="C141" t="s">
        <v>26</v>
      </c>
      <c r="J141" s="26" t="s">
        <v>68</v>
      </c>
      <c r="W141" s="5">
        <f t="shared" ref="W141:W149" si="227">W107*W$136</f>
        <v>0</v>
      </c>
      <c r="X141" s="5">
        <f t="shared" ref="X141:AF141" si="228">X107*X$136</f>
        <v>0</v>
      </c>
      <c r="Y141" s="5">
        <f t="shared" si="228"/>
        <v>0</v>
      </c>
      <c r="Z141" s="5">
        <f t="shared" si="228"/>
        <v>0</v>
      </c>
      <c r="AA141" s="5">
        <f t="shared" si="228"/>
        <v>0</v>
      </c>
      <c r="AB141" s="5">
        <f t="shared" si="228"/>
        <v>0</v>
      </c>
      <c r="AC141" s="5">
        <f t="shared" si="228"/>
        <v>0</v>
      </c>
      <c r="AD141" s="5">
        <f t="shared" si="228"/>
        <v>0</v>
      </c>
      <c r="AE141" s="5">
        <f t="shared" si="228"/>
        <v>0</v>
      </c>
      <c r="AF141" s="5">
        <f t="shared" si="228"/>
        <v>0</v>
      </c>
      <c r="AG141" s="5">
        <f t="shared" ref="AG141:CR141" si="229">AG107*AG$136</f>
        <v>0</v>
      </c>
      <c r="AH141" s="5">
        <f t="shared" si="229"/>
        <v>0</v>
      </c>
      <c r="AI141" s="5">
        <f t="shared" si="229"/>
        <v>0</v>
      </c>
      <c r="AJ141" s="5">
        <f t="shared" si="229"/>
        <v>0</v>
      </c>
      <c r="AK141" s="5">
        <f t="shared" si="229"/>
        <v>0</v>
      </c>
      <c r="AL141" s="5">
        <f t="shared" si="229"/>
        <v>0</v>
      </c>
      <c r="AM141" s="5">
        <f t="shared" si="229"/>
        <v>0</v>
      </c>
      <c r="AN141" s="5">
        <f t="shared" si="229"/>
        <v>0</v>
      </c>
      <c r="AO141" s="5">
        <f t="shared" si="229"/>
        <v>0</v>
      </c>
      <c r="AP141" s="5">
        <f t="shared" si="229"/>
        <v>0</v>
      </c>
      <c r="AQ141" s="5">
        <f t="shared" si="229"/>
        <v>0</v>
      </c>
      <c r="AR141" s="5">
        <f t="shared" si="229"/>
        <v>0</v>
      </c>
      <c r="AS141" s="5">
        <f t="shared" si="229"/>
        <v>0</v>
      </c>
      <c r="AT141" s="5">
        <f t="shared" si="229"/>
        <v>0</v>
      </c>
      <c r="AU141" s="5">
        <f t="shared" si="229"/>
        <v>0</v>
      </c>
      <c r="AV141" s="5">
        <f t="shared" si="229"/>
        <v>0</v>
      </c>
      <c r="AW141" s="5">
        <f t="shared" si="229"/>
        <v>0</v>
      </c>
      <c r="AX141" s="5">
        <f t="shared" si="229"/>
        <v>0</v>
      </c>
      <c r="AY141" s="5">
        <f t="shared" si="229"/>
        <v>0</v>
      </c>
      <c r="AZ141" s="5">
        <f t="shared" si="229"/>
        <v>0</v>
      </c>
      <c r="BA141" s="5">
        <f t="shared" si="229"/>
        <v>0</v>
      </c>
      <c r="BB141" s="5">
        <f t="shared" si="229"/>
        <v>0</v>
      </c>
      <c r="BC141" s="5">
        <f t="shared" si="229"/>
        <v>0</v>
      </c>
      <c r="BD141" s="5">
        <f t="shared" si="229"/>
        <v>0</v>
      </c>
      <c r="BE141" s="5">
        <f t="shared" si="229"/>
        <v>0</v>
      </c>
      <c r="BF141" s="5">
        <f t="shared" si="229"/>
        <v>0</v>
      </c>
      <c r="BG141" s="5">
        <f t="shared" si="229"/>
        <v>0</v>
      </c>
      <c r="BH141" s="5">
        <f t="shared" si="229"/>
        <v>0</v>
      </c>
      <c r="BI141" s="5">
        <f t="shared" si="229"/>
        <v>0</v>
      </c>
      <c r="BJ141" s="5">
        <f t="shared" si="229"/>
        <v>0</v>
      </c>
      <c r="BK141" s="5">
        <f t="shared" si="229"/>
        <v>0</v>
      </c>
      <c r="BL141" s="5">
        <f t="shared" si="229"/>
        <v>0</v>
      </c>
      <c r="BM141" s="5">
        <f t="shared" si="229"/>
        <v>0</v>
      </c>
      <c r="BN141" s="5">
        <f t="shared" si="229"/>
        <v>0</v>
      </c>
      <c r="BO141" s="5">
        <f t="shared" si="229"/>
        <v>0</v>
      </c>
      <c r="BP141" s="5">
        <f t="shared" si="229"/>
        <v>0</v>
      </c>
      <c r="BQ141" s="5">
        <f t="shared" si="229"/>
        <v>0</v>
      </c>
      <c r="BR141" s="5">
        <f t="shared" si="229"/>
        <v>0</v>
      </c>
      <c r="BS141" s="5">
        <f t="shared" si="229"/>
        <v>0</v>
      </c>
      <c r="BT141" s="5">
        <f t="shared" si="229"/>
        <v>0</v>
      </c>
      <c r="BU141" s="5">
        <f t="shared" si="229"/>
        <v>0</v>
      </c>
      <c r="BV141" s="5">
        <f t="shared" si="229"/>
        <v>0</v>
      </c>
      <c r="BW141" s="5">
        <f t="shared" si="229"/>
        <v>0</v>
      </c>
      <c r="BX141" s="5">
        <f t="shared" si="229"/>
        <v>0</v>
      </c>
      <c r="BY141" s="5">
        <f t="shared" si="229"/>
        <v>0</v>
      </c>
      <c r="BZ141" s="5">
        <f t="shared" si="229"/>
        <v>0</v>
      </c>
      <c r="CA141" s="5">
        <f t="shared" si="229"/>
        <v>0</v>
      </c>
      <c r="CB141" s="5">
        <f t="shared" si="229"/>
        <v>0</v>
      </c>
      <c r="CC141" s="5">
        <f t="shared" si="229"/>
        <v>0</v>
      </c>
      <c r="CD141" s="5">
        <f t="shared" si="229"/>
        <v>0</v>
      </c>
      <c r="CE141" s="5">
        <f t="shared" si="229"/>
        <v>0</v>
      </c>
      <c r="CF141" s="5">
        <f t="shared" si="229"/>
        <v>0</v>
      </c>
      <c r="CG141" s="5">
        <f t="shared" si="229"/>
        <v>0</v>
      </c>
      <c r="CH141" s="5">
        <f t="shared" si="229"/>
        <v>0</v>
      </c>
      <c r="CI141" s="5">
        <f t="shared" si="229"/>
        <v>0</v>
      </c>
      <c r="CJ141" s="5">
        <f t="shared" si="229"/>
        <v>0</v>
      </c>
      <c r="CK141" s="5">
        <f t="shared" si="229"/>
        <v>0</v>
      </c>
      <c r="CL141" s="5">
        <f t="shared" si="229"/>
        <v>0</v>
      </c>
      <c r="CM141" s="5">
        <f t="shared" si="229"/>
        <v>0</v>
      </c>
      <c r="CN141" s="5">
        <f t="shared" si="229"/>
        <v>0</v>
      </c>
      <c r="CO141" s="5">
        <f t="shared" si="229"/>
        <v>0</v>
      </c>
      <c r="CP141" s="5">
        <f t="shared" si="229"/>
        <v>0</v>
      </c>
      <c r="CQ141" s="5">
        <f t="shared" si="229"/>
        <v>0</v>
      </c>
      <c r="CR141" s="5">
        <f t="shared" si="229"/>
        <v>0</v>
      </c>
      <c r="CS141" s="5">
        <f t="shared" ref="CS141:EP141" si="230">CS107*CS$136</f>
        <v>0</v>
      </c>
      <c r="CT141" s="5">
        <f t="shared" si="230"/>
        <v>0</v>
      </c>
      <c r="CU141" s="5">
        <f t="shared" si="230"/>
        <v>0</v>
      </c>
      <c r="CV141" s="5">
        <f t="shared" si="230"/>
        <v>0</v>
      </c>
      <c r="CW141" s="5">
        <f t="shared" si="230"/>
        <v>0</v>
      </c>
      <c r="CX141" s="5">
        <f t="shared" si="230"/>
        <v>0</v>
      </c>
      <c r="CY141" s="5">
        <f t="shared" si="230"/>
        <v>0</v>
      </c>
      <c r="CZ141" s="5">
        <f t="shared" si="230"/>
        <v>0</v>
      </c>
      <c r="DA141" s="5">
        <f t="shared" si="230"/>
        <v>0</v>
      </c>
      <c r="DB141" s="5">
        <f t="shared" si="230"/>
        <v>0</v>
      </c>
      <c r="DC141" s="5">
        <f t="shared" si="230"/>
        <v>0</v>
      </c>
      <c r="DD141" s="5">
        <f t="shared" si="230"/>
        <v>0</v>
      </c>
      <c r="DE141" s="5">
        <f t="shared" si="230"/>
        <v>0</v>
      </c>
      <c r="DF141" s="5">
        <f t="shared" si="230"/>
        <v>0</v>
      </c>
      <c r="DG141" s="5">
        <f t="shared" si="230"/>
        <v>0</v>
      </c>
      <c r="DH141" s="5">
        <f t="shared" si="230"/>
        <v>0</v>
      </c>
      <c r="DI141" s="5">
        <f t="shared" si="230"/>
        <v>0</v>
      </c>
      <c r="DJ141" s="5">
        <f t="shared" si="230"/>
        <v>0</v>
      </c>
      <c r="DK141" s="5">
        <f t="shared" si="230"/>
        <v>0</v>
      </c>
      <c r="DL141" s="5">
        <f t="shared" si="230"/>
        <v>0</v>
      </c>
      <c r="DM141" s="5">
        <f t="shared" si="230"/>
        <v>0</v>
      </c>
      <c r="DN141" s="5">
        <f t="shared" si="230"/>
        <v>0</v>
      </c>
      <c r="DO141" s="5">
        <f t="shared" si="230"/>
        <v>0</v>
      </c>
      <c r="DP141" s="5">
        <f t="shared" si="230"/>
        <v>0</v>
      </c>
      <c r="DQ141" s="5">
        <f t="shared" si="230"/>
        <v>0</v>
      </c>
      <c r="DR141" s="5">
        <f t="shared" si="230"/>
        <v>0</v>
      </c>
      <c r="DS141" s="5">
        <f t="shared" si="230"/>
        <v>0</v>
      </c>
      <c r="DT141" s="5">
        <f t="shared" si="230"/>
        <v>0</v>
      </c>
      <c r="DU141" s="5">
        <f t="shared" si="230"/>
        <v>0</v>
      </c>
      <c r="DV141" s="5">
        <f t="shared" si="230"/>
        <v>0</v>
      </c>
      <c r="DW141" s="5">
        <f t="shared" si="230"/>
        <v>0</v>
      </c>
      <c r="DX141" s="5">
        <f t="shared" si="230"/>
        <v>0</v>
      </c>
      <c r="DY141" s="5">
        <f t="shared" si="230"/>
        <v>0</v>
      </c>
      <c r="DZ141" s="5">
        <f t="shared" si="230"/>
        <v>0</v>
      </c>
      <c r="EA141" s="5">
        <f t="shared" si="230"/>
        <v>0</v>
      </c>
      <c r="EB141" s="5">
        <f t="shared" si="230"/>
        <v>0</v>
      </c>
      <c r="EC141" s="5">
        <f t="shared" si="230"/>
        <v>0</v>
      </c>
      <c r="ED141" s="5">
        <f t="shared" si="230"/>
        <v>0</v>
      </c>
      <c r="EE141" s="5">
        <f t="shared" si="230"/>
        <v>0</v>
      </c>
      <c r="EF141" s="5">
        <f t="shared" si="230"/>
        <v>0</v>
      </c>
      <c r="EG141" s="5">
        <f t="shared" si="230"/>
        <v>0</v>
      </c>
      <c r="EH141" s="5">
        <f t="shared" si="230"/>
        <v>0</v>
      </c>
      <c r="EI141" s="5">
        <f t="shared" si="230"/>
        <v>0</v>
      </c>
      <c r="EJ141" s="5">
        <f t="shared" si="230"/>
        <v>0</v>
      </c>
      <c r="EK141" s="5">
        <f t="shared" si="230"/>
        <v>0</v>
      </c>
      <c r="EL141" s="5">
        <f t="shared" si="230"/>
        <v>0</v>
      </c>
      <c r="EM141" s="5">
        <f t="shared" si="230"/>
        <v>0</v>
      </c>
      <c r="EN141" s="5">
        <f t="shared" si="230"/>
        <v>0</v>
      </c>
      <c r="EO141" s="5">
        <f t="shared" si="230"/>
        <v>0</v>
      </c>
      <c r="EP141" s="5">
        <f t="shared" si="230"/>
        <v>0</v>
      </c>
    </row>
    <row r="142" spans="2:146" hidden="1" outlineLevel="2" x14ac:dyDescent="0.25">
      <c r="C142" t="s">
        <v>27</v>
      </c>
      <c r="J142" s="26" t="s">
        <v>68</v>
      </c>
      <c r="W142" s="5">
        <f t="shared" si="227"/>
        <v>10133.333333333332</v>
      </c>
      <c r="X142" s="5">
        <f t="shared" ref="X142:AF142" si="231">X108*X$136</f>
        <v>7205.9259259259252</v>
      </c>
      <c r="Y142" s="5">
        <f t="shared" si="231"/>
        <v>9007.4074074074069</v>
      </c>
      <c r="Z142" s="5">
        <f t="shared" si="231"/>
        <v>9007.4074074074069</v>
      </c>
      <c r="AA142" s="5">
        <f t="shared" si="231"/>
        <v>10808.888888888889</v>
      </c>
      <c r="AB142" s="5">
        <f t="shared" si="231"/>
        <v>13511.111111111109</v>
      </c>
      <c r="AC142" s="5">
        <f t="shared" si="231"/>
        <v>7205.9259259259252</v>
      </c>
      <c r="AD142" s="5">
        <f t="shared" si="231"/>
        <v>11349.333333333334</v>
      </c>
      <c r="AE142" s="5">
        <f t="shared" si="231"/>
        <v>11349.333333333334</v>
      </c>
      <c r="AF142" s="5">
        <f t="shared" si="231"/>
        <v>14186.666666666666</v>
      </c>
      <c r="AG142" s="5">
        <f t="shared" ref="AG142:CR142" si="232">AG108*AG$136</f>
        <v>11349.333333333334</v>
      </c>
      <c r="AH142" s="5">
        <f t="shared" si="232"/>
        <v>10403.555555555557</v>
      </c>
      <c r="AI142" s="5">
        <f t="shared" si="232"/>
        <v>8512</v>
      </c>
      <c r="AJ142" s="5">
        <f t="shared" si="232"/>
        <v>7566.2222222222226</v>
      </c>
      <c r="AK142" s="5">
        <f t="shared" si="232"/>
        <v>9457.7777777777774</v>
      </c>
      <c r="AL142" s="5">
        <f t="shared" si="232"/>
        <v>9457.7777777777774</v>
      </c>
      <c r="AM142" s="5">
        <f t="shared" si="232"/>
        <v>11349.333333333334</v>
      </c>
      <c r="AN142" s="5">
        <f t="shared" si="232"/>
        <v>11349.333333333334</v>
      </c>
      <c r="AO142" s="5">
        <f t="shared" si="232"/>
        <v>7566.2222222222226</v>
      </c>
      <c r="AP142" s="5">
        <f t="shared" si="232"/>
        <v>14862.222222222223</v>
      </c>
      <c r="AQ142" s="5">
        <f t="shared" si="232"/>
        <v>11889.777777777779</v>
      </c>
      <c r="AR142" s="5">
        <f t="shared" si="232"/>
        <v>11889.777777777779</v>
      </c>
      <c r="AS142" s="5">
        <f t="shared" si="232"/>
        <v>11889.777777777779</v>
      </c>
      <c r="AT142" s="5">
        <f t="shared" si="232"/>
        <v>13623.703703703706</v>
      </c>
      <c r="AU142" s="5">
        <f t="shared" si="232"/>
        <v>8917.3333333333339</v>
      </c>
      <c r="AV142" s="5">
        <f t="shared" si="232"/>
        <v>7926.5185185185201</v>
      </c>
      <c r="AW142" s="5">
        <f t="shared" si="232"/>
        <v>7926.5185185185201</v>
      </c>
      <c r="AX142" s="5">
        <f t="shared" si="232"/>
        <v>9908.1481481481496</v>
      </c>
      <c r="AY142" s="5">
        <f t="shared" si="232"/>
        <v>14862.222222222223</v>
      </c>
      <c r="AZ142" s="5">
        <f t="shared" si="232"/>
        <v>11889.777777777779</v>
      </c>
      <c r="BA142" s="5">
        <f t="shared" si="232"/>
        <v>5944.8888888888896</v>
      </c>
      <c r="BB142" s="5">
        <f t="shared" si="232"/>
        <v>15537.777777777779</v>
      </c>
      <c r="BC142" s="5">
        <f t="shared" si="232"/>
        <v>12430.222222222223</v>
      </c>
      <c r="BD142" s="5">
        <f t="shared" si="232"/>
        <v>12430.222222222223</v>
      </c>
      <c r="BE142" s="5">
        <f t="shared" si="232"/>
        <v>15537.777777777779</v>
      </c>
      <c r="BF142" s="5">
        <f t="shared" si="232"/>
        <v>11394.370370370372</v>
      </c>
      <c r="BG142" s="5">
        <f t="shared" si="232"/>
        <v>9322.6666666666679</v>
      </c>
      <c r="BH142" s="5">
        <f t="shared" si="232"/>
        <v>10358.518518518518</v>
      </c>
      <c r="BI142" s="5">
        <f t="shared" si="232"/>
        <v>8286.8148148148157</v>
      </c>
      <c r="BJ142" s="5">
        <f t="shared" si="232"/>
        <v>10358.518518518518</v>
      </c>
      <c r="BK142" s="5">
        <f t="shared" si="232"/>
        <v>15537.777777777779</v>
      </c>
      <c r="BL142" s="5">
        <f t="shared" si="232"/>
        <v>12430.222222222223</v>
      </c>
      <c r="BM142" s="5">
        <f t="shared" si="232"/>
        <v>10358.518518518518</v>
      </c>
      <c r="BN142" s="5">
        <f t="shared" si="232"/>
        <v>12970.666666666668</v>
      </c>
      <c r="BO142" s="5">
        <f t="shared" si="232"/>
        <v>12970.666666666668</v>
      </c>
      <c r="BP142" s="5">
        <f t="shared" si="232"/>
        <v>12970.666666666668</v>
      </c>
      <c r="BQ142" s="5">
        <f t="shared" si="232"/>
        <v>16213.333333333334</v>
      </c>
      <c r="BR142" s="5">
        <f t="shared" si="232"/>
        <v>11889.777777777779</v>
      </c>
      <c r="BS142" s="5">
        <f t="shared" si="232"/>
        <v>9728.0000000000018</v>
      </c>
      <c r="BT142" s="5">
        <f t="shared" si="232"/>
        <v>10808.888888888889</v>
      </c>
      <c r="BU142" s="5">
        <f t="shared" si="232"/>
        <v>8647.1111111111113</v>
      </c>
      <c r="BV142" s="5">
        <f t="shared" si="232"/>
        <v>13511.111111111111</v>
      </c>
      <c r="BW142" s="5">
        <f t="shared" si="232"/>
        <v>12970.666666666668</v>
      </c>
      <c r="BX142" s="5">
        <f t="shared" si="232"/>
        <v>9728</v>
      </c>
      <c r="BY142" s="5">
        <f t="shared" si="232"/>
        <v>10808.888888888889</v>
      </c>
      <c r="BZ142" s="5">
        <f t="shared" si="232"/>
        <v>10133.333333333332</v>
      </c>
      <c r="CA142" s="5">
        <f t="shared" si="232"/>
        <v>13511.111111111111</v>
      </c>
      <c r="CB142" s="5">
        <f t="shared" si="232"/>
        <v>16888.888888888891</v>
      </c>
      <c r="CC142" s="5">
        <f t="shared" si="232"/>
        <v>13511.111111111111</v>
      </c>
      <c r="CD142" s="5">
        <f t="shared" si="232"/>
        <v>12385.185185185186</v>
      </c>
      <c r="CE142" s="5">
        <f t="shared" si="232"/>
        <v>12666.666666666668</v>
      </c>
      <c r="CF142" s="5">
        <f t="shared" si="232"/>
        <v>9007.4074074074088</v>
      </c>
      <c r="CG142" s="5">
        <f t="shared" si="232"/>
        <v>9007.4074074074088</v>
      </c>
      <c r="CH142" s="5">
        <f t="shared" si="232"/>
        <v>14074.074074074075</v>
      </c>
      <c r="CI142" s="5">
        <f t="shared" si="232"/>
        <v>13511.111111111111</v>
      </c>
      <c r="CJ142" s="5">
        <f t="shared" si="232"/>
        <v>13511.111111111111</v>
      </c>
      <c r="CK142" s="5">
        <f t="shared" si="232"/>
        <v>11259.259259259259</v>
      </c>
      <c r="CL142" s="5">
        <f t="shared" si="232"/>
        <v>14051.555555555558</v>
      </c>
      <c r="CM142" s="5">
        <f t="shared" si="232"/>
        <v>14051.555555555558</v>
      </c>
      <c r="CN142" s="5">
        <f t="shared" si="232"/>
        <v>17564.444444444449</v>
      </c>
      <c r="CO142" s="5">
        <f t="shared" si="232"/>
        <v>14051.555555555558</v>
      </c>
      <c r="CP142" s="5">
        <f t="shared" si="232"/>
        <v>12880.592592592597</v>
      </c>
      <c r="CQ142" s="5">
        <f t="shared" si="232"/>
        <v>13173.333333333336</v>
      </c>
      <c r="CR142" s="5">
        <f t="shared" si="232"/>
        <v>9367.7037037037062</v>
      </c>
      <c r="CS142" s="5">
        <f t="shared" ref="CS142:EP142" si="233">CS108*CS$136</f>
        <v>11709.629629629631</v>
      </c>
      <c r="CT142" s="5">
        <f t="shared" si="233"/>
        <v>11709.629629629631</v>
      </c>
      <c r="CU142" s="5">
        <f t="shared" si="233"/>
        <v>14051.555555555558</v>
      </c>
      <c r="CV142" s="5">
        <f t="shared" si="233"/>
        <v>17564.444444444449</v>
      </c>
      <c r="CW142" s="5">
        <f t="shared" si="233"/>
        <v>9367.7037037037062</v>
      </c>
      <c r="CX142" s="5">
        <f t="shared" si="233"/>
        <v>14592.000000000004</v>
      </c>
      <c r="CY142" s="5">
        <f t="shared" si="233"/>
        <v>18240.000000000004</v>
      </c>
      <c r="CZ142" s="5">
        <f t="shared" si="233"/>
        <v>14592.000000000004</v>
      </c>
      <c r="DA142" s="5">
        <f t="shared" si="233"/>
        <v>14592.000000000004</v>
      </c>
      <c r="DB142" s="5">
        <f t="shared" si="233"/>
        <v>16720.000000000004</v>
      </c>
      <c r="DC142" s="5">
        <f t="shared" si="233"/>
        <v>10944.000000000004</v>
      </c>
      <c r="DD142" s="5">
        <f t="shared" si="233"/>
        <v>9728.0000000000018</v>
      </c>
      <c r="DE142" s="5">
        <f t="shared" si="233"/>
        <v>9728.0000000000018</v>
      </c>
      <c r="DF142" s="5">
        <f t="shared" si="233"/>
        <v>12160.000000000002</v>
      </c>
      <c r="DG142" s="5">
        <f t="shared" si="233"/>
        <v>18240.000000000004</v>
      </c>
      <c r="DH142" s="5">
        <f t="shared" si="233"/>
        <v>14592.000000000004</v>
      </c>
      <c r="DI142" s="5">
        <f t="shared" si="233"/>
        <v>7296.0000000000018</v>
      </c>
      <c r="DJ142" s="5">
        <f t="shared" si="233"/>
        <v>18915.555555555558</v>
      </c>
      <c r="DK142" s="5">
        <f t="shared" si="233"/>
        <v>15132.444444444447</v>
      </c>
      <c r="DL142" s="5">
        <f t="shared" si="233"/>
        <v>15132.444444444447</v>
      </c>
      <c r="DM142" s="5">
        <f t="shared" si="233"/>
        <v>15132.444444444447</v>
      </c>
      <c r="DN142" s="5">
        <f t="shared" si="233"/>
        <v>13871.407407407411</v>
      </c>
      <c r="DO142" s="5">
        <f t="shared" si="233"/>
        <v>11349.333333333336</v>
      </c>
      <c r="DP142" s="5">
        <f t="shared" si="233"/>
        <v>12610.370370370372</v>
      </c>
      <c r="DQ142" s="5">
        <f t="shared" si="233"/>
        <v>10088.296296296299</v>
      </c>
      <c r="DR142" s="5">
        <f t="shared" si="233"/>
        <v>12610.370370370372</v>
      </c>
      <c r="DS142" s="5">
        <f t="shared" si="233"/>
        <v>18915.555555555558</v>
      </c>
      <c r="DT142" s="5">
        <f t="shared" si="233"/>
        <v>15132.444444444447</v>
      </c>
      <c r="DU142" s="5">
        <f t="shared" si="233"/>
        <v>7566.2222222222235</v>
      </c>
      <c r="DV142" s="5">
        <f t="shared" si="233"/>
        <v>15672.888888888892</v>
      </c>
      <c r="DW142" s="5">
        <f t="shared" si="233"/>
        <v>15672.888888888892</v>
      </c>
      <c r="DX142" s="5">
        <f t="shared" si="233"/>
        <v>15672.888888888892</v>
      </c>
      <c r="DY142" s="5">
        <f t="shared" si="233"/>
        <v>19591.111111111113</v>
      </c>
      <c r="DZ142" s="5">
        <f t="shared" si="233"/>
        <v>14366.814814814818</v>
      </c>
      <c r="EA142" s="5">
        <f t="shared" si="233"/>
        <v>11754.66666666667</v>
      </c>
      <c r="EB142" s="5">
        <f t="shared" si="233"/>
        <v>13060.740740740743</v>
      </c>
      <c r="EC142" s="5">
        <f t="shared" si="233"/>
        <v>10448.592592592595</v>
      </c>
      <c r="ED142" s="5">
        <f t="shared" si="233"/>
        <v>13060.740740740743</v>
      </c>
      <c r="EE142" s="5">
        <f t="shared" si="233"/>
        <v>19591.111111111113</v>
      </c>
      <c r="EF142" s="5">
        <f t="shared" si="233"/>
        <v>15672.888888888892</v>
      </c>
      <c r="EG142" s="5">
        <f t="shared" si="233"/>
        <v>13060.740740740743</v>
      </c>
      <c r="EH142" s="5">
        <f t="shared" si="233"/>
        <v>16213.333333333338</v>
      </c>
      <c r="EI142" s="5">
        <f t="shared" si="233"/>
        <v>16213.333333333338</v>
      </c>
      <c r="EJ142" s="5">
        <f t="shared" si="233"/>
        <v>16213.333333333338</v>
      </c>
      <c r="EK142" s="5">
        <f t="shared" si="233"/>
        <v>20266.666666666672</v>
      </c>
      <c r="EL142" s="5">
        <f t="shared" si="233"/>
        <v>14862.222222222228</v>
      </c>
      <c r="EM142" s="5">
        <f t="shared" si="233"/>
        <v>12160.000000000004</v>
      </c>
      <c r="EN142" s="5">
        <f t="shared" si="233"/>
        <v>13511.111111111115</v>
      </c>
      <c r="EO142" s="5">
        <f t="shared" si="233"/>
        <v>10808.888888888892</v>
      </c>
      <c r="EP142" s="5">
        <f t="shared" si="233"/>
        <v>16888.888888888894</v>
      </c>
    </row>
    <row r="143" spans="2:146" hidden="1" outlineLevel="2" x14ac:dyDescent="0.25">
      <c r="C143" t="s">
        <v>28</v>
      </c>
      <c r="J143" s="26" t="s">
        <v>68</v>
      </c>
      <c r="W143" s="5">
        <f t="shared" si="227"/>
        <v>10666.666666666666</v>
      </c>
      <c r="X143" s="5">
        <f t="shared" ref="X143:AF143" si="234">X109*X$136</f>
        <v>7585.1851851851843</v>
      </c>
      <c r="Y143" s="5">
        <f t="shared" si="234"/>
        <v>7585.1851851851843</v>
      </c>
      <c r="Z143" s="5">
        <f t="shared" si="234"/>
        <v>11851.85185185185</v>
      </c>
      <c r="AA143" s="5">
        <f t="shared" si="234"/>
        <v>11377.777777777777</v>
      </c>
      <c r="AB143" s="5">
        <f t="shared" si="234"/>
        <v>11377.777777777777</v>
      </c>
      <c r="AC143" s="5">
        <f t="shared" si="234"/>
        <v>9481.4814814814799</v>
      </c>
      <c r="AD143" s="5">
        <f t="shared" si="234"/>
        <v>11946.666666666666</v>
      </c>
      <c r="AE143" s="5">
        <f t="shared" si="234"/>
        <v>11946.666666666666</v>
      </c>
      <c r="AF143" s="5">
        <f t="shared" si="234"/>
        <v>14933.333333333334</v>
      </c>
      <c r="AG143" s="5">
        <f t="shared" ref="AG143:CR143" si="235">AG109*AG$136</f>
        <v>11946.666666666666</v>
      </c>
      <c r="AH143" s="5">
        <f t="shared" si="235"/>
        <v>10951.111111111111</v>
      </c>
      <c r="AI143" s="5">
        <f t="shared" si="235"/>
        <v>11200</v>
      </c>
      <c r="AJ143" s="5">
        <f t="shared" si="235"/>
        <v>7964.4444444444443</v>
      </c>
      <c r="AK143" s="5">
        <f t="shared" si="235"/>
        <v>9955.5555555555547</v>
      </c>
      <c r="AL143" s="5">
        <f t="shared" si="235"/>
        <v>9955.5555555555547</v>
      </c>
      <c r="AM143" s="5">
        <f t="shared" si="235"/>
        <v>11946.666666666666</v>
      </c>
      <c r="AN143" s="5">
        <f t="shared" si="235"/>
        <v>14933.333333333334</v>
      </c>
      <c r="AO143" s="5">
        <f t="shared" si="235"/>
        <v>7964.4444444444443</v>
      </c>
      <c r="AP143" s="5">
        <f t="shared" si="235"/>
        <v>12515.555555555557</v>
      </c>
      <c r="AQ143" s="5">
        <f t="shared" si="235"/>
        <v>12515.555555555557</v>
      </c>
      <c r="AR143" s="5">
        <f t="shared" si="235"/>
        <v>15644.444444444445</v>
      </c>
      <c r="AS143" s="5">
        <f t="shared" si="235"/>
        <v>12515.555555555557</v>
      </c>
      <c r="AT143" s="5">
        <f t="shared" si="235"/>
        <v>11472.592592592593</v>
      </c>
      <c r="AU143" s="5">
        <f t="shared" si="235"/>
        <v>9386.6666666666679</v>
      </c>
      <c r="AV143" s="5">
        <f t="shared" si="235"/>
        <v>8343.7037037037044</v>
      </c>
      <c r="AW143" s="5">
        <f t="shared" si="235"/>
        <v>10429.629629629631</v>
      </c>
      <c r="AX143" s="5">
        <f t="shared" si="235"/>
        <v>10429.629629629631</v>
      </c>
      <c r="AY143" s="5">
        <f t="shared" si="235"/>
        <v>12515.555555555557</v>
      </c>
      <c r="AZ143" s="5">
        <f t="shared" si="235"/>
        <v>12515.555555555557</v>
      </c>
      <c r="BA143" s="5">
        <f t="shared" si="235"/>
        <v>8343.7037037037044</v>
      </c>
      <c r="BB143" s="5">
        <f t="shared" si="235"/>
        <v>16355.555555555557</v>
      </c>
      <c r="BC143" s="5">
        <f t="shared" si="235"/>
        <v>13084.444444444445</v>
      </c>
      <c r="BD143" s="5">
        <f t="shared" si="235"/>
        <v>13084.444444444445</v>
      </c>
      <c r="BE143" s="5">
        <f t="shared" si="235"/>
        <v>13084.444444444445</v>
      </c>
      <c r="BF143" s="5">
        <f t="shared" si="235"/>
        <v>11994.074074074075</v>
      </c>
      <c r="BG143" s="5">
        <f t="shared" si="235"/>
        <v>9813.3333333333339</v>
      </c>
      <c r="BH143" s="5">
        <f t="shared" si="235"/>
        <v>10903.703703703704</v>
      </c>
      <c r="BI143" s="5">
        <f t="shared" si="235"/>
        <v>8722.9629629629635</v>
      </c>
      <c r="BJ143" s="5">
        <f t="shared" si="235"/>
        <v>10903.703703703704</v>
      </c>
      <c r="BK143" s="5">
        <f t="shared" si="235"/>
        <v>16355.555555555557</v>
      </c>
      <c r="BL143" s="5">
        <f t="shared" si="235"/>
        <v>13084.444444444445</v>
      </c>
      <c r="BM143" s="5">
        <f t="shared" si="235"/>
        <v>6542.2222222222226</v>
      </c>
      <c r="BN143" s="5">
        <f t="shared" si="235"/>
        <v>13653.333333333334</v>
      </c>
      <c r="BO143" s="5">
        <f t="shared" si="235"/>
        <v>13653.333333333334</v>
      </c>
      <c r="BP143" s="5">
        <f t="shared" si="235"/>
        <v>13653.333333333334</v>
      </c>
      <c r="BQ143" s="5">
        <f t="shared" si="235"/>
        <v>17066.666666666668</v>
      </c>
      <c r="BR143" s="5">
        <f t="shared" si="235"/>
        <v>12515.555555555557</v>
      </c>
      <c r="BS143" s="5">
        <f t="shared" si="235"/>
        <v>10240</v>
      </c>
      <c r="BT143" s="5">
        <f t="shared" si="235"/>
        <v>11377.777777777777</v>
      </c>
      <c r="BU143" s="5">
        <f t="shared" si="235"/>
        <v>9102.2222222222226</v>
      </c>
      <c r="BV143" s="5">
        <f t="shared" si="235"/>
        <v>11377.777777777777</v>
      </c>
      <c r="BW143" s="5">
        <f t="shared" si="235"/>
        <v>17066.666666666668</v>
      </c>
      <c r="BX143" s="5">
        <f t="shared" si="235"/>
        <v>13653.333333333334</v>
      </c>
      <c r="BY143" s="5">
        <f t="shared" si="235"/>
        <v>11377.777777777777</v>
      </c>
      <c r="BZ143" s="5">
        <f t="shared" si="235"/>
        <v>14222.222222222223</v>
      </c>
      <c r="CA143" s="5">
        <f t="shared" si="235"/>
        <v>14222.222222222223</v>
      </c>
      <c r="CB143" s="5">
        <f t="shared" si="235"/>
        <v>14222.222222222223</v>
      </c>
      <c r="CC143" s="5">
        <f t="shared" si="235"/>
        <v>17777.777777777777</v>
      </c>
      <c r="CD143" s="5">
        <f t="shared" si="235"/>
        <v>13037.037037037036</v>
      </c>
      <c r="CE143" s="5">
        <f t="shared" si="235"/>
        <v>10666.666666666668</v>
      </c>
      <c r="CF143" s="5">
        <f t="shared" si="235"/>
        <v>11851.851851851852</v>
      </c>
      <c r="CG143" s="5">
        <f t="shared" si="235"/>
        <v>9481.4814814814818</v>
      </c>
      <c r="CH143" s="5">
        <f t="shared" si="235"/>
        <v>14814.814814814816</v>
      </c>
      <c r="CI143" s="5">
        <f t="shared" si="235"/>
        <v>14222.222222222223</v>
      </c>
      <c r="CJ143" s="5">
        <f t="shared" si="235"/>
        <v>10666.666666666668</v>
      </c>
      <c r="CK143" s="5">
        <f t="shared" si="235"/>
        <v>11851.851851851852</v>
      </c>
      <c r="CL143" s="5">
        <f t="shared" si="235"/>
        <v>11093.333333333336</v>
      </c>
      <c r="CM143" s="5">
        <f t="shared" si="235"/>
        <v>14791.111111111113</v>
      </c>
      <c r="CN143" s="5">
        <f t="shared" si="235"/>
        <v>18488.888888888894</v>
      </c>
      <c r="CO143" s="5">
        <f t="shared" si="235"/>
        <v>14791.111111111113</v>
      </c>
      <c r="CP143" s="5">
        <f t="shared" si="235"/>
        <v>13558.518518518522</v>
      </c>
      <c r="CQ143" s="5">
        <f t="shared" si="235"/>
        <v>13866.66666666667</v>
      </c>
      <c r="CR143" s="5">
        <f t="shared" si="235"/>
        <v>9860.7407407407427</v>
      </c>
      <c r="CS143" s="5">
        <f t="shared" ref="CS143:EP143" si="236">CS109*CS$136</f>
        <v>9860.7407407407427</v>
      </c>
      <c r="CT143" s="5">
        <f t="shared" si="236"/>
        <v>15407.407407407411</v>
      </c>
      <c r="CU143" s="5">
        <f t="shared" si="236"/>
        <v>14791.111111111113</v>
      </c>
      <c r="CV143" s="5">
        <f t="shared" si="236"/>
        <v>14791.111111111113</v>
      </c>
      <c r="CW143" s="5">
        <f t="shared" si="236"/>
        <v>12325.925925925929</v>
      </c>
      <c r="CX143" s="5">
        <f t="shared" si="236"/>
        <v>15360.000000000004</v>
      </c>
      <c r="CY143" s="5">
        <f t="shared" si="236"/>
        <v>15360.000000000004</v>
      </c>
      <c r="CZ143" s="5">
        <f t="shared" si="236"/>
        <v>19200.000000000004</v>
      </c>
      <c r="DA143" s="5">
        <f t="shared" si="236"/>
        <v>15360.000000000004</v>
      </c>
      <c r="DB143" s="5">
        <f t="shared" si="236"/>
        <v>14080.000000000002</v>
      </c>
      <c r="DC143" s="5">
        <f t="shared" si="236"/>
        <v>11520.000000000002</v>
      </c>
      <c r="DD143" s="5">
        <f t="shared" si="236"/>
        <v>10240.000000000002</v>
      </c>
      <c r="DE143" s="5">
        <f t="shared" si="236"/>
        <v>12800.000000000002</v>
      </c>
      <c r="DF143" s="5">
        <f t="shared" si="236"/>
        <v>12800.000000000002</v>
      </c>
      <c r="DG143" s="5">
        <f t="shared" si="236"/>
        <v>15360.000000000004</v>
      </c>
      <c r="DH143" s="5">
        <f t="shared" si="236"/>
        <v>15360.000000000004</v>
      </c>
      <c r="DI143" s="5">
        <f t="shared" si="236"/>
        <v>10240.000000000002</v>
      </c>
      <c r="DJ143" s="5">
        <f t="shared" si="236"/>
        <v>19911.111111111113</v>
      </c>
      <c r="DK143" s="5">
        <f t="shared" si="236"/>
        <v>15928.888888888891</v>
      </c>
      <c r="DL143" s="5">
        <f t="shared" si="236"/>
        <v>15928.888888888891</v>
      </c>
      <c r="DM143" s="5">
        <f t="shared" si="236"/>
        <v>15928.888888888891</v>
      </c>
      <c r="DN143" s="5">
        <f t="shared" si="236"/>
        <v>18251.851851851858</v>
      </c>
      <c r="DO143" s="5">
        <f t="shared" si="236"/>
        <v>11946.666666666668</v>
      </c>
      <c r="DP143" s="5">
        <f t="shared" si="236"/>
        <v>10619.259259259261</v>
      </c>
      <c r="DQ143" s="5">
        <f t="shared" si="236"/>
        <v>10619.259259259261</v>
      </c>
      <c r="DR143" s="5">
        <f t="shared" si="236"/>
        <v>13274.074074074077</v>
      </c>
      <c r="DS143" s="5">
        <f t="shared" si="236"/>
        <v>19911.111111111113</v>
      </c>
      <c r="DT143" s="5">
        <f t="shared" si="236"/>
        <v>15928.888888888891</v>
      </c>
      <c r="DU143" s="5">
        <f t="shared" si="236"/>
        <v>7964.4444444444453</v>
      </c>
      <c r="DV143" s="5">
        <f t="shared" si="236"/>
        <v>20622.222222222226</v>
      </c>
      <c r="DW143" s="5">
        <f t="shared" si="236"/>
        <v>16497.777777777781</v>
      </c>
      <c r="DX143" s="5">
        <f t="shared" si="236"/>
        <v>16497.777777777781</v>
      </c>
      <c r="DY143" s="5">
        <f t="shared" si="236"/>
        <v>16497.777777777781</v>
      </c>
      <c r="DZ143" s="5">
        <f t="shared" si="236"/>
        <v>15122.962962962965</v>
      </c>
      <c r="EA143" s="5">
        <f t="shared" si="236"/>
        <v>12373.333333333336</v>
      </c>
      <c r="EB143" s="5">
        <f t="shared" si="236"/>
        <v>13748.14814814815</v>
      </c>
      <c r="EC143" s="5">
        <f t="shared" si="236"/>
        <v>10998.51851851852</v>
      </c>
      <c r="ED143" s="5">
        <f t="shared" si="236"/>
        <v>13748.14814814815</v>
      </c>
      <c r="EE143" s="5">
        <f t="shared" si="236"/>
        <v>20622.222222222226</v>
      </c>
      <c r="EF143" s="5">
        <f t="shared" si="236"/>
        <v>16497.777777777781</v>
      </c>
      <c r="EG143" s="5">
        <f t="shared" si="236"/>
        <v>8248.8888888888905</v>
      </c>
      <c r="EH143" s="5">
        <f t="shared" si="236"/>
        <v>17066.666666666672</v>
      </c>
      <c r="EI143" s="5">
        <f t="shared" si="236"/>
        <v>17066.666666666672</v>
      </c>
      <c r="EJ143" s="5">
        <f t="shared" si="236"/>
        <v>17066.666666666672</v>
      </c>
      <c r="EK143" s="5">
        <f t="shared" si="236"/>
        <v>21333.333333333339</v>
      </c>
      <c r="EL143" s="5">
        <f t="shared" si="236"/>
        <v>15644.444444444449</v>
      </c>
      <c r="EM143" s="5">
        <f t="shared" si="236"/>
        <v>12800.000000000004</v>
      </c>
      <c r="EN143" s="5">
        <f t="shared" si="236"/>
        <v>14222.222222222226</v>
      </c>
      <c r="EO143" s="5">
        <f t="shared" si="236"/>
        <v>11377.777777777781</v>
      </c>
      <c r="EP143" s="5">
        <f t="shared" si="236"/>
        <v>14222.222222222226</v>
      </c>
    </row>
    <row r="144" spans="2:146" hidden="1" outlineLevel="2" x14ac:dyDescent="0.25">
      <c r="C144" t="s">
        <v>29</v>
      </c>
      <c r="J144" s="26" t="s">
        <v>68</v>
      </c>
      <c r="W144" s="5">
        <f t="shared" si="227"/>
        <v>6399.9999999999991</v>
      </c>
      <c r="X144" s="5">
        <f t="shared" ref="X144:AF144" si="237">X110*X$136</f>
        <v>9481.4814814814799</v>
      </c>
      <c r="Y144" s="5">
        <f t="shared" si="237"/>
        <v>7585.1851851851843</v>
      </c>
      <c r="Z144" s="5">
        <f t="shared" si="237"/>
        <v>11851.85185185185</v>
      </c>
      <c r="AA144" s="5">
        <f t="shared" si="237"/>
        <v>11377.777777777777</v>
      </c>
      <c r="AB144" s="5">
        <f t="shared" si="237"/>
        <v>8533.3333333333321</v>
      </c>
      <c r="AC144" s="5">
        <f t="shared" si="237"/>
        <v>9481.4814814814799</v>
      </c>
      <c r="AD144" s="5">
        <f t="shared" si="237"/>
        <v>8960</v>
      </c>
      <c r="AE144" s="5">
        <f t="shared" si="237"/>
        <v>8960</v>
      </c>
      <c r="AF144" s="5">
        <f t="shared" si="237"/>
        <v>14933.333333333334</v>
      </c>
      <c r="AG144" s="5">
        <f t="shared" ref="AG144:CR144" si="238">AG110*AG$136</f>
        <v>11946.666666666666</v>
      </c>
      <c r="AH144" s="5">
        <f t="shared" si="238"/>
        <v>10951.111111111111</v>
      </c>
      <c r="AI144" s="5">
        <f t="shared" si="238"/>
        <v>8960</v>
      </c>
      <c r="AJ144" s="5">
        <f t="shared" si="238"/>
        <v>7964.4444444444443</v>
      </c>
      <c r="AK144" s="5">
        <f t="shared" si="238"/>
        <v>7964.4444444444443</v>
      </c>
      <c r="AL144" s="5">
        <f t="shared" si="238"/>
        <v>12444.444444444443</v>
      </c>
      <c r="AM144" s="5">
        <f t="shared" si="238"/>
        <v>11946.666666666666</v>
      </c>
      <c r="AN144" s="5">
        <f t="shared" si="238"/>
        <v>11946.666666666666</v>
      </c>
      <c r="AO144" s="5">
        <f t="shared" si="238"/>
        <v>9955.5555555555547</v>
      </c>
      <c r="AP144" s="5">
        <f t="shared" si="238"/>
        <v>12515.555555555557</v>
      </c>
      <c r="AQ144" s="5">
        <f t="shared" si="238"/>
        <v>9386.6666666666679</v>
      </c>
      <c r="AR144" s="5">
        <f t="shared" si="238"/>
        <v>15644.444444444445</v>
      </c>
      <c r="AS144" s="5">
        <f t="shared" si="238"/>
        <v>12515.555555555557</v>
      </c>
      <c r="AT144" s="5">
        <f t="shared" si="238"/>
        <v>11472.592592592593</v>
      </c>
      <c r="AU144" s="5">
        <f t="shared" si="238"/>
        <v>9386.6666666666679</v>
      </c>
      <c r="AV144" s="5">
        <f t="shared" si="238"/>
        <v>8343.7037037037044</v>
      </c>
      <c r="AW144" s="5">
        <f t="shared" si="238"/>
        <v>10429.629629629631</v>
      </c>
      <c r="AX144" s="5">
        <f t="shared" si="238"/>
        <v>10429.629629629631</v>
      </c>
      <c r="AY144" s="5">
        <f t="shared" si="238"/>
        <v>12515.555555555557</v>
      </c>
      <c r="AZ144" s="5">
        <f t="shared" si="238"/>
        <v>15644.444444444445</v>
      </c>
      <c r="BA144" s="5">
        <f t="shared" si="238"/>
        <v>8343.7037037037044</v>
      </c>
      <c r="BB144" s="5">
        <f t="shared" si="238"/>
        <v>13084.444444444445</v>
      </c>
      <c r="BC144" s="5">
        <f t="shared" si="238"/>
        <v>13084.444444444445</v>
      </c>
      <c r="BD144" s="5">
        <f t="shared" si="238"/>
        <v>13084.444444444445</v>
      </c>
      <c r="BE144" s="5">
        <f t="shared" si="238"/>
        <v>13084.444444444445</v>
      </c>
      <c r="BF144" s="5">
        <f t="shared" si="238"/>
        <v>11994.074074074075</v>
      </c>
      <c r="BG144" s="5">
        <f t="shared" si="238"/>
        <v>9813.3333333333339</v>
      </c>
      <c r="BH144" s="5">
        <f t="shared" si="238"/>
        <v>8722.9629629629635</v>
      </c>
      <c r="BI144" s="5">
        <f t="shared" si="238"/>
        <v>8722.9629629629635</v>
      </c>
      <c r="BJ144" s="5">
        <f t="shared" si="238"/>
        <v>10903.703703703704</v>
      </c>
      <c r="BK144" s="5">
        <f t="shared" si="238"/>
        <v>16355.555555555557</v>
      </c>
      <c r="BL144" s="5">
        <f t="shared" si="238"/>
        <v>13084.444444444445</v>
      </c>
      <c r="BM144" s="5">
        <f t="shared" si="238"/>
        <v>6542.2222222222226</v>
      </c>
      <c r="BN144" s="5">
        <f t="shared" si="238"/>
        <v>17066.666666666668</v>
      </c>
      <c r="BO144" s="5">
        <f t="shared" si="238"/>
        <v>10240</v>
      </c>
      <c r="BP144" s="5">
        <f t="shared" si="238"/>
        <v>13653.333333333334</v>
      </c>
      <c r="BQ144" s="5">
        <f t="shared" si="238"/>
        <v>13653.333333333334</v>
      </c>
      <c r="BR144" s="5">
        <f t="shared" si="238"/>
        <v>12515.555555555557</v>
      </c>
      <c r="BS144" s="5">
        <f t="shared" si="238"/>
        <v>7680</v>
      </c>
      <c r="BT144" s="5">
        <f t="shared" si="238"/>
        <v>11377.777777777777</v>
      </c>
      <c r="BU144" s="5">
        <f t="shared" si="238"/>
        <v>9102.2222222222226</v>
      </c>
      <c r="BV144" s="5">
        <f t="shared" si="238"/>
        <v>11377.777777777777</v>
      </c>
      <c r="BW144" s="5">
        <f t="shared" si="238"/>
        <v>17066.666666666668</v>
      </c>
      <c r="BX144" s="5">
        <f t="shared" si="238"/>
        <v>13653.333333333334</v>
      </c>
      <c r="BY144" s="5">
        <f t="shared" si="238"/>
        <v>6826.666666666667</v>
      </c>
      <c r="BZ144" s="5">
        <f t="shared" si="238"/>
        <v>14222.222222222223</v>
      </c>
      <c r="CA144" s="5">
        <f t="shared" si="238"/>
        <v>10666.666666666668</v>
      </c>
      <c r="CB144" s="5">
        <f t="shared" si="238"/>
        <v>14222.222222222223</v>
      </c>
      <c r="CC144" s="5">
        <f t="shared" si="238"/>
        <v>17777.777777777777</v>
      </c>
      <c r="CD144" s="5">
        <f t="shared" si="238"/>
        <v>13037.037037037036</v>
      </c>
      <c r="CE144" s="5">
        <f t="shared" si="238"/>
        <v>8000</v>
      </c>
      <c r="CF144" s="5">
        <f t="shared" si="238"/>
        <v>11851.851851851852</v>
      </c>
      <c r="CG144" s="5">
        <f t="shared" si="238"/>
        <v>9481.4814814814818</v>
      </c>
      <c r="CH144" s="5">
        <f t="shared" si="238"/>
        <v>11851.851851851852</v>
      </c>
      <c r="CI144" s="5">
        <f t="shared" si="238"/>
        <v>17777.777777777777</v>
      </c>
      <c r="CJ144" s="5">
        <f t="shared" si="238"/>
        <v>14222.222222222223</v>
      </c>
      <c r="CK144" s="5">
        <f t="shared" si="238"/>
        <v>11851.851851851852</v>
      </c>
      <c r="CL144" s="5">
        <f t="shared" si="238"/>
        <v>14791.111111111113</v>
      </c>
      <c r="CM144" s="5">
        <f t="shared" si="238"/>
        <v>11093.333333333336</v>
      </c>
      <c r="CN144" s="5">
        <f t="shared" si="238"/>
        <v>14791.111111111113</v>
      </c>
      <c r="CO144" s="5">
        <f t="shared" si="238"/>
        <v>18488.888888888894</v>
      </c>
      <c r="CP144" s="5">
        <f t="shared" si="238"/>
        <v>10168.888888888891</v>
      </c>
      <c r="CQ144" s="5">
        <f t="shared" si="238"/>
        <v>11093.333333333336</v>
      </c>
      <c r="CR144" s="5">
        <f t="shared" si="238"/>
        <v>12325.925925925929</v>
      </c>
      <c r="CS144" s="5">
        <f t="shared" ref="CS144:EP144" si="239">CS110*CS$136</f>
        <v>9860.7407407407427</v>
      </c>
      <c r="CT144" s="5">
        <f t="shared" si="239"/>
        <v>15407.407407407411</v>
      </c>
      <c r="CU144" s="5">
        <f t="shared" si="239"/>
        <v>14791.111111111113</v>
      </c>
      <c r="CV144" s="5">
        <f t="shared" si="239"/>
        <v>11093.333333333336</v>
      </c>
      <c r="CW144" s="5">
        <f t="shared" si="239"/>
        <v>12325.925925925929</v>
      </c>
      <c r="CX144" s="5">
        <f t="shared" si="239"/>
        <v>11520.000000000002</v>
      </c>
      <c r="CY144" s="5">
        <f t="shared" si="239"/>
        <v>11520.000000000002</v>
      </c>
      <c r="CZ144" s="5">
        <f t="shared" si="239"/>
        <v>19200.000000000004</v>
      </c>
      <c r="DA144" s="5">
        <f t="shared" si="239"/>
        <v>15360.000000000004</v>
      </c>
      <c r="DB144" s="5">
        <f t="shared" si="239"/>
        <v>14080.000000000002</v>
      </c>
      <c r="DC144" s="5">
        <f t="shared" si="239"/>
        <v>11520.000000000002</v>
      </c>
      <c r="DD144" s="5">
        <f t="shared" si="239"/>
        <v>10240.000000000002</v>
      </c>
      <c r="DE144" s="5">
        <f t="shared" si="239"/>
        <v>12800.000000000002</v>
      </c>
      <c r="DF144" s="5">
        <f t="shared" si="239"/>
        <v>12800.000000000002</v>
      </c>
      <c r="DG144" s="5">
        <f t="shared" si="239"/>
        <v>15360.000000000004</v>
      </c>
      <c r="DH144" s="5">
        <f t="shared" si="239"/>
        <v>19200.000000000004</v>
      </c>
      <c r="DI144" s="5">
        <f t="shared" si="239"/>
        <v>10240.000000000002</v>
      </c>
      <c r="DJ144" s="5">
        <f t="shared" si="239"/>
        <v>15928.888888888891</v>
      </c>
      <c r="DK144" s="5">
        <f t="shared" si="239"/>
        <v>11946.666666666668</v>
      </c>
      <c r="DL144" s="5">
        <f t="shared" si="239"/>
        <v>19911.111111111113</v>
      </c>
      <c r="DM144" s="5">
        <f t="shared" si="239"/>
        <v>15928.888888888891</v>
      </c>
      <c r="DN144" s="5">
        <f t="shared" si="239"/>
        <v>10951.111111111113</v>
      </c>
      <c r="DO144" s="5">
        <f t="shared" si="239"/>
        <v>11946.666666666668</v>
      </c>
      <c r="DP144" s="5">
        <f t="shared" si="239"/>
        <v>10619.259259259261</v>
      </c>
      <c r="DQ144" s="5">
        <f t="shared" si="239"/>
        <v>13274.074074074077</v>
      </c>
      <c r="DR144" s="5">
        <f t="shared" si="239"/>
        <v>13274.074074074077</v>
      </c>
      <c r="DS144" s="5">
        <f t="shared" si="239"/>
        <v>15928.888888888891</v>
      </c>
      <c r="DT144" s="5">
        <f t="shared" si="239"/>
        <v>15928.888888888891</v>
      </c>
      <c r="DU144" s="5">
        <f t="shared" si="239"/>
        <v>10619.259259259261</v>
      </c>
      <c r="DV144" s="5">
        <f t="shared" si="239"/>
        <v>20622.222222222226</v>
      </c>
      <c r="DW144" s="5">
        <f t="shared" si="239"/>
        <v>12373.333333333336</v>
      </c>
      <c r="DX144" s="5">
        <f t="shared" si="239"/>
        <v>16497.777777777781</v>
      </c>
      <c r="DY144" s="5">
        <f t="shared" si="239"/>
        <v>16497.777777777781</v>
      </c>
      <c r="DZ144" s="5">
        <f t="shared" si="239"/>
        <v>18903.703703703708</v>
      </c>
      <c r="EA144" s="5">
        <f t="shared" si="239"/>
        <v>9280.0000000000018</v>
      </c>
      <c r="EB144" s="5">
        <f t="shared" si="239"/>
        <v>10998.51851851852</v>
      </c>
      <c r="EC144" s="5">
        <f t="shared" si="239"/>
        <v>10998.51851851852</v>
      </c>
      <c r="ED144" s="5">
        <f t="shared" si="239"/>
        <v>13748.14814814815</v>
      </c>
      <c r="EE144" s="5">
        <f t="shared" si="239"/>
        <v>20622.222222222226</v>
      </c>
      <c r="EF144" s="5">
        <f t="shared" si="239"/>
        <v>16497.777777777781</v>
      </c>
      <c r="EG144" s="5">
        <f t="shared" si="239"/>
        <v>8248.8888888888905</v>
      </c>
      <c r="EH144" s="5">
        <f t="shared" si="239"/>
        <v>21333.333333333339</v>
      </c>
      <c r="EI144" s="5">
        <f t="shared" si="239"/>
        <v>12800.000000000004</v>
      </c>
      <c r="EJ144" s="5">
        <f t="shared" si="239"/>
        <v>17066.666666666672</v>
      </c>
      <c r="EK144" s="5">
        <f t="shared" si="239"/>
        <v>17066.666666666672</v>
      </c>
      <c r="EL144" s="5">
        <f t="shared" si="239"/>
        <v>15644.444444444449</v>
      </c>
      <c r="EM144" s="5">
        <f t="shared" si="239"/>
        <v>9600.0000000000036</v>
      </c>
      <c r="EN144" s="5">
        <f t="shared" si="239"/>
        <v>14222.222222222226</v>
      </c>
      <c r="EO144" s="5">
        <f t="shared" si="239"/>
        <v>11377.777777777781</v>
      </c>
      <c r="EP144" s="5">
        <f t="shared" si="239"/>
        <v>14222.222222222226</v>
      </c>
    </row>
    <row r="145" spans="2:146" hidden="1" outlineLevel="2" x14ac:dyDescent="0.25">
      <c r="C145" t="s">
        <v>30</v>
      </c>
      <c r="J145" s="26" t="s">
        <v>68</v>
      </c>
      <c r="W145" s="5">
        <f t="shared" si="227"/>
        <v>9386.6666666666661</v>
      </c>
      <c r="X145" s="5">
        <f t="shared" ref="X145:AF145" si="240">X111*X$136</f>
        <v>10429.629629629628</v>
      </c>
      <c r="Y145" s="5">
        <f t="shared" si="240"/>
        <v>8343.7037037037026</v>
      </c>
      <c r="Z145" s="5">
        <f t="shared" si="240"/>
        <v>10429.629629629628</v>
      </c>
      <c r="AA145" s="5">
        <f t="shared" si="240"/>
        <v>15644.444444444443</v>
      </c>
      <c r="AB145" s="5">
        <f t="shared" si="240"/>
        <v>12515.555555555553</v>
      </c>
      <c r="AC145" s="5">
        <f t="shared" si="240"/>
        <v>10429.629629629628</v>
      </c>
      <c r="AD145" s="5">
        <f t="shared" si="240"/>
        <v>13141.333333333332</v>
      </c>
      <c r="AE145" s="5">
        <f t="shared" si="240"/>
        <v>13141.333333333332</v>
      </c>
      <c r="AF145" s="5">
        <f t="shared" si="240"/>
        <v>13141.333333333332</v>
      </c>
      <c r="AG145" s="5">
        <f t="shared" ref="AG145:CR145" si="241">AG111*AG$136</f>
        <v>16426.666666666668</v>
      </c>
      <c r="AH145" s="5">
        <f t="shared" si="241"/>
        <v>12046.222222222223</v>
      </c>
      <c r="AI145" s="5">
        <f t="shared" si="241"/>
        <v>9856</v>
      </c>
      <c r="AJ145" s="5">
        <f t="shared" si="241"/>
        <v>10951.111111111111</v>
      </c>
      <c r="AK145" s="5">
        <f t="shared" si="241"/>
        <v>8760.8888888888887</v>
      </c>
      <c r="AL145" s="5">
        <f t="shared" si="241"/>
        <v>13688.888888888889</v>
      </c>
      <c r="AM145" s="5">
        <f t="shared" si="241"/>
        <v>13141.333333333332</v>
      </c>
      <c r="AN145" s="5">
        <f t="shared" si="241"/>
        <v>9856</v>
      </c>
      <c r="AO145" s="5">
        <f t="shared" si="241"/>
        <v>10951.111111111111</v>
      </c>
      <c r="AP145" s="5">
        <f t="shared" si="241"/>
        <v>10325.333333333334</v>
      </c>
      <c r="AQ145" s="5">
        <f t="shared" si="241"/>
        <v>13767.111111111111</v>
      </c>
      <c r="AR145" s="5">
        <f t="shared" si="241"/>
        <v>17208.888888888891</v>
      </c>
      <c r="AS145" s="5">
        <f t="shared" si="241"/>
        <v>13767.111111111111</v>
      </c>
      <c r="AT145" s="5">
        <f t="shared" si="241"/>
        <v>12619.851851851854</v>
      </c>
      <c r="AU145" s="5">
        <f t="shared" si="241"/>
        <v>12906.666666666668</v>
      </c>
      <c r="AV145" s="5">
        <f t="shared" si="241"/>
        <v>9178.0740740740748</v>
      </c>
      <c r="AW145" s="5">
        <f t="shared" si="241"/>
        <v>9178.0740740740748</v>
      </c>
      <c r="AX145" s="5">
        <f t="shared" si="241"/>
        <v>14340.740740740743</v>
      </c>
      <c r="AY145" s="5">
        <f t="shared" si="241"/>
        <v>13767.111111111111</v>
      </c>
      <c r="AZ145" s="5">
        <f t="shared" si="241"/>
        <v>13767.111111111111</v>
      </c>
      <c r="BA145" s="5">
        <f t="shared" si="241"/>
        <v>11472.592592592593</v>
      </c>
      <c r="BB145" s="5">
        <f t="shared" si="241"/>
        <v>14392.888888888889</v>
      </c>
      <c r="BC145" s="5">
        <f t="shared" si="241"/>
        <v>14392.888888888889</v>
      </c>
      <c r="BD145" s="5">
        <f t="shared" si="241"/>
        <v>17991.111111111113</v>
      </c>
      <c r="BE145" s="5">
        <f t="shared" si="241"/>
        <v>14392.888888888889</v>
      </c>
      <c r="BF145" s="5">
        <f t="shared" si="241"/>
        <v>13193.481481481484</v>
      </c>
      <c r="BG145" s="5">
        <f t="shared" si="241"/>
        <v>10794.666666666668</v>
      </c>
      <c r="BH145" s="5">
        <f t="shared" si="241"/>
        <v>9595.2592592592609</v>
      </c>
      <c r="BI145" s="5">
        <f t="shared" si="241"/>
        <v>11994.074074074075</v>
      </c>
      <c r="BJ145" s="5">
        <f t="shared" si="241"/>
        <v>11994.074074074075</v>
      </c>
      <c r="BK145" s="5">
        <f t="shared" si="241"/>
        <v>14392.888888888889</v>
      </c>
      <c r="BL145" s="5">
        <f t="shared" si="241"/>
        <v>14392.888888888889</v>
      </c>
      <c r="BM145" s="5">
        <f t="shared" si="241"/>
        <v>9595.2592592592609</v>
      </c>
      <c r="BN145" s="5">
        <f t="shared" si="241"/>
        <v>18773.333333333336</v>
      </c>
      <c r="BO145" s="5">
        <f t="shared" si="241"/>
        <v>15018.666666666666</v>
      </c>
      <c r="BP145" s="5">
        <f t="shared" si="241"/>
        <v>15018.666666666666</v>
      </c>
      <c r="BQ145" s="5">
        <f t="shared" si="241"/>
        <v>15018.666666666666</v>
      </c>
      <c r="BR145" s="5">
        <f t="shared" si="241"/>
        <v>17208.888888888891</v>
      </c>
      <c r="BS145" s="5">
        <f t="shared" si="241"/>
        <v>11264</v>
      </c>
      <c r="BT145" s="5">
        <f t="shared" si="241"/>
        <v>10012.444444444445</v>
      </c>
      <c r="BU145" s="5">
        <f t="shared" si="241"/>
        <v>10012.444444444445</v>
      </c>
      <c r="BV145" s="5">
        <f t="shared" si="241"/>
        <v>12515.555555555557</v>
      </c>
      <c r="BW145" s="5">
        <f t="shared" si="241"/>
        <v>18773.333333333336</v>
      </c>
      <c r="BX145" s="5">
        <f t="shared" si="241"/>
        <v>15018.666666666666</v>
      </c>
      <c r="BY145" s="5">
        <f t="shared" si="241"/>
        <v>7509.3333333333339</v>
      </c>
      <c r="BZ145" s="5">
        <f t="shared" si="241"/>
        <v>19555.555555555555</v>
      </c>
      <c r="CA145" s="5">
        <f t="shared" si="241"/>
        <v>15644.444444444443</v>
      </c>
      <c r="CB145" s="5">
        <f t="shared" si="241"/>
        <v>15644.444444444443</v>
      </c>
      <c r="CC145" s="5">
        <f t="shared" si="241"/>
        <v>15644.444444444443</v>
      </c>
      <c r="CD145" s="5">
        <f t="shared" si="241"/>
        <v>14340.740740740743</v>
      </c>
      <c r="CE145" s="5">
        <f t="shared" si="241"/>
        <v>11733.333333333334</v>
      </c>
      <c r="CF145" s="5">
        <f t="shared" si="241"/>
        <v>13037.037037037036</v>
      </c>
      <c r="CG145" s="5">
        <f t="shared" si="241"/>
        <v>10429.629629629631</v>
      </c>
      <c r="CH145" s="5">
        <f t="shared" si="241"/>
        <v>13037.037037037036</v>
      </c>
      <c r="CI145" s="5">
        <f t="shared" si="241"/>
        <v>19555.555555555555</v>
      </c>
      <c r="CJ145" s="5">
        <f t="shared" si="241"/>
        <v>15644.444444444443</v>
      </c>
      <c r="CK145" s="5">
        <f t="shared" si="241"/>
        <v>7822.2222222222226</v>
      </c>
      <c r="CL145" s="5">
        <f t="shared" si="241"/>
        <v>16270.222222222224</v>
      </c>
      <c r="CM145" s="5">
        <f t="shared" si="241"/>
        <v>16270.222222222224</v>
      </c>
      <c r="CN145" s="5">
        <f t="shared" si="241"/>
        <v>16270.222222222224</v>
      </c>
      <c r="CO145" s="5">
        <f t="shared" si="241"/>
        <v>20337.777777777781</v>
      </c>
      <c r="CP145" s="5">
        <f t="shared" si="241"/>
        <v>14914.370370370376</v>
      </c>
      <c r="CQ145" s="5">
        <f t="shared" si="241"/>
        <v>12202.66666666667</v>
      </c>
      <c r="CR145" s="5">
        <f t="shared" si="241"/>
        <v>13558.518518518522</v>
      </c>
      <c r="CS145" s="5">
        <f t="shared" ref="CS145:EP145" si="242">CS111*CS$136</f>
        <v>10846.814814814818</v>
      </c>
      <c r="CT145" s="5">
        <f t="shared" si="242"/>
        <v>13558.518518518522</v>
      </c>
      <c r="CU145" s="5">
        <f t="shared" si="242"/>
        <v>20337.777777777781</v>
      </c>
      <c r="CV145" s="5">
        <f t="shared" si="242"/>
        <v>16270.222222222224</v>
      </c>
      <c r="CW145" s="5">
        <f t="shared" si="242"/>
        <v>13558.518518518522</v>
      </c>
      <c r="CX145" s="5">
        <f t="shared" si="242"/>
        <v>16896.000000000004</v>
      </c>
      <c r="CY145" s="5">
        <f t="shared" si="242"/>
        <v>16896.000000000004</v>
      </c>
      <c r="CZ145" s="5">
        <f t="shared" si="242"/>
        <v>21120.000000000004</v>
      </c>
      <c r="DA145" s="5">
        <f t="shared" si="242"/>
        <v>16896.000000000004</v>
      </c>
      <c r="DB145" s="5">
        <f t="shared" si="242"/>
        <v>15488.000000000005</v>
      </c>
      <c r="DC145" s="5">
        <f t="shared" si="242"/>
        <v>15840.000000000004</v>
      </c>
      <c r="DD145" s="5">
        <f t="shared" si="242"/>
        <v>11264.000000000004</v>
      </c>
      <c r="DE145" s="5">
        <f t="shared" si="242"/>
        <v>11264.000000000004</v>
      </c>
      <c r="DF145" s="5">
        <f t="shared" si="242"/>
        <v>17600.000000000004</v>
      </c>
      <c r="DG145" s="5">
        <f t="shared" si="242"/>
        <v>16896.000000000004</v>
      </c>
      <c r="DH145" s="5">
        <f t="shared" si="242"/>
        <v>16896.000000000004</v>
      </c>
      <c r="DI145" s="5">
        <f t="shared" si="242"/>
        <v>14080.000000000002</v>
      </c>
      <c r="DJ145" s="5">
        <f t="shared" si="242"/>
        <v>17521.777777777781</v>
      </c>
      <c r="DK145" s="5">
        <f t="shared" si="242"/>
        <v>17521.777777777781</v>
      </c>
      <c r="DL145" s="5">
        <f t="shared" si="242"/>
        <v>21902.222222222226</v>
      </c>
      <c r="DM145" s="5">
        <f t="shared" si="242"/>
        <v>17521.777777777781</v>
      </c>
      <c r="DN145" s="5">
        <f t="shared" si="242"/>
        <v>16061.629629629633</v>
      </c>
      <c r="DO145" s="5">
        <f t="shared" si="242"/>
        <v>16426.666666666668</v>
      </c>
      <c r="DP145" s="5">
        <f t="shared" si="242"/>
        <v>11681.185185185188</v>
      </c>
      <c r="DQ145" s="5">
        <f t="shared" si="242"/>
        <v>14601.481481481484</v>
      </c>
      <c r="DR145" s="5">
        <f t="shared" si="242"/>
        <v>14601.481481481484</v>
      </c>
      <c r="DS145" s="5">
        <f t="shared" si="242"/>
        <v>17521.777777777781</v>
      </c>
      <c r="DT145" s="5">
        <f t="shared" si="242"/>
        <v>21902.222222222226</v>
      </c>
      <c r="DU145" s="5">
        <f t="shared" si="242"/>
        <v>11681.185185185188</v>
      </c>
      <c r="DV145" s="5">
        <f t="shared" si="242"/>
        <v>18147.555555555558</v>
      </c>
      <c r="DW145" s="5">
        <f t="shared" si="242"/>
        <v>18147.555555555558</v>
      </c>
      <c r="DX145" s="5">
        <f t="shared" si="242"/>
        <v>22684.444444444449</v>
      </c>
      <c r="DY145" s="5">
        <f t="shared" si="242"/>
        <v>18147.555555555558</v>
      </c>
      <c r="DZ145" s="5">
        <f t="shared" si="242"/>
        <v>16635.259259259263</v>
      </c>
      <c r="EA145" s="5">
        <f t="shared" si="242"/>
        <v>13610.66666666667</v>
      </c>
      <c r="EB145" s="5">
        <f t="shared" si="242"/>
        <v>12098.370370370372</v>
      </c>
      <c r="EC145" s="5">
        <f t="shared" si="242"/>
        <v>15122.962962962965</v>
      </c>
      <c r="ED145" s="5">
        <f t="shared" si="242"/>
        <v>15122.962962962965</v>
      </c>
      <c r="EE145" s="5">
        <f t="shared" si="242"/>
        <v>18147.555555555558</v>
      </c>
      <c r="EF145" s="5">
        <f t="shared" si="242"/>
        <v>18147.555555555558</v>
      </c>
      <c r="EG145" s="5">
        <f t="shared" si="242"/>
        <v>12098.370370370372</v>
      </c>
      <c r="EH145" s="5">
        <f t="shared" si="242"/>
        <v>23466.666666666672</v>
      </c>
      <c r="EI145" s="5">
        <f t="shared" si="242"/>
        <v>18773.333333333339</v>
      </c>
      <c r="EJ145" s="5">
        <f t="shared" si="242"/>
        <v>18773.333333333339</v>
      </c>
      <c r="EK145" s="5">
        <f t="shared" si="242"/>
        <v>18773.333333333339</v>
      </c>
      <c r="EL145" s="5">
        <f t="shared" si="242"/>
        <v>21511.11111111112</v>
      </c>
      <c r="EM145" s="5">
        <f t="shared" si="242"/>
        <v>14080.000000000004</v>
      </c>
      <c r="EN145" s="5">
        <f t="shared" si="242"/>
        <v>12515.55555555556</v>
      </c>
      <c r="EO145" s="5">
        <f t="shared" si="242"/>
        <v>12515.55555555556</v>
      </c>
      <c r="EP145" s="5">
        <f t="shared" si="242"/>
        <v>15644.444444444449</v>
      </c>
    </row>
    <row r="146" spans="2:146" hidden="1" outlineLevel="2" x14ac:dyDescent="0.25">
      <c r="C146" t="s">
        <v>31</v>
      </c>
      <c r="J146" s="26" t="s">
        <v>68</v>
      </c>
      <c r="W146" s="5">
        <f t="shared" si="227"/>
        <v>11093.333333333334</v>
      </c>
      <c r="X146" s="5">
        <f t="shared" ref="X146:AF146" si="243">X112*X$136</f>
        <v>12325.925925925925</v>
      </c>
      <c r="Y146" s="5">
        <f t="shared" si="243"/>
        <v>9860.7407407407391</v>
      </c>
      <c r="Z146" s="5">
        <f t="shared" si="243"/>
        <v>12325.925925925925</v>
      </c>
      <c r="AA146" s="5">
        <f t="shared" si="243"/>
        <v>17777.777777777777</v>
      </c>
      <c r="AB146" s="5">
        <f t="shared" si="243"/>
        <v>14222.222222222221</v>
      </c>
      <c r="AC146" s="5">
        <f t="shared" si="243"/>
        <v>7395.5555555555557</v>
      </c>
      <c r="AD146" s="5">
        <f t="shared" si="243"/>
        <v>14933.333333333334</v>
      </c>
      <c r="AE146" s="5">
        <f t="shared" si="243"/>
        <v>14933.333333333334</v>
      </c>
      <c r="AF146" s="5">
        <f t="shared" si="243"/>
        <v>14933.333333333334</v>
      </c>
      <c r="AG146" s="5">
        <f t="shared" ref="AG146:CR146" si="244">AG112*AG$136</f>
        <v>18666.666666666668</v>
      </c>
      <c r="AH146" s="5">
        <f t="shared" si="244"/>
        <v>14236.444444444445</v>
      </c>
      <c r="AI146" s="5">
        <f t="shared" si="244"/>
        <v>11648.000000000002</v>
      </c>
      <c r="AJ146" s="5">
        <f t="shared" si="244"/>
        <v>12942.222222222223</v>
      </c>
      <c r="AK146" s="5">
        <f t="shared" si="244"/>
        <v>10353.777777777777</v>
      </c>
      <c r="AL146" s="5">
        <f t="shared" si="244"/>
        <v>12942.222222222223</v>
      </c>
      <c r="AM146" s="5">
        <f t="shared" si="244"/>
        <v>18666.666666666668</v>
      </c>
      <c r="AN146" s="5">
        <f t="shared" si="244"/>
        <v>14933.333333333334</v>
      </c>
      <c r="AO146" s="5">
        <f t="shared" si="244"/>
        <v>12942.222222222223</v>
      </c>
      <c r="AP146" s="5">
        <f t="shared" si="244"/>
        <v>15644.444444444445</v>
      </c>
      <c r="AQ146" s="5">
        <f t="shared" si="244"/>
        <v>15644.444444444445</v>
      </c>
      <c r="AR146" s="5">
        <f t="shared" si="244"/>
        <v>15644.444444444445</v>
      </c>
      <c r="AS146" s="5">
        <f t="shared" si="244"/>
        <v>19555.555555555558</v>
      </c>
      <c r="AT146" s="5">
        <f t="shared" si="244"/>
        <v>14914.370370370372</v>
      </c>
      <c r="AU146" s="5">
        <f t="shared" si="244"/>
        <v>12202.666666666668</v>
      </c>
      <c r="AV146" s="5">
        <f t="shared" si="244"/>
        <v>13558.51851851852</v>
      </c>
      <c r="AW146" s="5">
        <f t="shared" si="244"/>
        <v>10846.814814814816</v>
      </c>
      <c r="AX146" s="5">
        <f t="shared" si="244"/>
        <v>16948.14814814815</v>
      </c>
      <c r="AY146" s="5">
        <f t="shared" si="244"/>
        <v>15644.444444444445</v>
      </c>
      <c r="AZ146" s="5">
        <f t="shared" si="244"/>
        <v>11733.333333333334</v>
      </c>
      <c r="BA146" s="5">
        <f t="shared" si="244"/>
        <v>13558.51851851852</v>
      </c>
      <c r="BB146" s="5">
        <f t="shared" si="244"/>
        <v>12266.666666666668</v>
      </c>
      <c r="BC146" s="5">
        <f t="shared" si="244"/>
        <v>16355.555555555557</v>
      </c>
      <c r="BD146" s="5">
        <f t="shared" si="244"/>
        <v>20444.444444444445</v>
      </c>
      <c r="BE146" s="5">
        <f t="shared" si="244"/>
        <v>16355.555555555557</v>
      </c>
      <c r="BF146" s="5">
        <f t="shared" si="244"/>
        <v>15592.296296296297</v>
      </c>
      <c r="BG146" s="5">
        <f t="shared" si="244"/>
        <v>15946.666666666668</v>
      </c>
      <c r="BH146" s="5">
        <f t="shared" si="244"/>
        <v>11339.851851851852</v>
      </c>
      <c r="BI146" s="5">
        <f t="shared" si="244"/>
        <v>14174.814814814816</v>
      </c>
      <c r="BJ146" s="5">
        <f t="shared" si="244"/>
        <v>14174.814814814816</v>
      </c>
      <c r="BK146" s="5">
        <f t="shared" si="244"/>
        <v>16355.555555555557</v>
      </c>
      <c r="BL146" s="5">
        <f t="shared" si="244"/>
        <v>20444.444444444445</v>
      </c>
      <c r="BM146" s="5">
        <f t="shared" si="244"/>
        <v>11339.851851851852</v>
      </c>
      <c r="BN146" s="5">
        <f t="shared" si="244"/>
        <v>17066.666666666668</v>
      </c>
      <c r="BO146" s="5">
        <f t="shared" si="244"/>
        <v>17066.666666666668</v>
      </c>
      <c r="BP146" s="5">
        <f t="shared" si="244"/>
        <v>21333.333333333336</v>
      </c>
      <c r="BQ146" s="5">
        <f t="shared" si="244"/>
        <v>17066.666666666668</v>
      </c>
      <c r="BR146" s="5">
        <f t="shared" si="244"/>
        <v>16270.222222222224</v>
      </c>
      <c r="BS146" s="5">
        <f t="shared" si="244"/>
        <v>13312.000000000002</v>
      </c>
      <c r="BT146" s="5">
        <f t="shared" si="244"/>
        <v>11832.888888888891</v>
      </c>
      <c r="BU146" s="5">
        <f t="shared" si="244"/>
        <v>14791.111111111111</v>
      </c>
      <c r="BV146" s="5">
        <f t="shared" si="244"/>
        <v>14791.111111111111</v>
      </c>
      <c r="BW146" s="5">
        <f t="shared" si="244"/>
        <v>17066.666666666668</v>
      </c>
      <c r="BX146" s="5">
        <f t="shared" si="244"/>
        <v>17066.666666666668</v>
      </c>
      <c r="BY146" s="5">
        <f t="shared" si="244"/>
        <v>11832.888888888891</v>
      </c>
      <c r="BZ146" s="5">
        <f t="shared" si="244"/>
        <v>22222.222222222223</v>
      </c>
      <c r="CA146" s="5">
        <f t="shared" si="244"/>
        <v>17777.777777777777</v>
      </c>
      <c r="CB146" s="5">
        <f t="shared" si="244"/>
        <v>17777.777777777777</v>
      </c>
      <c r="CC146" s="5">
        <f t="shared" si="244"/>
        <v>17777.777777777777</v>
      </c>
      <c r="CD146" s="5">
        <f t="shared" si="244"/>
        <v>21185.185185185186</v>
      </c>
      <c r="CE146" s="5">
        <f t="shared" si="244"/>
        <v>13866.666666666668</v>
      </c>
      <c r="CF146" s="5">
        <f t="shared" si="244"/>
        <v>12325.925925925927</v>
      </c>
      <c r="CG146" s="5">
        <f t="shared" si="244"/>
        <v>12325.925925925927</v>
      </c>
      <c r="CH146" s="5">
        <f t="shared" si="244"/>
        <v>15407.407407407409</v>
      </c>
      <c r="CI146" s="5">
        <f t="shared" si="244"/>
        <v>22222.222222222223</v>
      </c>
      <c r="CJ146" s="5">
        <f t="shared" si="244"/>
        <v>17777.777777777777</v>
      </c>
      <c r="CK146" s="5">
        <f t="shared" si="244"/>
        <v>9244.4444444444453</v>
      </c>
      <c r="CL146" s="5">
        <f t="shared" si="244"/>
        <v>23111.111111111117</v>
      </c>
      <c r="CM146" s="5">
        <f t="shared" si="244"/>
        <v>18488.888888888894</v>
      </c>
      <c r="CN146" s="5">
        <f t="shared" si="244"/>
        <v>18488.888888888894</v>
      </c>
      <c r="CO146" s="5">
        <f t="shared" si="244"/>
        <v>18488.888888888894</v>
      </c>
      <c r="CP146" s="5">
        <f t="shared" si="244"/>
        <v>17626.074074074077</v>
      </c>
      <c r="CQ146" s="5">
        <f t="shared" si="244"/>
        <v>14421.333333333338</v>
      </c>
      <c r="CR146" s="5">
        <f t="shared" si="244"/>
        <v>16023.703703703706</v>
      </c>
      <c r="CS146" s="5">
        <f t="shared" ref="CS146:EP146" si="245">CS112*CS$136</f>
        <v>12818.962962962965</v>
      </c>
      <c r="CT146" s="5">
        <f t="shared" si="245"/>
        <v>16023.703703703706</v>
      </c>
      <c r="CU146" s="5">
        <f t="shared" si="245"/>
        <v>23111.111111111117</v>
      </c>
      <c r="CV146" s="5">
        <f t="shared" si="245"/>
        <v>18488.888888888894</v>
      </c>
      <c r="CW146" s="5">
        <f t="shared" si="245"/>
        <v>9614.2222222222244</v>
      </c>
      <c r="CX146" s="5">
        <f t="shared" si="245"/>
        <v>19200.000000000004</v>
      </c>
      <c r="CY146" s="5">
        <f t="shared" si="245"/>
        <v>19200.000000000004</v>
      </c>
      <c r="CZ146" s="5">
        <f t="shared" si="245"/>
        <v>19200.000000000004</v>
      </c>
      <c r="DA146" s="5">
        <f t="shared" si="245"/>
        <v>24000.000000000004</v>
      </c>
      <c r="DB146" s="5">
        <f t="shared" si="245"/>
        <v>18304.000000000004</v>
      </c>
      <c r="DC146" s="5">
        <f t="shared" si="245"/>
        <v>14976.000000000004</v>
      </c>
      <c r="DD146" s="5">
        <f t="shared" si="245"/>
        <v>16640.000000000004</v>
      </c>
      <c r="DE146" s="5">
        <f t="shared" si="245"/>
        <v>13312.000000000004</v>
      </c>
      <c r="DF146" s="5">
        <f t="shared" si="245"/>
        <v>20800.000000000004</v>
      </c>
      <c r="DG146" s="5">
        <f t="shared" si="245"/>
        <v>19200.000000000004</v>
      </c>
      <c r="DH146" s="5">
        <f t="shared" si="245"/>
        <v>14400.000000000002</v>
      </c>
      <c r="DI146" s="5">
        <f t="shared" si="245"/>
        <v>16640.000000000004</v>
      </c>
      <c r="DJ146" s="5">
        <f t="shared" si="245"/>
        <v>14933.333333333336</v>
      </c>
      <c r="DK146" s="5">
        <f t="shared" si="245"/>
        <v>19911.111111111113</v>
      </c>
      <c r="DL146" s="5">
        <f t="shared" si="245"/>
        <v>24888.888888888894</v>
      </c>
      <c r="DM146" s="5">
        <f t="shared" si="245"/>
        <v>19911.111111111113</v>
      </c>
      <c r="DN146" s="5">
        <f t="shared" si="245"/>
        <v>18981.925925925931</v>
      </c>
      <c r="DO146" s="5">
        <f t="shared" si="245"/>
        <v>19413.333333333336</v>
      </c>
      <c r="DP146" s="5">
        <f t="shared" si="245"/>
        <v>13805.03703703704</v>
      </c>
      <c r="DQ146" s="5">
        <f t="shared" si="245"/>
        <v>13805.03703703704</v>
      </c>
      <c r="DR146" s="5">
        <f t="shared" si="245"/>
        <v>21570.370370370372</v>
      </c>
      <c r="DS146" s="5">
        <f t="shared" si="245"/>
        <v>19911.111111111113</v>
      </c>
      <c r="DT146" s="5">
        <f t="shared" si="245"/>
        <v>19911.111111111113</v>
      </c>
      <c r="DU146" s="5">
        <f t="shared" si="245"/>
        <v>17256.296296296299</v>
      </c>
      <c r="DV146" s="5">
        <f t="shared" si="245"/>
        <v>20622.222222222226</v>
      </c>
      <c r="DW146" s="5">
        <f t="shared" si="245"/>
        <v>20622.222222222226</v>
      </c>
      <c r="DX146" s="5">
        <f t="shared" si="245"/>
        <v>25777.777777777781</v>
      </c>
      <c r="DY146" s="5">
        <f t="shared" si="245"/>
        <v>20622.222222222226</v>
      </c>
      <c r="DZ146" s="5">
        <f t="shared" si="245"/>
        <v>19659.851851851854</v>
      </c>
      <c r="EA146" s="5">
        <f t="shared" si="245"/>
        <v>20106.666666666668</v>
      </c>
      <c r="EB146" s="5">
        <f t="shared" si="245"/>
        <v>14298.074074074077</v>
      </c>
      <c r="EC146" s="5">
        <f t="shared" si="245"/>
        <v>17872.592592592595</v>
      </c>
      <c r="ED146" s="5">
        <f t="shared" si="245"/>
        <v>17872.592592592595</v>
      </c>
      <c r="EE146" s="5">
        <f t="shared" si="245"/>
        <v>20622.222222222226</v>
      </c>
      <c r="EF146" s="5">
        <f t="shared" si="245"/>
        <v>25777.777777777781</v>
      </c>
      <c r="EG146" s="5">
        <f t="shared" si="245"/>
        <v>14298.074074074077</v>
      </c>
      <c r="EH146" s="5">
        <f t="shared" si="245"/>
        <v>21333.333333333339</v>
      </c>
      <c r="EI146" s="5">
        <f t="shared" si="245"/>
        <v>21333.333333333339</v>
      </c>
      <c r="EJ146" s="5">
        <f t="shared" si="245"/>
        <v>26666.666666666675</v>
      </c>
      <c r="EK146" s="5">
        <f t="shared" si="245"/>
        <v>21333.333333333339</v>
      </c>
      <c r="EL146" s="5">
        <f t="shared" si="245"/>
        <v>20337.777777777785</v>
      </c>
      <c r="EM146" s="5">
        <f t="shared" si="245"/>
        <v>16640.000000000007</v>
      </c>
      <c r="EN146" s="5">
        <f t="shared" si="245"/>
        <v>14791.111111111115</v>
      </c>
      <c r="EO146" s="5">
        <f t="shared" si="245"/>
        <v>18488.888888888894</v>
      </c>
      <c r="EP146" s="5">
        <f t="shared" si="245"/>
        <v>18488.888888888894</v>
      </c>
    </row>
    <row r="147" spans="2:146" hidden="1" outlineLevel="2" x14ac:dyDescent="0.25">
      <c r="C147" t="s">
        <v>32</v>
      </c>
      <c r="J147" s="26" t="s">
        <v>68</v>
      </c>
      <c r="W147" s="5">
        <f t="shared" si="227"/>
        <v>13653.333333333332</v>
      </c>
      <c r="X147" s="5">
        <f t="shared" ref="X147:AF147" si="246">X113*X$136</f>
        <v>12136.296296296296</v>
      </c>
      <c r="Y147" s="5">
        <f t="shared" si="246"/>
        <v>12136.296296296296</v>
      </c>
      <c r="Z147" s="5">
        <f t="shared" si="246"/>
        <v>14222.222222222221</v>
      </c>
      <c r="AA147" s="5">
        <f t="shared" si="246"/>
        <v>17777.777777777777</v>
      </c>
      <c r="AB147" s="5">
        <f t="shared" si="246"/>
        <v>14222.222222222221</v>
      </c>
      <c r="AC147" s="5">
        <f t="shared" si="246"/>
        <v>9102.2222222222226</v>
      </c>
      <c r="AD147" s="5">
        <f t="shared" si="246"/>
        <v>18666.666666666668</v>
      </c>
      <c r="AE147" s="5">
        <f t="shared" si="246"/>
        <v>14933.333333333334</v>
      </c>
      <c r="AF147" s="5">
        <f t="shared" si="246"/>
        <v>14933.333333333334</v>
      </c>
      <c r="AG147" s="5">
        <f t="shared" ref="AG147:CR147" si="247">AG113*AG$136</f>
        <v>11200</v>
      </c>
      <c r="AH147" s="5">
        <f t="shared" si="247"/>
        <v>14933.333333333334</v>
      </c>
      <c r="AI147" s="5">
        <f t="shared" si="247"/>
        <v>10752</v>
      </c>
      <c r="AJ147" s="5">
        <f t="shared" si="247"/>
        <v>15928.888888888889</v>
      </c>
      <c r="AK147" s="5">
        <f t="shared" si="247"/>
        <v>12743.111111111111</v>
      </c>
      <c r="AL147" s="5">
        <f t="shared" si="247"/>
        <v>14933.333333333334</v>
      </c>
      <c r="AM147" s="5">
        <f t="shared" si="247"/>
        <v>18666.666666666668</v>
      </c>
      <c r="AN147" s="5">
        <f t="shared" si="247"/>
        <v>14933.333333333334</v>
      </c>
      <c r="AO147" s="5">
        <f t="shared" si="247"/>
        <v>9557.3333333333339</v>
      </c>
      <c r="AP147" s="5">
        <f t="shared" si="247"/>
        <v>15644.444444444445</v>
      </c>
      <c r="AQ147" s="5">
        <f t="shared" si="247"/>
        <v>15644.444444444445</v>
      </c>
      <c r="AR147" s="5">
        <f t="shared" si="247"/>
        <v>15644.444444444445</v>
      </c>
      <c r="AS147" s="5">
        <f t="shared" si="247"/>
        <v>15644.444444444445</v>
      </c>
      <c r="AT147" s="5">
        <f t="shared" si="247"/>
        <v>11733.333333333334</v>
      </c>
      <c r="AU147" s="5">
        <f t="shared" si="247"/>
        <v>15018.666666666668</v>
      </c>
      <c r="AV147" s="5">
        <f t="shared" si="247"/>
        <v>16687.407407407409</v>
      </c>
      <c r="AW147" s="5">
        <f t="shared" si="247"/>
        <v>13349.925925925927</v>
      </c>
      <c r="AX147" s="5">
        <f t="shared" si="247"/>
        <v>15644.444444444445</v>
      </c>
      <c r="AY147" s="5">
        <f t="shared" si="247"/>
        <v>19555.555555555558</v>
      </c>
      <c r="AZ147" s="5">
        <f t="shared" si="247"/>
        <v>15644.444444444445</v>
      </c>
      <c r="BA147" s="5">
        <f t="shared" si="247"/>
        <v>16687.407407407409</v>
      </c>
      <c r="BB147" s="5">
        <f t="shared" si="247"/>
        <v>16355.555555555557</v>
      </c>
      <c r="BC147" s="5">
        <f t="shared" si="247"/>
        <v>16355.555555555557</v>
      </c>
      <c r="BD147" s="5">
        <f t="shared" si="247"/>
        <v>16355.555555555557</v>
      </c>
      <c r="BE147" s="5">
        <f t="shared" si="247"/>
        <v>16355.555555555557</v>
      </c>
      <c r="BF147" s="5">
        <f t="shared" si="247"/>
        <v>12266.666666666668</v>
      </c>
      <c r="BG147" s="5">
        <f t="shared" si="247"/>
        <v>19626.666666666668</v>
      </c>
      <c r="BH147" s="5">
        <f t="shared" si="247"/>
        <v>13956.740740740743</v>
      </c>
      <c r="BI147" s="5">
        <f t="shared" si="247"/>
        <v>13956.740740740743</v>
      </c>
      <c r="BJ147" s="5">
        <f t="shared" si="247"/>
        <v>20444.444444444445</v>
      </c>
      <c r="BK147" s="5">
        <f t="shared" si="247"/>
        <v>16355.555555555557</v>
      </c>
      <c r="BL147" s="5">
        <f t="shared" si="247"/>
        <v>16355.555555555557</v>
      </c>
      <c r="BM147" s="5">
        <f t="shared" si="247"/>
        <v>17445.925925925927</v>
      </c>
      <c r="BN147" s="5">
        <f t="shared" si="247"/>
        <v>17066.666666666668</v>
      </c>
      <c r="BO147" s="5">
        <f t="shared" si="247"/>
        <v>17066.666666666668</v>
      </c>
      <c r="BP147" s="5">
        <f t="shared" si="247"/>
        <v>21333.333333333336</v>
      </c>
      <c r="BQ147" s="5">
        <f t="shared" si="247"/>
        <v>12800</v>
      </c>
      <c r="BR147" s="5">
        <f t="shared" si="247"/>
        <v>17066.666666666668</v>
      </c>
      <c r="BS147" s="5">
        <f t="shared" si="247"/>
        <v>16384</v>
      </c>
      <c r="BT147" s="5">
        <f t="shared" si="247"/>
        <v>14563.555555555557</v>
      </c>
      <c r="BU147" s="5">
        <f t="shared" si="247"/>
        <v>18204.444444444445</v>
      </c>
      <c r="BV147" s="5">
        <f t="shared" si="247"/>
        <v>17066.666666666668</v>
      </c>
      <c r="BW147" s="5">
        <f t="shared" si="247"/>
        <v>17066.666666666668</v>
      </c>
      <c r="BX147" s="5">
        <f t="shared" si="247"/>
        <v>21333.333333333336</v>
      </c>
      <c r="BY147" s="5">
        <f t="shared" si="247"/>
        <v>14563.555555555557</v>
      </c>
      <c r="BZ147" s="5">
        <f t="shared" si="247"/>
        <v>17777.777777777777</v>
      </c>
      <c r="CA147" s="5">
        <f t="shared" si="247"/>
        <v>17777.777777777777</v>
      </c>
      <c r="CB147" s="5">
        <f t="shared" si="247"/>
        <v>22222.222222222223</v>
      </c>
      <c r="CC147" s="5">
        <f t="shared" si="247"/>
        <v>13333.333333333334</v>
      </c>
      <c r="CD147" s="5">
        <f t="shared" si="247"/>
        <v>13333.333333333334</v>
      </c>
      <c r="CE147" s="5">
        <f t="shared" si="247"/>
        <v>17066.666666666668</v>
      </c>
      <c r="CF147" s="5">
        <f t="shared" si="247"/>
        <v>15170.370370370372</v>
      </c>
      <c r="CG147" s="5">
        <f t="shared" si="247"/>
        <v>18962.962962962964</v>
      </c>
      <c r="CH147" s="5">
        <f t="shared" si="247"/>
        <v>17777.777777777777</v>
      </c>
      <c r="CI147" s="5">
        <f t="shared" si="247"/>
        <v>17777.777777777777</v>
      </c>
      <c r="CJ147" s="5">
        <f t="shared" si="247"/>
        <v>17777.777777777777</v>
      </c>
      <c r="CK147" s="5">
        <f t="shared" si="247"/>
        <v>15170.370370370372</v>
      </c>
      <c r="CL147" s="5">
        <f t="shared" si="247"/>
        <v>23111.111111111117</v>
      </c>
      <c r="CM147" s="5">
        <f t="shared" si="247"/>
        <v>18488.888888888894</v>
      </c>
      <c r="CN147" s="5">
        <f t="shared" si="247"/>
        <v>13866.66666666667</v>
      </c>
      <c r="CO147" s="5">
        <f t="shared" si="247"/>
        <v>18488.888888888894</v>
      </c>
      <c r="CP147" s="5">
        <f t="shared" si="247"/>
        <v>18488.888888888894</v>
      </c>
      <c r="CQ147" s="5">
        <f t="shared" si="247"/>
        <v>17749.333333333336</v>
      </c>
      <c r="CR147" s="5">
        <f t="shared" si="247"/>
        <v>15777.18518518519</v>
      </c>
      <c r="CS147" s="5">
        <f t="shared" ref="CS147:EP147" si="248">CS113*CS$136</f>
        <v>15777.18518518519</v>
      </c>
      <c r="CT147" s="5">
        <f t="shared" si="248"/>
        <v>18488.888888888894</v>
      </c>
      <c r="CU147" s="5">
        <f t="shared" si="248"/>
        <v>23111.111111111117</v>
      </c>
      <c r="CV147" s="5">
        <f t="shared" si="248"/>
        <v>18488.888888888894</v>
      </c>
      <c r="CW147" s="5">
        <f t="shared" si="248"/>
        <v>11832.888888888892</v>
      </c>
      <c r="CX147" s="5">
        <f t="shared" si="248"/>
        <v>24000.000000000004</v>
      </c>
      <c r="CY147" s="5">
        <f t="shared" si="248"/>
        <v>19200.000000000004</v>
      </c>
      <c r="CZ147" s="5">
        <f t="shared" si="248"/>
        <v>19200.000000000004</v>
      </c>
      <c r="DA147" s="5">
        <f t="shared" si="248"/>
        <v>19200.000000000004</v>
      </c>
      <c r="DB147" s="5">
        <f t="shared" si="248"/>
        <v>19200.000000000004</v>
      </c>
      <c r="DC147" s="5">
        <f t="shared" si="248"/>
        <v>13824.000000000004</v>
      </c>
      <c r="DD147" s="5">
        <f t="shared" si="248"/>
        <v>20480.000000000004</v>
      </c>
      <c r="DE147" s="5">
        <f t="shared" si="248"/>
        <v>16384.000000000004</v>
      </c>
      <c r="DF147" s="5">
        <f t="shared" si="248"/>
        <v>19200.000000000004</v>
      </c>
      <c r="DG147" s="5">
        <f t="shared" si="248"/>
        <v>24000.000000000004</v>
      </c>
      <c r="DH147" s="5">
        <f t="shared" si="248"/>
        <v>19200.000000000004</v>
      </c>
      <c r="DI147" s="5">
        <f t="shared" si="248"/>
        <v>20480.000000000004</v>
      </c>
      <c r="DJ147" s="5">
        <f t="shared" si="248"/>
        <v>19911.111111111113</v>
      </c>
      <c r="DK147" s="5">
        <f t="shared" si="248"/>
        <v>19911.111111111113</v>
      </c>
      <c r="DL147" s="5">
        <f t="shared" si="248"/>
        <v>19911.111111111113</v>
      </c>
      <c r="DM147" s="5">
        <f t="shared" si="248"/>
        <v>19911.111111111113</v>
      </c>
      <c r="DN147" s="5">
        <f t="shared" si="248"/>
        <v>14933.333333333336</v>
      </c>
      <c r="DO147" s="5">
        <f t="shared" si="248"/>
        <v>19114.666666666672</v>
      </c>
      <c r="DP147" s="5">
        <f t="shared" si="248"/>
        <v>21238.518518518522</v>
      </c>
      <c r="DQ147" s="5">
        <f t="shared" si="248"/>
        <v>16990.814814814818</v>
      </c>
      <c r="DR147" s="5">
        <f t="shared" si="248"/>
        <v>24888.888888888894</v>
      </c>
      <c r="DS147" s="5">
        <f t="shared" si="248"/>
        <v>19911.111111111113</v>
      </c>
      <c r="DT147" s="5">
        <f t="shared" si="248"/>
        <v>14933.333333333336</v>
      </c>
      <c r="DU147" s="5">
        <f t="shared" si="248"/>
        <v>21238.518518518522</v>
      </c>
      <c r="DV147" s="5">
        <f t="shared" si="248"/>
        <v>15466.66666666667</v>
      </c>
      <c r="DW147" s="5">
        <f t="shared" si="248"/>
        <v>20622.222222222226</v>
      </c>
      <c r="DX147" s="5">
        <f t="shared" si="248"/>
        <v>25777.777777777781</v>
      </c>
      <c r="DY147" s="5">
        <f t="shared" si="248"/>
        <v>15466.66666666667</v>
      </c>
      <c r="DZ147" s="5">
        <f t="shared" si="248"/>
        <v>20622.222222222226</v>
      </c>
      <c r="EA147" s="5">
        <f t="shared" si="248"/>
        <v>19797.333333333336</v>
      </c>
      <c r="EB147" s="5">
        <f t="shared" si="248"/>
        <v>17597.629629629631</v>
      </c>
      <c r="EC147" s="5">
        <f t="shared" si="248"/>
        <v>17597.629629629631</v>
      </c>
      <c r="ED147" s="5">
        <f t="shared" si="248"/>
        <v>25777.777777777781</v>
      </c>
      <c r="EE147" s="5">
        <f t="shared" si="248"/>
        <v>20622.222222222226</v>
      </c>
      <c r="EF147" s="5">
        <f t="shared" si="248"/>
        <v>20622.222222222226</v>
      </c>
      <c r="EG147" s="5">
        <f t="shared" si="248"/>
        <v>21997.03703703704</v>
      </c>
      <c r="EH147" s="5">
        <f t="shared" si="248"/>
        <v>21333.333333333339</v>
      </c>
      <c r="EI147" s="5">
        <f t="shared" si="248"/>
        <v>21333.333333333339</v>
      </c>
      <c r="EJ147" s="5">
        <f t="shared" si="248"/>
        <v>26666.666666666675</v>
      </c>
      <c r="EK147" s="5">
        <f t="shared" si="248"/>
        <v>16000.000000000004</v>
      </c>
      <c r="EL147" s="5">
        <f t="shared" si="248"/>
        <v>21333.333333333339</v>
      </c>
      <c r="EM147" s="5">
        <f t="shared" si="248"/>
        <v>20480.000000000007</v>
      </c>
      <c r="EN147" s="5">
        <f t="shared" si="248"/>
        <v>18204.444444444449</v>
      </c>
      <c r="EO147" s="5">
        <f t="shared" si="248"/>
        <v>22755.555555555562</v>
      </c>
      <c r="EP147" s="5">
        <f t="shared" si="248"/>
        <v>21333.333333333339</v>
      </c>
    </row>
    <row r="148" spans="2:146" hidden="1" outlineLevel="2" x14ac:dyDescent="0.25">
      <c r="C148" t="s">
        <v>61</v>
      </c>
      <c r="J148" s="26" t="s">
        <v>68</v>
      </c>
      <c r="W148" s="5">
        <f t="shared" si="227"/>
        <v>0</v>
      </c>
      <c r="X148" s="5">
        <f t="shared" ref="X148:AF148" si="249">X114*X$136</f>
        <v>0</v>
      </c>
      <c r="Y148" s="5">
        <f t="shared" si="249"/>
        <v>0</v>
      </c>
      <c r="Z148" s="5">
        <f t="shared" si="249"/>
        <v>0</v>
      </c>
      <c r="AA148" s="5">
        <f t="shared" si="249"/>
        <v>0</v>
      </c>
      <c r="AB148" s="5">
        <f t="shared" si="249"/>
        <v>0</v>
      </c>
      <c r="AC148" s="5">
        <f t="shared" si="249"/>
        <v>0</v>
      </c>
      <c r="AD148" s="5">
        <f t="shared" si="249"/>
        <v>0</v>
      </c>
      <c r="AE148" s="5">
        <f t="shared" si="249"/>
        <v>11200</v>
      </c>
      <c r="AF148" s="5">
        <f t="shared" si="249"/>
        <v>0</v>
      </c>
      <c r="AG148" s="5">
        <f t="shared" ref="AG148:CR148" si="250">AG114*AG$136</f>
        <v>0</v>
      </c>
      <c r="AH148" s="5">
        <f t="shared" si="250"/>
        <v>0</v>
      </c>
      <c r="AI148" s="5">
        <f t="shared" si="250"/>
        <v>0</v>
      </c>
      <c r="AJ148" s="5">
        <f t="shared" si="250"/>
        <v>0</v>
      </c>
      <c r="AK148" s="5">
        <f t="shared" si="250"/>
        <v>0</v>
      </c>
      <c r="AL148" s="5">
        <f t="shared" si="250"/>
        <v>0</v>
      </c>
      <c r="AM148" s="5">
        <f t="shared" si="250"/>
        <v>0</v>
      </c>
      <c r="AN148" s="5">
        <f t="shared" si="250"/>
        <v>0</v>
      </c>
      <c r="AO148" s="5">
        <f t="shared" si="250"/>
        <v>0</v>
      </c>
      <c r="AP148" s="5">
        <f t="shared" si="250"/>
        <v>0</v>
      </c>
      <c r="AQ148" s="5">
        <f t="shared" si="250"/>
        <v>11733.333333333334</v>
      </c>
      <c r="AR148" s="5">
        <f t="shared" si="250"/>
        <v>0</v>
      </c>
      <c r="AS148" s="5">
        <f t="shared" si="250"/>
        <v>0</v>
      </c>
      <c r="AT148" s="5">
        <f t="shared" si="250"/>
        <v>0</v>
      </c>
      <c r="AU148" s="5">
        <f t="shared" si="250"/>
        <v>0</v>
      </c>
      <c r="AV148" s="5">
        <f t="shared" si="250"/>
        <v>0</v>
      </c>
      <c r="AW148" s="5">
        <f t="shared" si="250"/>
        <v>0</v>
      </c>
      <c r="AX148" s="5">
        <f t="shared" si="250"/>
        <v>0</v>
      </c>
      <c r="AY148" s="5">
        <f t="shared" si="250"/>
        <v>0</v>
      </c>
      <c r="AZ148" s="5">
        <f t="shared" si="250"/>
        <v>0</v>
      </c>
      <c r="BA148" s="5">
        <f t="shared" si="250"/>
        <v>0</v>
      </c>
      <c r="BB148" s="5">
        <f t="shared" si="250"/>
        <v>0</v>
      </c>
      <c r="BC148" s="5">
        <f t="shared" si="250"/>
        <v>12266.666666666668</v>
      </c>
      <c r="BD148" s="5">
        <f t="shared" si="250"/>
        <v>0</v>
      </c>
      <c r="BE148" s="5">
        <f t="shared" si="250"/>
        <v>0</v>
      </c>
      <c r="BF148" s="5">
        <f t="shared" si="250"/>
        <v>0</v>
      </c>
      <c r="BG148" s="5">
        <f t="shared" si="250"/>
        <v>0</v>
      </c>
      <c r="BH148" s="5">
        <f t="shared" si="250"/>
        <v>0</v>
      </c>
      <c r="BI148" s="5">
        <f t="shared" si="250"/>
        <v>0</v>
      </c>
      <c r="BJ148" s="5">
        <f t="shared" si="250"/>
        <v>0</v>
      </c>
      <c r="BK148" s="5">
        <f t="shared" si="250"/>
        <v>0</v>
      </c>
      <c r="BL148" s="5">
        <f t="shared" si="250"/>
        <v>0</v>
      </c>
      <c r="BM148" s="5">
        <f t="shared" si="250"/>
        <v>0</v>
      </c>
      <c r="BN148" s="5">
        <f t="shared" si="250"/>
        <v>0</v>
      </c>
      <c r="BO148" s="5">
        <f t="shared" si="250"/>
        <v>12800</v>
      </c>
      <c r="BP148" s="5">
        <f t="shared" si="250"/>
        <v>0</v>
      </c>
      <c r="BQ148" s="5">
        <f t="shared" si="250"/>
        <v>0</v>
      </c>
      <c r="BR148" s="5">
        <f t="shared" si="250"/>
        <v>0</v>
      </c>
      <c r="BS148" s="5">
        <f t="shared" si="250"/>
        <v>0</v>
      </c>
      <c r="BT148" s="5">
        <f t="shared" si="250"/>
        <v>0</v>
      </c>
      <c r="BU148" s="5">
        <f t="shared" si="250"/>
        <v>0</v>
      </c>
      <c r="BV148" s="5">
        <f t="shared" si="250"/>
        <v>0</v>
      </c>
      <c r="BW148" s="5">
        <f t="shared" si="250"/>
        <v>0</v>
      </c>
      <c r="BX148" s="5">
        <f t="shared" si="250"/>
        <v>0</v>
      </c>
      <c r="BY148" s="5">
        <f t="shared" si="250"/>
        <v>0</v>
      </c>
      <c r="BZ148" s="5">
        <f t="shared" si="250"/>
        <v>0</v>
      </c>
      <c r="CA148" s="5">
        <f t="shared" si="250"/>
        <v>13333.333333333334</v>
      </c>
      <c r="CB148" s="5">
        <f t="shared" si="250"/>
        <v>0</v>
      </c>
      <c r="CC148" s="5">
        <f t="shared" si="250"/>
        <v>0</v>
      </c>
      <c r="CD148" s="5">
        <f t="shared" si="250"/>
        <v>0</v>
      </c>
      <c r="CE148" s="5">
        <f t="shared" si="250"/>
        <v>0</v>
      </c>
      <c r="CF148" s="5">
        <f t="shared" si="250"/>
        <v>0</v>
      </c>
      <c r="CG148" s="5">
        <f t="shared" si="250"/>
        <v>0</v>
      </c>
      <c r="CH148" s="5">
        <f t="shared" si="250"/>
        <v>0</v>
      </c>
      <c r="CI148" s="5">
        <f t="shared" si="250"/>
        <v>0</v>
      </c>
      <c r="CJ148" s="5">
        <f t="shared" si="250"/>
        <v>0</v>
      </c>
      <c r="CK148" s="5">
        <f t="shared" si="250"/>
        <v>0</v>
      </c>
      <c r="CL148" s="5">
        <f t="shared" si="250"/>
        <v>0</v>
      </c>
      <c r="CM148" s="5">
        <f t="shared" si="250"/>
        <v>13866.66666666667</v>
      </c>
      <c r="CN148" s="5">
        <f t="shared" si="250"/>
        <v>0</v>
      </c>
      <c r="CO148" s="5">
        <f t="shared" si="250"/>
        <v>0</v>
      </c>
      <c r="CP148" s="5">
        <f t="shared" si="250"/>
        <v>0</v>
      </c>
      <c r="CQ148" s="5">
        <f t="shared" si="250"/>
        <v>0</v>
      </c>
      <c r="CR148" s="5">
        <f t="shared" si="250"/>
        <v>0</v>
      </c>
      <c r="CS148" s="5">
        <f t="shared" ref="CS148:EP148" si="251">CS114*CS$136</f>
        <v>0</v>
      </c>
      <c r="CT148" s="5">
        <f t="shared" si="251"/>
        <v>0</v>
      </c>
      <c r="CU148" s="5">
        <f t="shared" si="251"/>
        <v>0</v>
      </c>
      <c r="CV148" s="5">
        <f t="shared" si="251"/>
        <v>0</v>
      </c>
      <c r="CW148" s="5">
        <f t="shared" si="251"/>
        <v>0</v>
      </c>
      <c r="CX148" s="5">
        <f t="shared" si="251"/>
        <v>0</v>
      </c>
      <c r="CY148" s="5">
        <f t="shared" si="251"/>
        <v>14400.000000000002</v>
      </c>
      <c r="CZ148" s="5">
        <f t="shared" si="251"/>
        <v>0</v>
      </c>
      <c r="DA148" s="5">
        <f t="shared" si="251"/>
        <v>0</v>
      </c>
      <c r="DB148" s="5">
        <f t="shared" si="251"/>
        <v>0</v>
      </c>
      <c r="DC148" s="5">
        <f t="shared" si="251"/>
        <v>0</v>
      </c>
      <c r="DD148" s="5">
        <f t="shared" si="251"/>
        <v>0</v>
      </c>
      <c r="DE148" s="5">
        <f t="shared" si="251"/>
        <v>0</v>
      </c>
      <c r="DF148" s="5">
        <f t="shared" si="251"/>
        <v>0</v>
      </c>
      <c r="DG148" s="5">
        <f t="shared" si="251"/>
        <v>0</v>
      </c>
      <c r="DH148" s="5">
        <f t="shared" si="251"/>
        <v>0</v>
      </c>
      <c r="DI148" s="5">
        <f t="shared" si="251"/>
        <v>0</v>
      </c>
      <c r="DJ148" s="5">
        <f t="shared" si="251"/>
        <v>0</v>
      </c>
      <c r="DK148" s="5">
        <f t="shared" si="251"/>
        <v>14933.333333333336</v>
      </c>
      <c r="DL148" s="5">
        <f t="shared" si="251"/>
        <v>0</v>
      </c>
      <c r="DM148" s="5">
        <f t="shared" si="251"/>
        <v>0</v>
      </c>
      <c r="DN148" s="5">
        <f t="shared" si="251"/>
        <v>0</v>
      </c>
      <c r="DO148" s="5">
        <f t="shared" si="251"/>
        <v>0</v>
      </c>
      <c r="DP148" s="5">
        <f t="shared" si="251"/>
        <v>0</v>
      </c>
      <c r="DQ148" s="5">
        <f t="shared" si="251"/>
        <v>0</v>
      </c>
      <c r="DR148" s="5">
        <f t="shared" si="251"/>
        <v>0</v>
      </c>
      <c r="DS148" s="5">
        <f t="shared" si="251"/>
        <v>0</v>
      </c>
      <c r="DT148" s="5">
        <f t="shared" si="251"/>
        <v>0</v>
      </c>
      <c r="DU148" s="5">
        <f t="shared" si="251"/>
        <v>0</v>
      </c>
      <c r="DV148" s="5">
        <f t="shared" si="251"/>
        <v>0</v>
      </c>
      <c r="DW148" s="5">
        <f t="shared" si="251"/>
        <v>15466.66666666667</v>
      </c>
      <c r="DX148" s="5">
        <f t="shared" si="251"/>
        <v>0</v>
      </c>
      <c r="DY148" s="5">
        <f t="shared" si="251"/>
        <v>0</v>
      </c>
      <c r="DZ148" s="5">
        <f t="shared" si="251"/>
        <v>0</v>
      </c>
      <c r="EA148" s="5">
        <f t="shared" si="251"/>
        <v>0</v>
      </c>
      <c r="EB148" s="5">
        <f t="shared" si="251"/>
        <v>0</v>
      </c>
      <c r="EC148" s="5">
        <f t="shared" si="251"/>
        <v>0</v>
      </c>
      <c r="ED148" s="5">
        <f t="shared" si="251"/>
        <v>0</v>
      </c>
      <c r="EE148" s="5">
        <f t="shared" si="251"/>
        <v>0</v>
      </c>
      <c r="EF148" s="5">
        <f t="shared" si="251"/>
        <v>0</v>
      </c>
      <c r="EG148" s="5">
        <f t="shared" si="251"/>
        <v>0</v>
      </c>
      <c r="EH148" s="5">
        <f t="shared" si="251"/>
        <v>0</v>
      </c>
      <c r="EI148" s="5">
        <f t="shared" si="251"/>
        <v>16000.000000000004</v>
      </c>
      <c r="EJ148" s="5">
        <f t="shared" si="251"/>
        <v>0</v>
      </c>
      <c r="EK148" s="5">
        <f t="shared" si="251"/>
        <v>0</v>
      </c>
      <c r="EL148" s="5">
        <f t="shared" si="251"/>
        <v>0</v>
      </c>
      <c r="EM148" s="5">
        <f t="shared" si="251"/>
        <v>0</v>
      </c>
      <c r="EN148" s="5">
        <f t="shared" si="251"/>
        <v>0</v>
      </c>
      <c r="EO148" s="5">
        <f t="shared" si="251"/>
        <v>0</v>
      </c>
      <c r="EP148" s="5">
        <f t="shared" si="251"/>
        <v>0</v>
      </c>
    </row>
    <row r="149" spans="2:146" hidden="1" outlineLevel="2" x14ac:dyDescent="0.25">
      <c r="C149" t="s">
        <v>33</v>
      </c>
      <c r="J149" s="26" t="s">
        <v>68</v>
      </c>
      <c r="W149" s="5">
        <f t="shared" si="227"/>
        <v>0</v>
      </c>
      <c r="X149" s="5">
        <f t="shared" ref="X149:AF149" si="252">X115*X$136</f>
        <v>0</v>
      </c>
      <c r="Y149" s="5">
        <f t="shared" si="252"/>
        <v>0</v>
      </c>
      <c r="Z149" s="5">
        <f t="shared" si="252"/>
        <v>0</v>
      </c>
      <c r="AA149" s="5">
        <f t="shared" si="252"/>
        <v>0</v>
      </c>
      <c r="AB149" s="5">
        <f t="shared" si="252"/>
        <v>0</v>
      </c>
      <c r="AC149" s="5">
        <f t="shared" si="252"/>
        <v>0</v>
      </c>
      <c r="AD149" s="5">
        <f t="shared" si="252"/>
        <v>0</v>
      </c>
      <c r="AE149" s="5">
        <f t="shared" si="252"/>
        <v>0</v>
      </c>
      <c r="AF149" s="5">
        <f t="shared" si="252"/>
        <v>0</v>
      </c>
      <c r="AG149" s="5">
        <f t="shared" ref="AG149:CR149" si="253">AG115*AG$136</f>
        <v>0</v>
      </c>
      <c r="AH149" s="5">
        <f t="shared" si="253"/>
        <v>0</v>
      </c>
      <c r="AI149" s="5">
        <f t="shared" si="253"/>
        <v>0</v>
      </c>
      <c r="AJ149" s="5">
        <f t="shared" si="253"/>
        <v>0</v>
      </c>
      <c r="AK149" s="5">
        <f t="shared" si="253"/>
        <v>0</v>
      </c>
      <c r="AL149" s="5">
        <f t="shared" si="253"/>
        <v>0</v>
      </c>
      <c r="AM149" s="5">
        <f t="shared" si="253"/>
        <v>0</v>
      </c>
      <c r="AN149" s="5">
        <f t="shared" si="253"/>
        <v>0</v>
      </c>
      <c r="AO149" s="5">
        <f t="shared" si="253"/>
        <v>0</v>
      </c>
      <c r="AP149" s="5">
        <f t="shared" si="253"/>
        <v>0</v>
      </c>
      <c r="AQ149" s="5">
        <f t="shared" si="253"/>
        <v>0</v>
      </c>
      <c r="AR149" s="5">
        <f t="shared" si="253"/>
        <v>0</v>
      </c>
      <c r="AS149" s="5">
        <f t="shared" si="253"/>
        <v>0</v>
      </c>
      <c r="AT149" s="5">
        <f t="shared" si="253"/>
        <v>0</v>
      </c>
      <c r="AU149" s="5">
        <f t="shared" si="253"/>
        <v>0</v>
      </c>
      <c r="AV149" s="5">
        <f t="shared" si="253"/>
        <v>0</v>
      </c>
      <c r="AW149" s="5">
        <f t="shared" si="253"/>
        <v>0</v>
      </c>
      <c r="AX149" s="5">
        <f t="shared" si="253"/>
        <v>0</v>
      </c>
      <c r="AY149" s="5">
        <f t="shared" si="253"/>
        <v>0</v>
      </c>
      <c r="AZ149" s="5">
        <f t="shared" si="253"/>
        <v>0</v>
      </c>
      <c r="BA149" s="5">
        <f t="shared" si="253"/>
        <v>0</v>
      </c>
      <c r="BB149" s="5">
        <f t="shared" si="253"/>
        <v>0</v>
      </c>
      <c r="BC149" s="5">
        <f t="shared" si="253"/>
        <v>0</v>
      </c>
      <c r="BD149" s="5">
        <f t="shared" si="253"/>
        <v>0</v>
      </c>
      <c r="BE149" s="5">
        <f t="shared" si="253"/>
        <v>0</v>
      </c>
      <c r="BF149" s="5">
        <f t="shared" si="253"/>
        <v>0</v>
      </c>
      <c r="BG149" s="5">
        <f t="shared" si="253"/>
        <v>0</v>
      </c>
      <c r="BH149" s="5">
        <f t="shared" si="253"/>
        <v>0</v>
      </c>
      <c r="BI149" s="5">
        <f t="shared" si="253"/>
        <v>0</v>
      </c>
      <c r="BJ149" s="5">
        <f t="shared" si="253"/>
        <v>0</v>
      </c>
      <c r="BK149" s="5">
        <f t="shared" si="253"/>
        <v>0</v>
      </c>
      <c r="BL149" s="5">
        <f t="shared" si="253"/>
        <v>0</v>
      </c>
      <c r="BM149" s="5">
        <f t="shared" si="253"/>
        <v>0</v>
      </c>
      <c r="BN149" s="5">
        <f t="shared" si="253"/>
        <v>0</v>
      </c>
      <c r="BO149" s="5">
        <f t="shared" si="253"/>
        <v>0</v>
      </c>
      <c r="BP149" s="5">
        <f t="shared" si="253"/>
        <v>0</v>
      </c>
      <c r="BQ149" s="5">
        <f t="shared" si="253"/>
        <v>0</v>
      </c>
      <c r="BR149" s="5">
        <f t="shared" si="253"/>
        <v>0</v>
      </c>
      <c r="BS149" s="5">
        <f t="shared" si="253"/>
        <v>0</v>
      </c>
      <c r="BT149" s="5">
        <f t="shared" si="253"/>
        <v>0</v>
      </c>
      <c r="BU149" s="5">
        <f t="shared" si="253"/>
        <v>0</v>
      </c>
      <c r="BV149" s="5">
        <f t="shared" si="253"/>
        <v>0</v>
      </c>
      <c r="BW149" s="5">
        <f t="shared" si="253"/>
        <v>0</v>
      </c>
      <c r="BX149" s="5">
        <f t="shared" si="253"/>
        <v>0</v>
      </c>
      <c r="BY149" s="5">
        <f t="shared" si="253"/>
        <v>0</v>
      </c>
      <c r="BZ149" s="5">
        <f t="shared" si="253"/>
        <v>0</v>
      </c>
      <c r="CA149" s="5">
        <f t="shared" si="253"/>
        <v>0</v>
      </c>
      <c r="CB149" s="5">
        <f t="shared" si="253"/>
        <v>0</v>
      </c>
      <c r="CC149" s="5">
        <f t="shared" si="253"/>
        <v>0</v>
      </c>
      <c r="CD149" s="5">
        <f t="shared" si="253"/>
        <v>0</v>
      </c>
      <c r="CE149" s="5">
        <f t="shared" si="253"/>
        <v>0</v>
      </c>
      <c r="CF149" s="5">
        <f t="shared" si="253"/>
        <v>0</v>
      </c>
      <c r="CG149" s="5">
        <f t="shared" si="253"/>
        <v>0</v>
      </c>
      <c r="CH149" s="5">
        <f t="shared" si="253"/>
        <v>0</v>
      </c>
      <c r="CI149" s="5">
        <f t="shared" si="253"/>
        <v>0</v>
      </c>
      <c r="CJ149" s="5">
        <f t="shared" si="253"/>
        <v>0</v>
      </c>
      <c r="CK149" s="5">
        <f t="shared" si="253"/>
        <v>0</v>
      </c>
      <c r="CL149" s="5">
        <f t="shared" si="253"/>
        <v>0</v>
      </c>
      <c r="CM149" s="5">
        <f t="shared" si="253"/>
        <v>0</v>
      </c>
      <c r="CN149" s="5">
        <f t="shared" si="253"/>
        <v>0</v>
      </c>
      <c r="CO149" s="5">
        <f t="shared" si="253"/>
        <v>0</v>
      </c>
      <c r="CP149" s="5">
        <f t="shared" si="253"/>
        <v>0</v>
      </c>
      <c r="CQ149" s="5">
        <f t="shared" si="253"/>
        <v>0</v>
      </c>
      <c r="CR149" s="5">
        <f t="shared" si="253"/>
        <v>0</v>
      </c>
      <c r="CS149" s="5">
        <f t="shared" ref="CS149:EP149" si="254">CS115*CS$136</f>
        <v>0</v>
      </c>
      <c r="CT149" s="5">
        <f t="shared" si="254"/>
        <v>0</v>
      </c>
      <c r="CU149" s="5">
        <f t="shared" si="254"/>
        <v>0</v>
      </c>
      <c r="CV149" s="5">
        <f t="shared" si="254"/>
        <v>0</v>
      </c>
      <c r="CW149" s="5">
        <f t="shared" si="254"/>
        <v>0</v>
      </c>
      <c r="CX149" s="5">
        <f t="shared" si="254"/>
        <v>0</v>
      </c>
      <c r="CY149" s="5">
        <f t="shared" si="254"/>
        <v>0</v>
      </c>
      <c r="CZ149" s="5">
        <f t="shared" si="254"/>
        <v>0</v>
      </c>
      <c r="DA149" s="5">
        <f t="shared" si="254"/>
        <v>0</v>
      </c>
      <c r="DB149" s="5">
        <f t="shared" si="254"/>
        <v>0</v>
      </c>
      <c r="DC149" s="5">
        <f t="shared" si="254"/>
        <v>0</v>
      </c>
      <c r="DD149" s="5">
        <f t="shared" si="254"/>
        <v>0</v>
      </c>
      <c r="DE149" s="5">
        <f t="shared" si="254"/>
        <v>0</v>
      </c>
      <c r="DF149" s="5">
        <f t="shared" si="254"/>
        <v>0</v>
      </c>
      <c r="DG149" s="5">
        <f t="shared" si="254"/>
        <v>0</v>
      </c>
      <c r="DH149" s="5">
        <f t="shared" si="254"/>
        <v>0</v>
      </c>
      <c r="DI149" s="5">
        <f t="shared" si="254"/>
        <v>0</v>
      </c>
      <c r="DJ149" s="5">
        <f t="shared" si="254"/>
        <v>0</v>
      </c>
      <c r="DK149" s="5">
        <f t="shared" si="254"/>
        <v>0</v>
      </c>
      <c r="DL149" s="5">
        <f t="shared" si="254"/>
        <v>0</v>
      </c>
      <c r="DM149" s="5">
        <f t="shared" si="254"/>
        <v>0</v>
      </c>
      <c r="DN149" s="5">
        <f t="shared" si="254"/>
        <v>0</v>
      </c>
      <c r="DO149" s="5">
        <f t="shared" si="254"/>
        <v>0</v>
      </c>
      <c r="DP149" s="5">
        <f t="shared" si="254"/>
        <v>0</v>
      </c>
      <c r="DQ149" s="5">
        <f t="shared" si="254"/>
        <v>0</v>
      </c>
      <c r="DR149" s="5">
        <f t="shared" si="254"/>
        <v>0</v>
      </c>
      <c r="DS149" s="5">
        <f t="shared" si="254"/>
        <v>0</v>
      </c>
      <c r="DT149" s="5">
        <f t="shared" si="254"/>
        <v>0</v>
      </c>
      <c r="DU149" s="5">
        <f t="shared" si="254"/>
        <v>0</v>
      </c>
      <c r="DV149" s="5">
        <f t="shared" si="254"/>
        <v>0</v>
      </c>
      <c r="DW149" s="5">
        <f t="shared" si="254"/>
        <v>0</v>
      </c>
      <c r="DX149" s="5">
        <f t="shared" si="254"/>
        <v>0</v>
      </c>
      <c r="DY149" s="5">
        <f t="shared" si="254"/>
        <v>0</v>
      </c>
      <c r="DZ149" s="5">
        <f t="shared" si="254"/>
        <v>0</v>
      </c>
      <c r="EA149" s="5">
        <f t="shared" si="254"/>
        <v>0</v>
      </c>
      <c r="EB149" s="5">
        <f t="shared" si="254"/>
        <v>0</v>
      </c>
      <c r="EC149" s="5">
        <f t="shared" si="254"/>
        <v>0</v>
      </c>
      <c r="ED149" s="5">
        <f t="shared" si="254"/>
        <v>0</v>
      </c>
      <c r="EE149" s="5">
        <f t="shared" si="254"/>
        <v>0</v>
      </c>
      <c r="EF149" s="5">
        <f t="shared" si="254"/>
        <v>0</v>
      </c>
      <c r="EG149" s="5">
        <f t="shared" si="254"/>
        <v>0</v>
      </c>
      <c r="EH149" s="5">
        <f t="shared" si="254"/>
        <v>0</v>
      </c>
      <c r="EI149" s="5">
        <f t="shared" si="254"/>
        <v>0</v>
      </c>
      <c r="EJ149" s="5">
        <f t="shared" si="254"/>
        <v>0</v>
      </c>
      <c r="EK149" s="5">
        <f t="shared" si="254"/>
        <v>0</v>
      </c>
      <c r="EL149" s="5">
        <f t="shared" si="254"/>
        <v>0</v>
      </c>
      <c r="EM149" s="5">
        <f t="shared" si="254"/>
        <v>0</v>
      </c>
      <c r="EN149" s="5">
        <f t="shared" si="254"/>
        <v>0</v>
      </c>
      <c r="EO149" s="5">
        <f t="shared" si="254"/>
        <v>0</v>
      </c>
      <c r="EP149" s="5">
        <f t="shared" si="254"/>
        <v>0</v>
      </c>
    </row>
    <row r="150" spans="2:146" hidden="1" outlineLevel="2" x14ac:dyDescent="0.25">
      <c r="C150" s="11" t="s">
        <v>35</v>
      </c>
      <c r="D150" s="11"/>
      <c r="E150" s="11"/>
      <c r="F150" s="11"/>
      <c r="G150" s="11"/>
      <c r="H150" s="11"/>
      <c r="I150" s="11"/>
      <c r="J150" s="31" t="s">
        <v>68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8">
        <f>SUM(W141:W149)</f>
        <v>61333.333333333328</v>
      </c>
      <c r="X150" s="8">
        <f t="shared" ref="X150:AF150" si="255">SUM(X141:X149)</f>
        <v>59164.444444444438</v>
      </c>
      <c r="Y150" s="8">
        <f t="shared" si="255"/>
        <v>54518.518518518511</v>
      </c>
      <c r="Z150" s="8">
        <f t="shared" si="255"/>
        <v>69688.888888888876</v>
      </c>
      <c r="AA150" s="8">
        <f t="shared" si="255"/>
        <v>84764.444444444438</v>
      </c>
      <c r="AB150" s="8">
        <f t="shared" si="255"/>
        <v>74382.222222222219</v>
      </c>
      <c r="AC150" s="8">
        <f t="shared" si="255"/>
        <v>53096.296296296292</v>
      </c>
      <c r="AD150" s="8">
        <f t="shared" si="255"/>
        <v>78997.333333333328</v>
      </c>
      <c r="AE150" s="8">
        <f t="shared" si="255"/>
        <v>86464</v>
      </c>
      <c r="AF150" s="8">
        <f t="shared" si="255"/>
        <v>87061.333333333328</v>
      </c>
      <c r="AG150" s="8">
        <f t="shared" ref="AG150" si="256">SUM(AG141:AG149)</f>
        <v>81536</v>
      </c>
      <c r="AH150" s="8">
        <f t="shared" ref="AH150" si="257">SUM(AH141:AH149)</f>
        <v>73521.777777777781</v>
      </c>
      <c r="AI150" s="8">
        <f t="shared" ref="AI150" si="258">SUM(AI141:AI149)</f>
        <v>60928</v>
      </c>
      <c r="AJ150" s="8">
        <f t="shared" ref="AJ150" si="259">SUM(AJ141:AJ149)</f>
        <v>63317.333333333343</v>
      </c>
      <c r="AK150" s="8">
        <f t="shared" ref="AK150" si="260">SUM(AK141:AK149)</f>
        <v>59235.555555555547</v>
      </c>
      <c r="AL150" s="8">
        <f t="shared" ref="AL150" si="261">SUM(AL141:AL149)</f>
        <v>73422.222222222219</v>
      </c>
      <c r="AM150" s="8">
        <f t="shared" ref="AM150" si="262">SUM(AM141:AM149)</f>
        <v>85717.333333333343</v>
      </c>
      <c r="AN150" s="8">
        <f t="shared" ref="AN150" si="263">SUM(AN141:AN149)</f>
        <v>77952</v>
      </c>
      <c r="AO150" s="8">
        <f t="shared" ref="AO150" si="264">SUM(AO141:AO149)</f>
        <v>58936.888888888898</v>
      </c>
      <c r="AP150" s="8">
        <f t="shared" ref="AP150" si="265">SUM(AP141:AP149)</f>
        <v>81507.555555555562</v>
      </c>
      <c r="AQ150" s="8">
        <f t="shared" ref="AQ150" si="266">SUM(AQ141:AQ149)</f>
        <v>90581.333333333328</v>
      </c>
      <c r="AR150" s="8">
        <f t="shared" ref="AR150" si="267">SUM(AR141:AR149)</f>
        <v>91676.444444444438</v>
      </c>
      <c r="AS150" s="8">
        <f t="shared" ref="AS150" si="268">SUM(AS141:AS149)</f>
        <v>85888</v>
      </c>
      <c r="AT150" s="8">
        <f t="shared" ref="AT150" si="269">SUM(AT141:AT149)</f>
        <v>75836.444444444453</v>
      </c>
      <c r="AU150" s="8">
        <f t="shared" ref="AU150" si="270">SUM(AU141:AU149)</f>
        <v>67818.666666666672</v>
      </c>
      <c r="AV150" s="8">
        <f t="shared" ref="AV150" si="271">SUM(AV141:AV149)</f>
        <v>64037.925925925927</v>
      </c>
      <c r="AW150" s="8">
        <f t="shared" ref="AW150" si="272">SUM(AW141:AW149)</f>
        <v>62160.592592592606</v>
      </c>
      <c r="AX150" s="8">
        <f t="shared" ref="AX150" si="273">SUM(AX141:AX149)</f>
        <v>77700.740740740759</v>
      </c>
      <c r="AY150" s="8">
        <f t="shared" ref="AY150" si="274">SUM(AY141:AY149)</f>
        <v>88860.444444444453</v>
      </c>
      <c r="AZ150" s="8">
        <f t="shared" ref="AZ150" si="275">SUM(AZ141:AZ149)</f>
        <v>81194.666666666657</v>
      </c>
      <c r="BA150" s="8">
        <f t="shared" ref="BA150" si="276">SUM(BA141:BA149)</f>
        <v>64350.814814814818</v>
      </c>
      <c r="BB150" s="8">
        <f t="shared" ref="BB150" si="277">SUM(BB141:BB149)</f>
        <v>87992.888888888905</v>
      </c>
      <c r="BC150" s="8">
        <f t="shared" ref="BC150" si="278">SUM(BC141:BC149)</f>
        <v>97969.777777777796</v>
      </c>
      <c r="BD150" s="8">
        <f t="shared" ref="BD150" si="279">SUM(BD141:BD149)</f>
        <v>93390.222222222219</v>
      </c>
      <c r="BE150" s="8">
        <f t="shared" ref="BE150" si="280">SUM(BE141:BE149)</f>
        <v>88810.666666666686</v>
      </c>
      <c r="BF150" s="8">
        <f t="shared" ref="BF150" si="281">SUM(BF141:BF149)</f>
        <v>76434.962962962964</v>
      </c>
      <c r="BG150" s="8">
        <f t="shared" ref="BG150" si="282">SUM(BG141:BG149)</f>
        <v>75317.333333333343</v>
      </c>
      <c r="BH150" s="8">
        <f t="shared" ref="BH150" si="283">SUM(BH141:BH149)</f>
        <v>64877.037037037044</v>
      </c>
      <c r="BI150" s="8">
        <f t="shared" ref="BI150" si="284">SUM(BI141:BI149)</f>
        <v>65858.37037037038</v>
      </c>
      <c r="BJ150" s="8">
        <f t="shared" ref="BJ150" si="285">SUM(BJ141:BJ149)</f>
        <v>78779.25925925927</v>
      </c>
      <c r="BK150" s="8">
        <f t="shared" ref="BK150" si="286">SUM(BK141:BK149)</f>
        <v>95352.888888888905</v>
      </c>
      <c r="BL150" s="8">
        <f t="shared" ref="BL150" si="287">SUM(BL141:BL149)</f>
        <v>89792</v>
      </c>
      <c r="BM150" s="8">
        <f t="shared" ref="BM150" si="288">SUM(BM141:BM149)</f>
        <v>61824.000000000007</v>
      </c>
      <c r="BN150" s="8">
        <f t="shared" ref="BN150" si="289">SUM(BN141:BN149)</f>
        <v>96597.333333333343</v>
      </c>
      <c r="BO150" s="8">
        <f t="shared" ref="BO150" si="290">SUM(BO141:BO149)</f>
        <v>98816</v>
      </c>
      <c r="BP150" s="8">
        <f t="shared" ref="BP150" si="291">SUM(BP141:BP149)</f>
        <v>97962.666666666686</v>
      </c>
      <c r="BQ150" s="8">
        <f t="shared" ref="BQ150" si="292">SUM(BQ141:BQ149)</f>
        <v>91818.666666666672</v>
      </c>
      <c r="BR150" s="8">
        <f t="shared" ref="BR150" si="293">SUM(BR141:BR149)</f>
        <v>87466.666666666672</v>
      </c>
      <c r="BS150" s="8">
        <f t="shared" ref="BS150" si="294">SUM(BS141:BS149)</f>
        <v>68608</v>
      </c>
      <c r="BT150" s="8">
        <f t="shared" ref="BT150" si="295">SUM(BT141:BT149)</f>
        <v>69973.333333333328</v>
      </c>
      <c r="BU150" s="8">
        <f t="shared" ref="BU150" si="296">SUM(BU141:BU149)</f>
        <v>69859.555555555562</v>
      </c>
      <c r="BV150" s="8">
        <f t="shared" ref="BV150" si="297">SUM(BV141:BV149)</f>
        <v>80640</v>
      </c>
      <c r="BW150" s="8">
        <f t="shared" ref="BW150" si="298">SUM(BW141:BW149)</f>
        <v>100010.66666666669</v>
      </c>
      <c r="BX150" s="8">
        <f t="shared" ref="BX150" si="299">SUM(BX141:BX149)</f>
        <v>90453.333333333343</v>
      </c>
      <c r="BY150" s="8">
        <f t="shared" ref="BY150" si="300">SUM(BY141:BY149)</f>
        <v>62919.111111111109</v>
      </c>
      <c r="BZ150" s="8">
        <f t="shared" ref="BZ150" si="301">SUM(BZ141:BZ149)</f>
        <v>98133.333333333343</v>
      </c>
      <c r="CA150" s="8">
        <f t="shared" ref="CA150" si="302">SUM(CA141:CA149)</f>
        <v>102933.33333333333</v>
      </c>
      <c r="CB150" s="8">
        <f t="shared" ref="CB150" si="303">SUM(CB141:CB149)</f>
        <v>100977.77777777778</v>
      </c>
      <c r="CC150" s="8">
        <f t="shared" ref="CC150" si="304">SUM(CC141:CC149)</f>
        <v>95822.222222222219</v>
      </c>
      <c r="CD150" s="8">
        <f t="shared" ref="CD150" si="305">SUM(CD141:CD149)</f>
        <v>87318.518518518511</v>
      </c>
      <c r="CE150" s="8">
        <f t="shared" ref="CE150" si="306">SUM(CE141:CE149)</f>
        <v>74000.000000000015</v>
      </c>
      <c r="CF150" s="8">
        <f t="shared" ref="CF150" si="307">SUM(CF141:CF149)</f>
        <v>73244.444444444453</v>
      </c>
      <c r="CG150" s="8">
        <f t="shared" ref="CG150" si="308">SUM(CG141:CG149)</f>
        <v>69688.888888888891</v>
      </c>
      <c r="CH150" s="8">
        <f t="shared" ref="CH150" si="309">SUM(CH141:CH149)</f>
        <v>86962.962962962978</v>
      </c>
      <c r="CI150" s="8">
        <f t="shared" ref="CI150" si="310">SUM(CI141:CI149)</f>
        <v>105066.66666666667</v>
      </c>
      <c r="CJ150" s="8">
        <f t="shared" ref="CJ150" si="311">SUM(CJ141:CJ149)</f>
        <v>89600</v>
      </c>
      <c r="CK150" s="8">
        <f t="shared" ref="CK150" si="312">SUM(CK141:CK149)</f>
        <v>67200</v>
      </c>
      <c r="CL150" s="8">
        <f t="shared" ref="CL150" si="313">SUM(CL141:CL149)</f>
        <v>102428.44444444447</v>
      </c>
      <c r="CM150" s="8">
        <f t="shared" ref="CM150" si="314">SUM(CM141:CM149)</f>
        <v>107050.66666666669</v>
      </c>
      <c r="CN150" s="8">
        <f t="shared" ref="CN150" si="315">SUM(CN141:CN149)</f>
        <v>99470.222222222234</v>
      </c>
      <c r="CO150" s="8">
        <f t="shared" ref="CO150" si="316">SUM(CO141:CO149)</f>
        <v>104647.11111111112</v>
      </c>
      <c r="CP150" s="8">
        <f t="shared" ref="CP150" si="317">SUM(CP141:CP149)</f>
        <v>87637.333333333343</v>
      </c>
      <c r="CQ150" s="8">
        <f t="shared" ref="CQ150" si="318">SUM(CQ141:CQ149)</f>
        <v>82506.666666666686</v>
      </c>
      <c r="CR150" s="8">
        <f t="shared" ref="CR150" si="319">SUM(CR141:CR149)</f>
        <v>76913.77777777781</v>
      </c>
      <c r="CS150" s="8">
        <f t="shared" ref="CS150" si="320">SUM(CS141:CS149)</f>
        <v>70874.074074074088</v>
      </c>
      <c r="CT150" s="8">
        <f t="shared" ref="CT150" si="321">SUM(CT141:CT149)</f>
        <v>90595.555555555577</v>
      </c>
      <c r="CU150" s="8">
        <f t="shared" ref="CU150" si="322">SUM(CU141:CU149)</f>
        <v>110193.77777777781</v>
      </c>
      <c r="CV150" s="8">
        <f t="shared" ref="CV150" si="323">SUM(CV141:CV149)</f>
        <v>96696.888888888905</v>
      </c>
      <c r="CW150" s="8">
        <f t="shared" ref="CW150" si="324">SUM(CW141:CW149)</f>
        <v>69025.185185185212</v>
      </c>
      <c r="CX150" s="8">
        <f t="shared" ref="CX150" si="325">SUM(CX141:CX149)</f>
        <v>101568.00000000001</v>
      </c>
      <c r="CY150" s="8">
        <f t="shared" ref="CY150" si="326">SUM(CY141:CY149)</f>
        <v>114816.00000000001</v>
      </c>
      <c r="CZ150" s="8">
        <f t="shared" ref="CZ150" si="327">SUM(CZ141:CZ149)</f>
        <v>112512.00000000001</v>
      </c>
      <c r="DA150" s="8">
        <f t="shared" ref="DA150" si="328">SUM(DA141:DA149)</f>
        <v>105408.00000000001</v>
      </c>
      <c r="DB150" s="8">
        <f t="shared" ref="DB150" si="329">SUM(DB141:DB149)</f>
        <v>97872.000000000015</v>
      </c>
      <c r="DC150" s="8">
        <f t="shared" ref="DC150" si="330">SUM(DC141:DC149)</f>
        <v>78624.000000000015</v>
      </c>
      <c r="DD150" s="8">
        <f t="shared" ref="DD150" si="331">SUM(DD141:DD149)</f>
        <v>78592.000000000015</v>
      </c>
      <c r="DE150" s="8">
        <f t="shared" ref="DE150" si="332">SUM(DE141:DE149)</f>
        <v>76288.000000000015</v>
      </c>
      <c r="DF150" s="8">
        <f t="shared" ref="DF150" si="333">SUM(DF141:DF149)</f>
        <v>95360.000000000015</v>
      </c>
      <c r="DG150" s="8">
        <f t="shared" ref="DG150" si="334">SUM(DG141:DG149)</f>
        <v>109056.00000000001</v>
      </c>
      <c r="DH150" s="8">
        <f t="shared" ref="DH150" si="335">SUM(DH141:DH149)</f>
        <v>99648.000000000015</v>
      </c>
      <c r="DI150" s="8">
        <f t="shared" ref="DI150" si="336">SUM(DI141:DI149)</f>
        <v>78976.000000000015</v>
      </c>
      <c r="DJ150" s="8">
        <f t="shared" ref="DJ150" si="337">SUM(DJ141:DJ149)</f>
        <v>107121.7777777778</v>
      </c>
      <c r="DK150" s="8">
        <f t="shared" ref="DK150" si="338">SUM(DK141:DK149)</f>
        <v>115285.33333333334</v>
      </c>
      <c r="DL150" s="8">
        <f t="shared" ref="DL150" si="339">SUM(DL141:DL149)</f>
        <v>117674.66666666669</v>
      </c>
      <c r="DM150" s="8">
        <f t="shared" ref="DM150" si="340">SUM(DM141:DM149)</f>
        <v>104334.22222222223</v>
      </c>
      <c r="DN150" s="8">
        <f t="shared" ref="DN150" si="341">SUM(DN141:DN149)</f>
        <v>93051.25925925927</v>
      </c>
      <c r="DO150" s="8">
        <f t="shared" ref="DO150" si="342">SUM(DO141:DO149)</f>
        <v>90197.333333333358</v>
      </c>
      <c r="DP150" s="8">
        <f t="shared" ref="DP150" si="343">SUM(DP141:DP149)</f>
        <v>80573.62962962965</v>
      </c>
      <c r="DQ150" s="8">
        <f t="shared" ref="DQ150" si="344">SUM(DQ141:DQ149)</f>
        <v>79378.962962962978</v>
      </c>
      <c r="DR150" s="8">
        <f t="shared" ref="DR150" si="345">SUM(DR141:DR149)</f>
        <v>100219.25925925927</v>
      </c>
      <c r="DS150" s="8">
        <f t="shared" ref="DS150" si="346">SUM(DS141:DS149)</f>
        <v>112099.55555555556</v>
      </c>
      <c r="DT150" s="8">
        <f t="shared" ref="DT150" si="347">SUM(DT141:DT149)</f>
        <v>103736.88888888891</v>
      </c>
      <c r="DU150" s="8">
        <f t="shared" ref="DU150" si="348">SUM(DU141:DU149)</f>
        <v>76325.925925925942</v>
      </c>
      <c r="DV150" s="8">
        <f t="shared" ref="DV150" si="349">SUM(DV141:DV149)</f>
        <v>111153.7777777778</v>
      </c>
      <c r="DW150" s="8">
        <f t="shared" ref="DW150" si="350">SUM(DW141:DW149)</f>
        <v>119402.66666666667</v>
      </c>
      <c r="DX150" s="8">
        <f t="shared" ref="DX150" si="351">SUM(DX141:DX149)</f>
        <v>122908.44444444447</v>
      </c>
      <c r="DY150" s="8">
        <f t="shared" ref="DY150" si="352">SUM(DY141:DY149)</f>
        <v>106823.11111111114</v>
      </c>
      <c r="DZ150" s="8">
        <f t="shared" ref="DZ150" si="353">SUM(DZ141:DZ149)</f>
        <v>105310.81481481483</v>
      </c>
      <c r="EA150" s="8">
        <f t="shared" ref="EA150" si="354">SUM(EA141:EA149)</f>
        <v>86922.666666666686</v>
      </c>
      <c r="EB150" s="8">
        <f t="shared" ref="EB150" si="355">SUM(EB141:EB149)</f>
        <v>81801.481481481489</v>
      </c>
      <c r="EC150" s="8">
        <f t="shared" ref="EC150" si="356">SUM(EC141:EC149)</f>
        <v>83038.814814814832</v>
      </c>
      <c r="ED150" s="8">
        <f t="shared" ref="ED150" si="357">SUM(ED141:ED149)</f>
        <v>99330.37037037038</v>
      </c>
      <c r="EE150" s="8">
        <f t="shared" ref="EE150" si="358">SUM(EE141:EE149)</f>
        <v>120227.55555555556</v>
      </c>
      <c r="EF150" s="8">
        <f t="shared" ref="EF150" si="359">SUM(EF141:EF149)</f>
        <v>113216.00000000003</v>
      </c>
      <c r="EG150" s="8">
        <f t="shared" ref="EG150" si="360">SUM(EG141:EG149)</f>
        <v>77952.000000000015</v>
      </c>
      <c r="EH150" s="8">
        <f t="shared" ref="EH150" si="361">SUM(EH141:EH149)</f>
        <v>120746.6666666667</v>
      </c>
      <c r="EI150" s="8">
        <f t="shared" ref="EI150" si="362">SUM(EI141:EI149)</f>
        <v>123520.00000000004</v>
      </c>
      <c r="EJ150" s="8">
        <f t="shared" ref="EJ150" si="363">SUM(EJ141:EJ149)</f>
        <v>122453.33333333336</v>
      </c>
      <c r="EK150" s="8">
        <f t="shared" ref="EK150" si="364">SUM(EK141:EK149)</f>
        <v>114773.33333333337</v>
      </c>
      <c r="EL150" s="8">
        <f t="shared" ref="EL150" si="365">SUM(EL141:EL149)</f>
        <v>109333.33333333337</v>
      </c>
      <c r="EM150" s="8">
        <f t="shared" ref="EM150" si="366">SUM(EM141:EM149)</f>
        <v>85760.000000000029</v>
      </c>
      <c r="EN150" s="8">
        <f t="shared" ref="EN150" si="367">SUM(EN141:EN149)</f>
        <v>87466.666666666701</v>
      </c>
      <c r="EO150" s="8">
        <f t="shared" ref="EO150" si="368">SUM(EO141:EO149)</f>
        <v>87324.444444444467</v>
      </c>
      <c r="EP150" s="8">
        <f t="shared" ref="EP150" si="369">SUM(EP141:EP149)</f>
        <v>100800.00000000003</v>
      </c>
    </row>
    <row r="151" spans="2:146" ht="15.75" thickTop="1" x14ac:dyDescent="0.25"/>
    <row r="152" spans="2:146" ht="15.75" collapsed="1" thickBot="1" x14ac:dyDescent="0.3">
      <c r="B152" s="1" t="s">
        <v>99</v>
      </c>
      <c r="C152" s="1"/>
      <c r="D152" s="1"/>
      <c r="E152" s="1"/>
      <c r="F152" s="1"/>
      <c r="G152" s="1"/>
      <c r="H152" s="1"/>
      <c r="I152" s="1"/>
      <c r="J152" s="3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</row>
    <row r="153" spans="2:146" ht="14.25" hidden="1" customHeight="1" outlineLevel="1" thickTop="1" x14ac:dyDescent="0.25"/>
    <row r="154" spans="2:146" hidden="1" outlineLevel="1" collapsed="1" x14ac:dyDescent="0.25">
      <c r="B154" s="2" t="s">
        <v>165</v>
      </c>
      <c r="C154" s="2"/>
      <c r="D154" s="2"/>
      <c r="E154" s="2"/>
      <c r="F154" s="2"/>
      <c r="G154" s="2"/>
      <c r="H154" s="2"/>
      <c r="I154" s="2"/>
      <c r="J154" s="3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</row>
    <row r="155" spans="2:146" hidden="1" outlineLevel="2" x14ac:dyDescent="0.25"/>
    <row r="156" spans="2:146" hidden="1" outlineLevel="2" x14ac:dyDescent="0.25">
      <c r="B156" t="s">
        <v>100</v>
      </c>
      <c r="J156" s="26" t="s">
        <v>103</v>
      </c>
      <c r="W156" s="24">
        <f>Założenia!$K$26</f>
        <v>44348</v>
      </c>
    </row>
    <row r="157" spans="2:146" hidden="1" outlineLevel="2" x14ac:dyDescent="0.25">
      <c r="J157" s="36"/>
      <c r="W157" s="24"/>
    </row>
    <row r="158" spans="2:146" hidden="1" outlineLevel="2" x14ac:dyDescent="0.25">
      <c r="B158" t="s">
        <v>92</v>
      </c>
      <c r="J158" s="26" t="s">
        <v>68</v>
      </c>
      <c r="W158" s="57">
        <f>Założenia!$K80</f>
        <v>100000</v>
      </c>
    </row>
    <row r="159" spans="2:146" hidden="1" outlineLevel="2" x14ac:dyDescent="0.25">
      <c r="B159" t="s">
        <v>93</v>
      </c>
      <c r="J159" s="26" t="s">
        <v>68</v>
      </c>
      <c r="W159" s="57">
        <f>Założenia!$K81</f>
        <v>20000</v>
      </c>
    </row>
    <row r="160" spans="2:146" hidden="1" outlineLevel="2" x14ac:dyDescent="0.25">
      <c r="W160" s="10"/>
    </row>
    <row r="161" spans="2:146" hidden="1" outlineLevel="2" x14ac:dyDescent="0.25">
      <c r="B161" t="s">
        <v>94</v>
      </c>
      <c r="J161" s="26" t="s">
        <v>95</v>
      </c>
      <c r="W161" s="10">
        <f>Założenia!$K83</f>
        <v>5</v>
      </c>
    </row>
    <row r="162" spans="2:146" hidden="1" outlineLevel="2" x14ac:dyDescent="0.25">
      <c r="B162" t="s">
        <v>96</v>
      </c>
      <c r="J162" s="26" t="s">
        <v>70</v>
      </c>
      <c r="W162" s="43">
        <f>Założenia!$K84</f>
        <v>0.5</v>
      </c>
    </row>
    <row r="163" spans="2:146" hidden="1" outlineLevel="2" x14ac:dyDescent="0.25">
      <c r="B163" t="s">
        <v>110</v>
      </c>
      <c r="J163" s="26" t="s">
        <v>68</v>
      </c>
      <c r="W163" s="5">
        <f>W158*W162</f>
        <v>50000</v>
      </c>
    </row>
    <row r="164" spans="2:146" hidden="1" outlineLevel="2" x14ac:dyDescent="0.25">
      <c r="B164" t="s">
        <v>111</v>
      </c>
      <c r="J164" s="26" t="s">
        <v>103</v>
      </c>
      <c r="W164" s="58">
        <f>EOMONTH($W$156,W161*12)</f>
        <v>46203</v>
      </c>
    </row>
    <row r="165" spans="2:146" hidden="1" outlineLevel="2" x14ac:dyDescent="0.25">
      <c r="W165" s="10"/>
    </row>
    <row r="166" spans="2:146" hidden="1" outlineLevel="2" x14ac:dyDescent="0.25">
      <c r="B166" t="s">
        <v>97</v>
      </c>
      <c r="J166" s="26" t="s">
        <v>95</v>
      </c>
      <c r="W166" s="10">
        <f>Założenia!$K86</f>
        <v>7</v>
      </c>
    </row>
    <row r="167" spans="2:146" hidden="1" outlineLevel="2" x14ac:dyDescent="0.25">
      <c r="B167" t="s">
        <v>98</v>
      </c>
      <c r="J167" s="26" t="s">
        <v>95</v>
      </c>
      <c r="W167" s="10">
        <f>Założenia!$K87</f>
        <v>5</v>
      </c>
    </row>
    <row r="168" spans="2:146" hidden="1" outlineLevel="2" x14ac:dyDescent="0.25"/>
    <row r="169" spans="2:146" hidden="1" outlineLevel="2" x14ac:dyDescent="0.25">
      <c r="B169" t="s">
        <v>104</v>
      </c>
      <c r="J169" s="26" t="s">
        <v>73</v>
      </c>
      <c r="W169">
        <f>W166*12</f>
        <v>84</v>
      </c>
    </row>
    <row r="170" spans="2:146" hidden="1" outlineLevel="2" x14ac:dyDescent="0.25">
      <c r="B170" t="s">
        <v>102</v>
      </c>
      <c r="J170" s="26" t="s">
        <v>103</v>
      </c>
      <c r="W170" s="58">
        <f>EOMONTH($W$156,1)</f>
        <v>44408</v>
      </c>
    </row>
    <row r="171" spans="2:146" hidden="1" outlineLevel="2" x14ac:dyDescent="0.25">
      <c r="B171" t="s">
        <v>105</v>
      </c>
      <c r="J171" s="26" t="s">
        <v>103</v>
      </c>
      <c r="W171" s="58">
        <f>EOMONTH($W$170,$W$169)</f>
        <v>46965</v>
      </c>
    </row>
    <row r="172" spans="2:146" hidden="1" outlineLevel="2" x14ac:dyDescent="0.25">
      <c r="B172" t="s">
        <v>106</v>
      </c>
      <c r="J172" s="26" t="s">
        <v>107</v>
      </c>
      <c r="W172" s="5">
        <f t="shared" ref="W172:BB172" si="370">IF(AND(W$5&gt;=$W$170,W$5&lt;$W$171),1,0)</f>
        <v>0</v>
      </c>
      <c r="X172" s="5">
        <f t="shared" si="370"/>
        <v>1</v>
      </c>
      <c r="Y172" s="5">
        <f t="shared" si="370"/>
        <v>1</v>
      </c>
      <c r="Z172" s="5">
        <f t="shared" si="370"/>
        <v>1</v>
      </c>
      <c r="AA172" s="5">
        <f t="shared" si="370"/>
        <v>1</v>
      </c>
      <c r="AB172" s="5">
        <f t="shared" si="370"/>
        <v>1</v>
      </c>
      <c r="AC172" s="5">
        <f t="shared" si="370"/>
        <v>1</v>
      </c>
      <c r="AD172" s="5">
        <f t="shared" si="370"/>
        <v>1</v>
      </c>
      <c r="AE172" s="5">
        <f t="shared" si="370"/>
        <v>1</v>
      </c>
      <c r="AF172" s="5">
        <f t="shared" si="370"/>
        <v>1</v>
      </c>
      <c r="AG172" s="5">
        <f t="shared" si="370"/>
        <v>1</v>
      </c>
      <c r="AH172" s="5">
        <f t="shared" si="370"/>
        <v>1</v>
      </c>
      <c r="AI172" s="5">
        <f t="shared" si="370"/>
        <v>1</v>
      </c>
      <c r="AJ172" s="5">
        <f t="shared" si="370"/>
        <v>1</v>
      </c>
      <c r="AK172" s="5">
        <f t="shared" si="370"/>
        <v>1</v>
      </c>
      <c r="AL172" s="5">
        <f t="shared" si="370"/>
        <v>1</v>
      </c>
      <c r="AM172" s="5">
        <f t="shared" si="370"/>
        <v>1</v>
      </c>
      <c r="AN172" s="5">
        <f t="shared" si="370"/>
        <v>1</v>
      </c>
      <c r="AO172" s="5">
        <f t="shared" si="370"/>
        <v>1</v>
      </c>
      <c r="AP172" s="5">
        <f t="shared" si="370"/>
        <v>1</v>
      </c>
      <c r="AQ172" s="5">
        <f t="shared" si="370"/>
        <v>1</v>
      </c>
      <c r="AR172" s="5">
        <f t="shared" si="370"/>
        <v>1</v>
      </c>
      <c r="AS172" s="5">
        <f t="shared" si="370"/>
        <v>1</v>
      </c>
      <c r="AT172" s="5">
        <f t="shared" si="370"/>
        <v>1</v>
      </c>
      <c r="AU172" s="5">
        <f t="shared" si="370"/>
        <v>1</v>
      </c>
      <c r="AV172" s="5">
        <f t="shared" si="370"/>
        <v>1</v>
      </c>
      <c r="AW172" s="5">
        <f t="shared" si="370"/>
        <v>1</v>
      </c>
      <c r="AX172" s="5">
        <f t="shared" si="370"/>
        <v>1</v>
      </c>
      <c r="AY172" s="5">
        <f t="shared" si="370"/>
        <v>1</v>
      </c>
      <c r="AZ172" s="5">
        <f t="shared" si="370"/>
        <v>1</v>
      </c>
      <c r="BA172" s="5">
        <f t="shared" si="370"/>
        <v>1</v>
      </c>
      <c r="BB172" s="5">
        <f t="shared" si="370"/>
        <v>1</v>
      </c>
      <c r="BC172" s="5">
        <f t="shared" ref="BC172:CH172" si="371">IF(AND(BC$5&gt;=$W$170,BC$5&lt;$W$171),1,0)</f>
        <v>1</v>
      </c>
      <c r="BD172" s="5">
        <f t="shared" si="371"/>
        <v>1</v>
      </c>
      <c r="BE172" s="5">
        <f t="shared" si="371"/>
        <v>1</v>
      </c>
      <c r="BF172" s="5">
        <f t="shared" si="371"/>
        <v>1</v>
      </c>
      <c r="BG172" s="5">
        <f t="shared" si="371"/>
        <v>1</v>
      </c>
      <c r="BH172" s="5">
        <f t="shared" si="371"/>
        <v>1</v>
      </c>
      <c r="BI172" s="5">
        <f t="shared" si="371"/>
        <v>1</v>
      </c>
      <c r="BJ172" s="5">
        <f t="shared" si="371"/>
        <v>1</v>
      </c>
      <c r="BK172" s="5">
        <f t="shared" si="371"/>
        <v>1</v>
      </c>
      <c r="BL172" s="5">
        <f t="shared" si="371"/>
        <v>1</v>
      </c>
      <c r="BM172" s="5">
        <f t="shared" si="371"/>
        <v>1</v>
      </c>
      <c r="BN172" s="5">
        <f t="shared" si="371"/>
        <v>1</v>
      </c>
      <c r="BO172" s="5">
        <f t="shared" si="371"/>
        <v>1</v>
      </c>
      <c r="BP172" s="5">
        <f t="shared" si="371"/>
        <v>1</v>
      </c>
      <c r="BQ172" s="5">
        <f t="shared" si="371"/>
        <v>1</v>
      </c>
      <c r="BR172" s="5">
        <f t="shared" si="371"/>
        <v>1</v>
      </c>
      <c r="BS172" s="5">
        <f t="shared" si="371"/>
        <v>1</v>
      </c>
      <c r="BT172" s="5">
        <f t="shared" si="371"/>
        <v>1</v>
      </c>
      <c r="BU172" s="5">
        <f t="shared" si="371"/>
        <v>1</v>
      </c>
      <c r="BV172" s="5">
        <f t="shared" si="371"/>
        <v>1</v>
      </c>
      <c r="BW172" s="5">
        <f t="shared" si="371"/>
        <v>1</v>
      </c>
      <c r="BX172" s="5">
        <f t="shared" si="371"/>
        <v>1</v>
      </c>
      <c r="BY172" s="5">
        <f t="shared" si="371"/>
        <v>1</v>
      </c>
      <c r="BZ172" s="5">
        <f t="shared" si="371"/>
        <v>1</v>
      </c>
      <c r="CA172" s="5">
        <f t="shared" si="371"/>
        <v>1</v>
      </c>
      <c r="CB172" s="5">
        <f t="shared" si="371"/>
        <v>1</v>
      </c>
      <c r="CC172" s="5">
        <f t="shared" si="371"/>
        <v>1</v>
      </c>
      <c r="CD172" s="5">
        <f t="shared" si="371"/>
        <v>1</v>
      </c>
      <c r="CE172" s="5">
        <f t="shared" si="371"/>
        <v>1</v>
      </c>
      <c r="CF172" s="5">
        <f t="shared" si="371"/>
        <v>1</v>
      </c>
      <c r="CG172" s="5">
        <f t="shared" si="371"/>
        <v>1</v>
      </c>
      <c r="CH172" s="5">
        <f t="shared" si="371"/>
        <v>1</v>
      </c>
      <c r="CI172" s="5">
        <f t="shared" ref="CI172:DN172" si="372">IF(AND(CI$5&gt;=$W$170,CI$5&lt;$W$171),1,0)</f>
        <v>1</v>
      </c>
      <c r="CJ172" s="5">
        <f t="shared" si="372"/>
        <v>1</v>
      </c>
      <c r="CK172" s="5">
        <f t="shared" si="372"/>
        <v>1</v>
      </c>
      <c r="CL172" s="5">
        <f t="shared" si="372"/>
        <v>1</v>
      </c>
      <c r="CM172" s="5">
        <f t="shared" si="372"/>
        <v>1</v>
      </c>
      <c r="CN172" s="5">
        <f t="shared" si="372"/>
        <v>1</v>
      </c>
      <c r="CO172" s="5">
        <f t="shared" si="372"/>
        <v>1</v>
      </c>
      <c r="CP172" s="5">
        <f t="shared" si="372"/>
        <v>1</v>
      </c>
      <c r="CQ172" s="5">
        <f t="shared" si="372"/>
        <v>1</v>
      </c>
      <c r="CR172" s="5">
        <f t="shared" si="372"/>
        <v>1</v>
      </c>
      <c r="CS172" s="5">
        <f t="shared" si="372"/>
        <v>1</v>
      </c>
      <c r="CT172" s="5">
        <f t="shared" si="372"/>
        <v>1</v>
      </c>
      <c r="CU172" s="5">
        <f t="shared" si="372"/>
        <v>1</v>
      </c>
      <c r="CV172" s="5">
        <f t="shared" si="372"/>
        <v>1</v>
      </c>
      <c r="CW172" s="5">
        <f t="shared" si="372"/>
        <v>1</v>
      </c>
      <c r="CX172" s="5">
        <f t="shared" si="372"/>
        <v>1</v>
      </c>
      <c r="CY172" s="5">
        <f t="shared" si="372"/>
        <v>1</v>
      </c>
      <c r="CZ172" s="5">
        <f t="shared" si="372"/>
        <v>1</v>
      </c>
      <c r="DA172" s="5">
        <f t="shared" si="372"/>
        <v>1</v>
      </c>
      <c r="DB172" s="5">
        <f t="shared" si="372"/>
        <v>1</v>
      </c>
      <c r="DC172" s="5">
        <f t="shared" si="372"/>
        <v>1</v>
      </c>
      <c r="DD172" s="5">
        <f t="shared" si="372"/>
        <v>0</v>
      </c>
      <c r="DE172" s="5">
        <f t="shared" si="372"/>
        <v>0</v>
      </c>
      <c r="DF172" s="5">
        <f t="shared" si="372"/>
        <v>0</v>
      </c>
      <c r="DG172" s="5">
        <f t="shared" si="372"/>
        <v>0</v>
      </c>
      <c r="DH172" s="5">
        <f t="shared" si="372"/>
        <v>0</v>
      </c>
      <c r="DI172" s="5">
        <f t="shared" si="372"/>
        <v>0</v>
      </c>
      <c r="DJ172" s="5">
        <f t="shared" si="372"/>
        <v>0</v>
      </c>
      <c r="DK172" s="5">
        <f t="shared" si="372"/>
        <v>0</v>
      </c>
      <c r="DL172" s="5">
        <f t="shared" si="372"/>
        <v>0</v>
      </c>
      <c r="DM172" s="5">
        <f t="shared" si="372"/>
        <v>0</v>
      </c>
      <c r="DN172" s="5">
        <f t="shared" si="372"/>
        <v>0</v>
      </c>
      <c r="DO172" s="5">
        <f t="shared" ref="DO172:EP172" si="373">IF(AND(DO$5&gt;=$W$170,DO$5&lt;$W$171),1,0)</f>
        <v>0</v>
      </c>
      <c r="DP172" s="5">
        <f t="shared" si="373"/>
        <v>0</v>
      </c>
      <c r="DQ172" s="5">
        <f t="shared" si="373"/>
        <v>0</v>
      </c>
      <c r="DR172" s="5">
        <f t="shared" si="373"/>
        <v>0</v>
      </c>
      <c r="DS172" s="5">
        <f t="shared" si="373"/>
        <v>0</v>
      </c>
      <c r="DT172" s="5">
        <f t="shared" si="373"/>
        <v>0</v>
      </c>
      <c r="DU172" s="5">
        <f t="shared" si="373"/>
        <v>0</v>
      </c>
      <c r="DV172" s="5">
        <f t="shared" si="373"/>
        <v>0</v>
      </c>
      <c r="DW172" s="5">
        <f t="shared" si="373"/>
        <v>0</v>
      </c>
      <c r="DX172" s="5">
        <f t="shared" si="373"/>
        <v>0</v>
      </c>
      <c r="DY172" s="5">
        <f t="shared" si="373"/>
        <v>0</v>
      </c>
      <c r="DZ172" s="5">
        <f t="shared" si="373"/>
        <v>0</v>
      </c>
      <c r="EA172" s="5">
        <f t="shared" si="373"/>
        <v>0</v>
      </c>
      <c r="EB172" s="5">
        <f t="shared" si="373"/>
        <v>0</v>
      </c>
      <c r="EC172" s="5">
        <f t="shared" si="373"/>
        <v>0</v>
      </c>
      <c r="ED172" s="5">
        <f t="shared" si="373"/>
        <v>0</v>
      </c>
      <c r="EE172" s="5">
        <f t="shared" si="373"/>
        <v>0</v>
      </c>
      <c r="EF172" s="5">
        <f t="shared" si="373"/>
        <v>0</v>
      </c>
      <c r="EG172" s="5">
        <f t="shared" si="373"/>
        <v>0</v>
      </c>
      <c r="EH172" s="5">
        <f t="shared" si="373"/>
        <v>0</v>
      </c>
      <c r="EI172" s="5">
        <f t="shared" si="373"/>
        <v>0</v>
      </c>
      <c r="EJ172" s="5">
        <f t="shared" si="373"/>
        <v>0</v>
      </c>
      <c r="EK172" s="5">
        <f t="shared" si="373"/>
        <v>0</v>
      </c>
      <c r="EL172" s="5">
        <f t="shared" si="373"/>
        <v>0</v>
      </c>
      <c r="EM172" s="5">
        <f t="shared" si="373"/>
        <v>0</v>
      </c>
      <c r="EN172" s="5">
        <f t="shared" si="373"/>
        <v>0</v>
      </c>
      <c r="EO172" s="5">
        <f t="shared" si="373"/>
        <v>0</v>
      </c>
      <c r="EP172" s="5">
        <f t="shared" si="373"/>
        <v>0</v>
      </c>
    </row>
    <row r="173" spans="2:146" hidden="1" outlineLevel="2" x14ac:dyDescent="0.25">
      <c r="B173" t="s">
        <v>108</v>
      </c>
      <c r="W173" s="5">
        <f>$W$158/$W$169*W172</f>
        <v>0</v>
      </c>
      <c r="X173" s="5">
        <f t="shared" ref="X173:CI173" si="374">$W$158/$W$169*X172</f>
        <v>1190.4761904761904</v>
      </c>
      <c r="Y173" s="5">
        <f t="shared" si="374"/>
        <v>1190.4761904761904</v>
      </c>
      <c r="Z173" s="5">
        <f t="shared" si="374"/>
        <v>1190.4761904761904</v>
      </c>
      <c r="AA173" s="5">
        <f t="shared" si="374"/>
        <v>1190.4761904761904</v>
      </c>
      <c r="AB173" s="5">
        <f t="shared" si="374"/>
        <v>1190.4761904761904</v>
      </c>
      <c r="AC173" s="5">
        <f t="shared" si="374"/>
        <v>1190.4761904761904</v>
      </c>
      <c r="AD173" s="5">
        <f t="shared" si="374"/>
        <v>1190.4761904761904</v>
      </c>
      <c r="AE173" s="5">
        <f t="shared" si="374"/>
        <v>1190.4761904761904</v>
      </c>
      <c r="AF173" s="5">
        <f t="shared" si="374"/>
        <v>1190.4761904761904</v>
      </c>
      <c r="AG173" s="5">
        <f t="shared" si="374"/>
        <v>1190.4761904761904</v>
      </c>
      <c r="AH173" s="5">
        <f t="shared" si="374"/>
        <v>1190.4761904761904</v>
      </c>
      <c r="AI173" s="5">
        <f t="shared" si="374"/>
        <v>1190.4761904761904</v>
      </c>
      <c r="AJ173" s="5">
        <f t="shared" si="374"/>
        <v>1190.4761904761904</v>
      </c>
      <c r="AK173" s="5">
        <f t="shared" si="374"/>
        <v>1190.4761904761904</v>
      </c>
      <c r="AL173" s="5">
        <f t="shared" si="374"/>
        <v>1190.4761904761904</v>
      </c>
      <c r="AM173" s="5">
        <f t="shared" si="374"/>
        <v>1190.4761904761904</v>
      </c>
      <c r="AN173" s="5">
        <f t="shared" si="374"/>
        <v>1190.4761904761904</v>
      </c>
      <c r="AO173" s="5">
        <f t="shared" si="374"/>
        <v>1190.4761904761904</v>
      </c>
      <c r="AP173" s="5">
        <f t="shared" si="374"/>
        <v>1190.4761904761904</v>
      </c>
      <c r="AQ173" s="5">
        <f t="shared" si="374"/>
        <v>1190.4761904761904</v>
      </c>
      <c r="AR173" s="5">
        <f t="shared" si="374"/>
        <v>1190.4761904761904</v>
      </c>
      <c r="AS173" s="5">
        <f t="shared" si="374"/>
        <v>1190.4761904761904</v>
      </c>
      <c r="AT173" s="5">
        <f t="shared" si="374"/>
        <v>1190.4761904761904</v>
      </c>
      <c r="AU173" s="5">
        <f t="shared" si="374"/>
        <v>1190.4761904761904</v>
      </c>
      <c r="AV173" s="5">
        <f t="shared" si="374"/>
        <v>1190.4761904761904</v>
      </c>
      <c r="AW173" s="5">
        <f t="shared" si="374"/>
        <v>1190.4761904761904</v>
      </c>
      <c r="AX173" s="5">
        <f t="shared" si="374"/>
        <v>1190.4761904761904</v>
      </c>
      <c r="AY173" s="5">
        <f t="shared" si="374"/>
        <v>1190.4761904761904</v>
      </c>
      <c r="AZ173" s="5">
        <f t="shared" si="374"/>
        <v>1190.4761904761904</v>
      </c>
      <c r="BA173" s="5">
        <f t="shared" si="374"/>
        <v>1190.4761904761904</v>
      </c>
      <c r="BB173" s="5">
        <f t="shared" si="374"/>
        <v>1190.4761904761904</v>
      </c>
      <c r="BC173" s="5">
        <f t="shared" si="374"/>
        <v>1190.4761904761904</v>
      </c>
      <c r="BD173" s="5">
        <f t="shared" si="374"/>
        <v>1190.4761904761904</v>
      </c>
      <c r="BE173" s="5">
        <f t="shared" si="374"/>
        <v>1190.4761904761904</v>
      </c>
      <c r="BF173" s="5">
        <f t="shared" si="374"/>
        <v>1190.4761904761904</v>
      </c>
      <c r="BG173" s="5">
        <f t="shared" si="374"/>
        <v>1190.4761904761904</v>
      </c>
      <c r="BH173" s="5">
        <f t="shared" si="374"/>
        <v>1190.4761904761904</v>
      </c>
      <c r="BI173" s="5">
        <f t="shared" si="374"/>
        <v>1190.4761904761904</v>
      </c>
      <c r="BJ173" s="5">
        <f t="shared" si="374"/>
        <v>1190.4761904761904</v>
      </c>
      <c r="BK173" s="5">
        <f t="shared" si="374"/>
        <v>1190.4761904761904</v>
      </c>
      <c r="BL173" s="5">
        <f t="shared" si="374"/>
        <v>1190.4761904761904</v>
      </c>
      <c r="BM173" s="5">
        <f t="shared" si="374"/>
        <v>1190.4761904761904</v>
      </c>
      <c r="BN173" s="5">
        <f t="shared" si="374"/>
        <v>1190.4761904761904</v>
      </c>
      <c r="BO173" s="5">
        <f t="shared" si="374"/>
        <v>1190.4761904761904</v>
      </c>
      <c r="BP173" s="5">
        <f t="shared" si="374"/>
        <v>1190.4761904761904</v>
      </c>
      <c r="BQ173" s="5">
        <f t="shared" si="374"/>
        <v>1190.4761904761904</v>
      </c>
      <c r="BR173" s="5">
        <f t="shared" si="374"/>
        <v>1190.4761904761904</v>
      </c>
      <c r="BS173" s="5">
        <f t="shared" si="374"/>
        <v>1190.4761904761904</v>
      </c>
      <c r="BT173" s="5">
        <f t="shared" si="374"/>
        <v>1190.4761904761904</v>
      </c>
      <c r="BU173" s="5">
        <f t="shared" si="374"/>
        <v>1190.4761904761904</v>
      </c>
      <c r="BV173" s="5">
        <f t="shared" si="374"/>
        <v>1190.4761904761904</v>
      </c>
      <c r="BW173" s="5">
        <f t="shared" si="374"/>
        <v>1190.4761904761904</v>
      </c>
      <c r="BX173" s="5">
        <f t="shared" si="374"/>
        <v>1190.4761904761904</v>
      </c>
      <c r="BY173" s="5">
        <f t="shared" si="374"/>
        <v>1190.4761904761904</v>
      </c>
      <c r="BZ173" s="5">
        <f t="shared" si="374"/>
        <v>1190.4761904761904</v>
      </c>
      <c r="CA173" s="5">
        <f t="shared" si="374"/>
        <v>1190.4761904761904</v>
      </c>
      <c r="CB173" s="5">
        <f t="shared" si="374"/>
        <v>1190.4761904761904</v>
      </c>
      <c r="CC173" s="5">
        <f t="shared" si="374"/>
        <v>1190.4761904761904</v>
      </c>
      <c r="CD173" s="5">
        <f t="shared" si="374"/>
        <v>1190.4761904761904</v>
      </c>
      <c r="CE173" s="5">
        <f t="shared" si="374"/>
        <v>1190.4761904761904</v>
      </c>
      <c r="CF173" s="5">
        <f t="shared" si="374"/>
        <v>1190.4761904761904</v>
      </c>
      <c r="CG173" s="5">
        <f t="shared" si="374"/>
        <v>1190.4761904761904</v>
      </c>
      <c r="CH173" s="5">
        <f t="shared" si="374"/>
        <v>1190.4761904761904</v>
      </c>
      <c r="CI173" s="5">
        <f t="shared" si="374"/>
        <v>1190.4761904761904</v>
      </c>
      <c r="CJ173" s="5">
        <f t="shared" ref="CJ173:DO173" si="375">$W$158/$W$169*CJ172</f>
        <v>1190.4761904761904</v>
      </c>
      <c r="CK173" s="5">
        <f t="shared" si="375"/>
        <v>1190.4761904761904</v>
      </c>
      <c r="CL173" s="5">
        <f t="shared" si="375"/>
        <v>1190.4761904761904</v>
      </c>
      <c r="CM173" s="5">
        <f t="shared" si="375"/>
        <v>1190.4761904761904</v>
      </c>
      <c r="CN173" s="5">
        <f t="shared" si="375"/>
        <v>1190.4761904761904</v>
      </c>
      <c r="CO173" s="5">
        <f t="shared" si="375"/>
        <v>1190.4761904761904</v>
      </c>
      <c r="CP173" s="5">
        <f t="shared" si="375"/>
        <v>1190.4761904761904</v>
      </c>
      <c r="CQ173" s="5">
        <f t="shared" si="375"/>
        <v>1190.4761904761904</v>
      </c>
      <c r="CR173" s="5">
        <f t="shared" si="375"/>
        <v>1190.4761904761904</v>
      </c>
      <c r="CS173" s="5">
        <f t="shared" si="375"/>
        <v>1190.4761904761904</v>
      </c>
      <c r="CT173" s="5">
        <f t="shared" si="375"/>
        <v>1190.4761904761904</v>
      </c>
      <c r="CU173" s="5">
        <f t="shared" si="375"/>
        <v>1190.4761904761904</v>
      </c>
      <c r="CV173" s="5">
        <f t="shared" si="375"/>
        <v>1190.4761904761904</v>
      </c>
      <c r="CW173" s="5">
        <f t="shared" si="375"/>
        <v>1190.4761904761904</v>
      </c>
      <c r="CX173" s="5">
        <f t="shared" si="375"/>
        <v>1190.4761904761904</v>
      </c>
      <c r="CY173" s="5">
        <f t="shared" si="375"/>
        <v>1190.4761904761904</v>
      </c>
      <c r="CZ173" s="5">
        <f t="shared" si="375"/>
        <v>1190.4761904761904</v>
      </c>
      <c r="DA173" s="5">
        <f t="shared" si="375"/>
        <v>1190.4761904761904</v>
      </c>
      <c r="DB173" s="5">
        <f t="shared" si="375"/>
        <v>1190.4761904761904</v>
      </c>
      <c r="DC173" s="5">
        <f t="shared" si="375"/>
        <v>1190.4761904761904</v>
      </c>
      <c r="DD173" s="5">
        <f t="shared" si="375"/>
        <v>0</v>
      </c>
      <c r="DE173" s="5">
        <f t="shared" si="375"/>
        <v>0</v>
      </c>
      <c r="DF173" s="5">
        <f t="shared" si="375"/>
        <v>0</v>
      </c>
      <c r="DG173" s="5">
        <f t="shared" si="375"/>
        <v>0</v>
      </c>
      <c r="DH173" s="5">
        <f t="shared" si="375"/>
        <v>0</v>
      </c>
      <c r="DI173" s="5">
        <f t="shared" si="375"/>
        <v>0</v>
      </c>
      <c r="DJ173" s="5">
        <f t="shared" si="375"/>
        <v>0</v>
      </c>
      <c r="DK173" s="5">
        <f t="shared" si="375"/>
        <v>0</v>
      </c>
      <c r="DL173" s="5">
        <f t="shared" si="375"/>
        <v>0</v>
      </c>
      <c r="DM173" s="5">
        <f t="shared" si="375"/>
        <v>0</v>
      </c>
      <c r="DN173" s="5">
        <f t="shared" si="375"/>
        <v>0</v>
      </c>
      <c r="DO173" s="5">
        <f t="shared" si="375"/>
        <v>0</v>
      </c>
      <c r="DP173" s="5">
        <f t="shared" ref="DP173:EP173" si="376">$W$158/$W$169*DP172</f>
        <v>0</v>
      </c>
      <c r="DQ173" s="5">
        <f t="shared" si="376"/>
        <v>0</v>
      </c>
      <c r="DR173" s="5">
        <f t="shared" si="376"/>
        <v>0</v>
      </c>
      <c r="DS173" s="5">
        <f t="shared" si="376"/>
        <v>0</v>
      </c>
      <c r="DT173" s="5">
        <f t="shared" si="376"/>
        <v>0</v>
      </c>
      <c r="DU173" s="5">
        <f t="shared" si="376"/>
        <v>0</v>
      </c>
      <c r="DV173" s="5">
        <f t="shared" si="376"/>
        <v>0</v>
      </c>
      <c r="DW173" s="5">
        <f t="shared" si="376"/>
        <v>0</v>
      </c>
      <c r="DX173" s="5">
        <f t="shared" si="376"/>
        <v>0</v>
      </c>
      <c r="DY173" s="5">
        <f t="shared" si="376"/>
        <v>0</v>
      </c>
      <c r="DZ173" s="5">
        <f t="shared" si="376"/>
        <v>0</v>
      </c>
      <c r="EA173" s="5">
        <f t="shared" si="376"/>
        <v>0</v>
      </c>
      <c r="EB173" s="5">
        <f t="shared" si="376"/>
        <v>0</v>
      </c>
      <c r="EC173" s="5">
        <f t="shared" si="376"/>
        <v>0</v>
      </c>
      <c r="ED173" s="5">
        <f t="shared" si="376"/>
        <v>0</v>
      </c>
      <c r="EE173" s="5">
        <f t="shared" si="376"/>
        <v>0</v>
      </c>
      <c r="EF173" s="5">
        <f t="shared" si="376"/>
        <v>0</v>
      </c>
      <c r="EG173" s="5">
        <f t="shared" si="376"/>
        <v>0</v>
      </c>
      <c r="EH173" s="5">
        <f t="shared" si="376"/>
        <v>0</v>
      </c>
      <c r="EI173" s="5">
        <f t="shared" si="376"/>
        <v>0</v>
      </c>
      <c r="EJ173" s="5">
        <f t="shared" si="376"/>
        <v>0</v>
      </c>
      <c r="EK173" s="5">
        <f t="shared" si="376"/>
        <v>0</v>
      </c>
      <c r="EL173" s="5">
        <f t="shared" si="376"/>
        <v>0</v>
      </c>
      <c r="EM173" s="5">
        <f t="shared" si="376"/>
        <v>0</v>
      </c>
      <c r="EN173" s="5">
        <f t="shared" si="376"/>
        <v>0</v>
      </c>
      <c r="EO173" s="5">
        <f t="shared" si="376"/>
        <v>0</v>
      </c>
      <c r="EP173" s="5">
        <f t="shared" si="376"/>
        <v>0</v>
      </c>
    </row>
    <row r="174" spans="2:146" hidden="1" outlineLevel="2" x14ac:dyDescent="0.25"/>
    <row r="175" spans="2:146" hidden="1" outlineLevel="2" x14ac:dyDescent="0.25">
      <c r="B175" t="s">
        <v>109</v>
      </c>
      <c r="J175" s="26" t="s">
        <v>73</v>
      </c>
      <c r="W175">
        <f>W167*12</f>
        <v>60</v>
      </c>
    </row>
    <row r="176" spans="2:146" hidden="1" outlineLevel="2" x14ac:dyDescent="0.25">
      <c r="B176" t="s">
        <v>102</v>
      </c>
      <c r="J176" s="26" t="s">
        <v>103</v>
      </c>
      <c r="W176" s="58">
        <f>EOMONTH($W$156,1)</f>
        <v>44408</v>
      </c>
    </row>
    <row r="177" spans="2:146" hidden="1" outlineLevel="2" x14ac:dyDescent="0.25">
      <c r="B177" t="s">
        <v>105</v>
      </c>
      <c r="J177" s="26" t="s">
        <v>103</v>
      </c>
      <c r="W177" s="58">
        <f>EOMONTH($W$176,$W$175)</f>
        <v>46234</v>
      </c>
    </row>
    <row r="178" spans="2:146" hidden="1" outlineLevel="2" x14ac:dyDescent="0.25">
      <c r="B178" t="s">
        <v>106</v>
      </c>
      <c r="J178" s="26" t="s">
        <v>107</v>
      </c>
      <c r="W178" s="5">
        <f t="shared" ref="W178:BB178" si="377">IF(AND(W$5&gt;=$W$176,W$5&lt;$W$177),1,0)</f>
        <v>0</v>
      </c>
      <c r="X178" s="5">
        <f t="shared" si="377"/>
        <v>1</v>
      </c>
      <c r="Y178" s="5">
        <f t="shared" si="377"/>
        <v>1</v>
      </c>
      <c r="Z178" s="5">
        <f t="shared" si="377"/>
        <v>1</v>
      </c>
      <c r="AA178" s="5">
        <f t="shared" si="377"/>
        <v>1</v>
      </c>
      <c r="AB178" s="5">
        <f t="shared" si="377"/>
        <v>1</v>
      </c>
      <c r="AC178" s="5">
        <f t="shared" si="377"/>
        <v>1</v>
      </c>
      <c r="AD178" s="5">
        <f t="shared" si="377"/>
        <v>1</v>
      </c>
      <c r="AE178" s="5">
        <f t="shared" si="377"/>
        <v>1</v>
      </c>
      <c r="AF178" s="5">
        <f t="shared" si="377"/>
        <v>1</v>
      </c>
      <c r="AG178" s="5">
        <f t="shared" si="377"/>
        <v>1</v>
      </c>
      <c r="AH178" s="5">
        <f t="shared" si="377"/>
        <v>1</v>
      </c>
      <c r="AI178" s="5">
        <f t="shared" si="377"/>
        <v>1</v>
      </c>
      <c r="AJ178" s="5">
        <f t="shared" si="377"/>
        <v>1</v>
      </c>
      <c r="AK178" s="5">
        <f t="shared" si="377"/>
        <v>1</v>
      </c>
      <c r="AL178" s="5">
        <f t="shared" si="377"/>
        <v>1</v>
      </c>
      <c r="AM178" s="5">
        <f t="shared" si="377"/>
        <v>1</v>
      </c>
      <c r="AN178" s="5">
        <f t="shared" si="377"/>
        <v>1</v>
      </c>
      <c r="AO178" s="5">
        <f t="shared" si="377"/>
        <v>1</v>
      </c>
      <c r="AP178" s="5">
        <f t="shared" si="377"/>
        <v>1</v>
      </c>
      <c r="AQ178" s="5">
        <f t="shared" si="377"/>
        <v>1</v>
      </c>
      <c r="AR178" s="5">
        <f t="shared" si="377"/>
        <v>1</v>
      </c>
      <c r="AS178" s="5">
        <f t="shared" si="377"/>
        <v>1</v>
      </c>
      <c r="AT178" s="5">
        <f t="shared" si="377"/>
        <v>1</v>
      </c>
      <c r="AU178" s="5">
        <f t="shared" si="377"/>
        <v>1</v>
      </c>
      <c r="AV178" s="5">
        <f t="shared" si="377"/>
        <v>1</v>
      </c>
      <c r="AW178" s="5">
        <f t="shared" si="377"/>
        <v>1</v>
      </c>
      <c r="AX178" s="5">
        <f t="shared" si="377"/>
        <v>1</v>
      </c>
      <c r="AY178" s="5">
        <f t="shared" si="377"/>
        <v>1</v>
      </c>
      <c r="AZ178" s="5">
        <f t="shared" si="377"/>
        <v>1</v>
      </c>
      <c r="BA178" s="5">
        <f t="shared" si="377"/>
        <v>1</v>
      </c>
      <c r="BB178" s="5">
        <f t="shared" si="377"/>
        <v>1</v>
      </c>
      <c r="BC178" s="5">
        <f t="shared" ref="BC178:CH178" si="378">IF(AND(BC$5&gt;=$W$176,BC$5&lt;$W$177),1,0)</f>
        <v>1</v>
      </c>
      <c r="BD178" s="5">
        <f t="shared" si="378"/>
        <v>1</v>
      </c>
      <c r="BE178" s="5">
        <f t="shared" si="378"/>
        <v>1</v>
      </c>
      <c r="BF178" s="5">
        <f t="shared" si="378"/>
        <v>1</v>
      </c>
      <c r="BG178" s="5">
        <f t="shared" si="378"/>
        <v>1</v>
      </c>
      <c r="BH178" s="5">
        <f t="shared" si="378"/>
        <v>1</v>
      </c>
      <c r="BI178" s="5">
        <f t="shared" si="378"/>
        <v>1</v>
      </c>
      <c r="BJ178" s="5">
        <f t="shared" si="378"/>
        <v>1</v>
      </c>
      <c r="BK178" s="5">
        <f t="shared" si="378"/>
        <v>1</v>
      </c>
      <c r="BL178" s="5">
        <f t="shared" si="378"/>
        <v>1</v>
      </c>
      <c r="BM178" s="5">
        <f t="shared" si="378"/>
        <v>1</v>
      </c>
      <c r="BN178" s="5">
        <f t="shared" si="378"/>
        <v>1</v>
      </c>
      <c r="BO178" s="5">
        <f t="shared" si="378"/>
        <v>1</v>
      </c>
      <c r="BP178" s="5">
        <f t="shared" si="378"/>
        <v>1</v>
      </c>
      <c r="BQ178" s="5">
        <f t="shared" si="378"/>
        <v>1</v>
      </c>
      <c r="BR178" s="5">
        <f t="shared" si="378"/>
        <v>1</v>
      </c>
      <c r="BS178" s="5">
        <f t="shared" si="378"/>
        <v>1</v>
      </c>
      <c r="BT178" s="5">
        <f t="shared" si="378"/>
        <v>1</v>
      </c>
      <c r="BU178" s="5">
        <f t="shared" si="378"/>
        <v>1</v>
      </c>
      <c r="BV178" s="5">
        <f t="shared" si="378"/>
        <v>1</v>
      </c>
      <c r="BW178" s="5">
        <f t="shared" si="378"/>
        <v>1</v>
      </c>
      <c r="BX178" s="5">
        <f t="shared" si="378"/>
        <v>1</v>
      </c>
      <c r="BY178" s="5">
        <f t="shared" si="378"/>
        <v>1</v>
      </c>
      <c r="BZ178" s="5">
        <f t="shared" si="378"/>
        <v>1</v>
      </c>
      <c r="CA178" s="5">
        <f t="shared" si="378"/>
        <v>1</v>
      </c>
      <c r="CB178" s="5">
        <f t="shared" si="378"/>
        <v>1</v>
      </c>
      <c r="CC178" s="5">
        <f t="shared" si="378"/>
        <v>1</v>
      </c>
      <c r="CD178" s="5">
        <f t="shared" si="378"/>
        <v>1</v>
      </c>
      <c r="CE178" s="5">
        <f t="shared" si="378"/>
        <v>1</v>
      </c>
      <c r="CF178" s="5">
        <f t="shared" si="378"/>
        <v>0</v>
      </c>
      <c r="CG178" s="5">
        <f t="shared" si="378"/>
        <v>0</v>
      </c>
      <c r="CH178" s="5">
        <f t="shared" si="378"/>
        <v>0</v>
      </c>
      <c r="CI178" s="5">
        <f t="shared" ref="CI178:DN178" si="379">IF(AND(CI$5&gt;=$W$176,CI$5&lt;$W$177),1,0)</f>
        <v>0</v>
      </c>
      <c r="CJ178" s="5">
        <f t="shared" si="379"/>
        <v>0</v>
      </c>
      <c r="CK178" s="5">
        <f t="shared" si="379"/>
        <v>0</v>
      </c>
      <c r="CL178" s="5">
        <f t="shared" si="379"/>
        <v>0</v>
      </c>
      <c r="CM178" s="5">
        <f t="shared" si="379"/>
        <v>0</v>
      </c>
      <c r="CN178" s="5">
        <f t="shared" si="379"/>
        <v>0</v>
      </c>
      <c r="CO178" s="5">
        <f t="shared" si="379"/>
        <v>0</v>
      </c>
      <c r="CP178" s="5">
        <f t="shared" si="379"/>
        <v>0</v>
      </c>
      <c r="CQ178" s="5">
        <f t="shared" si="379"/>
        <v>0</v>
      </c>
      <c r="CR178" s="5">
        <f t="shared" si="379"/>
        <v>0</v>
      </c>
      <c r="CS178" s="5">
        <f t="shared" si="379"/>
        <v>0</v>
      </c>
      <c r="CT178" s="5">
        <f t="shared" si="379"/>
        <v>0</v>
      </c>
      <c r="CU178" s="5">
        <f t="shared" si="379"/>
        <v>0</v>
      </c>
      <c r="CV178" s="5">
        <f t="shared" si="379"/>
        <v>0</v>
      </c>
      <c r="CW178" s="5">
        <f t="shared" si="379"/>
        <v>0</v>
      </c>
      <c r="CX178" s="5">
        <f t="shared" si="379"/>
        <v>0</v>
      </c>
      <c r="CY178" s="5">
        <f t="shared" si="379"/>
        <v>0</v>
      </c>
      <c r="CZ178" s="5">
        <f t="shared" si="379"/>
        <v>0</v>
      </c>
      <c r="DA178" s="5">
        <f t="shared" si="379"/>
        <v>0</v>
      </c>
      <c r="DB178" s="5">
        <f t="shared" si="379"/>
        <v>0</v>
      </c>
      <c r="DC178" s="5">
        <f t="shared" si="379"/>
        <v>0</v>
      </c>
      <c r="DD178" s="5">
        <f t="shared" si="379"/>
        <v>0</v>
      </c>
      <c r="DE178" s="5">
        <f t="shared" si="379"/>
        <v>0</v>
      </c>
      <c r="DF178" s="5">
        <f t="shared" si="379"/>
        <v>0</v>
      </c>
      <c r="DG178" s="5">
        <f t="shared" si="379"/>
        <v>0</v>
      </c>
      <c r="DH178" s="5">
        <f t="shared" si="379"/>
        <v>0</v>
      </c>
      <c r="DI178" s="5">
        <f t="shared" si="379"/>
        <v>0</v>
      </c>
      <c r="DJ178" s="5">
        <f t="shared" si="379"/>
        <v>0</v>
      </c>
      <c r="DK178" s="5">
        <f t="shared" si="379"/>
        <v>0</v>
      </c>
      <c r="DL178" s="5">
        <f t="shared" si="379"/>
        <v>0</v>
      </c>
      <c r="DM178" s="5">
        <f t="shared" si="379"/>
        <v>0</v>
      </c>
      <c r="DN178" s="5">
        <f t="shared" si="379"/>
        <v>0</v>
      </c>
      <c r="DO178" s="5">
        <f t="shared" ref="DO178:EP178" si="380">IF(AND(DO$5&gt;=$W$176,DO$5&lt;$W$177),1,0)</f>
        <v>0</v>
      </c>
      <c r="DP178" s="5">
        <f t="shared" si="380"/>
        <v>0</v>
      </c>
      <c r="DQ178" s="5">
        <f t="shared" si="380"/>
        <v>0</v>
      </c>
      <c r="DR178" s="5">
        <f t="shared" si="380"/>
        <v>0</v>
      </c>
      <c r="DS178" s="5">
        <f t="shared" si="380"/>
        <v>0</v>
      </c>
      <c r="DT178" s="5">
        <f t="shared" si="380"/>
        <v>0</v>
      </c>
      <c r="DU178" s="5">
        <f t="shared" si="380"/>
        <v>0</v>
      </c>
      <c r="DV178" s="5">
        <f t="shared" si="380"/>
        <v>0</v>
      </c>
      <c r="DW178" s="5">
        <f t="shared" si="380"/>
        <v>0</v>
      </c>
      <c r="DX178" s="5">
        <f t="shared" si="380"/>
        <v>0</v>
      </c>
      <c r="DY178" s="5">
        <f t="shared" si="380"/>
        <v>0</v>
      </c>
      <c r="DZ178" s="5">
        <f t="shared" si="380"/>
        <v>0</v>
      </c>
      <c r="EA178" s="5">
        <f t="shared" si="380"/>
        <v>0</v>
      </c>
      <c r="EB178" s="5">
        <f t="shared" si="380"/>
        <v>0</v>
      </c>
      <c r="EC178" s="5">
        <f t="shared" si="380"/>
        <v>0</v>
      </c>
      <c r="ED178" s="5">
        <f t="shared" si="380"/>
        <v>0</v>
      </c>
      <c r="EE178" s="5">
        <f t="shared" si="380"/>
        <v>0</v>
      </c>
      <c r="EF178" s="5">
        <f t="shared" si="380"/>
        <v>0</v>
      </c>
      <c r="EG178" s="5">
        <f t="shared" si="380"/>
        <v>0</v>
      </c>
      <c r="EH178" s="5">
        <f t="shared" si="380"/>
        <v>0</v>
      </c>
      <c r="EI178" s="5">
        <f t="shared" si="380"/>
        <v>0</v>
      </c>
      <c r="EJ178" s="5">
        <f t="shared" si="380"/>
        <v>0</v>
      </c>
      <c r="EK178" s="5">
        <f t="shared" si="380"/>
        <v>0</v>
      </c>
      <c r="EL178" s="5">
        <f t="shared" si="380"/>
        <v>0</v>
      </c>
      <c r="EM178" s="5">
        <f t="shared" si="380"/>
        <v>0</v>
      </c>
      <c r="EN178" s="5">
        <f t="shared" si="380"/>
        <v>0</v>
      </c>
      <c r="EO178" s="5">
        <f t="shared" si="380"/>
        <v>0</v>
      </c>
      <c r="EP178" s="5">
        <f t="shared" si="380"/>
        <v>0</v>
      </c>
    </row>
    <row r="179" spans="2:146" hidden="1" outlineLevel="2" x14ac:dyDescent="0.25">
      <c r="B179" t="s">
        <v>108</v>
      </c>
      <c r="W179" s="5">
        <f>$W$159/$W$175*W178</f>
        <v>0</v>
      </c>
      <c r="X179" s="5">
        <f t="shared" ref="X179:CI179" si="381">$W$159/$W$175*X178</f>
        <v>333.33333333333331</v>
      </c>
      <c r="Y179" s="5">
        <f t="shared" si="381"/>
        <v>333.33333333333331</v>
      </c>
      <c r="Z179" s="5">
        <f t="shared" si="381"/>
        <v>333.33333333333331</v>
      </c>
      <c r="AA179" s="5">
        <f t="shared" si="381"/>
        <v>333.33333333333331</v>
      </c>
      <c r="AB179" s="5">
        <f t="shared" si="381"/>
        <v>333.33333333333331</v>
      </c>
      <c r="AC179" s="5">
        <f t="shared" si="381"/>
        <v>333.33333333333331</v>
      </c>
      <c r="AD179" s="5">
        <f t="shared" si="381"/>
        <v>333.33333333333331</v>
      </c>
      <c r="AE179" s="5">
        <f t="shared" si="381"/>
        <v>333.33333333333331</v>
      </c>
      <c r="AF179" s="5">
        <f t="shared" si="381"/>
        <v>333.33333333333331</v>
      </c>
      <c r="AG179" s="5">
        <f t="shared" si="381"/>
        <v>333.33333333333331</v>
      </c>
      <c r="AH179" s="5">
        <f t="shared" si="381"/>
        <v>333.33333333333331</v>
      </c>
      <c r="AI179" s="5">
        <f t="shared" si="381"/>
        <v>333.33333333333331</v>
      </c>
      <c r="AJ179" s="5">
        <f t="shared" si="381"/>
        <v>333.33333333333331</v>
      </c>
      <c r="AK179" s="5">
        <f t="shared" si="381"/>
        <v>333.33333333333331</v>
      </c>
      <c r="AL179" s="5">
        <f t="shared" si="381"/>
        <v>333.33333333333331</v>
      </c>
      <c r="AM179" s="5">
        <f t="shared" si="381"/>
        <v>333.33333333333331</v>
      </c>
      <c r="AN179" s="5">
        <f t="shared" si="381"/>
        <v>333.33333333333331</v>
      </c>
      <c r="AO179" s="5">
        <f t="shared" si="381"/>
        <v>333.33333333333331</v>
      </c>
      <c r="AP179" s="5">
        <f t="shared" si="381"/>
        <v>333.33333333333331</v>
      </c>
      <c r="AQ179" s="5">
        <f t="shared" si="381"/>
        <v>333.33333333333331</v>
      </c>
      <c r="AR179" s="5">
        <f t="shared" si="381"/>
        <v>333.33333333333331</v>
      </c>
      <c r="AS179" s="5">
        <f t="shared" si="381"/>
        <v>333.33333333333331</v>
      </c>
      <c r="AT179" s="5">
        <f t="shared" si="381"/>
        <v>333.33333333333331</v>
      </c>
      <c r="AU179" s="5">
        <f t="shared" si="381"/>
        <v>333.33333333333331</v>
      </c>
      <c r="AV179" s="5">
        <f t="shared" si="381"/>
        <v>333.33333333333331</v>
      </c>
      <c r="AW179" s="5">
        <f t="shared" si="381"/>
        <v>333.33333333333331</v>
      </c>
      <c r="AX179" s="5">
        <f t="shared" si="381"/>
        <v>333.33333333333331</v>
      </c>
      <c r="AY179" s="5">
        <f t="shared" si="381"/>
        <v>333.33333333333331</v>
      </c>
      <c r="AZ179" s="5">
        <f t="shared" si="381"/>
        <v>333.33333333333331</v>
      </c>
      <c r="BA179" s="5">
        <f t="shared" si="381"/>
        <v>333.33333333333331</v>
      </c>
      <c r="BB179" s="5">
        <f t="shared" si="381"/>
        <v>333.33333333333331</v>
      </c>
      <c r="BC179" s="5">
        <f t="shared" si="381"/>
        <v>333.33333333333331</v>
      </c>
      <c r="BD179" s="5">
        <f t="shared" si="381"/>
        <v>333.33333333333331</v>
      </c>
      <c r="BE179" s="5">
        <f t="shared" si="381"/>
        <v>333.33333333333331</v>
      </c>
      <c r="BF179" s="5">
        <f t="shared" si="381"/>
        <v>333.33333333333331</v>
      </c>
      <c r="BG179" s="5">
        <f t="shared" si="381"/>
        <v>333.33333333333331</v>
      </c>
      <c r="BH179" s="5">
        <f t="shared" si="381"/>
        <v>333.33333333333331</v>
      </c>
      <c r="BI179" s="5">
        <f t="shared" si="381"/>
        <v>333.33333333333331</v>
      </c>
      <c r="BJ179" s="5">
        <f t="shared" si="381"/>
        <v>333.33333333333331</v>
      </c>
      <c r="BK179" s="5">
        <f t="shared" si="381"/>
        <v>333.33333333333331</v>
      </c>
      <c r="BL179" s="5">
        <f t="shared" si="381"/>
        <v>333.33333333333331</v>
      </c>
      <c r="BM179" s="5">
        <f t="shared" si="381"/>
        <v>333.33333333333331</v>
      </c>
      <c r="BN179" s="5">
        <f t="shared" si="381"/>
        <v>333.33333333333331</v>
      </c>
      <c r="BO179" s="5">
        <f t="shared" si="381"/>
        <v>333.33333333333331</v>
      </c>
      <c r="BP179" s="5">
        <f t="shared" si="381"/>
        <v>333.33333333333331</v>
      </c>
      <c r="BQ179" s="5">
        <f t="shared" si="381"/>
        <v>333.33333333333331</v>
      </c>
      <c r="BR179" s="5">
        <f t="shared" si="381"/>
        <v>333.33333333333331</v>
      </c>
      <c r="BS179" s="5">
        <f t="shared" si="381"/>
        <v>333.33333333333331</v>
      </c>
      <c r="BT179" s="5">
        <f t="shared" si="381"/>
        <v>333.33333333333331</v>
      </c>
      <c r="BU179" s="5">
        <f t="shared" si="381"/>
        <v>333.33333333333331</v>
      </c>
      <c r="BV179" s="5">
        <f t="shared" si="381"/>
        <v>333.33333333333331</v>
      </c>
      <c r="BW179" s="5">
        <f t="shared" si="381"/>
        <v>333.33333333333331</v>
      </c>
      <c r="BX179" s="5">
        <f t="shared" si="381"/>
        <v>333.33333333333331</v>
      </c>
      <c r="BY179" s="5">
        <f t="shared" si="381"/>
        <v>333.33333333333331</v>
      </c>
      <c r="BZ179" s="5">
        <f t="shared" si="381"/>
        <v>333.33333333333331</v>
      </c>
      <c r="CA179" s="5">
        <f t="shared" si="381"/>
        <v>333.33333333333331</v>
      </c>
      <c r="CB179" s="5">
        <f t="shared" si="381"/>
        <v>333.33333333333331</v>
      </c>
      <c r="CC179" s="5">
        <f t="shared" si="381"/>
        <v>333.33333333333331</v>
      </c>
      <c r="CD179" s="5">
        <f t="shared" si="381"/>
        <v>333.33333333333331</v>
      </c>
      <c r="CE179" s="5">
        <f t="shared" si="381"/>
        <v>333.33333333333331</v>
      </c>
      <c r="CF179" s="5">
        <f t="shared" si="381"/>
        <v>0</v>
      </c>
      <c r="CG179" s="5">
        <f t="shared" si="381"/>
        <v>0</v>
      </c>
      <c r="CH179" s="5">
        <f t="shared" si="381"/>
        <v>0</v>
      </c>
      <c r="CI179" s="5">
        <f t="shared" si="381"/>
        <v>0</v>
      </c>
      <c r="CJ179" s="5">
        <f t="shared" ref="CJ179:EP179" si="382">$W$159/$W$175*CJ178</f>
        <v>0</v>
      </c>
      <c r="CK179" s="5">
        <f t="shared" si="382"/>
        <v>0</v>
      </c>
      <c r="CL179" s="5">
        <f t="shared" si="382"/>
        <v>0</v>
      </c>
      <c r="CM179" s="5">
        <f t="shared" si="382"/>
        <v>0</v>
      </c>
      <c r="CN179" s="5">
        <f t="shared" si="382"/>
        <v>0</v>
      </c>
      <c r="CO179" s="5">
        <f t="shared" si="382"/>
        <v>0</v>
      </c>
      <c r="CP179" s="5">
        <f t="shared" si="382"/>
        <v>0</v>
      </c>
      <c r="CQ179" s="5">
        <f t="shared" si="382"/>
        <v>0</v>
      </c>
      <c r="CR179" s="5">
        <f t="shared" si="382"/>
        <v>0</v>
      </c>
      <c r="CS179" s="5">
        <f t="shared" si="382"/>
        <v>0</v>
      </c>
      <c r="CT179" s="5">
        <f t="shared" si="382"/>
        <v>0</v>
      </c>
      <c r="CU179" s="5">
        <f t="shared" si="382"/>
        <v>0</v>
      </c>
      <c r="CV179" s="5">
        <f t="shared" si="382"/>
        <v>0</v>
      </c>
      <c r="CW179" s="5">
        <f t="shared" si="382"/>
        <v>0</v>
      </c>
      <c r="CX179" s="5">
        <f t="shared" si="382"/>
        <v>0</v>
      </c>
      <c r="CY179" s="5">
        <f t="shared" si="382"/>
        <v>0</v>
      </c>
      <c r="CZ179" s="5">
        <f t="shared" si="382"/>
        <v>0</v>
      </c>
      <c r="DA179" s="5">
        <f t="shared" si="382"/>
        <v>0</v>
      </c>
      <c r="DB179" s="5">
        <f t="shared" si="382"/>
        <v>0</v>
      </c>
      <c r="DC179" s="5">
        <f t="shared" si="382"/>
        <v>0</v>
      </c>
      <c r="DD179" s="5">
        <f t="shared" si="382"/>
        <v>0</v>
      </c>
      <c r="DE179" s="5">
        <f t="shared" si="382"/>
        <v>0</v>
      </c>
      <c r="DF179" s="5">
        <f t="shared" si="382"/>
        <v>0</v>
      </c>
      <c r="DG179" s="5">
        <f t="shared" si="382"/>
        <v>0</v>
      </c>
      <c r="DH179" s="5">
        <f t="shared" si="382"/>
        <v>0</v>
      </c>
      <c r="DI179" s="5">
        <f t="shared" si="382"/>
        <v>0</v>
      </c>
      <c r="DJ179" s="5">
        <f t="shared" si="382"/>
        <v>0</v>
      </c>
      <c r="DK179" s="5">
        <f t="shared" si="382"/>
        <v>0</v>
      </c>
      <c r="DL179" s="5">
        <f t="shared" si="382"/>
        <v>0</v>
      </c>
      <c r="DM179" s="5">
        <f t="shared" si="382"/>
        <v>0</v>
      </c>
      <c r="DN179" s="5">
        <f t="shared" si="382"/>
        <v>0</v>
      </c>
      <c r="DO179" s="5">
        <f t="shared" si="382"/>
        <v>0</v>
      </c>
      <c r="DP179" s="5">
        <f t="shared" si="382"/>
        <v>0</v>
      </c>
      <c r="DQ179" s="5">
        <f t="shared" si="382"/>
        <v>0</v>
      </c>
      <c r="DR179" s="5">
        <f t="shared" si="382"/>
        <v>0</v>
      </c>
      <c r="DS179" s="5">
        <f t="shared" si="382"/>
        <v>0</v>
      </c>
      <c r="DT179" s="5">
        <f t="shared" si="382"/>
        <v>0</v>
      </c>
      <c r="DU179" s="5">
        <f t="shared" si="382"/>
        <v>0</v>
      </c>
      <c r="DV179" s="5">
        <f t="shared" si="382"/>
        <v>0</v>
      </c>
      <c r="DW179" s="5">
        <f t="shared" si="382"/>
        <v>0</v>
      </c>
      <c r="DX179" s="5">
        <f t="shared" si="382"/>
        <v>0</v>
      </c>
      <c r="DY179" s="5">
        <f t="shared" si="382"/>
        <v>0</v>
      </c>
      <c r="DZ179" s="5">
        <f t="shared" si="382"/>
        <v>0</v>
      </c>
      <c r="EA179" s="5">
        <f t="shared" si="382"/>
        <v>0</v>
      </c>
      <c r="EB179" s="5">
        <f t="shared" si="382"/>
        <v>0</v>
      </c>
      <c r="EC179" s="5">
        <f t="shared" si="382"/>
        <v>0</v>
      </c>
      <c r="ED179" s="5">
        <f t="shared" si="382"/>
        <v>0</v>
      </c>
      <c r="EE179" s="5">
        <f t="shared" si="382"/>
        <v>0</v>
      </c>
      <c r="EF179" s="5">
        <f t="shared" si="382"/>
        <v>0</v>
      </c>
      <c r="EG179" s="5">
        <f t="shared" si="382"/>
        <v>0</v>
      </c>
      <c r="EH179" s="5">
        <f t="shared" si="382"/>
        <v>0</v>
      </c>
      <c r="EI179" s="5">
        <f t="shared" si="382"/>
        <v>0</v>
      </c>
      <c r="EJ179" s="5">
        <f t="shared" si="382"/>
        <v>0</v>
      </c>
      <c r="EK179" s="5">
        <f t="shared" si="382"/>
        <v>0</v>
      </c>
      <c r="EL179" s="5">
        <f t="shared" si="382"/>
        <v>0</v>
      </c>
      <c r="EM179" s="5">
        <f t="shared" si="382"/>
        <v>0</v>
      </c>
      <c r="EN179" s="5">
        <f t="shared" si="382"/>
        <v>0</v>
      </c>
      <c r="EO179" s="5">
        <f t="shared" si="382"/>
        <v>0</v>
      </c>
      <c r="EP179" s="5">
        <f t="shared" si="382"/>
        <v>0</v>
      </c>
    </row>
    <row r="180" spans="2:146" hidden="1" outlineLevel="2" x14ac:dyDescent="0.25"/>
    <row r="181" spans="2:146" hidden="1" outlineLevel="2" x14ac:dyDescent="0.25">
      <c r="B181" t="s">
        <v>104</v>
      </c>
      <c r="J181" s="26" t="s">
        <v>73</v>
      </c>
      <c r="W181">
        <f>W166*12</f>
        <v>84</v>
      </c>
    </row>
    <row r="182" spans="2:146" hidden="1" outlineLevel="2" x14ac:dyDescent="0.25">
      <c r="B182" t="s">
        <v>102</v>
      </c>
      <c r="J182" s="26" t="s">
        <v>103</v>
      </c>
      <c r="W182" s="58">
        <f>EOMONTH(W164,1)</f>
        <v>46234</v>
      </c>
    </row>
    <row r="183" spans="2:146" hidden="1" outlineLevel="2" x14ac:dyDescent="0.25">
      <c r="B183" t="s">
        <v>105</v>
      </c>
      <c r="J183" s="26" t="s">
        <v>103</v>
      </c>
      <c r="W183" s="58">
        <f>EOMONTH($W$182,$W$181)</f>
        <v>48791</v>
      </c>
    </row>
    <row r="184" spans="2:146" hidden="1" outlineLevel="2" x14ac:dyDescent="0.25">
      <c r="B184" t="s">
        <v>106</v>
      </c>
      <c r="J184" s="26" t="s">
        <v>107</v>
      </c>
      <c r="W184" s="5">
        <f t="shared" ref="W184:BB184" si="383">IF(AND(W$5&gt;=$W$182,W$5&lt;$W$183),1,0)</f>
        <v>0</v>
      </c>
      <c r="X184" s="5">
        <f t="shared" si="383"/>
        <v>0</v>
      </c>
      <c r="Y184" s="5">
        <f t="shared" si="383"/>
        <v>0</v>
      </c>
      <c r="Z184" s="5">
        <f t="shared" si="383"/>
        <v>0</v>
      </c>
      <c r="AA184" s="5">
        <f t="shared" si="383"/>
        <v>0</v>
      </c>
      <c r="AB184" s="5">
        <f t="shared" si="383"/>
        <v>0</v>
      </c>
      <c r="AC184" s="5">
        <f t="shared" si="383"/>
        <v>0</v>
      </c>
      <c r="AD184" s="5">
        <f t="shared" si="383"/>
        <v>0</v>
      </c>
      <c r="AE184" s="5">
        <f t="shared" si="383"/>
        <v>0</v>
      </c>
      <c r="AF184" s="5">
        <f t="shared" si="383"/>
        <v>0</v>
      </c>
      <c r="AG184" s="5">
        <f t="shared" si="383"/>
        <v>0</v>
      </c>
      <c r="AH184" s="5">
        <f t="shared" si="383"/>
        <v>0</v>
      </c>
      <c r="AI184" s="5">
        <f t="shared" si="383"/>
        <v>0</v>
      </c>
      <c r="AJ184" s="5">
        <f t="shared" si="383"/>
        <v>0</v>
      </c>
      <c r="AK184" s="5">
        <f t="shared" si="383"/>
        <v>0</v>
      </c>
      <c r="AL184" s="5">
        <f t="shared" si="383"/>
        <v>0</v>
      </c>
      <c r="AM184" s="5">
        <f t="shared" si="383"/>
        <v>0</v>
      </c>
      <c r="AN184" s="5">
        <f t="shared" si="383"/>
        <v>0</v>
      </c>
      <c r="AO184" s="5">
        <f t="shared" si="383"/>
        <v>0</v>
      </c>
      <c r="AP184" s="5">
        <f t="shared" si="383"/>
        <v>0</v>
      </c>
      <c r="AQ184" s="5">
        <f t="shared" si="383"/>
        <v>0</v>
      </c>
      <c r="AR184" s="5">
        <f t="shared" si="383"/>
        <v>0</v>
      </c>
      <c r="AS184" s="5">
        <f t="shared" si="383"/>
        <v>0</v>
      </c>
      <c r="AT184" s="5">
        <f t="shared" si="383"/>
        <v>0</v>
      </c>
      <c r="AU184" s="5">
        <f t="shared" si="383"/>
        <v>0</v>
      </c>
      <c r="AV184" s="5">
        <f t="shared" si="383"/>
        <v>0</v>
      </c>
      <c r="AW184" s="5">
        <f t="shared" si="383"/>
        <v>0</v>
      </c>
      <c r="AX184" s="5">
        <f t="shared" si="383"/>
        <v>0</v>
      </c>
      <c r="AY184" s="5">
        <f t="shared" si="383"/>
        <v>0</v>
      </c>
      <c r="AZ184" s="5">
        <f t="shared" si="383"/>
        <v>0</v>
      </c>
      <c r="BA184" s="5">
        <f t="shared" si="383"/>
        <v>0</v>
      </c>
      <c r="BB184" s="5">
        <f t="shared" si="383"/>
        <v>0</v>
      </c>
      <c r="BC184" s="5">
        <f t="shared" ref="BC184:CH184" si="384">IF(AND(BC$5&gt;=$W$182,BC$5&lt;$W$183),1,0)</f>
        <v>0</v>
      </c>
      <c r="BD184" s="5">
        <f t="shared" si="384"/>
        <v>0</v>
      </c>
      <c r="BE184" s="5">
        <f t="shared" si="384"/>
        <v>0</v>
      </c>
      <c r="BF184" s="5">
        <f t="shared" si="384"/>
        <v>0</v>
      </c>
      <c r="BG184" s="5">
        <f t="shared" si="384"/>
        <v>0</v>
      </c>
      <c r="BH184" s="5">
        <f t="shared" si="384"/>
        <v>0</v>
      </c>
      <c r="BI184" s="5">
        <f t="shared" si="384"/>
        <v>0</v>
      </c>
      <c r="BJ184" s="5">
        <f t="shared" si="384"/>
        <v>0</v>
      </c>
      <c r="BK184" s="5">
        <f t="shared" si="384"/>
        <v>0</v>
      </c>
      <c r="BL184" s="5">
        <f t="shared" si="384"/>
        <v>0</v>
      </c>
      <c r="BM184" s="5">
        <f t="shared" si="384"/>
        <v>0</v>
      </c>
      <c r="BN184" s="5">
        <f t="shared" si="384"/>
        <v>0</v>
      </c>
      <c r="BO184" s="5">
        <f t="shared" si="384"/>
        <v>0</v>
      </c>
      <c r="BP184" s="5">
        <f t="shared" si="384"/>
        <v>0</v>
      </c>
      <c r="BQ184" s="5">
        <f t="shared" si="384"/>
        <v>0</v>
      </c>
      <c r="BR184" s="5">
        <f t="shared" si="384"/>
        <v>0</v>
      </c>
      <c r="BS184" s="5">
        <f t="shared" si="384"/>
        <v>0</v>
      </c>
      <c r="BT184" s="5">
        <f t="shared" si="384"/>
        <v>0</v>
      </c>
      <c r="BU184" s="5">
        <f t="shared" si="384"/>
        <v>0</v>
      </c>
      <c r="BV184" s="5">
        <f t="shared" si="384"/>
        <v>0</v>
      </c>
      <c r="BW184" s="5">
        <f t="shared" si="384"/>
        <v>0</v>
      </c>
      <c r="BX184" s="5">
        <f t="shared" si="384"/>
        <v>0</v>
      </c>
      <c r="BY184" s="5">
        <f t="shared" si="384"/>
        <v>0</v>
      </c>
      <c r="BZ184" s="5">
        <f t="shared" si="384"/>
        <v>0</v>
      </c>
      <c r="CA184" s="5">
        <f t="shared" si="384"/>
        <v>0</v>
      </c>
      <c r="CB184" s="5">
        <f t="shared" si="384"/>
        <v>0</v>
      </c>
      <c r="CC184" s="5">
        <f t="shared" si="384"/>
        <v>0</v>
      </c>
      <c r="CD184" s="5">
        <f t="shared" si="384"/>
        <v>0</v>
      </c>
      <c r="CE184" s="5">
        <f t="shared" si="384"/>
        <v>0</v>
      </c>
      <c r="CF184" s="5">
        <f t="shared" si="384"/>
        <v>1</v>
      </c>
      <c r="CG184" s="5">
        <f t="shared" si="384"/>
        <v>1</v>
      </c>
      <c r="CH184" s="5">
        <f t="shared" si="384"/>
        <v>1</v>
      </c>
      <c r="CI184" s="5">
        <f t="shared" ref="CI184:DN184" si="385">IF(AND(CI$5&gt;=$W$182,CI$5&lt;$W$183),1,0)</f>
        <v>1</v>
      </c>
      <c r="CJ184" s="5">
        <f t="shared" si="385"/>
        <v>1</v>
      </c>
      <c r="CK184" s="5">
        <f t="shared" si="385"/>
        <v>1</v>
      </c>
      <c r="CL184" s="5">
        <f t="shared" si="385"/>
        <v>1</v>
      </c>
      <c r="CM184" s="5">
        <f t="shared" si="385"/>
        <v>1</v>
      </c>
      <c r="CN184" s="5">
        <f t="shared" si="385"/>
        <v>1</v>
      </c>
      <c r="CO184" s="5">
        <f t="shared" si="385"/>
        <v>1</v>
      </c>
      <c r="CP184" s="5">
        <f t="shared" si="385"/>
        <v>1</v>
      </c>
      <c r="CQ184" s="5">
        <f t="shared" si="385"/>
        <v>1</v>
      </c>
      <c r="CR184" s="5">
        <f t="shared" si="385"/>
        <v>1</v>
      </c>
      <c r="CS184" s="5">
        <f t="shared" si="385"/>
        <v>1</v>
      </c>
      <c r="CT184" s="5">
        <f t="shared" si="385"/>
        <v>1</v>
      </c>
      <c r="CU184" s="5">
        <f t="shared" si="385"/>
        <v>1</v>
      </c>
      <c r="CV184" s="5">
        <f t="shared" si="385"/>
        <v>1</v>
      </c>
      <c r="CW184" s="5">
        <f t="shared" si="385"/>
        <v>1</v>
      </c>
      <c r="CX184" s="5">
        <f t="shared" si="385"/>
        <v>1</v>
      </c>
      <c r="CY184" s="5">
        <f t="shared" si="385"/>
        <v>1</v>
      </c>
      <c r="CZ184" s="5">
        <f t="shared" si="385"/>
        <v>1</v>
      </c>
      <c r="DA184" s="5">
        <f t="shared" si="385"/>
        <v>1</v>
      </c>
      <c r="DB184" s="5">
        <f t="shared" si="385"/>
        <v>1</v>
      </c>
      <c r="DC184" s="5">
        <f t="shared" si="385"/>
        <v>1</v>
      </c>
      <c r="DD184" s="5">
        <f t="shared" si="385"/>
        <v>1</v>
      </c>
      <c r="DE184" s="5">
        <f t="shared" si="385"/>
        <v>1</v>
      </c>
      <c r="DF184" s="5">
        <f t="shared" si="385"/>
        <v>1</v>
      </c>
      <c r="DG184" s="5">
        <f t="shared" si="385"/>
        <v>1</v>
      </c>
      <c r="DH184" s="5">
        <f t="shared" si="385"/>
        <v>1</v>
      </c>
      <c r="DI184" s="5">
        <f t="shared" si="385"/>
        <v>1</v>
      </c>
      <c r="DJ184" s="5">
        <f t="shared" si="385"/>
        <v>1</v>
      </c>
      <c r="DK184" s="5">
        <f t="shared" si="385"/>
        <v>1</v>
      </c>
      <c r="DL184" s="5">
        <f t="shared" si="385"/>
        <v>1</v>
      </c>
      <c r="DM184" s="5">
        <f t="shared" si="385"/>
        <v>1</v>
      </c>
      <c r="DN184" s="5">
        <f t="shared" si="385"/>
        <v>1</v>
      </c>
      <c r="DO184" s="5">
        <f t="shared" ref="DO184:EP184" si="386">IF(AND(DO$5&gt;=$W$182,DO$5&lt;$W$183),1,0)</f>
        <v>1</v>
      </c>
      <c r="DP184" s="5">
        <f t="shared" si="386"/>
        <v>1</v>
      </c>
      <c r="DQ184" s="5">
        <f t="shared" si="386"/>
        <v>1</v>
      </c>
      <c r="DR184" s="5">
        <f t="shared" si="386"/>
        <v>1</v>
      </c>
      <c r="DS184" s="5">
        <f t="shared" si="386"/>
        <v>1</v>
      </c>
      <c r="DT184" s="5">
        <f t="shared" si="386"/>
        <v>1</v>
      </c>
      <c r="DU184" s="5">
        <f t="shared" si="386"/>
        <v>1</v>
      </c>
      <c r="DV184" s="5">
        <f t="shared" si="386"/>
        <v>1</v>
      </c>
      <c r="DW184" s="5">
        <f t="shared" si="386"/>
        <v>1</v>
      </c>
      <c r="DX184" s="5">
        <f t="shared" si="386"/>
        <v>1</v>
      </c>
      <c r="DY184" s="5">
        <f t="shared" si="386"/>
        <v>1</v>
      </c>
      <c r="DZ184" s="5">
        <f t="shared" si="386"/>
        <v>1</v>
      </c>
      <c r="EA184" s="5">
        <f t="shared" si="386"/>
        <v>1</v>
      </c>
      <c r="EB184" s="5">
        <f t="shared" si="386"/>
        <v>1</v>
      </c>
      <c r="EC184" s="5">
        <f t="shared" si="386"/>
        <v>1</v>
      </c>
      <c r="ED184" s="5">
        <f t="shared" si="386"/>
        <v>1</v>
      </c>
      <c r="EE184" s="5">
        <f t="shared" si="386"/>
        <v>1</v>
      </c>
      <c r="EF184" s="5">
        <f t="shared" si="386"/>
        <v>1</v>
      </c>
      <c r="EG184" s="5">
        <f t="shared" si="386"/>
        <v>1</v>
      </c>
      <c r="EH184" s="5">
        <f t="shared" si="386"/>
        <v>1</v>
      </c>
      <c r="EI184" s="5">
        <f t="shared" si="386"/>
        <v>1</v>
      </c>
      <c r="EJ184" s="5">
        <f t="shared" si="386"/>
        <v>1</v>
      </c>
      <c r="EK184" s="5">
        <f t="shared" si="386"/>
        <v>1</v>
      </c>
      <c r="EL184" s="5">
        <f t="shared" si="386"/>
        <v>1</v>
      </c>
      <c r="EM184" s="5">
        <f t="shared" si="386"/>
        <v>1</v>
      </c>
      <c r="EN184" s="5">
        <f t="shared" si="386"/>
        <v>1</v>
      </c>
      <c r="EO184" s="5">
        <f t="shared" si="386"/>
        <v>1</v>
      </c>
      <c r="EP184" s="5">
        <f t="shared" si="386"/>
        <v>1</v>
      </c>
    </row>
    <row r="185" spans="2:146" hidden="1" outlineLevel="2" x14ac:dyDescent="0.25">
      <c r="B185" t="s">
        <v>108</v>
      </c>
      <c r="W185" s="5">
        <f>$W$163/$W$181*W184</f>
        <v>0</v>
      </c>
      <c r="X185" s="5">
        <f t="shared" ref="X185:CI185" si="387">$W$163/$W$181*X184</f>
        <v>0</v>
      </c>
      <c r="Y185" s="5">
        <f t="shared" si="387"/>
        <v>0</v>
      </c>
      <c r="Z185" s="5">
        <f t="shared" si="387"/>
        <v>0</v>
      </c>
      <c r="AA185" s="5">
        <f t="shared" si="387"/>
        <v>0</v>
      </c>
      <c r="AB185" s="5">
        <f t="shared" si="387"/>
        <v>0</v>
      </c>
      <c r="AC185" s="5">
        <f t="shared" si="387"/>
        <v>0</v>
      </c>
      <c r="AD185" s="5">
        <f t="shared" si="387"/>
        <v>0</v>
      </c>
      <c r="AE185" s="5">
        <f t="shared" si="387"/>
        <v>0</v>
      </c>
      <c r="AF185" s="5">
        <f t="shared" si="387"/>
        <v>0</v>
      </c>
      <c r="AG185" s="5">
        <f t="shared" si="387"/>
        <v>0</v>
      </c>
      <c r="AH185" s="5">
        <f t="shared" si="387"/>
        <v>0</v>
      </c>
      <c r="AI185" s="5">
        <f t="shared" si="387"/>
        <v>0</v>
      </c>
      <c r="AJ185" s="5">
        <f t="shared" si="387"/>
        <v>0</v>
      </c>
      <c r="AK185" s="5">
        <f t="shared" si="387"/>
        <v>0</v>
      </c>
      <c r="AL185" s="5">
        <f t="shared" si="387"/>
        <v>0</v>
      </c>
      <c r="AM185" s="5">
        <f t="shared" si="387"/>
        <v>0</v>
      </c>
      <c r="AN185" s="5">
        <f t="shared" si="387"/>
        <v>0</v>
      </c>
      <c r="AO185" s="5">
        <f t="shared" si="387"/>
        <v>0</v>
      </c>
      <c r="AP185" s="5">
        <f t="shared" si="387"/>
        <v>0</v>
      </c>
      <c r="AQ185" s="5">
        <f t="shared" si="387"/>
        <v>0</v>
      </c>
      <c r="AR185" s="5">
        <f t="shared" si="387"/>
        <v>0</v>
      </c>
      <c r="AS185" s="5">
        <f t="shared" si="387"/>
        <v>0</v>
      </c>
      <c r="AT185" s="5">
        <f t="shared" si="387"/>
        <v>0</v>
      </c>
      <c r="AU185" s="5">
        <f t="shared" si="387"/>
        <v>0</v>
      </c>
      <c r="AV185" s="5">
        <f t="shared" si="387"/>
        <v>0</v>
      </c>
      <c r="AW185" s="5">
        <f t="shared" si="387"/>
        <v>0</v>
      </c>
      <c r="AX185" s="5">
        <f t="shared" si="387"/>
        <v>0</v>
      </c>
      <c r="AY185" s="5">
        <f t="shared" si="387"/>
        <v>0</v>
      </c>
      <c r="AZ185" s="5">
        <f t="shared" si="387"/>
        <v>0</v>
      </c>
      <c r="BA185" s="5">
        <f t="shared" si="387"/>
        <v>0</v>
      </c>
      <c r="BB185" s="5">
        <f t="shared" si="387"/>
        <v>0</v>
      </c>
      <c r="BC185" s="5">
        <f t="shared" si="387"/>
        <v>0</v>
      </c>
      <c r="BD185" s="5">
        <f t="shared" si="387"/>
        <v>0</v>
      </c>
      <c r="BE185" s="5">
        <f t="shared" si="387"/>
        <v>0</v>
      </c>
      <c r="BF185" s="5">
        <f t="shared" si="387"/>
        <v>0</v>
      </c>
      <c r="BG185" s="5">
        <f t="shared" si="387"/>
        <v>0</v>
      </c>
      <c r="BH185" s="5">
        <f t="shared" si="387"/>
        <v>0</v>
      </c>
      <c r="BI185" s="5">
        <f t="shared" si="387"/>
        <v>0</v>
      </c>
      <c r="BJ185" s="5">
        <f t="shared" si="387"/>
        <v>0</v>
      </c>
      <c r="BK185" s="5">
        <f t="shared" si="387"/>
        <v>0</v>
      </c>
      <c r="BL185" s="5">
        <f t="shared" si="387"/>
        <v>0</v>
      </c>
      <c r="BM185" s="5">
        <f t="shared" si="387"/>
        <v>0</v>
      </c>
      <c r="BN185" s="5">
        <f t="shared" si="387"/>
        <v>0</v>
      </c>
      <c r="BO185" s="5">
        <f t="shared" si="387"/>
        <v>0</v>
      </c>
      <c r="BP185" s="5">
        <f t="shared" si="387"/>
        <v>0</v>
      </c>
      <c r="BQ185" s="5">
        <f t="shared" si="387"/>
        <v>0</v>
      </c>
      <c r="BR185" s="5">
        <f t="shared" si="387"/>
        <v>0</v>
      </c>
      <c r="BS185" s="5">
        <f t="shared" si="387"/>
        <v>0</v>
      </c>
      <c r="BT185" s="5">
        <f t="shared" si="387"/>
        <v>0</v>
      </c>
      <c r="BU185" s="5">
        <f t="shared" si="387"/>
        <v>0</v>
      </c>
      <c r="BV185" s="5">
        <f t="shared" si="387"/>
        <v>0</v>
      </c>
      <c r="BW185" s="5">
        <f t="shared" si="387"/>
        <v>0</v>
      </c>
      <c r="BX185" s="5">
        <f t="shared" si="387"/>
        <v>0</v>
      </c>
      <c r="BY185" s="5">
        <f t="shared" si="387"/>
        <v>0</v>
      </c>
      <c r="BZ185" s="5">
        <f t="shared" si="387"/>
        <v>0</v>
      </c>
      <c r="CA185" s="5">
        <f t="shared" si="387"/>
        <v>0</v>
      </c>
      <c r="CB185" s="5">
        <f t="shared" si="387"/>
        <v>0</v>
      </c>
      <c r="CC185" s="5">
        <f t="shared" si="387"/>
        <v>0</v>
      </c>
      <c r="CD185" s="5">
        <f t="shared" si="387"/>
        <v>0</v>
      </c>
      <c r="CE185" s="5">
        <f t="shared" si="387"/>
        <v>0</v>
      </c>
      <c r="CF185" s="5">
        <f t="shared" si="387"/>
        <v>595.23809523809518</v>
      </c>
      <c r="CG185" s="5">
        <f t="shared" si="387"/>
        <v>595.23809523809518</v>
      </c>
      <c r="CH185" s="5">
        <f t="shared" si="387"/>
        <v>595.23809523809518</v>
      </c>
      <c r="CI185" s="5">
        <f t="shared" si="387"/>
        <v>595.23809523809518</v>
      </c>
      <c r="CJ185" s="5">
        <f t="shared" ref="CJ185:EP185" si="388">$W$163/$W$181*CJ184</f>
        <v>595.23809523809518</v>
      </c>
      <c r="CK185" s="5">
        <f t="shared" si="388"/>
        <v>595.23809523809518</v>
      </c>
      <c r="CL185" s="5">
        <f t="shared" si="388"/>
        <v>595.23809523809518</v>
      </c>
      <c r="CM185" s="5">
        <f t="shared" si="388"/>
        <v>595.23809523809518</v>
      </c>
      <c r="CN185" s="5">
        <f t="shared" si="388"/>
        <v>595.23809523809518</v>
      </c>
      <c r="CO185" s="5">
        <f t="shared" si="388"/>
        <v>595.23809523809518</v>
      </c>
      <c r="CP185" s="5">
        <f t="shared" si="388"/>
        <v>595.23809523809518</v>
      </c>
      <c r="CQ185" s="5">
        <f t="shared" si="388"/>
        <v>595.23809523809518</v>
      </c>
      <c r="CR185" s="5">
        <f t="shared" si="388"/>
        <v>595.23809523809518</v>
      </c>
      <c r="CS185" s="5">
        <f t="shared" si="388"/>
        <v>595.23809523809518</v>
      </c>
      <c r="CT185" s="5">
        <f t="shared" si="388"/>
        <v>595.23809523809518</v>
      </c>
      <c r="CU185" s="5">
        <f t="shared" si="388"/>
        <v>595.23809523809518</v>
      </c>
      <c r="CV185" s="5">
        <f t="shared" si="388"/>
        <v>595.23809523809518</v>
      </c>
      <c r="CW185" s="5">
        <f t="shared" si="388"/>
        <v>595.23809523809518</v>
      </c>
      <c r="CX185" s="5">
        <f t="shared" si="388"/>
        <v>595.23809523809518</v>
      </c>
      <c r="CY185" s="5">
        <f t="shared" si="388"/>
        <v>595.23809523809518</v>
      </c>
      <c r="CZ185" s="5">
        <f t="shared" si="388"/>
        <v>595.23809523809518</v>
      </c>
      <c r="DA185" s="5">
        <f t="shared" si="388"/>
        <v>595.23809523809518</v>
      </c>
      <c r="DB185" s="5">
        <f t="shared" si="388"/>
        <v>595.23809523809518</v>
      </c>
      <c r="DC185" s="5">
        <f t="shared" si="388"/>
        <v>595.23809523809518</v>
      </c>
      <c r="DD185" s="5">
        <f t="shared" si="388"/>
        <v>595.23809523809518</v>
      </c>
      <c r="DE185" s="5">
        <f t="shared" si="388"/>
        <v>595.23809523809518</v>
      </c>
      <c r="DF185" s="5">
        <f t="shared" si="388"/>
        <v>595.23809523809518</v>
      </c>
      <c r="DG185" s="5">
        <f t="shared" si="388"/>
        <v>595.23809523809518</v>
      </c>
      <c r="DH185" s="5">
        <f t="shared" si="388"/>
        <v>595.23809523809518</v>
      </c>
      <c r="DI185" s="5">
        <f t="shared" si="388"/>
        <v>595.23809523809518</v>
      </c>
      <c r="DJ185" s="5">
        <f t="shared" si="388"/>
        <v>595.23809523809518</v>
      </c>
      <c r="DK185" s="5">
        <f t="shared" si="388"/>
        <v>595.23809523809518</v>
      </c>
      <c r="DL185" s="5">
        <f t="shared" si="388"/>
        <v>595.23809523809518</v>
      </c>
      <c r="DM185" s="5">
        <f t="shared" si="388"/>
        <v>595.23809523809518</v>
      </c>
      <c r="DN185" s="5">
        <f t="shared" si="388"/>
        <v>595.23809523809518</v>
      </c>
      <c r="DO185" s="5">
        <f t="shared" si="388"/>
        <v>595.23809523809518</v>
      </c>
      <c r="DP185" s="5">
        <f t="shared" si="388"/>
        <v>595.23809523809518</v>
      </c>
      <c r="DQ185" s="5">
        <f t="shared" si="388"/>
        <v>595.23809523809518</v>
      </c>
      <c r="DR185" s="5">
        <f t="shared" si="388"/>
        <v>595.23809523809518</v>
      </c>
      <c r="DS185" s="5">
        <f t="shared" si="388"/>
        <v>595.23809523809518</v>
      </c>
      <c r="DT185" s="5">
        <f t="shared" si="388"/>
        <v>595.23809523809518</v>
      </c>
      <c r="DU185" s="5">
        <f t="shared" si="388"/>
        <v>595.23809523809518</v>
      </c>
      <c r="DV185" s="5">
        <f t="shared" si="388"/>
        <v>595.23809523809518</v>
      </c>
      <c r="DW185" s="5">
        <f t="shared" si="388"/>
        <v>595.23809523809518</v>
      </c>
      <c r="DX185" s="5">
        <f t="shared" si="388"/>
        <v>595.23809523809518</v>
      </c>
      <c r="DY185" s="5">
        <f t="shared" si="388"/>
        <v>595.23809523809518</v>
      </c>
      <c r="DZ185" s="5">
        <f t="shared" si="388"/>
        <v>595.23809523809518</v>
      </c>
      <c r="EA185" s="5">
        <f t="shared" si="388"/>
        <v>595.23809523809518</v>
      </c>
      <c r="EB185" s="5">
        <f t="shared" si="388"/>
        <v>595.23809523809518</v>
      </c>
      <c r="EC185" s="5">
        <f t="shared" si="388"/>
        <v>595.23809523809518</v>
      </c>
      <c r="ED185" s="5">
        <f t="shared" si="388"/>
        <v>595.23809523809518</v>
      </c>
      <c r="EE185" s="5">
        <f t="shared" si="388"/>
        <v>595.23809523809518</v>
      </c>
      <c r="EF185" s="5">
        <f t="shared" si="388"/>
        <v>595.23809523809518</v>
      </c>
      <c r="EG185" s="5">
        <f t="shared" si="388"/>
        <v>595.23809523809518</v>
      </c>
      <c r="EH185" s="5">
        <f t="shared" si="388"/>
        <v>595.23809523809518</v>
      </c>
      <c r="EI185" s="5">
        <f t="shared" si="388"/>
        <v>595.23809523809518</v>
      </c>
      <c r="EJ185" s="5">
        <f t="shared" si="388"/>
        <v>595.23809523809518</v>
      </c>
      <c r="EK185" s="5">
        <f t="shared" si="388"/>
        <v>595.23809523809518</v>
      </c>
      <c r="EL185" s="5">
        <f t="shared" si="388"/>
        <v>595.23809523809518</v>
      </c>
      <c r="EM185" s="5">
        <f t="shared" si="388"/>
        <v>595.23809523809518</v>
      </c>
      <c r="EN185" s="5">
        <f t="shared" si="388"/>
        <v>595.23809523809518</v>
      </c>
      <c r="EO185" s="5">
        <f t="shared" si="388"/>
        <v>595.23809523809518</v>
      </c>
      <c r="EP185" s="5">
        <f t="shared" si="388"/>
        <v>595.23809523809518</v>
      </c>
    </row>
    <row r="186" spans="2:146" hidden="1" outlineLevel="2" x14ac:dyDescent="0.25"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</row>
    <row r="187" spans="2:146" hidden="1" outlineLevel="1" collapsed="1" x14ac:dyDescent="0.25">
      <c r="B187" s="2" t="s">
        <v>164</v>
      </c>
      <c r="C187" s="2"/>
      <c r="D187" s="2"/>
      <c r="E187" s="2"/>
      <c r="F187" s="2"/>
      <c r="G187" s="2"/>
      <c r="H187" s="2"/>
      <c r="I187" s="2"/>
      <c r="J187" s="3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</row>
    <row r="188" spans="2:146" hidden="1" outlineLevel="2" x14ac:dyDescent="0.25"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</row>
    <row r="189" spans="2:146" hidden="1" outlineLevel="2" x14ac:dyDescent="0.25">
      <c r="B189" t="s">
        <v>115</v>
      </c>
      <c r="J189" s="26" t="s">
        <v>68</v>
      </c>
      <c r="W189" s="5">
        <f t="shared" ref="W189:BB189" si="389">W158+IF(W$5=$W$164,$W$163,0)</f>
        <v>100000</v>
      </c>
      <c r="X189" s="5">
        <f t="shared" si="389"/>
        <v>0</v>
      </c>
      <c r="Y189" s="5">
        <f t="shared" si="389"/>
        <v>0</v>
      </c>
      <c r="Z189" s="5">
        <f t="shared" si="389"/>
        <v>0</v>
      </c>
      <c r="AA189" s="5">
        <f t="shared" si="389"/>
        <v>0</v>
      </c>
      <c r="AB189" s="5">
        <f t="shared" si="389"/>
        <v>0</v>
      </c>
      <c r="AC189" s="5">
        <f t="shared" si="389"/>
        <v>0</v>
      </c>
      <c r="AD189" s="5">
        <f t="shared" si="389"/>
        <v>0</v>
      </c>
      <c r="AE189" s="5">
        <f t="shared" si="389"/>
        <v>0</v>
      </c>
      <c r="AF189" s="5">
        <f t="shared" si="389"/>
        <v>0</v>
      </c>
      <c r="AG189" s="5">
        <f t="shared" si="389"/>
        <v>0</v>
      </c>
      <c r="AH189" s="5">
        <f t="shared" si="389"/>
        <v>0</v>
      </c>
      <c r="AI189" s="5">
        <f t="shared" si="389"/>
        <v>0</v>
      </c>
      <c r="AJ189" s="5">
        <f t="shared" si="389"/>
        <v>0</v>
      </c>
      <c r="AK189" s="5">
        <f t="shared" si="389"/>
        <v>0</v>
      </c>
      <c r="AL189" s="5">
        <f t="shared" si="389"/>
        <v>0</v>
      </c>
      <c r="AM189" s="5">
        <f t="shared" si="389"/>
        <v>0</v>
      </c>
      <c r="AN189" s="5">
        <f t="shared" si="389"/>
        <v>0</v>
      </c>
      <c r="AO189" s="5">
        <f t="shared" si="389"/>
        <v>0</v>
      </c>
      <c r="AP189" s="5">
        <f t="shared" si="389"/>
        <v>0</v>
      </c>
      <c r="AQ189" s="5">
        <f t="shared" si="389"/>
        <v>0</v>
      </c>
      <c r="AR189" s="5">
        <f t="shared" si="389"/>
        <v>0</v>
      </c>
      <c r="AS189" s="5">
        <f t="shared" si="389"/>
        <v>0</v>
      </c>
      <c r="AT189" s="5">
        <f t="shared" si="389"/>
        <v>0</v>
      </c>
      <c r="AU189" s="5">
        <f t="shared" si="389"/>
        <v>0</v>
      </c>
      <c r="AV189" s="5">
        <f t="shared" si="389"/>
        <v>0</v>
      </c>
      <c r="AW189" s="5">
        <f t="shared" si="389"/>
        <v>0</v>
      </c>
      <c r="AX189" s="5">
        <f t="shared" si="389"/>
        <v>0</v>
      </c>
      <c r="AY189" s="5">
        <f t="shared" si="389"/>
        <v>0</v>
      </c>
      <c r="AZ189" s="5">
        <f t="shared" si="389"/>
        <v>0</v>
      </c>
      <c r="BA189" s="5">
        <f t="shared" si="389"/>
        <v>0</v>
      </c>
      <c r="BB189" s="5">
        <f t="shared" si="389"/>
        <v>0</v>
      </c>
      <c r="BC189" s="5">
        <f t="shared" ref="BC189:CH189" si="390">BC158+IF(BC$5=$W$164,$W$163,0)</f>
        <v>0</v>
      </c>
      <c r="BD189" s="5">
        <f t="shared" si="390"/>
        <v>0</v>
      </c>
      <c r="BE189" s="5">
        <f t="shared" si="390"/>
        <v>0</v>
      </c>
      <c r="BF189" s="5">
        <f t="shared" si="390"/>
        <v>0</v>
      </c>
      <c r="BG189" s="5">
        <f t="shared" si="390"/>
        <v>0</v>
      </c>
      <c r="BH189" s="5">
        <f t="shared" si="390"/>
        <v>0</v>
      </c>
      <c r="BI189" s="5">
        <f t="shared" si="390"/>
        <v>0</v>
      </c>
      <c r="BJ189" s="5">
        <f t="shared" si="390"/>
        <v>0</v>
      </c>
      <c r="BK189" s="5">
        <f t="shared" si="390"/>
        <v>0</v>
      </c>
      <c r="BL189" s="5">
        <f t="shared" si="390"/>
        <v>0</v>
      </c>
      <c r="BM189" s="5">
        <f t="shared" si="390"/>
        <v>0</v>
      </c>
      <c r="BN189" s="5">
        <f t="shared" si="390"/>
        <v>0</v>
      </c>
      <c r="BO189" s="5">
        <f t="shared" si="390"/>
        <v>0</v>
      </c>
      <c r="BP189" s="5">
        <f t="shared" si="390"/>
        <v>0</v>
      </c>
      <c r="BQ189" s="5">
        <f t="shared" si="390"/>
        <v>0</v>
      </c>
      <c r="BR189" s="5">
        <f t="shared" si="390"/>
        <v>0</v>
      </c>
      <c r="BS189" s="5">
        <f t="shared" si="390"/>
        <v>0</v>
      </c>
      <c r="BT189" s="5">
        <f t="shared" si="390"/>
        <v>0</v>
      </c>
      <c r="BU189" s="5">
        <f t="shared" si="390"/>
        <v>0</v>
      </c>
      <c r="BV189" s="5">
        <f t="shared" si="390"/>
        <v>0</v>
      </c>
      <c r="BW189" s="5">
        <f t="shared" si="390"/>
        <v>0</v>
      </c>
      <c r="BX189" s="5">
        <f t="shared" si="390"/>
        <v>0</v>
      </c>
      <c r="BY189" s="5">
        <f t="shared" si="390"/>
        <v>0</v>
      </c>
      <c r="BZ189" s="5">
        <f t="shared" si="390"/>
        <v>0</v>
      </c>
      <c r="CA189" s="5">
        <f t="shared" si="390"/>
        <v>0</v>
      </c>
      <c r="CB189" s="5">
        <f t="shared" si="390"/>
        <v>0</v>
      </c>
      <c r="CC189" s="5">
        <f t="shared" si="390"/>
        <v>0</v>
      </c>
      <c r="CD189" s="5">
        <f t="shared" si="390"/>
        <v>0</v>
      </c>
      <c r="CE189" s="5">
        <f t="shared" si="390"/>
        <v>50000</v>
      </c>
      <c r="CF189" s="5">
        <f t="shared" si="390"/>
        <v>0</v>
      </c>
      <c r="CG189" s="5">
        <f t="shared" si="390"/>
        <v>0</v>
      </c>
      <c r="CH189" s="5">
        <f t="shared" si="390"/>
        <v>0</v>
      </c>
      <c r="CI189" s="5">
        <f t="shared" ref="CI189:DN189" si="391">CI158+IF(CI$5=$W$164,$W$163,0)</f>
        <v>0</v>
      </c>
      <c r="CJ189" s="5">
        <f t="shared" si="391"/>
        <v>0</v>
      </c>
      <c r="CK189" s="5">
        <f t="shared" si="391"/>
        <v>0</v>
      </c>
      <c r="CL189" s="5">
        <f t="shared" si="391"/>
        <v>0</v>
      </c>
      <c r="CM189" s="5">
        <f t="shared" si="391"/>
        <v>0</v>
      </c>
      <c r="CN189" s="5">
        <f t="shared" si="391"/>
        <v>0</v>
      </c>
      <c r="CO189" s="5">
        <f t="shared" si="391"/>
        <v>0</v>
      </c>
      <c r="CP189" s="5">
        <f t="shared" si="391"/>
        <v>0</v>
      </c>
      <c r="CQ189" s="5">
        <f t="shared" si="391"/>
        <v>0</v>
      </c>
      <c r="CR189" s="5">
        <f t="shared" si="391"/>
        <v>0</v>
      </c>
      <c r="CS189" s="5">
        <f t="shared" si="391"/>
        <v>0</v>
      </c>
      <c r="CT189" s="5">
        <f t="shared" si="391"/>
        <v>0</v>
      </c>
      <c r="CU189" s="5">
        <f t="shared" si="391"/>
        <v>0</v>
      </c>
      <c r="CV189" s="5">
        <f t="shared" si="391"/>
        <v>0</v>
      </c>
      <c r="CW189" s="5">
        <f t="shared" si="391"/>
        <v>0</v>
      </c>
      <c r="CX189" s="5">
        <f t="shared" si="391"/>
        <v>0</v>
      </c>
      <c r="CY189" s="5">
        <f t="shared" si="391"/>
        <v>0</v>
      </c>
      <c r="CZ189" s="5">
        <f t="shared" si="391"/>
        <v>0</v>
      </c>
      <c r="DA189" s="5">
        <f t="shared" si="391"/>
        <v>0</v>
      </c>
      <c r="DB189" s="5">
        <f t="shared" si="391"/>
        <v>0</v>
      </c>
      <c r="DC189" s="5">
        <f t="shared" si="391"/>
        <v>0</v>
      </c>
      <c r="DD189" s="5">
        <f t="shared" si="391"/>
        <v>0</v>
      </c>
      <c r="DE189" s="5">
        <f t="shared" si="391"/>
        <v>0</v>
      </c>
      <c r="DF189" s="5">
        <f t="shared" si="391"/>
        <v>0</v>
      </c>
      <c r="DG189" s="5">
        <f t="shared" si="391"/>
        <v>0</v>
      </c>
      <c r="DH189" s="5">
        <f t="shared" si="391"/>
        <v>0</v>
      </c>
      <c r="DI189" s="5">
        <f t="shared" si="391"/>
        <v>0</v>
      </c>
      <c r="DJ189" s="5">
        <f t="shared" si="391"/>
        <v>0</v>
      </c>
      <c r="DK189" s="5">
        <f t="shared" si="391"/>
        <v>0</v>
      </c>
      <c r="DL189" s="5">
        <f t="shared" si="391"/>
        <v>0</v>
      </c>
      <c r="DM189" s="5">
        <f t="shared" si="391"/>
        <v>0</v>
      </c>
      <c r="DN189" s="5">
        <f t="shared" si="391"/>
        <v>0</v>
      </c>
      <c r="DO189" s="5">
        <f t="shared" ref="DO189:EP189" si="392">DO158+IF(DO$5=$W$164,$W$163,0)</f>
        <v>0</v>
      </c>
      <c r="DP189" s="5">
        <f t="shared" si="392"/>
        <v>0</v>
      </c>
      <c r="DQ189" s="5">
        <f t="shared" si="392"/>
        <v>0</v>
      </c>
      <c r="DR189" s="5">
        <f t="shared" si="392"/>
        <v>0</v>
      </c>
      <c r="DS189" s="5">
        <f t="shared" si="392"/>
        <v>0</v>
      </c>
      <c r="DT189" s="5">
        <f t="shared" si="392"/>
        <v>0</v>
      </c>
      <c r="DU189" s="5">
        <f t="shared" si="392"/>
        <v>0</v>
      </c>
      <c r="DV189" s="5">
        <f t="shared" si="392"/>
        <v>0</v>
      </c>
      <c r="DW189" s="5">
        <f t="shared" si="392"/>
        <v>0</v>
      </c>
      <c r="DX189" s="5">
        <f t="shared" si="392"/>
        <v>0</v>
      </c>
      <c r="DY189" s="5">
        <f t="shared" si="392"/>
        <v>0</v>
      </c>
      <c r="DZ189" s="5">
        <f t="shared" si="392"/>
        <v>0</v>
      </c>
      <c r="EA189" s="5">
        <f t="shared" si="392"/>
        <v>0</v>
      </c>
      <c r="EB189" s="5">
        <f t="shared" si="392"/>
        <v>0</v>
      </c>
      <c r="EC189" s="5">
        <f t="shared" si="392"/>
        <v>0</v>
      </c>
      <c r="ED189" s="5">
        <f t="shared" si="392"/>
        <v>0</v>
      </c>
      <c r="EE189" s="5">
        <f t="shared" si="392"/>
        <v>0</v>
      </c>
      <c r="EF189" s="5">
        <f t="shared" si="392"/>
        <v>0</v>
      </c>
      <c r="EG189" s="5">
        <f t="shared" si="392"/>
        <v>0</v>
      </c>
      <c r="EH189" s="5">
        <f t="shared" si="392"/>
        <v>0</v>
      </c>
      <c r="EI189" s="5">
        <f t="shared" si="392"/>
        <v>0</v>
      </c>
      <c r="EJ189" s="5">
        <f t="shared" si="392"/>
        <v>0</v>
      </c>
      <c r="EK189" s="5">
        <f t="shared" si="392"/>
        <v>0</v>
      </c>
      <c r="EL189" s="5">
        <f t="shared" si="392"/>
        <v>0</v>
      </c>
      <c r="EM189" s="5">
        <f t="shared" si="392"/>
        <v>0</v>
      </c>
      <c r="EN189" s="5">
        <f t="shared" si="392"/>
        <v>0</v>
      </c>
      <c r="EO189" s="5">
        <f t="shared" si="392"/>
        <v>0</v>
      </c>
      <c r="EP189" s="5">
        <f t="shared" si="392"/>
        <v>0</v>
      </c>
    </row>
    <row r="190" spans="2:146" hidden="1" outlineLevel="2" x14ac:dyDescent="0.25">
      <c r="B190" t="s">
        <v>116</v>
      </c>
      <c r="J190" s="26" t="s">
        <v>68</v>
      </c>
      <c r="W190" s="5">
        <f>W159</f>
        <v>20000</v>
      </c>
      <c r="X190" s="5">
        <f t="shared" ref="X190:CI190" si="393">X159</f>
        <v>0</v>
      </c>
      <c r="Y190" s="5">
        <f t="shared" si="393"/>
        <v>0</v>
      </c>
      <c r="Z190" s="5">
        <f t="shared" si="393"/>
        <v>0</v>
      </c>
      <c r="AA190" s="5">
        <f t="shared" si="393"/>
        <v>0</v>
      </c>
      <c r="AB190" s="5">
        <f t="shared" si="393"/>
        <v>0</v>
      </c>
      <c r="AC190" s="5">
        <f t="shared" si="393"/>
        <v>0</v>
      </c>
      <c r="AD190" s="5">
        <f t="shared" si="393"/>
        <v>0</v>
      </c>
      <c r="AE190" s="5">
        <f t="shared" si="393"/>
        <v>0</v>
      </c>
      <c r="AF190" s="5">
        <f t="shared" si="393"/>
        <v>0</v>
      </c>
      <c r="AG190" s="5">
        <f t="shared" si="393"/>
        <v>0</v>
      </c>
      <c r="AH190" s="5">
        <f t="shared" si="393"/>
        <v>0</v>
      </c>
      <c r="AI190" s="5">
        <f t="shared" si="393"/>
        <v>0</v>
      </c>
      <c r="AJ190" s="5">
        <f t="shared" si="393"/>
        <v>0</v>
      </c>
      <c r="AK190" s="5">
        <f t="shared" si="393"/>
        <v>0</v>
      </c>
      <c r="AL190" s="5">
        <f t="shared" si="393"/>
        <v>0</v>
      </c>
      <c r="AM190" s="5">
        <f t="shared" si="393"/>
        <v>0</v>
      </c>
      <c r="AN190" s="5">
        <f t="shared" si="393"/>
        <v>0</v>
      </c>
      <c r="AO190" s="5">
        <f t="shared" si="393"/>
        <v>0</v>
      </c>
      <c r="AP190" s="5">
        <f t="shared" si="393"/>
        <v>0</v>
      </c>
      <c r="AQ190" s="5">
        <f t="shared" si="393"/>
        <v>0</v>
      </c>
      <c r="AR190" s="5">
        <f t="shared" si="393"/>
        <v>0</v>
      </c>
      <c r="AS190" s="5">
        <f t="shared" si="393"/>
        <v>0</v>
      </c>
      <c r="AT190" s="5">
        <f t="shared" si="393"/>
        <v>0</v>
      </c>
      <c r="AU190" s="5">
        <f t="shared" si="393"/>
        <v>0</v>
      </c>
      <c r="AV190" s="5">
        <f t="shared" si="393"/>
        <v>0</v>
      </c>
      <c r="AW190" s="5">
        <f t="shared" si="393"/>
        <v>0</v>
      </c>
      <c r="AX190" s="5">
        <f t="shared" si="393"/>
        <v>0</v>
      </c>
      <c r="AY190" s="5">
        <f t="shared" si="393"/>
        <v>0</v>
      </c>
      <c r="AZ190" s="5">
        <f t="shared" si="393"/>
        <v>0</v>
      </c>
      <c r="BA190" s="5">
        <f t="shared" si="393"/>
        <v>0</v>
      </c>
      <c r="BB190" s="5">
        <f t="shared" si="393"/>
        <v>0</v>
      </c>
      <c r="BC190" s="5">
        <f t="shared" si="393"/>
        <v>0</v>
      </c>
      <c r="BD190" s="5">
        <f t="shared" si="393"/>
        <v>0</v>
      </c>
      <c r="BE190" s="5">
        <f t="shared" si="393"/>
        <v>0</v>
      </c>
      <c r="BF190" s="5">
        <f t="shared" si="393"/>
        <v>0</v>
      </c>
      <c r="BG190" s="5">
        <f t="shared" si="393"/>
        <v>0</v>
      </c>
      <c r="BH190" s="5">
        <f t="shared" si="393"/>
        <v>0</v>
      </c>
      <c r="BI190" s="5">
        <f t="shared" si="393"/>
        <v>0</v>
      </c>
      <c r="BJ190" s="5">
        <f t="shared" si="393"/>
        <v>0</v>
      </c>
      <c r="BK190" s="5">
        <f t="shared" si="393"/>
        <v>0</v>
      </c>
      <c r="BL190" s="5">
        <f t="shared" si="393"/>
        <v>0</v>
      </c>
      <c r="BM190" s="5">
        <f t="shared" si="393"/>
        <v>0</v>
      </c>
      <c r="BN190" s="5">
        <f t="shared" si="393"/>
        <v>0</v>
      </c>
      <c r="BO190" s="5">
        <f t="shared" si="393"/>
        <v>0</v>
      </c>
      <c r="BP190" s="5">
        <f t="shared" si="393"/>
        <v>0</v>
      </c>
      <c r="BQ190" s="5">
        <f t="shared" si="393"/>
        <v>0</v>
      </c>
      <c r="BR190" s="5">
        <f t="shared" si="393"/>
        <v>0</v>
      </c>
      <c r="BS190" s="5">
        <f t="shared" si="393"/>
        <v>0</v>
      </c>
      <c r="BT190" s="5">
        <f t="shared" si="393"/>
        <v>0</v>
      </c>
      <c r="BU190" s="5">
        <f t="shared" si="393"/>
        <v>0</v>
      </c>
      <c r="BV190" s="5">
        <f t="shared" si="393"/>
        <v>0</v>
      </c>
      <c r="BW190" s="5">
        <f t="shared" si="393"/>
        <v>0</v>
      </c>
      <c r="BX190" s="5">
        <f t="shared" si="393"/>
        <v>0</v>
      </c>
      <c r="BY190" s="5">
        <f t="shared" si="393"/>
        <v>0</v>
      </c>
      <c r="BZ190" s="5">
        <f t="shared" si="393"/>
        <v>0</v>
      </c>
      <c r="CA190" s="5">
        <f t="shared" si="393"/>
        <v>0</v>
      </c>
      <c r="CB190" s="5">
        <f t="shared" si="393"/>
        <v>0</v>
      </c>
      <c r="CC190" s="5">
        <f t="shared" si="393"/>
        <v>0</v>
      </c>
      <c r="CD190" s="5">
        <f t="shared" si="393"/>
        <v>0</v>
      </c>
      <c r="CE190" s="5">
        <f t="shared" si="393"/>
        <v>0</v>
      </c>
      <c r="CF190" s="5">
        <f t="shared" si="393"/>
        <v>0</v>
      </c>
      <c r="CG190" s="5">
        <f t="shared" si="393"/>
        <v>0</v>
      </c>
      <c r="CH190" s="5">
        <f t="shared" si="393"/>
        <v>0</v>
      </c>
      <c r="CI190" s="5">
        <f t="shared" si="393"/>
        <v>0</v>
      </c>
      <c r="CJ190" s="5">
        <f t="shared" ref="CJ190:EP190" si="394">CJ159</f>
        <v>0</v>
      </c>
      <c r="CK190" s="5">
        <f t="shared" si="394"/>
        <v>0</v>
      </c>
      <c r="CL190" s="5">
        <f t="shared" si="394"/>
        <v>0</v>
      </c>
      <c r="CM190" s="5">
        <f t="shared" si="394"/>
        <v>0</v>
      </c>
      <c r="CN190" s="5">
        <f t="shared" si="394"/>
        <v>0</v>
      </c>
      <c r="CO190" s="5">
        <f t="shared" si="394"/>
        <v>0</v>
      </c>
      <c r="CP190" s="5">
        <f t="shared" si="394"/>
        <v>0</v>
      </c>
      <c r="CQ190" s="5">
        <f t="shared" si="394"/>
        <v>0</v>
      </c>
      <c r="CR190" s="5">
        <f t="shared" si="394"/>
        <v>0</v>
      </c>
      <c r="CS190" s="5">
        <f t="shared" si="394"/>
        <v>0</v>
      </c>
      <c r="CT190" s="5">
        <f t="shared" si="394"/>
        <v>0</v>
      </c>
      <c r="CU190" s="5">
        <f t="shared" si="394"/>
        <v>0</v>
      </c>
      <c r="CV190" s="5">
        <f t="shared" si="394"/>
        <v>0</v>
      </c>
      <c r="CW190" s="5">
        <f t="shared" si="394"/>
        <v>0</v>
      </c>
      <c r="CX190" s="5">
        <f t="shared" si="394"/>
        <v>0</v>
      </c>
      <c r="CY190" s="5">
        <f t="shared" si="394"/>
        <v>0</v>
      </c>
      <c r="CZ190" s="5">
        <f t="shared" si="394"/>
        <v>0</v>
      </c>
      <c r="DA190" s="5">
        <f t="shared" si="394"/>
        <v>0</v>
      </c>
      <c r="DB190" s="5">
        <f t="shared" si="394"/>
        <v>0</v>
      </c>
      <c r="DC190" s="5">
        <f t="shared" si="394"/>
        <v>0</v>
      </c>
      <c r="DD190" s="5">
        <f t="shared" si="394"/>
        <v>0</v>
      </c>
      <c r="DE190" s="5">
        <f t="shared" si="394"/>
        <v>0</v>
      </c>
      <c r="DF190" s="5">
        <f t="shared" si="394"/>
        <v>0</v>
      </c>
      <c r="DG190" s="5">
        <f t="shared" si="394"/>
        <v>0</v>
      </c>
      <c r="DH190" s="5">
        <f t="shared" si="394"/>
        <v>0</v>
      </c>
      <c r="DI190" s="5">
        <f t="shared" si="394"/>
        <v>0</v>
      </c>
      <c r="DJ190" s="5">
        <f t="shared" si="394"/>
        <v>0</v>
      </c>
      <c r="DK190" s="5">
        <f t="shared" si="394"/>
        <v>0</v>
      </c>
      <c r="DL190" s="5">
        <f t="shared" si="394"/>
        <v>0</v>
      </c>
      <c r="DM190" s="5">
        <f t="shared" si="394"/>
        <v>0</v>
      </c>
      <c r="DN190" s="5">
        <f t="shared" si="394"/>
        <v>0</v>
      </c>
      <c r="DO190" s="5">
        <f t="shared" si="394"/>
        <v>0</v>
      </c>
      <c r="DP190" s="5">
        <f t="shared" si="394"/>
        <v>0</v>
      </c>
      <c r="DQ190" s="5">
        <f t="shared" si="394"/>
        <v>0</v>
      </c>
      <c r="DR190" s="5">
        <f t="shared" si="394"/>
        <v>0</v>
      </c>
      <c r="DS190" s="5">
        <f t="shared" si="394"/>
        <v>0</v>
      </c>
      <c r="DT190" s="5">
        <f t="shared" si="394"/>
        <v>0</v>
      </c>
      <c r="DU190" s="5">
        <f t="shared" si="394"/>
        <v>0</v>
      </c>
      <c r="DV190" s="5">
        <f t="shared" si="394"/>
        <v>0</v>
      </c>
      <c r="DW190" s="5">
        <f t="shared" si="394"/>
        <v>0</v>
      </c>
      <c r="DX190" s="5">
        <f t="shared" si="394"/>
        <v>0</v>
      </c>
      <c r="DY190" s="5">
        <f t="shared" si="394"/>
        <v>0</v>
      </c>
      <c r="DZ190" s="5">
        <f t="shared" si="394"/>
        <v>0</v>
      </c>
      <c r="EA190" s="5">
        <f t="shared" si="394"/>
        <v>0</v>
      </c>
      <c r="EB190" s="5">
        <f t="shared" si="394"/>
        <v>0</v>
      </c>
      <c r="EC190" s="5">
        <f t="shared" si="394"/>
        <v>0</v>
      </c>
      <c r="ED190" s="5">
        <f t="shared" si="394"/>
        <v>0</v>
      </c>
      <c r="EE190" s="5">
        <f t="shared" si="394"/>
        <v>0</v>
      </c>
      <c r="EF190" s="5">
        <f t="shared" si="394"/>
        <v>0</v>
      </c>
      <c r="EG190" s="5">
        <f t="shared" si="394"/>
        <v>0</v>
      </c>
      <c r="EH190" s="5">
        <f t="shared" si="394"/>
        <v>0</v>
      </c>
      <c r="EI190" s="5">
        <f t="shared" si="394"/>
        <v>0</v>
      </c>
      <c r="EJ190" s="5">
        <f t="shared" si="394"/>
        <v>0</v>
      </c>
      <c r="EK190" s="5">
        <f t="shared" si="394"/>
        <v>0</v>
      </c>
      <c r="EL190" s="5">
        <f t="shared" si="394"/>
        <v>0</v>
      </c>
      <c r="EM190" s="5">
        <f t="shared" si="394"/>
        <v>0</v>
      </c>
      <c r="EN190" s="5">
        <f t="shared" si="394"/>
        <v>0</v>
      </c>
      <c r="EO190" s="5">
        <f t="shared" si="394"/>
        <v>0</v>
      </c>
      <c r="EP190" s="5">
        <f t="shared" si="394"/>
        <v>0</v>
      </c>
    </row>
    <row r="191" spans="2:146" hidden="1" outlineLevel="2" x14ac:dyDescent="0.25">
      <c r="B191" s="11" t="s">
        <v>117</v>
      </c>
      <c r="C191" s="11"/>
      <c r="D191" s="11"/>
      <c r="E191" s="11"/>
      <c r="F191" s="11"/>
      <c r="G191" s="11"/>
      <c r="H191" s="11"/>
      <c r="I191" s="11"/>
      <c r="J191" s="31" t="s">
        <v>68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8">
        <f>SUM(W189:W190)</f>
        <v>120000</v>
      </c>
      <c r="X191" s="8">
        <f t="shared" ref="X191:CI191" si="395">SUM(X189:X190)</f>
        <v>0</v>
      </c>
      <c r="Y191" s="8">
        <f t="shared" si="395"/>
        <v>0</v>
      </c>
      <c r="Z191" s="8">
        <f t="shared" si="395"/>
        <v>0</v>
      </c>
      <c r="AA191" s="8">
        <f t="shared" si="395"/>
        <v>0</v>
      </c>
      <c r="AB191" s="8">
        <f t="shared" si="395"/>
        <v>0</v>
      </c>
      <c r="AC191" s="8">
        <f t="shared" si="395"/>
        <v>0</v>
      </c>
      <c r="AD191" s="8">
        <f t="shared" si="395"/>
        <v>0</v>
      </c>
      <c r="AE191" s="8">
        <f t="shared" si="395"/>
        <v>0</v>
      </c>
      <c r="AF191" s="8">
        <f t="shared" si="395"/>
        <v>0</v>
      </c>
      <c r="AG191" s="8">
        <f t="shared" si="395"/>
        <v>0</v>
      </c>
      <c r="AH191" s="8">
        <f t="shared" si="395"/>
        <v>0</v>
      </c>
      <c r="AI191" s="8">
        <f t="shared" si="395"/>
        <v>0</v>
      </c>
      <c r="AJ191" s="8">
        <f t="shared" si="395"/>
        <v>0</v>
      </c>
      <c r="AK191" s="8">
        <f t="shared" si="395"/>
        <v>0</v>
      </c>
      <c r="AL191" s="8">
        <f t="shared" si="395"/>
        <v>0</v>
      </c>
      <c r="AM191" s="8">
        <f t="shared" si="395"/>
        <v>0</v>
      </c>
      <c r="AN191" s="8">
        <f t="shared" si="395"/>
        <v>0</v>
      </c>
      <c r="AO191" s="8">
        <f t="shared" si="395"/>
        <v>0</v>
      </c>
      <c r="AP191" s="8">
        <f t="shared" si="395"/>
        <v>0</v>
      </c>
      <c r="AQ191" s="8">
        <f t="shared" si="395"/>
        <v>0</v>
      </c>
      <c r="AR191" s="8">
        <f t="shared" si="395"/>
        <v>0</v>
      </c>
      <c r="AS191" s="8">
        <f t="shared" si="395"/>
        <v>0</v>
      </c>
      <c r="AT191" s="8">
        <f t="shared" si="395"/>
        <v>0</v>
      </c>
      <c r="AU191" s="8">
        <f t="shared" si="395"/>
        <v>0</v>
      </c>
      <c r="AV191" s="8">
        <f t="shared" si="395"/>
        <v>0</v>
      </c>
      <c r="AW191" s="8">
        <f t="shared" si="395"/>
        <v>0</v>
      </c>
      <c r="AX191" s="8">
        <f t="shared" si="395"/>
        <v>0</v>
      </c>
      <c r="AY191" s="8">
        <f t="shared" si="395"/>
        <v>0</v>
      </c>
      <c r="AZ191" s="8">
        <f t="shared" si="395"/>
        <v>0</v>
      </c>
      <c r="BA191" s="8">
        <f t="shared" si="395"/>
        <v>0</v>
      </c>
      <c r="BB191" s="8">
        <f t="shared" si="395"/>
        <v>0</v>
      </c>
      <c r="BC191" s="8">
        <f t="shared" si="395"/>
        <v>0</v>
      </c>
      <c r="BD191" s="8">
        <f t="shared" si="395"/>
        <v>0</v>
      </c>
      <c r="BE191" s="8">
        <f t="shared" si="395"/>
        <v>0</v>
      </c>
      <c r="BF191" s="8">
        <f t="shared" si="395"/>
        <v>0</v>
      </c>
      <c r="BG191" s="8">
        <f t="shared" si="395"/>
        <v>0</v>
      </c>
      <c r="BH191" s="8">
        <f t="shared" si="395"/>
        <v>0</v>
      </c>
      <c r="BI191" s="8">
        <f t="shared" si="395"/>
        <v>0</v>
      </c>
      <c r="BJ191" s="8">
        <f t="shared" si="395"/>
        <v>0</v>
      </c>
      <c r="BK191" s="8">
        <f t="shared" si="395"/>
        <v>0</v>
      </c>
      <c r="BL191" s="8">
        <f t="shared" si="395"/>
        <v>0</v>
      </c>
      <c r="BM191" s="8">
        <f t="shared" si="395"/>
        <v>0</v>
      </c>
      <c r="BN191" s="8">
        <f t="shared" si="395"/>
        <v>0</v>
      </c>
      <c r="BO191" s="8">
        <f t="shared" si="395"/>
        <v>0</v>
      </c>
      <c r="BP191" s="8">
        <f t="shared" si="395"/>
        <v>0</v>
      </c>
      <c r="BQ191" s="8">
        <f t="shared" si="395"/>
        <v>0</v>
      </c>
      <c r="BR191" s="8">
        <f t="shared" si="395"/>
        <v>0</v>
      </c>
      <c r="BS191" s="8">
        <f t="shared" si="395"/>
        <v>0</v>
      </c>
      <c r="BT191" s="8">
        <f t="shared" si="395"/>
        <v>0</v>
      </c>
      <c r="BU191" s="8">
        <f t="shared" si="395"/>
        <v>0</v>
      </c>
      <c r="BV191" s="8">
        <f t="shared" si="395"/>
        <v>0</v>
      </c>
      <c r="BW191" s="8">
        <f t="shared" si="395"/>
        <v>0</v>
      </c>
      <c r="BX191" s="8">
        <f t="shared" si="395"/>
        <v>0</v>
      </c>
      <c r="BY191" s="8">
        <f t="shared" si="395"/>
        <v>0</v>
      </c>
      <c r="BZ191" s="8">
        <f t="shared" si="395"/>
        <v>0</v>
      </c>
      <c r="CA191" s="8">
        <f t="shared" si="395"/>
        <v>0</v>
      </c>
      <c r="CB191" s="8">
        <f t="shared" si="395"/>
        <v>0</v>
      </c>
      <c r="CC191" s="8">
        <f t="shared" si="395"/>
        <v>0</v>
      </c>
      <c r="CD191" s="8">
        <f t="shared" si="395"/>
        <v>0</v>
      </c>
      <c r="CE191" s="8">
        <f t="shared" si="395"/>
        <v>50000</v>
      </c>
      <c r="CF191" s="8">
        <f t="shared" si="395"/>
        <v>0</v>
      </c>
      <c r="CG191" s="8">
        <f t="shared" si="395"/>
        <v>0</v>
      </c>
      <c r="CH191" s="8">
        <f t="shared" si="395"/>
        <v>0</v>
      </c>
      <c r="CI191" s="8">
        <f t="shared" si="395"/>
        <v>0</v>
      </c>
      <c r="CJ191" s="8">
        <f t="shared" ref="CJ191:EP191" si="396">SUM(CJ189:CJ190)</f>
        <v>0</v>
      </c>
      <c r="CK191" s="8">
        <f t="shared" si="396"/>
        <v>0</v>
      </c>
      <c r="CL191" s="8">
        <f t="shared" si="396"/>
        <v>0</v>
      </c>
      <c r="CM191" s="8">
        <f t="shared" si="396"/>
        <v>0</v>
      </c>
      <c r="CN191" s="8">
        <f t="shared" si="396"/>
        <v>0</v>
      </c>
      <c r="CO191" s="8">
        <f t="shared" si="396"/>
        <v>0</v>
      </c>
      <c r="CP191" s="8">
        <f t="shared" si="396"/>
        <v>0</v>
      </c>
      <c r="CQ191" s="8">
        <f t="shared" si="396"/>
        <v>0</v>
      </c>
      <c r="CR191" s="8">
        <f t="shared" si="396"/>
        <v>0</v>
      </c>
      <c r="CS191" s="8">
        <f t="shared" si="396"/>
        <v>0</v>
      </c>
      <c r="CT191" s="8">
        <f t="shared" si="396"/>
        <v>0</v>
      </c>
      <c r="CU191" s="8">
        <f t="shared" si="396"/>
        <v>0</v>
      </c>
      <c r="CV191" s="8">
        <f t="shared" si="396"/>
        <v>0</v>
      </c>
      <c r="CW191" s="8">
        <f t="shared" si="396"/>
        <v>0</v>
      </c>
      <c r="CX191" s="8">
        <f t="shared" si="396"/>
        <v>0</v>
      </c>
      <c r="CY191" s="8">
        <f t="shared" si="396"/>
        <v>0</v>
      </c>
      <c r="CZ191" s="8">
        <f t="shared" si="396"/>
        <v>0</v>
      </c>
      <c r="DA191" s="8">
        <f t="shared" si="396"/>
        <v>0</v>
      </c>
      <c r="DB191" s="8">
        <f t="shared" si="396"/>
        <v>0</v>
      </c>
      <c r="DC191" s="8">
        <f t="shared" si="396"/>
        <v>0</v>
      </c>
      <c r="DD191" s="8">
        <f t="shared" si="396"/>
        <v>0</v>
      </c>
      <c r="DE191" s="8">
        <f t="shared" si="396"/>
        <v>0</v>
      </c>
      <c r="DF191" s="8">
        <f t="shared" si="396"/>
        <v>0</v>
      </c>
      <c r="DG191" s="8">
        <f t="shared" si="396"/>
        <v>0</v>
      </c>
      <c r="DH191" s="8">
        <f t="shared" si="396"/>
        <v>0</v>
      </c>
      <c r="DI191" s="8">
        <f t="shared" si="396"/>
        <v>0</v>
      </c>
      <c r="DJ191" s="8">
        <f t="shared" si="396"/>
        <v>0</v>
      </c>
      <c r="DK191" s="8">
        <f t="shared" si="396"/>
        <v>0</v>
      </c>
      <c r="DL191" s="8">
        <f t="shared" si="396"/>
        <v>0</v>
      </c>
      <c r="DM191" s="8">
        <f t="shared" si="396"/>
        <v>0</v>
      </c>
      <c r="DN191" s="8">
        <f t="shared" si="396"/>
        <v>0</v>
      </c>
      <c r="DO191" s="8">
        <f t="shared" si="396"/>
        <v>0</v>
      </c>
      <c r="DP191" s="8">
        <f t="shared" si="396"/>
        <v>0</v>
      </c>
      <c r="DQ191" s="8">
        <f t="shared" si="396"/>
        <v>0</v>
      </c>
      <c r="DR191" s="8">
        <f t="shared" si="396"/>
        <v>0</v>
      </c>
      <c r="DS191" s="8">
        <f t="shared" si="396"/>
        <v>0</v>
      </c>
      <c r="DT191" s="8">
        <f t="shared" si="396"/>
        <v>0</v>
      </c>
      <c r="DU191" s="8">
        <f t="shared" si="396"/>
        <v>0</v>
      </c>
      <c r="DV191" s="8">
        <f t="shared" si="396"/>
        <v>0</v>
      </c>
      <c r="DW191" s="8">
        <f t="shared" si="396"/>
        <v>0</v>
      </c>
      <c r="DX191" s="8">
        <f t="shared" si="396"/>
        <v>0</v>
      </c>
      <c r="DY191" s="8">
        <f t="shared" si="396"/>
        <v>0</v>
      </c>
      <c r="DZ191" s="8">
        <f t="shared" si="396"/>
        <v>0</v>
      </c>
      <c r="EA191" s="8">
        <f t="shared" si="396"/>
        <v>0</v>
      </c>
      <c r="EB191" s="8">
        <f t="shared" si="396"/>
        <v>0</v>
      </c>
      <c r="EC191" s="8">
        <f t="shared" si="396"/>
        <v>0</v>
      </c>
      <c r="ED191" s="8">
        <f t="shared" si="396"/>
        <v>0</v>
      </c>
      <c r="EE191" s="8">
        <f t="shared" si="396"/>
        <v>0</v>
      </c>
      <c r="EF191" s="8">
        <f t="shared" si="396"/>
        <v>0</v>
      </c>
      <c r="EG191" s="8">
        <f t="shared" si="396"/>
        <v>0</v>
      </c>
      <c r="EH191" s="8">
        <f t="shared" si="396"/>
        <v>0</v>
      </c>
      <c r="EI191" s="8">
        <f t="shared" si="396"/>
        <v>0</v>
      </c>
      <c r="EJ191" s="8">
        <f t="shared" si="396"/>
        <v>0</v>
      </c>
      <c r="EK191" s="8">
        <f t="shared" si="396"/>
        <v>0</v>
      </c>
      <c r="EL191" s="8">
        <f t="shared" si="396"/>
        <v>0</v>
      </c>
      <c r="EM191" s="8">
        <f t="shared" si="396"/>
        <v>0</v>
      </c>
      <c r="EN191" s="8">
        <f t="shared" si="396"/>
        <v>0</v>
      </c>
      <c r="EO191" s="8">
        <f t="shared" si="396"/>
        <v>0</v>
      </c>
      <c r="EP191" s="8">
        <f t="shared" si="396"/>
        <v>0</v>
      </c>
    </row>
    <row r="192" spans="2:146" ht="14.25" hidden="1" customHeight="1" outlineLevel="2" x14ac:dyDescent="0.25"/>
    <row r="193" spans="2:146" ht="14.25" hidden="1" customHeight="1" outlineLevel="1" collapsed="1" x14ac:dyDescent="0.25">
      <c r="B193" s="2" t="s">
        <v>112</v>
      </c>
      <c r="C193" s="2"/>
      <c r="D193" s="2"/>
      <c r="E193" s="2"/>
      <c r="F193" s="2"/>
      <c r="G193" s="2"/>
      <c r="H193" s="2"/>
      <c r="I193" s="2"/>
      <c r="J193" s="3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</row>
    <row r="194" spans="2:146" ht="14.25" hidden="1" customHeight="1" outlineLevel="2" x14ac:dyDescent="0.25"/>
    <row r="195" spans="2:146" hidden="1" outlineLevel="2" x14ac:dyDescent="0.25">
      <c r="B195" t="s">
        <v>113</v>
      </c>
      <c r="J195" s="26" t="s">
        <v>68</v>
      </c>
      <c r="W195" s="5">
        <f>W173+W185</f>
        <v>0</v>
      </c>
      <c r="X195" s="5">
        <f t="shared" ref="X195:CI195" si="397">X173+X185</f>
        <v>1190.4761904761904</v>
      </c>
      <c r="Y195" s="5">
        <f t="shared" si="397"/>
        <v>1190.4761904761904</v>
      </c>
      <c r="Z195" s="5">
        <f t="shared" si="397"/>
        <v>1190.4761904761904</v>
      </c>
      <c r="AA195" s="5">
        <f t="shared" si="397"/>
        <v>1190.4761904761904</v>
      </c>
      <c r="AB195" s="5">
        <f t="shared" si="397"/>
        <v>1190.4761904761904</v>
      </c>
      <c r="AC195" s="5">
        <f t="shared" si="397"/>
        <v>1190.4761904761904</v>
      </c>
      <c r="AD195" s="5">
        <f t="shared" si="397"/>
        <v>1190.4761904761904</v>
      </c>
      <c r="AE195" s="5">
        <f t="shared" si="397"/>
        <v>1190.4761904761904</v>
      </c>
      <c r="AF195" s="5">
        <f t="shared" si="397"/>
        <v>1190.4761904761904</v>
      </c>
      <c r="AG195" s="5">
        <f t="shared" si="397"/>
        <v>1190.4761904761904</v>
      </c>
      <c r="AH195" s="5">
        <f t="shared" si="397"/>
        <v>1190.4761904761904</v>
      </c>
      <c r="AI195" s="5">
        <f t="shared" si="397"/>
        <v>1190.4761904761904</v>
      </c>
      <c r="AJ195" s="5">
        <f t="shared" si="397"/>
        <v>1190.4761904761904</v>
      </c>
      <c r="AK195" s="5">
        <f t="shared" si="397"/>
        <v>1190.4761904761904</v>
      </c>
      <c r="AL195" s="5">
        <f t="shared" si="397"/>
        <v>1190.4761904761904</v>
      </c>
      <c r="AM195" s="5">
        <f t="shared" si="397"/>
        <v>1190.4761904761904</v>
      </c>
      <c r="AN195" s="5">
        <f t="shared" si="397"/>
        <v>1190.4761904761904</v>
      </c>
      <c r="AO195" s="5">
        <f t="shared" si="397"/>
        <v>1190.4761904761904</v>
      </c>
      <c r="AP195" s="5">
        <f t="shared" si="397"/>
        <v>1190.4761904761904</v>
      </c>
      <c r="AQ195" s="5">
        <f t="shared" si="397"/>
        <v>1190.4761904761904</v>
      </c>
      <c r="AR195" s="5">
        <f t="shared" si="397"/>
        <v>1190.4761904761904</v>
      </c>
      <c r="AS195" s="5">
        <f t="shared" si="397"/>
        <v>1190.4761904761904</v>
      </c>
      <c r="AT195" s="5">
        <f t="shared" si="397"/>
        <v>1190.4761904761904</v>
      </c>
      <c r="AU195" s="5">
        <f t="shared" si="397"/>
        <v>1190.4761904761904</v>
      </c>
      <c r="AV195" s="5">
        <f t="shared" si="397"/>
        <v>1190.4761904761904</v>
      </c>
      <c r="AW195" s="5">
        <f t="shared" si="397"/>
        <v>1190.4761904761904</v>
      </c>
      <c r="AX195" s="5">
        <f t="shared" si="397"/>
        <v>1190.4761904761904</v>
      </c>
      <c r="AY195" s="5">
        <f t="shared" si="397"/>
        <v>1190.4761904761904</v>
      </c>
      <c r="AZ195" s="5">
        <f t="shared" si="397"/>
        <v>1190.4761904761904</v>
      </c>
      <c r="BA195" s="5">
        <f t="shared" si="397"/>
        <v>1190.4761904761904</v>
      </c>
      <c r="BB195" s="5">
        <f t="shared" si="397"/>
        <v>1190.4761904761904</v>
      </c>
      <c r="BC195" s="5">
        <f t="shared" si="397"/>
        <v>1190.4761904761904</v>
      </c>
      <c r="BD195" s="5">
        <f t="shared" si="397"/>
        <v>1190.4761904761904</v>
      </c>
      <c r="BE195" s="5">
        <f t="shared" si="397"/>
        <v>1190.4761904761904</v>
      </c>
      <c r="BF195" s="5">
        <f t="shared" si="397"/>
        <v>1190.4761904761904</v>
      </c>
      <c r="BG195" s="5">
        <f t="shared" si="397"/>
        <v>1190.4761904761904</v>
      </c>
      <c r="BH195" s="5">
        <f t="shared" si="397"/>
        <v>1190.4761904761904</v>
      </c>
      <c r="BI195" s="5">
        <f t="shared" si="397"/>
        <v>1190.4761904761904</v>
      </c>
      <c r="BJ195" s="5">
        <f t="shared" si="397"/>
        <v>1190.4761904761904</v>
      </c>
      <c r="BK195" s="5">
        <f t="shared" si="397"/>
        <v>1190.4761904761904</v>
      </c>
      <c r="BL195" s="5">
        <f t="shared" si="397"/>
        <v>1190.4761904761904</v>
      </c>
      <c r="BM195" s="5">
        <f t="shared" si="397"/>
        <v>1190.4761904761904</v>
      </c>
      <c r="BN195" s="5">
        <f t="shared" si="397"/>
        <v>1190.4761904761904</v>
      </c>
      <c r="BO195" s="5">
        <f t="shared" si="397"/>
        <v>1190.4761904761904</v>
      </c>
      <c r="BP195" s="5">
        <f t="shared" si="397"/>
        <v>1190.4761904761904</v>
      </c>
      <c r="BQ195" s="5">
        <f t="shared" si="397"/>
        <v>1190.4761904761904</v>
      </c>
      <c r="BR195" s="5">
        <f t="shared" si="397"/>
        <v>1190.4761904761904</v>
      </c>
      <c r="BS195" s="5">
        <f t="shared" si="397"/>
        <v>1190.4761904761904</v>
      </c>
      <c r="BT195" s="5">
        <f t="shared" si="397"/>
        <v>1190.4761904761904</v>
      </c>
      <c r="BU195" s="5">
        <f t="shared" si="397"/>
        <v>1190.4761904761904</v>
      </c>
      <c r="BV195" s="5">
        <f t="shared" si="397"/>
        <v>1190.4761904761904</v>
      </c>
      <c r="BW195" s="5">
        <f t="shared" si="397"/>
        <v>1190.4761904761904</v>
      </c>
      <c r="BX195" s="5">
        <f t="shared" si="397"/>
        <v>1190.4761904761904</v>
      </c>
      <c r="BY195" s="5">
        <f t="shared" si="397"/>
        <v>1190.4761904761904</v>
      </c>
      <c r="BZ195" s="5">
        <f t="shared" si="397"/>
        <v>1190.4761904761904</v>
      </c>
      <c r="CA195" s="5">
        <f t="shared" si="397"/>
        <v>1190.4761904761904</v>
      </c>
      <c r="CB195" s="5">
        <f t="shared" si="397"/>
        <v>1190.4761904761904</v>
      </c>
      <c r="CC195" s="5">
        <f t="shared" si="397"/>
        <v>1190.4761904761904</v>
      </c>
      <c r="CD195" s="5">
        <f t="shared" si="397"/>
        <v>1190.4761904761904</v>
      </c>
      <c r="CE195" s="5">
        <f t="shared" si="397"/>
        <v>1190.4761904761904</v>
      </c>
      <c r="CF195" s="5">
        <f t="shared" si="397"/>
        <v>1785.7142857142856</v>
      </c>
      <c r="CG195" s="5">
        <f t="shared" si="397"/>
        <v>1785.7142857142856</v>
      </c>
      <c r="CH195" s="5">
        <f t="shared" si="397"/>
        <v>1785.7142857142856</v>
      </c>
      <c r="CI195" s="5">
        <f t="shared" si="397"/>
        <v>1785.7142857142856</v>
      </c>
      <c r="CJ195" s="5">
        <f t="shared" ref="CJ195:EP195" si="398">CJ173+CJ185</f>
        <v>1785.7142857142856</v>
      </c>
      <c r="CK195" s="5">
        <f t="shared" si="398"/>
        <v>1785.7142857142856</v>
      </c>
      <c r="CL195" s="5">
        <f t="shared" si="398"/>
        <v>1785.7142857142856</v>
      </c>
      <c r="CM195" s="5">
        <f t="shared" si="398"/>
        <v>1785.7142857142856</v>
      </c>
      <c r="CN195" s="5">
        <f t="shared" si="398"/>
        <v>1785.7142857142856</v>
      </c>
      <c r="CO195" s="5">
        <f t="shared" si="398"/>
        <v>1785.7142857142856</v>
      </c>
      <c r="CP195" s="5">
        <f t="shared" si="398"/>
        <v>1785.7142857142856</v>
      </c>
      <c r="CQ195" s="5">
        <f t="shared" si="398"/>
        <v>1785.7142857142856</v>
      </c>
      <c r="CR195" s="5">
        <f t="shared" si="398"/>
        <v>1785.7142857142856</v>
      </c>
      <c r="CS195" s="5">
        <f t="shared" si="398"/>
        <v>1785.7142857142856</v>
      </c>
      <c r="CT195" s="5">
        <f t="shared" si="398"/>
        <v>1785.7142857142856</v>
      </c>
      <c r="CU195" s="5">
        <f t="shared" si="398"/>
        <v>1785.7142857142856</v>
      </c>
      <c r="CV195" s="5">
        <f t="shared" si="398"/>
        <v>1785.7142857142856</v>
      </c>
      <c r="CW195" s="5">
        <f t="shared" si="398"/>
        <v>1785.7142857142856</v>
      </c>
      <c r="CX195" s="5">
        <f t="shared" si="398"/>
        <v>1785.7142857142856</v>
      </c>
      <c r="CY195" s="5">
        <f t="shared" si="398"/>
        <v>1785.7142857142856</v>
      </c>
      <c r="CZ195" s="5">
        <f t="shared" si="398"/>
        <v>1785.7142857142856</v>
      </c>
      <c r="DA195" s="5">
        <f t="shared" si="398"/>
        <v>1785.7142857142856</v>
      </c>
      <c r="DB195" s="5">
        <f t="shared" si="398"/>
        <v>1785.7142857142856</v>
      </c>
      <c r="DC195" s="5">
        <f t="shared" si="398"/>
        <v>1785.7142857142856</v>
      </c>
      <c r="DD195" s="5">
        <f t="shared" si="398"/>
        <v>595.23809523809518</v>
      </c>
      <c r="DE195" s="5">
        <f t="shared" si="398"/>
        <v>595.23809523809518</v>
      </c>
      <c r="DF195" s="5">
        <f t="shared" si="398"/>
        <v>595.23809523809518</v>
      </c>
      <c r="DG195" s="5">
        <f t="shared" si="398"/>
        <v>595.23809523809518</v>
      </c>
      <c r="DH195" s="5">
        <f t="shared" si="398"/>
        <v>595.23809523809518</v>
      </c>
      <c r="DI195" s="5">
        <f t="shared" si="398"/>
        <v>595.23809523809518</v>
      </c>
      <c r="DJ195" s="5">
        <f t="shared" si="398"/>
        <v>595.23809523809518</v>
      </c>
      <c r="DK195" s="5">
        <f t="shared" si="398"/>
        <v>595.23809523809518</v>
      </c>
      <c r="DL195" s="5">
        <f t="shared" si="398"/>
        <v>595.23809523809518</v>
      </c>
      <c r="DM195" s="5">
        <f t="shared" si="398"/>
        <v>595.23809523809518</v>
      </c>
      <c r="DN195" s="5">
        <f t="shared" si="398"/>
        <v>595.23809523809518</v>
      </c>
      <c r="DO195" s="5">
        <f t="shared" si="398"/>
        <v>595.23809523809518</v>
      </c>
      <c r="DP195" s="5">
        <f t="shared" si="398"/>
        <v>595.23809523809518</v>
      </c>
      <c r="DQ195" s="5">
        <f t="shared" si="398"/>
        <v>595.23809523809518</v>
      </c>
      <c r="DR195" s="5">
        <f t="shared" si="398"/>
        <v>595.23809523809518</v>
      </c>
      <c r="DS195" s="5">
        <f t="shared" si="398"/>
        <v>595.23809523809518</v>
      </c>
      <c r="DT195" s="5">
        <f t="shared" si="398"/>
        <v>595.23809523809518</v>
      </c>
      <c r="DU195" s="5">
        <f t="shared" si="398"/>
        <v>595.23809523809518</v>
      </c>
      <c r="DV195" s="5">
        <f t="shared" si="398"/>
        <v>595.23809523809518</v>
      </c>
      <c r="DW195" s="5">
        <f t="shared" si="398"/>
        <v>595.23809523809518</v>
      </c>
      <c r="DX195" s="5">
        <f t="shared" si="398"/>
        <v>595.23809523809518</v>
      </c>
      <c r="DY195" s="5">
        <f t="shared" si="398"/>
        <v>595.23809523809518</v>
      </c>
      <c r="DZ195" s="5">
        <f t="shared" si="398"/>
        <v>595.23809523809518</v>
      </c>
      <c r="EA195" s="5">
        <f t="shared" si="398"/>
        <v>595.23809523809518</v>
      </c>
      <c r="EB195" s="5">
        <f t="shared" si="398"/>
        <v>595.23809523809518</v>
      </c>
      <c r="EC195" s="5">
        <f t="shared" si="398"/>
        <v>595.23809523809518</v>
      </c>
      <c r="ED195" s="5">
        <f t="shared" si="398"/>
        <v>595.23809523809518</v>
      </c>
      <c r="EE195" s="5">
        <f t="shared" si="398"/>
        <v>595.23809523809518</v>
      </c>
      <c r="EF195" s="5">
        <f t="shared" si="398"/>
        <v>595.23809523809518</v>
      </c>
      <c r="EG195" s="5">
        <f t="shared" si="398"/>
        <v>595.23809523809518</v>
      </c>
      <c r="EH195" s="5">
        <f t="shared" si="398"/>
        <v>595.23809523809518</v>
      </c>
      <c r="EI195" s="5">
        <f t="shared" si="398"/>
        <v>595.23809523809518</v>
      </c>
      <c r="EJ195" s="5">
        <f t="shared" si="398"/>
        <v>595.23809523809518</v>
      </c>
      <c r="EK195" s="5">
        <f t="shared" si="398"/>
        <v>595.23809523809518</v>
      </c>
      <c r="EL195" s="5">
        <f t="shared" si="398"/>
        <v>595.23809523809518</v>
      </c>
      <c r="EM195" s="5">
        <f t="shared" si="398"/>
        <v>595.23809523809518</v>
      </c>
      <c r="EN195" s="5">
        <f t="shared" si="398"/>
        <v>595.23809523809518</v>
      </c>
      <c r="EO195" s="5">
        <f t="shared" si="398"/>
        <v>595.23809523809518</v>
      </c>
      <c r="EP195" s="5">
        <f t="shared" si="398"/>
        <v>595.23809523809518</v>
      </c>
    </row>
    <row r="196" spans="2:146" hidden="1" outlineLevel="2" x14ac:dyDescent="0.25">
      <c r="B196" t="s">
        <v>114</v>
      </c>
      <c r="J196" s="26" t="s">
        <v>68</v>
      </c>
      <c r="W196" s="5">
        <f>W179</f>
        <v>0</v>
      </c>
      <c r="X196" s="5">
        <f t="shared" ref="X196:CI196" si="399">X179</f>
        <v>333.33333333333331</v>
      </c>
      <c r="Y196" s="5">
        <f t="shared" si="399"/>
        <v>333.33333333333331</v>
      </c>
      <c r="Z196" s="5">
        <f t="shared" si="399"/>
        <v>333.33333333333331</v>
      </c>
      <c r="AA196" s="5">
        <f t="shared" si="399"/>
        <v>333.33333333333331</v>
      </c>
      <c r="AB196" s="5">
        <f t="shared" si="399"/>
        <v>333.33333333333331</v>
      </c>
      <c r="AC196" s="5">
        <f t="shared" si="399"/>
        <v>333.33333333333331</v>
      </c>
      <c r="AD196" s="5">
        <f t="shared" si="399"/>
        <v>333.33333333333331</v>
      </c>
      <c r="AE196" s="5">
        <f t="shared" si="399"/>
        <v>333.33333333333331</v>
      </c>
      <c r="AF196" s="5">
        <f t="shared" si="399"/>
        <v>333.33333333333331</v>
      </c>
      <c r="AG196" s="5">
        <f t="shared" si="399"/>
        <v>333.33333333333331</v>
      </c>
      <c r="AH196" s="5">
        <f t="shared" si="399"/>
        <v>333.33333333333331</v>
      </c>
      <c r="AI196" s="5">
        <f t="shared" si="399"/>
        <v>333.33333333333331</v>
      </c>
      <c r="AJ196" s="5">
        <f t="shared" si="399"/>
        <v>333.33333333333331</v>
      </c>
      <c r="AK196" s="5">
        <f t="shared" si="399"/>
        <v>333.33333333333331</v>
      </c>
      <c r="AL196" s="5">
        <f t="shared" si="399"/>
        <v>333.33333333333331</v>
      </c>
      <c r="AM196" s="5">
        <f t="shared" si="399"/>
        <v>333.33333333333331</v>
      </c>
      <c r="AN196" s="5">
        <f t="shared" si="399"/>
        <v>333.33333333333331</v>
      </c>
      <c r="AO196" s="5">
        <f t="shared" si="399"/>
        <v>333.33333333333331</v>
      </c>
      <c r="AP196" s="5">
        <f t="shared" si="399"/>
        <v>333.33333333333331</v>
      </c>
      <c r="AQ196" s="5">
        <f t="shared" si="399"/>
        <v>333.33333333333331</v>
      </c>
      <c r="AR196" s="5">
        <f t="shared" si="399"/>
        <v>333.33333333333331</v>
      </c>
      <c r="AS196" s="5">
        <f t="shared" si="399"/>
        <v>333.33333333333331</v>
      </c>
      <c r="AT196" s="5">
        <f t="shared" si="399"/>
        <v>333.33333333333331</v>
      </c>
      <c r="AU196" s="5">
        <f t="shared" si="399"/>
        <v>333.33333333333331</v>
      </c>
      <c r="AV196" s="5">
        <f t="shared" si="399"/>
        <v>333.33333333333331</v>
      </c>
      <c r="AW196" s="5">
        <f t="shared" si="399"/>
        <v>333.33333333333331</v>
      </c>
      <c r="AX196" s="5">
        <f t="shared" si="399"/>
        <v>333.33333333333331</v>
      </c>
      <c r="AY196" s="5">
        <f t="shared" si="399"/>
        <v>333.33333333333331</v>
      </c>
      <c r="AZ196" s="5">
        <f t="shared" si="399"/>
        <v>333.33333333333331</v>
      </c>
      <c r="BA196" s="5">
        <f t="shared" si="399"/>
        <v>333.33333333333331</v>
      </c>
      <c r="BB196" s="5">
        <f t="shared" si="399"/>
        <v>333.33333333333331</v>
      </c>
      <c r="BC196" s="5">
        <f t="shared" si="399"/>
        <v>333.33333333333331</v>
      </c>
      <c r="BD196" s="5">
        <f t="shared" si="399"/>
        <v>333.33333333333331</v>
      </c>
      <c r="BE196" s="5">
        <f t="shared" si="399"/>
        <v>333.33333333333331</v>
      </c>
      <c r="BF196" s="5">
        <f t="shared" si="399"/>
        <v>333.33333333333331</v>
      </c>
      <c r="BG196" s="5">
        <f t="shared" si="399"/>
        <v>333.33333333333331</v>
      </c>
      <c r="BH196" s="5">
        <f t="shared" si="399"/>
        <v>333.33333333333331</v>
      </c>
      <c r="BI196" s="5">
        <f t="shared" si="399"/>
        <v>333.33333333333331</v>
      </c>
      <c r="BJ196" s="5">
        <f t="shared" si="399"/>
        <v>333.33333333333331</v>
      </c>
      <c r="BK196" s="5">
        <f t="shared" si="399"/>
        <v>333.33333333333331</v>
      </c>
      <c r="BL196" s="5">
        <f t="shared" si="399"/>
        <v>333.33333333333331</v>
      </c>
      <c r="BM196" s="5">
        <f t="shared" si="399"/>
        <v>333.33333333333331</v>
      </c>
      <c r="BN196" s="5">
        <f t="shared" si="399"/>
        <v>333.33333333333331</v>
      </c>
      <c r="BO196" s="5">
        <f t="shared" si="399"/>
        <v>333.33333333333331</v>
      </c>
      <c r="BP196" s="5">
        <f t="shared" si="399"/>
        <v>333.33333333333331</v>
      </c>
      <c r="BQ196" s="5">
        <f t="shared" si="399"/>
        <v>333.33333333333331</v>
      </c>
      <c r="BR196" s="5">
        <f t="shared" si="399"/>
        <v>333.33333333333331</v>
      </c>
      <c r="BS196" s="5">
        <f t="shared" si="399"/>
        <v>333.33333333333331</v>
      </c>
      <c r="BT196" s="5">
        <f t="shared" si="399"/>
        <v>333.33333333333331</v>
      </c>
      <c r="BU196" s="5">
        <f t="shared" si="399"/>
        <v>333.33333333333331</v>
      </c>
      <c r="BV196" s="5">
        <f t="shared" si="399"/>
        <v>333.33333333333331</v>
      </c>
      <c r="BW196" s="5">
        <f t="shared" si="399"/>
        <v>333.33333333333331</v>
      </c>
      <c r="BX196" s="5">
        <f t="shared" si="399"/>
        <v>333.33333333333331</v>
      </c>
      <c r="BY196" s="5">
        <f t="shared" si="399"/>
        <v>333.33333333333331</v>
      </c>
      <c r="BZ196" s="5">
        <f t="shared" si="399"/>
        <v>333.33333333333331</v>
      </c>
      <c r="CA196" s="5">
        <f t="shared" si="399"/>
        <v>333.33333333333331</v>
      </c>
      <c r="CB196" s="5">
        <f t="shared" si="399"/>
        <v>333.33333333333331</v>
      </c>
      <c r="CC196" s="5">
        <f t="shared" si="399"/>
        <v>333.33333333333331</v>
      </c>
      <c r="CD196" s="5">
        <f t="shared" si="399"/>
        <v>333.33333333333331</v>
      </c>
      <c r="CE196" s="5">
        <f t="shared" si="399"/>
        <v>333.33333333333331</v>
      </c>
      <c r="CF196" s="5">
        <f t="shared" si="399"/>
        <v>0</v>
      </c>
      <c r="CG196" s="5">
        <f t="shared" si="399"/>
        <v>0</v>
      </c>
      <c r="CH196" s="5">
        <f t="shared" si="399"/>
        <v>0</v>
      </c>
      <c r="CI196" s="5">
        <f t="shared" si="399"/>
        <v>0</v>
      </c>
      <c r="CJ196" s="5">
        <f t="shared" ref="CJ196:EP196" si="400">CJ179</f>
        <v>0</v>
      </c>
      <c r="CK196" s="5">
        <f t="shared" si="400"/>
        <v>0</v>
      </c>
      <c r="CL196" s="5">
        <f t="shared" si="400"/>
        <v>0</v>
      </c>
      <c r="CM196" s="5">
        <f t="shared" si="400"/>
        <v>0</v>
      </c>
      <c r="CN196" s="5">
        <f t="shared" si="400"/>
        <v>0</v>
      </c>
      <c r="CO196" s="5">
        <f t="shared" si="400"/>
        <v>0</v>
      </c>
      <c r="CP196" s="5">
        <f t="shared" si="400"/>
        <v>0</v>
      </c>
      <c r="CQ196" s="5">
        <f t="shared" si="400"/>
        <v>0</v>
      </c>
      <c r="CR196" s="5">
        <f t="shared" si="400"/>
        <v>0</v>
      </c>
      <c r="CS196" s="5">
        <f t="shared" si="400"/>
        <v>0</v>
      </c>
      <c r="CT196" s="5">
        <f t="shared" si="400"/>
        <v>0</v>
      </c>
      <c r="CU196" s="5">
        <f t="shared" si="400"/>
        <v>0</v>
      </c>
      <c r="CV196" s="5">
        <f t="shared" si="400"/>
        <v>0</v>
      </c>
      <c r="CW196" s="5">
        <f t="shared" si="400"/>
        <v>0</v>
      </c>
      <c r="CX196" s="5">
        <f t="shared" si="400"/>
        <v>0</v>
      </c>
      <c r="CY196" s="5">
        <f t="shared" si="400"/>
        <v>0</v>
      </c>
      <c r="CZ196" s="5">
        <f t="shared" si="400"/>
        <v>0</v>
      </c>
      <c r="DA196" s="5">
        <f t="shared" si="400"/>
        <v>0</v>
      </c>
      <c r="DB196" s="5">
        <f t="shared" si="400"/>
        <v>0</v>
      </c>
      <c r="DC196" s="5">
        <f t="shared" si="400"/>
        <v>0</v>
      </c>
      <c r="DD196" s="5">
        <f t="shared" si="400"/>
        <v>0</v>
      </c>
      <c r="DE196" s="5">
        <f t="shared" si="400"/>
        <v>0</v>
      </c>
      <c r="DF196" s="5">
        <f t="shared" si="400"/>
        <v>0</v>
      </c>
      <c r="DG196" s="5">
        <f t="shared" si="400"/>
        <v>0</v>
      </c>
      <c r="DH196" s="5">
        <f t="shared" si="400"/>
        <v>0</v>
      </c>
      <c r="DI196" s="5">
        <f t="shared" si="400"/>
        <v>0</v>
      </c>
      <c r="DJ196" s="5">
        <f t="shared" si="400"/>
        <v>0</v>
      </c>
      <c r="DK196" s="5">
        <f t="shared" si="400"/>
        <v>0</v>
      </c>
      <c r="DL196" s="5">
        <f t="shared" si="400"/>
        <v>0</v>
      </c>
      <c r="DM196" s="5">
        <f t="shared" si="400"/>
        <v>0</v>
      </c>
      <c r="DN196" s="5">
        <f t="shared" si="400"/>
        <v>0</v>
      </c>
      <c r="DO196" s="5">
        <f t="shared" si="400"/>
        <v>0</v>
      </c>
      <c r="DP196" s="5">
        <f t="shared" si="400"/>
        <v>0</v>
      </c>
      <c r="DQ196" s="5">
        <f t="shared" si="400"/>
        <v>0</v>
      </c>
      <c r="DR196" s="5">
        <f t="shared" si="400"/>
        <v>0</v>
      </c>
      <c r="DS196" s="5">
        <f t="shared" si="400"/>
        <v>0</v>
      </c>
      <c r="DT196" s="5">
        <f t="shared" si="400"/>
        <v>0</v>
      </c>
      <c r="DU196" s="5">
        <f t="shared" si="400"/>
        <v>0</v>
      </c>
      <c r="DV196" s="5">
        <f t="shared" si="400"/>
        <v>0</v>
      </c>
      <c r="DW196" s="5">
        <f t="shared" si="400"/>
        <v>0</v>
      </c>
      <c r="DX196" s="5">
        <f t="shared" si="400"/>
        <v>0</v>
      </c>
      <c r="DY196" s="5">
        <f t="shared" si="400"/>
        <v>0</v>
      </c>
      <c r="DZ196" s="5">
        <f t="shared" si="400"/>
        <v>0</v>
      </c>
      <c r="EA196" s="5">
        <f t="shared" si="400"/>
        <v>0</v>
      </c>
      <c r="EB196" s="5">
        <f t="shared" si="400"/>
        <v>0</v>
      </c>
      <c r="EC196" s="5">
        <f t="shared" si="400"/>
        <v>0</v>
      </c>
      <c r="ED196" s="5">
        <f t="shared" si="400"/>
        <v>0</v>
      </c>
      <c r="EE196" s="5">
        <f t="shared" si="400"/>
        <v>0</v>
      </c>
      <c r="EF196" s="5">
        <f t="shared" si="400"/>
        <v>0</v>
      </c>
      <c r="EG196" s="5">
        <f t="shared" si="400"/>
        <v>0</v>
      </c>
      <c r="EH196" s="5">
        <f t="shared" si="400"/>
        <v>0</v>
      </c>
      <c r="EI196" s="5">
        <f t="shared" si="400"/>
        <v>0</v>
      </c>
      <c r="EJ196" s="5">
        <f t="shared" si="400"/>
        <v>0</v>
      </c>
      <c r="EK196" s="5">
        <f t="shared" si="400"/>
        <v>0</v>
      </c>
      <c r="EL196" s="5">
        <f t="shared" si="400"/>
        <v>0</v>
      </c>
      <c r="EM196" s="5">
        <f t="shared" si="400"/>
        <v>0</v>
      </c>
      <c r="EN196" s="5">
        <f t="shared" si="400"/>
        <v>0</v>
      </c>
      <c r="EO196" s="5">
        <f t="shared" si="400"/>
        <v>0</v>
      </c>
      <c r="EP196" s="5">
        <f t="shared" si="400"/>
        <v>0</v>
      </c>
    </row>
    <row r="197" spans="2:146" hidden="1" outlineLevel="2" x14ac:dyDescent="0.25">
      <c r="B197" s="11" t="s">
        <v>118</v>
      </c>
      <c r="C197" s="11"/>
      <c r="D197" s="11"/>
      <c r="E197" s="11"/>
      <c r="F197" s="11"/>
      <c r="G197" s="11"/>
      <c r="H197" s="11"/>
      <c r="I197" s="11"/>
      <c r="J197" s="31" t="s">
        <v>68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8">
        <f>SUM(W195:W196)</f>
        <v>0</v>
      </c>
      <c r="X197" s="8">
        <f t="shared" ref="X197:CI197" si="401">SUM(X195:X196)</f>
        <v>1523.8095238095236</v>
      </c>
      <c r="Y197" s="8">
        <f t="shared" si="401"/>
        <v>1523.8095238095236</v>
      </c>
      <c r="Z197" s="8">
        <f t="shared" si="401"/>
        <v>1523.8095238095236</v>
      </c>
      <c r="AA197" s="8">
        <f t="shared" si="401"/>
        <v>1523.8095238095236</v>
      </c>
      <c r="AB197" s="8">
        <f t="shared" si="401"/>
        <v>1523.8095238095236</v>
      </c>
      <c r="AC197" s="8">
        <f t="shared" si="401"/>
        <v>1523.8095238095236</v>
      </c>
      <c r="AD197" s="8">
        <f t="shared" si="401"/>
        <v>1523.8095238095236</v>
      </c>
      <c r="AE197" s="8">
        <f t="shared" si="401"/>
        <v>1523.8095238095236</v>
      </c>
      <c r="AF197" s="8">
        <f t="shared" si="401"/>
        <v>1523.8095238095236</v>
      </c>
      <c r="AG197" s="8">
        <f t="shared" si="401"/>
        <v>1523.8095238095236</v>
      </c>
      <c r="AH197" s="8">
        <f t="shared" si="401"/>
        <v>1523.8095238095236</v>
      </c>
      <c r="AI197" s="8">
        <f t="shared" si="401"/>
        <v>1523.8095238095236</v>
      </c>
      <c r="AJ197" s="8">
        <f t="shared" si="401"/>
        <v>1523.8095238095236</v>
      </c>
      <c r="AK197" s="8">
        <f t="shared" si="401"/>
        <v>1523.8095238095236</v>
      </c>
      <c r="AL197" s="8">
        <f t="shared" si="401"/>
        <v>1523.8095238095236</v>
      </c>
      <c r="AM197" s="8">
        <f t="shared" si="401"/>
        <v>1523.8095238095236</v>
      </c>
      <c r="AN197" s="8">
        <f t="shared" si="401"/>
        <v>1523.8095238095236</v>
      </c>
      <c r="AO197" s="8">
        <f t="shared" si="401"/>
        <v>1523.8095238095236</v>
      </c>
      <c r="AP197" s="8">
        <f t="shared" si="401"/>
        <v>1523.8095238095236</v>
      </c>
      <c r="AQ197" s="8">
        <f t="shared" si="401"/>
        <v>1523.8095238095236</v>
      </c>
      <c r="AR197" s="8">
        <f t="shared" si="401"/>
        <v>1523.8095238095236</v>
      </c>
      <c r="AS197" s="8">
        <f t="shared" si="401"/>
        <v>1523.8095238095236</v>
      </c>
      <c r="AT197" s="8">
        <f t="shared" si="401"/>
        <v>1523.8095238095236</v>
      </c>
      <c r="AU197" s="8">
        <f t="shared" si="401"/>
        <v>1523.8095238095236</v>
      </c>
      <c r="AV197" s="8">
        <f t="shared" si="401"/>
        <v>1523.8095238095236</v>
      </c>
      <c r="AW197" s="8">
        <f t="shared" si="401"/>
        <v>1523.8095238095236</v>
      </c>
      <c r="AX197" s="8">
        <f t="shared" si="401"/>
        <v>1523.8095238095236</v>
      </c>
      <c r="AY197" s="8">
        <f t="shared" si="401"/>
        <v>1523.8095238095236</v>
      </c>
      <c r="AZ197" s="8">
        <f t="shared" si="401"/>
        <v>1523.8095238095236</v>
      </c>
      <c r="BA197" s="8">
        <f t="shared" si="401"/>
        <v>1523.8095238095236</v>
      </c>
      <c r="BB197" s="8">
        <f t="shared" si="401"/>
        <v>1523.8095238095236</v>
      </c>
      <c r="BC197" s="8">
        <f t="shared" si="401"/>
        <v>1523.8095238095236</v>
      </c>
      <c r="BD197" s="8">
        <f t="shared" si="401"/>
        <v>1523.8095238095236</v>
      </c>
      <c r="BE197" s="8">
        <f t="shared" si="401"/>
        <v>1523.8095238095236</v>
      </c>
      <c r="BF197" s="8">
        <f t="shared" si="401"/>
        <v>1523.8095238095236</v>
      </c>
      <c r="BG197" s="8">
        <f t="shared" si="401"/>
        <v>1523.8095238095236</v>
      </c>
      <c r="BH197" s="8">
        <f t="shared" si="401"/>
        <v>1523.8095238095236</v>
      </c>
      <c r="BI197" s="8">
        <f t="shared" si="401"/>
        <v>1523.8095238095236</v>
      </c>
      <c r="BJ197" s="8">
        <f t="shared" si="401"/>
        <v>1523.8095238095236</v>
      </c>
      <c r="BK197" s="8">
        <f t="shared" si="401"/>
        <v>1523.8095238095236</v>
      </c>
      <c r="BL197" s="8">
        <f t="shared" si="401"/>
        <v>1523.8095238095236</v>
      </c>
      <c r="BM197" s="8">
        <f t="shared" si="401"/>
        <v>1523.8095238095236</v>
      </c>
      <c r="BN197" s="8">
        <f t="shared" si="401"/>
        <v>1523.8095238095236</v>
      </c>
      <c r="BO197" s="8">
        <f t="shared" si="401"/>
        <v>1523.8095238095236</v>
      </c>
      <c r="BP197" s="8">
        <f t="shared" si="401"/>
        <v>1523.8095238095236</v>
      </c>
      <c r="BQ197" s="8">
        <f t="shared" si="401"/>
        <v>1523.8095238095236</v>
      </c>
      <c r="BR197" s="8">
        <f t="shared" si="401"/>
        <v>1523.8095238095236</v>
      </c>
      <c r="BS197" s="8">
        <f t="shared" si="401"/>
        <v>1523.8095238095236</v>
      </c>
      <c r="BT197" s="8">
        <f t="shared" si="401"/>
        <v>1523.8095238095236</v>
      </c>
      <c r="BU197" s="8">
        <f t="shared" si="401"/>
        <v>1523.8095238095236</v>
      </c>
      <c r="BV197" s="8">
        <f t="shared" si="401"/>
        <v>1523.8095238095236</v>
      </c>
      <c r="BW197" s="8">
        <f t="shared" si="401"/>
        <v>1523.8095238095236</v>
      </c>
      <c r="BX197" s="8">
        <f t="shared" si="401"/>
        <v>1523.8095238095236</v>
      </c>
      <c r="BY197" s="8">
        <f t="shared" si="401"/>
        <v>1523.8095238095236</v>
      </c>
      <c r="BZ197" s="8">
        <f t="shared" si="401"/>
        <v>1523.8095238095236</v>
      </c>
      <c r="CA197" s="8">
        <f t="shared" si="401"/>
        <v>1523.8095238095236</v>
      </c>
      <c r="CB197" s="8">
        <f t="shared" si="401"/>
        <v>1523.8095238095236</v>
      </c>
      <c r="CC197" s="8">
        <f t="shared" si="401"/>
        <v>1523.8095238095236</v>
      </c>
      <c r="CD197" s="8">
        <f t="shared" si="401"/>
        <v>1523.8095238095236</v>
      </c>
      <c r="CE197" s="8">
        <f t="shared" si="401"/>
        <v>1523.8095238095236</v>
      </c>
      <c r="CF197" s="8">
        <f t="shared" si="401"/>
        <v>1785.7142857142856</v>
      </c>
      <c r="CG197" s="8">
        <f t="shared" si="401"/>
        <v>1785.7142857142856</v>
      </c>
      <c r="CH197" s="8">
        <f t="shared" si="401"/>
        <v>1785.7142857142856</v>
      </c>
      <c r="CI197" s="8">
        <f t="shared" si="401"/>
        <v>1785.7142857142856</v>
      </c>
      <c r="CJ197" s="8">
        <f t="shared" ref="CJ197:EP197" si="402">SUM(CJ195:CJ196)</f>
        <v>1785.7142857142856</v>
      </c>
      <c r="CK197" s="8">
        <f t="shared" si="402"/>
        <v>1785.7142857142856</v>
      </c>
      <c r="CL197" s="8">
        <f t="shared" si="402"/>
        <v>1785.7142857142856</v>
      </c>
      <c r="CM197" s="8">
        <f t="shared" si="402"/>
        <v>1785.7142857142856</v>
      </c>
      <c r="CN197" s="8">
        <f t="shared" si="402"/>
        <v>1785.7142857142856</v>
      </c>
      <c r="CO197" s="8">
        <f t="shared" si="402"/>
        <v>1785.7142857142856</v>
      </c>
      <c r="CP197" s="8">
        <f t="shared" si="402"/>
        <v>1785.7142857142856</v>
      </c>
      <c r="CQ197" s="8">
        <f t="shared" si="402"/>
        <v>1785.7142857142856</v>
      </c>
      <c r="CR197" s="8">
        <f t="shared" si="402"/>
        <v>1785.7142857142856</v>
      </c>
      <c r="CS197" s="8">
        <f t="shared" si="402"/>
        <v>1785.7142857142856</v>
      </c>
      <c r="CT197" s="8">
        <f t="shared" si="402"/>
        <v>1785.7142857142856</v>
      </c>
      <c r="CU197" s="8">
        <f t="shared" si="402"/>
        <v>1785.7142857142856</v>
      </c>
      <c r="CV197" s="8">
        <f t="shared" si="402"/>
        <v>1785.7142857142856</v>
      </c>
      <c r="CW197" s="8">
        <f t="shared" si="402"/>
        <v>1785.7142857142856</v>
      </c>
      <c r="CX197" s="8">
        <f t="shared" si="402"/>
        <v>1785.7142857142856</v>
      </c>
      <c r="CY197" s="8">
        <f t="shared" si="402"/>
        <v>1785.7142857142856</v>
      </c>
      <c r="CZ197" s="8">
        <f t="shared" si="402"/>
        <v>1785.7142857142856</v>
      </c>
      <c r="DA197" s="8">
        <f t="shared" si="402"/>
        <v>1785.7142857142856</v>
      </c>
      <c r="DB197" s="8">
        <f t="shared" si="402"/>
        <v>1785.7142857142856</v>
      </c>
      <c r="DC197" s="8">
        <f t="shared" si="402"/>
        <v>1785.7142857142856</v>
      </c>
      <c r="DD197" s="8">
        <f t="shared" si="402"/>
        <v>595.23809523809518</v>
      </c>
      <c r="DE197" s="8">
        <f t="shared" si="402"/>
        <v>595.23809523809518</v>
      </c>
      <c r="DF197" s="8">
        <f t="shared" si="402"/>
        <v>595.23809523809518</v>
      </c>
      <c r="DG197" s="8">
        <f t="shared" si="402"/>
        <v>595.23809523809518</v>
      </c>
      <c r="DH197" s="8">
        <f t="shared" si="402"/>
        <v>595.23809523809518</v>
      </c>
      <c r="DI197" s="8">
        <f t="shared" si="402"/>
        <v>595.23809523809518</v>
      </c>
      <c r="DJ197" s="8">
        <f t="shared" si="402"/>
        <v>595.23809523809518</v>
      </c>
      <c r="DK197" s="8">
        <f t="shared" si="402"/>
        <v>595.23809523809518</v>
      </c>
      <c r="DL197" s="8">
        <f t="shared" si="402"/>
        <v>595.23809523809518</v>
      </c>
      <c r="DM197" s="8">
        <f t="shared" si="402"/>
        <v>595.23809523809518</v>
      </c>
      <c r="DN197" s="8">
        <f t="shared" si="402"/>
        <v>595.23809523809518</v>
      </c>
      <c r="DO197" s="8">
        <f t="shared" si="402"/>
        <v>595.23809523809518</v>
      </c>
      <c r="DP197" s="8">
        <f t="shared" si="402"/>
        <v>595.23809523809518</v>
      </c>
      <c r="DQ197" s="8">
        <f t="shared" si="402"/>
        <v>595.23809523809518</v>
      </c>
      <c r="DR197" s="8">
        <f t="shared" si="402"/>
        <v>595.23809523809518</v>
      </c>
      <c r="DS197" s="8">
        <f t="shared" si="402"/>
        <v>595.23809523809518</v>
      </c>
      <c r="DT197" s="8">
        <f t="shared" si="402"/>
        <v>595.23809523809518</v>
      </c>
      <c r="DU197" s="8">
        <f t="shared" si="402"/>
        <v>595.23809523809518</v>
      </c>
      <c r="DV197" s="8">
        <f t="shared" si="402"/>
        <v>595.23809523809518</v>
      </c>
      <c r="DW197" s="8">
        <f t="shared" si="402"/>
        <v>595.23809523809518</v>
      </c>
      <c r="DX197" s="8">
        <f t="shared" si="402"/>
        <v>595.23809523809518</v>
      </c>
      <c r="DY197" s="8">
        <f t="shared" si="402"/>
        <v>595.23809523809518</v>
      </c>
      <c r="DZ197" s="8">
        <f t="shared" si="402"/>
        <v>595.23809523809518</v>
      </c>
      <c r="EA197" s="8">
        <f t="shared" si="402"/>
        <v>595.23809523809518</v>
      </c>
      <c r="EB197" s="8">
        <f t="shared" si="402"/>
        <v>595.23809523809518</v>
      </c>
      <c r="EC197" s="8">
        <f t="shared" si="402"/>
        <v>595.23809523809518</v>
      </c>
      <c r="ED197" s="8">
        <f t="shared" si="402"/>
        <v>595.23809523809518</v>
      </c>
      <c r="EE197" s="8">
        <f t="shared" si="402"/>
        <v>595.23809523809518</v>
      </c>
      <c r="EF197" s="8">
        <f t="shared" si="402"/>
        <v>595.23809523809518</v>
      </c>
      <c r="EG197" s="8">
        <f t="shared" si="402"/>
        <v>595.23809523809518</v>
      </c>
      <c r="EH197" s="8">
        <f t="shared" si="402"/>
        <v>595.23809523809518</v>
      </c>
      <c r="EI197" s="8">
        <f t="shared" si="402"/>
        <v>595.23809523809518</v>
      </c>
      <c r="EJ197" s="8">
        <f t="shared" si="402"/>
        <v>595.23809523809518</v>
      </c>
      <c r="EK197" s="8">
        <f t="shared" si="402"/>
        <v>595.23809523809518</v>
      </c>
      <c r="EL197" s="8">
        <f t="shared" si="402"/>
        <v>595.23809523809518</v>
      </c>
      <c r="EM197" s="8">
        <f t="shared" si="402"/>
        <v>595.23809523809518</v>
      </c>
      <c r="EN197" s="8">
        <f t="shared" si="402"/>
        <v>595.23809523809518</v>
      </c>
      <c r="EO197" s="8">
        <f t="shared" si="402"/>
        <v>595.23809523809518</v>
      </c>
      <c r="EP197" s="8">
        <f t="shared" si="402"/>
        <v>595.23809523809518</v>
      </c>
    </row>
    <row r="198" spans="2:146" ht="15.75" thickTop="1" x14ac:dyDescent="0.25"/>
    <row r="199" spans="2:146" ht="15.75" collapsed="1" thickBot="1" x14ac:dyDescent="0.3">
      <c r="B199" s="1" t="s">
        <v>119</v>
      </c>
      <c r="C199" s="1"/>
      <c r="D199" s="1"/>
      <c r="E199" s="1"/>
      <c r="F199" s="1"/>
      <c r="G199" s="1"/>
      <c r="H199" s="1"/>
      <c r="I199" s="1"/>
      <c r="J199" s="3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</row>
    <row r="200" spans="2:146" ht="15.75" hidden="1" outlineLevel="1" thickTop="1" x14ac:dyDescent="0.25"/>
    <row r="201" spans="2:146" hidden="1" outlineLevel="1" collapsed="1" x14ac:dyDescent="0.25">
      <c r="B201" s="2" t="s">
        <v>165</v>
      </c>
      <c r="C201" s="2"/>
      <c r="D201" s="2"/>
      <c r="E201" s="2"/>
      <c r="F201" s="2"/>
      <c r="G201" s="2"/>
      <c r="H201" s="2"/>
      <c r="I201" s="2"/>
      <c r="J201" s="3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</row>
    <row r="202" spans="2:146" hidden="1" outlineLevel="2" x14ac:dyDescent="0.25"/>
    <row r="203" spans="2:146" hidden="1" outlineLevel="2" x14ac:dyDescent="0.25">
      <c r="B203" t="s">
        <v>121</v>
      </c>
      <c r="J203" s="26" t="s">
        <v>73</v>
      </c>
      <c r="W203" s="7">
        <f>Założenia!$K91</f>
        <v>5</v>
      </c>
      <c r="X203" s="7">
        <f>Założenia!$K91</f>
        <v>5</v>
      </c>
      <c r="Y203" s="7">
        <f>Założenia!$K91</f>
        <v>5</v>
      </c>
      <c r="Z203" s="7">
        <f>Założenia!$K91</f>
        <v>5</v>
      </c>
      <c r="AA203" s="7">
        <f>Założenia!$K91</f>
        <v>5</v>
      </c>
      <c r="AB203" s="7">
        <f>Założenia!$K91</f>
        <v>5</v>
      </c>
      <c r="AC203" s="7">
        <f>Założenia!$K91</f>
        <v>5</v>
      </c>
      <c r="AD203" s="7">
        <f>Założenia!$K91</f>
        <v>5</v>
      </c>
      <c r="AE203" s="7">
        <f>Założenia!$K91</f>
        <v>5</v>
      </c>
      <c r="AF203" s="7">
        <f>Założenia!$K91</f>
        <v>5</v>
      </c>
      <c r="AG203" s="7">
        <f>Założenia!$K91</f>
        <v>5</v>
      </c>
      <c r="AH203" s="7">
        <f>Założenia!$K91</f>
        <v>5</v>
      </c>
      <c r="AI203" s="7">
        <f>Założenia!$K91</f>
        <v>5</v>
      </c>
      <c r="AJ203" s="7">
        <f>Założenia!$K91</f>
        <v>5</v>
      </c>
      <c r="AK203" s="7">
        <f>Założenia!$K91</f>
        <v>5</v>
      </c>
      <c r="AL203" s="7">
        <f>Założenia!$K91</f>
        <v>5</v>
      </c>
      <c r="AM203" s="7">
        <f>Założenia!$K91</f>
        <v>5</v>
      </c>
      <c r="AN203" s="7">
        <f>Założenia!$K91</f>
        <v>5</v>
      </c>
      <c r="AO203" s="7">
        <f>Założenia!$K91</f>
        <v>5</v>
      </c>
      <c r="AP203" s="7">
        <f>Założenia!$K91</f>
        <v>5</v>
      </c>
      <c r="AQ203" s="7">
        <f>Założenia!$K91</f>
        <v>5</v>
      </c>
      <c r="AR203" s="7">
        <f>Założenia!$K91</f>
        <v>5</v>
      </c>
      <c r="AS203" s="7">
        <f>Założenia!$K91</f>
        <v>5</v>
      </c>
      <c r="AT203" s="7">
        <f>Założenia!$K91</f>
        <v>5</v>
      </c>
      <c r="AU203" s="7">
        <f>Założenia!$K91</f>
        <v>5</v>
      </c>
      <c r="AV203" s="7">
        <f>Założenia!$K91</f>
        <v>5</v>
      </c>
      <c r="AW203" s="7">
        <f>Założenia!$K91</f>
        <v>5</v>
      </c>
      <c r="AX203" s="7">
        <f>Założenia!$K91</f>
        <v>5</v>
      </c>
      <c r="AY203" s="7">
        <f>Założenia!$K91</f>
        <v>5</v>
      </c>
      <c r="AZ203" s="7">
        <f>Założenia!$K91</f>
        <v>5</v>
      </c>
      <c r="BA203" s="7">
        <f>Założenia!$K91</f>
        <v>5</v>
      </c>
      <c r="BB203" s="7">
        <f>Założenia!$K91</f>
        <v>5</v>
      </c>
      <c r="BC203" s="7">
        <f>Założenia!$K91</f>
        <v>5</v>
      </c>
      <c r="BD203" s="7">
        <f>Założenia!$K91</f>
        <v>5</v>
      </c>
      <c r="BE203" s="7">
        <f>Założenia!$K91</f>
        <v>5</v>
      </c>
      <c r="BF203" s="7">
        <f>Założenia!$K91</f>
        <v>5</v>
      </c>
      <c r="BG203" s="7">
        <f>Założenia!$K91</f>
        <v>5</v>
      </c>
      <c r="BH203" s="7">
        <f>Założenia!$K91</f>
        <v>5</v>
      </c>
      <c r="BI203" s="7">
        <f>Założenia!$K91</f>
        <v>5</v>
      </c>
      <c r="BJ203" s="7">
        <f>Założenia!$K91</f>
        <v>5</v>
      </c>
      <c r="BK203" s="7">
        <f>Założenia!$K91</f>
        <v>5</v>
      </c>
      <c r="BL203" s="7">
        <f>Założenia!$K91</f>
        <v>5</v>
      </c>
      <c r="BM203" s="7">
        <f>Założenia!$K91</f>
        <v>5</v>
      </c>
      <c r="BN203" s="7">
        <f>Założenia!$K91</f>
        <v>5</v>
      </c>
      <c r="BO203" s="7">
        <f>Założenia!$K91</f>
        <v>5</v>
      </c>
      <c r="BP203" s="7">
        <f>Założenia!$K91</f>
        <v>5</v>
      </c>
      <c r="BQ203" s="7">
        <f>Założenia!$K91</f>
        <v>5</v>
      </c>
      <c r="BR203" s="7">
        <f>Założenia!$K91</f>
        <v>5</v>
      </c>
      <c r="BS203" s="7">
        <f>Założenia!$K91</f>
        <v>5</v>
      </c>
      <c r="BT203" s="7">
        <f>Założenia!$K91</f>
        <v>5</v>
      </c>
      <c r="BU203" s="7">
        <f>Założenia!$K91</f>
        <v>5</v>
      </c>
      <c r="BV203" s="7">
        <f>Założenia!$K91</f>
        <v>5</v>
      </c>
      <c r="BW203" s="7">
        <f>Założenia!$K91</f>
        <v>5</v>
      </c>
      <c r="BX203" s="7">
        <f>Założenia!$K91</f>
        <v>5</v>
      </c>
      <c r="BY203" s="7">
        <f>Założenia!$K91</f>
        <v>5</v>
      </c>
      <c r="BZ203" s="7">
        <f>Założenia!$K91</f>
        <v>5</v>
      </c>
      <c r="CA203" s="7">
        <f>Założenia!$K91</f>
        <v>5</v>
      </c>
      <c r="CB203" s="7">
        <f>Założenia!$K91</f>
        <v>5</v>
      </c>
      <c r="CC203" s="7">
        <f>Założenia!$K91</f>
        <v>5</v>
      </c>
      <c r="CD203" s="7">
        <f>Założenia!$K91</f>
        <v>5</v>
      </c>
      <c r="CE203" s="7">
        <f>Założenia!$K91</f>
        <v>5</v>
      </c>
      <c r="CF203" s="7">
        <f>Założenia!$K91</f>
        <v>5</v>
      </c>
      <c r="CG203" s="7">
        <f>Założenia!$K91</f>
        <v>5</v>
      </c>
      <c r="CH203" s="7">
        <f>Założenia!$K91</f>
        <v>5</v>
      </c>
      <c r="CI203" s="7">
        <f>Założenia!$K91</f>
        <v>5</v>
      </c>
      <c r="CJ203" s="7">
        <f>Założenia!$K91</f>
        <v>5</v>
      </c>
      <c r="CK203" s="7">
        <f>Założenia!$K91</f>
        <v>5</v>
      </c>
      <c r="CL203" s="7">
        <f>Założenia!$K91</f>
        <v>5</v>
      </c>
      <c r="CM203" s="7">
        <f>Założenia!$K91</f>
        <v>5</v>
      </c>
      <c r="CN203" s="7">
        <f>Założenia!$K91</f>
        <v>5</v>
      </c>
      <c r="CO203" s="7">
        <f>Założenia!$K91</f>
        <v>5</v>
      </c>
      <c r="CP203" s="7">
        <f>Założenia!$K91</f>
        <v>5</v>
      </c>
      <c r="CQ203" s="7">
        <f>Założenia!$K91</f>
        <v>5</v>
      </c>
      <c r="CR203" s="7">
        <f>Założenia!$K91</f>
        <v>5</v>
      </c>
      <c r="CS203" s="7">
        <f>Założenia!$K91</f>
        <v>5</v>
      </c>
      <c r="CT203" s="7">
        <f>Założenia!$K91</f>
        <v>5</v>
      </c>
      <c r="CU203" s="7">
        <f>Założenia!$K91</f>
        <v>5</v>
      </c>
      <c r="CV203" s="7">
        <f>Założenia!$K91</f>
        <v>5</v>
      </c>
      <c r="CW203" s="7">
        <f>Założenia!$K91</f>
        <v>5</v>
      </c>
      <c r="CX203" s="7">
        <f>Założenia!$K91</f>
        <v>5</v>
      </c>
      <c r="CY203" s="7">
        <f>Założenia!$K91</f>
        <v>5</v>
      </c>
      <c r="CZ203" s="7">
        <f>Założenia!$K91</f>
        <v>5</v>
      </c>
      <c r="DA203" s="7">
        <f>Założenia!$K91</f>
        <v>5</v>
      </c>
      <c r="DB203" s="7">
        <f>Założenia!$K91</f>
        <v>5</v>
      </c>
      <c r="DC203" s="7">
        <f>Założenia!$K91</f>
        <v>5</v>
      </c>
      <c r="DD203" s="7">
        <f>Założenia!$K91</f>
        <v>5</v>
      </c>
      <c r="DE203" s="7">
        <f>Założenia!$K91</f>
        <v>5</v>
      </c>
      <c r="DF203" s="7">
        <f>Założenia!$K91</f>
        <v>5</v>
      </c>
      <c r="DG203" s="7">
        <f>Założenia!$K91</f>
        <v>5</v>
      </c>
      <c r="DH203" s="7">
        <f>Założenia!$K91</f>
        <v>5</v>
      </c>
      <c r="DI203" s="7">
        <f>Założenia!$K91</f>
        <v>5</v>
      </c>
      <c r="DJ203" s="7">
        <f>Założenia!$K91</f>
        <v>5</v>
      </c>
      <c r="DK203" s="7">
        <f>Założenia!$K91</f>
        <v>5</v>
      </c>
      <c r="DL203" s="7">
        <f>Założenia!$K91</f>
        <v>5</v>
      </c>
      <c r="DM203" s="7">
        <f>Założenia!$K91</f>
        <v>5</v>
      </c>
      <c r="DN203" s="7">
        <f>Założenia!$K91</f>
        <v>5</v>
      </c>
      <c r="DO203" s="7">
        <f>Założenia!$K91</f>
        <v>5</v>
      </c>
      <c r="DP203" s="7">
        <f>Założenia!$K91</f>
        <v>5</v>
      </c>
      <c r="DQ203" s="7">
        <f>Założenia!$K91</f>
        <v>5</v>
      </c>
      <c r="DR203" s="7">
        <f>Założenia!$K91</f>
        <v>5</v>
      </c>
      <c r="DS203" s="7">
        <f>Założenia!$K91</f>
        <v>5</v>
      </c>
      <c r="DT203" s="7">
        <f>Założenia!$K91</f>
        <v>5</v>
      </c>
      <c r="DU203" s="7">
        <f>Założenia!$K91</f>
        <v>5</v>
      </c>
      <c r="DV203" s="7">
        <f>Założenia!$K91</f>
        <v>5</v>
      </c>
      <c r="DW203" s="7">
        <f>Założenia!$K91</f>
        <v>5</v>
      </c>
      <c r="DX203" s="7">
        <f>Założenia!$K91</f>
        <v>5</v>
      </c>
      <c r="DY203" s="7">
        <f>Założenia!$K91</f>
        <v>5</v>
      </c>
      <c r="DZ203" s="7">
        <f>Założenia!$K91</f>
        <v>5</v>
      </c>
      <c r="EA203" s="7">
        <f>Założenia!$K91</f>
        <v>5</v>
      </c>
      <c r="EB203" s="7">
        <f>Założenia!$K91</f>
        <v>5</v>
      </c>
      <c r="EC203" s="7">
        <f>Założenia!$K91</f>
        <v>5</v>
      </c>
      <c r="ED203" s="7">
        <f>Założenia!$K91</f>
        <v>5</v>
      </c>
      <c r="EE203" s="7">
        <f>Założenia!$K91</f>
        <v>5</v>
      </c>
      <c r="EF203" s="7">
        <f>Założenia!$K91</f>
        <v>5</v>
      </c>
      <c r="EG203" s="7">
        <f>Założenia!$K91</f>
        <v>5</v>
      </c>
      <c r="EH203" s="7">
        <f>Założenia!$K91</f>
        <v>5</v>
      </c>
      <c r="EI203" s="7">
        <f>Założenia!$K91</f>
        <v>5</v>
      </c>
      <c r="EJ203" s="7">
        <f>Założenia!$K91</f>
        <v>5</v>
      </c>
      <c r="EK203" s="7">
        <f>Założenia!$K91</f>
        <v>5</v>
      </c>
      <c r="EL203" s="7">
        <f>Założenia!$K91</f>
        <v>5</v>
      </c>
      <c r="EM203" s="7">
        <f>Założenia!$K91</f>
        <v>5</v>
      </c>
      <c r="EN203" s="7">
        <f>Założenia!$K91</f>
        <v>5</v>
      </c>
      <c r="EO203" s="7">
        <f>Założenia!$K91</f>
        <v>5</v>
      </c>
      <c r="EP203" s="7">
        <f>Założenia!$K91</f>
        <v>5</v>
      </c>
    </row>
    <row r="204" spans="2:146" hidden="1" outlineLevel="2" x14ac:dyDescent="0.25">
      <c r="B204" t="s">
        <v>120</v>
      </c>
      <c r="J204" s="26" t="s">
        <v>73</v>
      </c>
      <c r="W204" s="7">
        <f>Założenia!$K92</f>
        <v>3</v>
      </c>
      <c r="X204" s="7">
        <f>Założenia!$K92</f>
        <v>3</v>
      </c>
      <c r="Y204" s="7">
        <f>Założenia!$K92</f>
        <v>3</v>
      </c>
      <c r="Z204" s="7">
        <f>Założenia!$K92</f>
        <v>3</v>
      </c>
      <c r="AA204" s="7">
        <f>Założenia!$K92</f>
        <v>3</v>
      </c>
      <c r="AB204" s="7">
        <f>Założenia!$K92</f>
        <v>3</v>
      </c>
      <c r="AC204" s="7">
        <f>Założenia!$K92</f>
        <v>3</v>
      </c>
      <c r="AD204" s="7">
        <f>Założenia!$K92</f>
        <v>3</v>
      </c>
      <c r="AE204" s="7">
        <f>Założenia!$K92</f>
        <v>3</v>
      </c>
      <c r="AF204" s="7">
        <f>Założenia!$K92</f>
        <v>3</v>
      </c>
      <c r="AG204" s="7">
        <f>Założenia!$K92</f>
        <v>3</v>
      </c>
      <c r="AH204" s="7">
        <f>Założenia!$K92</f>
        <v>3</v>
      </c>
      <c r="AI204" s="7">
        <f>Założenia!$K92</f>
        <v>3</v>
      </c>
      <c r="AJ204" s="7">
        <f>Założenia!$K92</f>
        <v>3</v>
      </c>
      <c r="AK204" s="7">
        <f>Założenia!$K92</f>
        <v>3</v>
      </c>
      <c r="AL204" s="7">
        <f>Założenia!$K92</f>
        <v>3</v>
      </c>
      <c r="AM204" s="7">
        <f>Założenia!$K92</f>
        <v>3</v>
      </c>
      <c r="AN204" s="7">
        <f>Założenia!$K92</f>
        <v>3</v>
      </c>
      <c r="AO204" s="7">
        <f>Założenia!$K92</f>
        <v>3</v>
      </c>
      <c r="AP204" s="7">
        <f>Założenia!$K92</f>
        <v>3</v>
      </c>
      <c r="AQ204" s="7">
        <f>Założenia!$K92</f>
        <v>3</v>
      </c>
      <c r="AR204" s="7">
        <f>Założenia!$K92</f>
        <v>3</v>
      </c>
      <c r="AS204" s="7">
        <f>Założenia!$K92</f>
        <v>3</v>
      </c>
      <c r="AT204" s="7">
        <f>Założenia!$K92</f>
        <v>3</v>
      </c>
      <c r="AU204" s="7">
        <f>Założenia!$K92</f>
        <v>3</v>
      </c>
      <c r="AV204" s="7">
        <f>Założenia!$K92</f>
        <v>3</v>
      </c>
      <c r="AW204" s="7">
        <f>Założenia!$K92</f>
        <v>3</v>
      </c>
      <c r="AX204" s="7">
        <f>Założenia!$K92</f>
        <v>3</v>
      </c>
      <c r="AY204" s="7">
        <f>Założenia!$K92</f>
        <v>3</v>
      </c>
      <c r="AZ204" s="7">
        <f>Założenia!$K92</f>
        <v>3</v>
      </c>
      <c r="BA204" s="7">
        <f>Założenia!$K92</f>
        <v>3</v>
      </c>
      <c r="BB204" s="7">
        <f>Założenia!$K92</f>
        <v>3</v>
      </c>
      <c r="BC204" s="7">
        <f>Założenia!$K92</f>
        <v>3</v>
      </c>
      <c r="BD204" s="7">
        <f>Założenia!$K92</f>
        <v>3</v>
      </c>
      <c r="BE204" s="7">
        <f>Założenia!$K92</f>
        <v>3</v>
      </c>
      <c r="BF204" s="7">
        <f>Założenia!$K92</f>
        <v>3</v>
      </c>
      <c r="BG204" s="7">
        <f>Założenia!$K92</f>
        <v>3</v>
      </c>
      <c r="BH204" s="7">
        <f>Założenia!$K92</f>
        <v>3</v>
      </c>
      <c r="BI204" s="7">
        <f>Założenia!$K92</f>
        <v>3</v>
      </c>
      <c r="BJ204" s="7">
        <f>Założenia!$K92</f>
        <v>3</v>
      </c>
      <c r="BK204" s="7">
        <f>Założenia!$K92</f>
        <v>3</v>
      </c>
      <c r="BL204" s="7">
        <f>Założenia!$K92</f>
        <v>3</v>
      </c>
      <c r="BM204" s="7">
        <f>Założenia!$K92</f>
        <v>3</v>
      </c>
      <c r="BN204" s="7">
        <f>Założenia!$K92</f>
        <v>3</v>
      </c>
      <c r="BO204" s="7">
        <f>Założenia!$K92</f>
        <v>3</v>
      </c>
      <c r="BP204" s="7">
        <f>Założenia!$K92</f>
        <v>3</v>
      </c>
      <c r="BQ204" s="7">
        <f>Założenia!$K92</f>
        <v>3</v>
      </c>
      <c r="BR204" s="7">
        <f>Założenia!$K92</f>
        <v>3</v>
      </c>
      <c r="BS204" s="7">
        <f>Założenia!$K92</f>
        <v>3</v>
      </c>
      <c r="BT204" s="7">
        <f>Założenia!$K92</f>
        <v>3</v>
      </c>
      <c r="BU204" s="7">
        <f>Założenia!$K92</f>
        <v>3</v>
      </c>
      <c r="BV204" s="7">
        <f>Założenia!$K92</f>
        <v>3</v>
      </c>
      <c r="BW204" s="7">
        <f>Założenia!$K92</f>
        <v>3</v>
      </c>
      <c r="BX204" s="7">
        <f>Założenia!$K92</f>
        <v>3</v>
      </c>
      <c r="BY204" s="7">
        <f>Założenia!$K92</f>
        <v>3</v>
      </c>
      <c r="BZ204" s="7">
        <f>Założenia!$K92</f>
        <v>3</v>
      </c>
      <c r="CA204" s="7">
        <f>Założenia!$K92</f>
        <v>3</v>
      </c>
      <c r="CB204" s="7">
        <f>Założenia!$K92</f>
        <v>3</v>
      </c>
      <c r="CC204" s="7">
        <f>Założenia!$K92</f>
        <v>3</v>
      </c>
      <c r="CD204" s="7">
        <f>Założenia!$K92</f>
        <v>3</v>
      </c>
      <c r="CE204" s="7">
        <f>Założenia!$K92</f>
        <v>3</v>
      </c>
      <c r="CF204" s="7">
        <f>Założenia!$K92</f>
        <v>3</v>
      </c>
      <c r="CG204" s="7">
        <f>Założenia!$K92</f>
        <v>3</v>
      </c>
      <c r="CH204" s="7">
        <f>Założenia!$K92</f>
        <v>3</v>
      </c>
      <c r="CI204" s="7">
        <f>Założenia!$K92</f>
        <v>3</v>
      </c>
      <c r="CJ204" s="7">
        <f>Założenia!$K92</f>
        <v>3</v>
      </c>
      <c r="CK204" s="7">
        <f>Założenia!$K92</f>
        <v>3</v>
      </c>
      <c r="CL204" s="7">
        <f>Założenia!$K92</f>
        <v>3</v>
      </c>
      <c r="CM204" s="7">
        <f>Założenia!$K92</f>
        <v>3</v>
      </c>
      <c r="CN204" s="7">
        <f>Założenia!$K92</f>
        <v>3</v>
      </c>
      <c r="CO204" s="7">
        <f>Założenia!$K92</f>
        <v>3</v>
      </c>
      <c r="CP204" s="7">
        <f>Założenia!$K92</f>
        <v>3</v>
      </c>
      <c r="CQ204" s="7">
        <f>Założenia!$K92</f>
        <v>3</v>
      </c>
      <c r="CR204" s="7">
        <f>Założenia!$K92</f>
        <v>3</v>
      </c>
      <c r="CS204" s="7">
        <f>Założenia!$K92</f>
        <v>3</v>
      </c>
      <c r="CT204" s="7">
        <f>Założenia!$K92</f>
        <v>3</v>
      </c>
      <c r="CU204" s="7">
        <f>Założenia!$K92</f>
        <v>3</v>
      </c>
      <c r="CV204" s="7">
        <f>Założenia!$K92</f>
        <v>3</v>
      </c>
      <c r="CW204" s="7">
        <f>Założenia!$K92</f>
        <v>3</v>
      </c>
      <c r="CX204" s="7">
        <f>Założenia!$K92</f>
        <v>3</v>
      </c>
      <c r="CY204" s="7">
        <f>Założenia!$K92</f>
        <v>3</v>
      </c>
      <c r="CZ204" s="7">
        <f>Założenia!$K92</f>
        <v>3</v>
      </c>
      <c r="DA204" s="7">
        <f>Założenia!$K92</f>
        <v>3</v>
      </c>
      <c r="DB204" s="7">
        <f>Założenia!$K92</f>
        <v>3</v>
      </c>
      <c r="DC204" s="7">
        <f>Założenia!$K92</f>
        <v>3</v>
      </c>
      <c r="DD204" s="7">
        <f>Założenia!$K92</f>
        <v>3</v>
      </c>
      <c r="DE204" s="7">
        <f>Założenia!$K92</f>
        <v>3</v>
      </c>
      <c r="DF204" s="7">
        <f>Założenia!$K92</f>
        <v>3</v>
      </c>
      <c r="DG204" s="7">
        <f>Założenia!$K92</f>
        <v>3</v>
      </c>
      <c r="DH204" s="7">
        <f>Założenia!$K92</f>
        <v>3</v>
      </c>
      <c r="DI204" s="7">
        <f>Założenia!$K92</f>
        <v>3</v>
      </c>
      <c r="DJ204" s="7">
        <f>Założenia!$K92</f>
        <v>3</v>
      </c>
      <c r="DK204" s="7">
        <f>Założenia!$K92</f>
        <v>3</v>
      </c>
      <c r="DL204" s="7">
        <f>Założenia!$K92</f>
        <v>3</v>
      </c>
      <c r="DM204" s="7">
        <f>Założenia!$K92</f>
        <v>3</v>
      </c>
      <c r="DN204" s="7">
        <f>Założenia!$K92</f>
        <v>3</v>
      </c>
      <c r="DO204" s="7">
        <f>Założenia!$K92</f>
        <v>3</v>
      </c>
      <c r="DP204" s="7">
        <f>Założenia!$K92</f>
        <v>3</v>
      </c>
      <c r="DQ204" s="7">
        <f>Założenia!$K92</f>
        <v>3</v>
      </c>
      <c r="DR204" s="7">
        <f>Założenia!$K92</f>
        <v>3</v>
      </c>
      <c r="DS204" s="7">
        <f>Założenia!$K92</f>
        <v>3</v>
      </c>
      <c r="DT204" s="7">
        <f>Założenia!$K92</f>
        <v>3</v>
      </c>
      <c r="DU204" s="7">
        <f>Założenia!$K92</f>
        <v>3</v>
      </c>
      <c r="DV204" s="7">
        <f>Założenia!$K92</f>
        <v>3</v>
      </c>
      <c r="DW204" s="7">
        <f>Założenia!$K92</f>
        <v>3</v>
      </c>
      <c r="DX204" s="7">
        <f>Założenia!$K92</f>
        <v>3</v>
      </c>
      <c r="DY204" s="7">
        <f>Założenia!$K92</f>
        <v>3</v>
      </c>
      <c r="DZ204" s="7">
        <f>Założenia!$K92</f>
        <v>3</v>
      </c>
      <c r="EA204" s="7">
        <f>Założenia!$K92</f>
        <v>3</v>
      </c>
      <c r="EB204" s="7">
        <f>Założenia!$K92</f>
        <v>3</v>
      </c>
      <c r="EC204" s="7">
        <f>Założenia!$K92</f>
        <v>3</v>
      </c>
      <c r="ED204" s="7">
        <f>Założenia!$K92</f>
        <v>3</v>
      </c>
      <c r="EE204" s="7">
        <f>Założenia!$K92</f>
        <v>3</v>
      </c>
      <c r="EF204" s="7">
        <f>Założenia!$K92</f>
        <v>3</v>
      </c>
      <c r="EG204" s="7">
        <f>Założenia!$K92</f>
        <v>3</v>
      </c>
      <c r="EH204" s="7">
        <f>Założenia!$K92</f>
        <v>3</v>
      </c>
      <c r="EI204" s="7">
        <f>Założenia!$K92</f>
        <v>3</v>
      </c>
      <c r="EJ204" s="7">
        <f>Założenia!$K92</f>
        <v>3</v>
      </c>
      <c r="EK204" s="7">
        <f>Założenia!$K92</f>
        <v>3</v>
      </c>
      <c r="EL204" s="7">
        <f>Założenia!$K92</f>
        <v>3</v>
      </c>
      <c r="EM204" s="7">
        <f>Założenia!$K92</f>
        <v>3</v>
      </c>
      <c r="EN204" s="7">
        <f>Założenia!$K92</f>
        <v>3</v>
      </c>
      <c r="EO204" s="7">
        <f>Założenia!$K92</f>
        <v>3</v>
      </c>
      <c r="EP204" s="7">
        <f>Założenia!$K92</f>
        <v>3</v>
      </c>
    </row>
    <row r="205" spans="2:146" hidden="1" outlineLevel="2" x14ac:dyDescent="0.25">
      <c r="W205" s="7"/>
    </row>
    <row r="206" spans="2:146" hidden="1" outlineLevel="2" x14ac:dyDescent="0.25">
      <c r="B206" t="s">
        <v>122</v>
      </c>
      <c r="J206" s="26" t="s">
        <v>68</v>
      </c>
      <c r="W206" s="7">
        <f>Założenia!K94</f>
        <v>2600</v>
      </c>
    </row>
    <row r="207" spans="2:146" hidden="1" outlineLevel="2" x14ac:dyDescent="0.25">
      <c r="B207" t="s">
        <v>123</v>
      </c>
      <c r="J207" s="26" t="s">
        <v>70</v>
      </c>
      <c r="W207" s="43">
        <f>Założenia!K95</f>
        <v>0.2</v>
      </c>
    </row>
    <row r="208" spans="2:146" hidden="1" outlineLevel="2" x14ac:dyDescent="0.25">
      <c r="W208" s="43"/>
    </row>
    <row r="209" spans="2:23" hidden="1" outlineLevel="2" x14ac:dyDescent="0.25">
      <c r="B209" t="s">
        <v>127</v>
      </c>
      <c r="J209" s="26" t="s">
        <v>70</v>
      </c>
      <c r="W209" s="43">
        <f>Założenia!K97</f>
        <v>1.3</v>
      </c>
    </row>
    <row r="210" spans="2:23" hidden="1" outlineLevel="2" x14ac:dyDescent="0.25">
      <c r="B210" t="s">
        <v>125</v>
      </c>
      <c r="J210" s="26" t="s">
        <v>70</v>
      </c>
      <c r="W210" s="43">
        <f>Założenia!K98</f>
        <v>1.2</v>
      </c>
    </row>
    <row r="211" spans="2:23" hidden="1" outlineLevel="2" x14ac:dyDescent="0.25">
      <c r="W211" s="10"/>
    </row>
    <row r="212" spans="2:23" hidden="1" outlineLevel="2" x14ac:dyDescent="0.25">
      <c r="B212" t="s">
        <v>126</v>
      </c>
      <c r="J212" s="26" t="s">
        <v>70</v>
      </c>
      <c r="W212" s="43">
        <f>Założenia!K100</f>
        <v>5.5E-2</v>
      </c>
    </row>
    <row r="213" spans="2:23" hidden="1" outlineLevel="2" x14ac:dyDescent="0.25">
      <c r="W213" s="10"/>
    </row>
    <row r="214" spans="2:23" hidden="1" outlineLevel="2" x14ac:dyDescent="0.25">
      <c r="B214" t="s">
        <v>128</v>
      </c>
      <c r="I214" s="25">
        <f>$W$2</f>
        <v>2021</v>
      </c>
      <c r="J214" s="26" t="s">
        <v>68</v>
      </c>
      <c r="W214" s="5">
        <f>$W$206*(1+$W$207)*$W$209</f>
        <v>4056</v>
      </c>
    </row>
    <row r="215" spans="2:23" hidden="1" outlineLevel="2" x14ac:dyDescent="0.25">
      <c r="B215" t="s">
        <v>129</v>
      </c>
      <c r="I215" s="25">
        <f>I214+1</f>
        <v>2022</v>
      </c>
      <c r="J215" s="26" t="s">
        <v>68</v>
      </c>
      <c r="W215" s="5">
        <f>W214*(1+$W$212)</f>
        <v>4279.08</v>
      </c>
    </row>
    <row r="216" spans="2:23" hidden="1" outlineLevel="2" x14ac:dyDescent="0.25">
      <c r="B216" t="s">
        <v>130</v>
      </c>
      <c r="I216" s="25">
        <f t="shared" ref="I216:I223" si="403">I215+1</f>
        <v>2023</v>
      </c>
      <c r="J216" s="26" t="s">
        <v>68</v>
      </c>
      <c r="W216" s="5">
        <f t="shared" ref="W216:W219" si="404">W215*(1+$W$212)</f>
        <v>4514.4294</v>
      </c>
    </row>
    <row r="217" spans="2:23" hidden="1" outlineLevel="2" x14ac:dyDescent="0.25">
      <c r="B217" t="s">
        <v>131</v>
      </c>
      <c r="I217" s="25">
        <f t="shared" si="403"/>
        <v>2024</v>
      </c>
      <c r="J217" s="26" t="s">
        <v>68</v>
      </c>
      <c r="W217" s="5">
        <f t="shared" si="404"/>
        <v>4762.7230169999993</v>
      </c>
    </row>
    <row r="218" spans="2:23" hidden="1" outlineLevel="2" x14ac:dyDescent="0.25">
      <c r="B218" t="s">
        <v>132</v>
      </c>
      <c r="I218" s="25">
        <f t="shared" si="403"/>
        <v>2025</v>
      </c>
      <c r="J218" s="26" t="s">
        <v>68</v>
      </c>
      <c r="W218" s="5">
        <f t="shared" si="404"/>
        <v>5024.6727829349993</v>
      </c>
    </row>
    <row r="219" spans="2:23" hidden="1" outlineLevel="2" x14ac:dyDescent="0.25">
      <c r="B219" t="s">
        <v>133</v>
      </c>
      <c r="I219" s="25">
        <f t="shared" si="403"/>
        <v>2026</v>
      </c>
      <c r="J219" s="26" t="s">
        <v>68</v>
      </c>
      <c r="W219" s="5">
        <f t="shared" si="404"/>
        <v>5301.0297859964239</v>
      </c>
    </row>
    <row r="220" spans="2:23" hidden="1" outlineLevel="2" x14ac:dyDescent="0.25">
      <c r="B220" t="s">
        <v>134</v>
      </c>
      <c r="I220" s="25">
        <f t="shared" si="403"/>
        <v>2027</v>
      </c>
      <c r="J220" s="26" t="s">
        <v>68</v>
      </c>
      <c r="W220" s="5">
        <f>W219*(1+$W$212)</f>
        <v>5592.5864242262269</v>
      </c>
    </row>
    <row r="221" spans="2:23" hidden="1" outlineLevel="2" x14ac:dyDescent="0.25">
      <c r="B221" t="s">
        <v>135</v>
      </c>
      <c r="I221" s="25">
        <f t="shared" si="403"/>
        <v>2028</v>
      </c>
      <c r="J221" s="26" t="s">
        <v>68</v>
      </c>
      <c r="W221" s="5">
        <f>W220*(1+$W$212)</f>
        <v>5900.1786775586688</v>
      </c>
    </row>
    <row r="222" spans="2:23" hidden="1" outlineLevel="2" x14ac:dyDescent="0.25">
      <c r="B222" t="s">
        <v>136</v>
      </c>
      <c r="I222" s="25">
        <f t="shared" si="403"/>
        <v>2029</v>
      </c>
      <c r="J222" s="26" t="s">
        <v>68</v>
      </c>
      <c r="W222" s="5">
        <f>W221*(1+$W$212)</f>
        <v>6224.6885048243948</v>
      </c>
    </row>
    <row r="223" spans="2:23" hidden="1" outlineLevel="2" x14ac:dyDescent="0.25">
      <c r="B223" t="s">
        <v>137</v>
      </c>
      <c r="I223" s="25">
        <f t="shared" si="403"/>
        <v>2030</v>
      </c>
      <c r="J223" s="26" t="s">
        <v>68</v>
      </c>
      <c r="W223" s="5">
        <f>W222*(1+$W$212)</f>
        <v>6567.0463725897362</v>
      </c>
    </row>
    <row r="224" spans="2:23" hidden="1" outlineLevel="2" x14ac:dyDescent="0.25">
      <c r="B224" t="s">
        <v>150</v>
      </c>
      <c r="I224" s="25">
        <f t="shared" ref="I224" si="405">I223+1</f>
        <v>2031</v>
      </c>
      <c r="J224" s="26" t="s">
        <v>68</v>
      </c>
      <c r="W224" s="5">
        <f t="shared" ref="W224" si="406">W223*(1+$W$212)</f>
        <v>6928.2339230821708</v>
      </c>
    </row>
    <row r="225" spans="2:146" hidden="1" outlineLevel="2" x14ac:dyDescent="0.25">
      <c r="W225" s="5"/>
    </row>
    <row r="226" spans="2:146" hidden="1" outlineLevel="2" x14ac:dyDescent="0.25">
      <c r="B226" t="s">
        <v>138</v>
      </c>
      <c r="I226" s="25">
        <f>I214</f>
        <v>2021</v>
      </c>
      <c r="J226" s="26" t="s">
        <v>68</v>
      </c>
      <c r="W226" s="5">
        <f>$W$206*(1+$W$207)*$W$210</f>
        <v>3744</v>
      </c>
    </row>
    <row r="227" spans="2:146" hidden="1" outlineLevel="2" x14ac:dyDescent="0.25">
      <c r="B227" t="s">
        <v>139</v>
      </c>
      <c r="I227" s="25">
        <f t="shared" ref="I227:I236" si="407">I215</f>
        <v>2022</v>
      </c>
      <c r="J227" s="26" t="s">
        <v>68</v>
      </c>
      <c r="W227" s="5">
        <f>W226*(1+$W$212)</f>
        <v>3949.9199999999996</v>
      </c>
    </row>
    <row r="228" spans="2:146" hidden="1" outlineLevel="2" x14ac:dyDescent="0.25">
      <c r="B228" t="s">
        <v>140</v>
      </c>
      <c r="I228" s="25">
        <f t="shared" si="407"/>
        <v>2023</v>
      </c>
      <c r="J228" s="26" t="s">
        <v>68</v>
      </c>
      <c r="W228" s="5">
        <f t="shared" ref="W228:W231" si="408">W227*(1+$W$212)</f>
        <v>4167.1655999999994</v>
      </c>
    </row>
    <row r="229" spans="2:146" hidden="1" outlineLevel="2" x14ac:dyDescent="0.25">
      <c r="B229" t="s">
        <v>141</v>
      </c>
      <c r="I229" s="25">
        <f t="shared" si="407"/>
        <v>2024</v>
      </c>
      <c r="J229" s="26" t="s">
        <v>68</v>
      </c>
      <c r="W229" s="5">
        <f t="shared" si="408"/>
        <v>4396.359707999999</v>
      </c>
    </row>
    <row r="230" spans="2:146" hidden="1" outlineLevel="2" x14ac:dyDescent="0.25">
      <c r="B230" t="s">
        <v>142</v>
      </c>
      <c r="I230" s="25">
        <f t="shared" si="407"/>
        <v>2025</v>
      </c>
      <c r="J230" s="26" t="s">
        <v>68</v>
      </c>
      <c r="W230" s="5">
        <f t="shared" si="408"/>
        <v>4638.1594919399986</v>
      </c>
    </row>
    <row r="231" spans="2:146" hidden="1" outlineLevel="2" x14ac:dyDescent="0.25">
      <c r="B231" t="s">
        <v>143</v>
      </c>
      <c r="I231" s="25">
        <f t="shared" si="407"/>
        <v>2026</v>
      </c>
      <c r="J231" s="26" t="s">
        <v>68</v>
      </c>
      <c r="W231" s="5">
        <f t="shared" si="408"/>
        <v>4893.2582639966986</v>
      </c>
    </row>
    <row r="232" spans="2:146" hidden="1" outlineLevel="2" x14ac:dyDescent="0.25">
      <c r="B232" t="s">
        <v>144</v>
      </c>
      <c r="I232" s="25">
        <f t="shared" si="407"/>
        <v>2027</v>
      </c>
      <c r="J232" s="26" t="s">
        <v>68</v>
      </c>
      <c r="W232" s="5">
        <f>W231*(1+$W$212)</f>
        <v>5162.3874685165165</v>
      </c>
    </row>
    <row r="233" spans="2:146" hidden="1" outlineLevel="2" x14ac:dyDescent="0.25">
      <c r="B233" t="s">
        <v>145</v>
      </c>
      <c r="I233" s="25">
        <f t="shared" si="407"/>
        <v>2028</v>
      </c>
      <c r="J233" s="26" t="s">
        <v>68</v>
      </c>
      <c r="W233" s="5">
        <f>W232*(1+$W$212)</f>
        <v>5446.3187792849249</v>
      </c>
    </row>
    <row r="234" spans="2:146" hidden="1" outlineLevel="2" x14ac:dyDescent="0.25">
      <c r="B234" t="s">
        <v>146</v>
      </c>
      <c r="I234" s="25">
        <f t="shared" si="407"/>
        <v>2029</v>
      </c>
      <c r="J234" s="26" t="s">
        <v>68</v>
      </c>
      <c r="W234" s="5">
        <f>W233*(1+$W$212)</f>
        <v>5745.8663121455957</v>
      </c>
    </row>
    <row r="235" spans="2:146" hidden="1" outlineLevel="2" x14ac:dyDescent="0.25">
      <c r="B235" t="s">
        <v>147</v>
      </c>
      <c r="I235" s="25">
        <f t="shared" si="407"/>
        <v>2030</v>
      </c>
      <c r="J235" s="26" t="s">
        <v>68</v>
      </c>
      <c r="W235" s="5">
        <f>W234*(1+$W$212)</f>
        <v>6061.8889593136028</v>
      </c>
    </row>
    <row r="236" spans="2:146" hidden="1" outlineLevel="2" x14ac:dyDescent="0.25">
      <c r="B236" t="s">
        <v>151</v>
      </c>
      <c r="I236" s="25">
        <f t="shared" si="407"/>
        <v>2031</v>
      </c>
      <c r="J236" s="26" t="s">
        <v>68</v>
      </c>
      <c r="W236" s="5">
        <f t="shared" ref="W236" si="409">W235*(1+$W$212)</f>
        <v>6395.2928520758505</v>
      </c>
    </row>
    <row r="237" spans="2:146" hidden="1" outlineLevel="2" x14ac:dyDescent="0.25"/>
    <row r="238" spans="2:146" ht="14.25" hidden="1" customHeight="1" outlineLevel="1" collapsed="1" x14ac:dyDescent="0.25">
      <c r="B238" s="2" t="s">
        <v>166</v>
      </c>
      <c r="C238" s="2"/>
      <c r="D238" s="2"/>
      <c r="E238" s="2"/>
      <c r="F238" s="2"/>
      <c r="G238" s="2"/>
      <c r="H238" s="2"/>
      <c r="I238" s="2"/>
      <c r="J238" s="3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</row>
    <row r="239" spans="2:146" hidden="1" outlineLevel="2" x14ac:dyDescent="0.25"/>
    <row r="240" spans="2:146" hidden="1" outlineLevel="2" x14ac:dyDescent="0.25">
      <c r="B240" t="s">
        <v>148</v>
      </c>
      <c r="J240" s="26" t="s">
        <v>68</v>
      </c>
      <c r="W240" s="5">
        <f t="shared" ref="W240:BB240" si="410">VLOOKUP(W$2,$I$214:$W$224,COLUMNS($I$214:$W$224),0)*W$203</f>
        <v>20280</v>
      </c>
      <c r="X240" s="5">
        <f t="shared" si="410"/>
        <v>20280</v>
      </c>
      <c r="Y240" s="5">
        <f t="shared" si="410"/>
        <v>20280</v>
      </c>
      <c r="Z240" s="5">
        <f t="shared" si="410"/>
        <v>20280</v>
      </c>
      <c r="AA240" s="5">
        <f t="shared" si="410"/>
        <v>20280</v>
      </c>
      <c r="AB240" s="5">
        <f t="shared" si="410"/>
        <v>20280</v>
      </c>
      <c r="AC240" s="5">
        <f t="shared" si="410"/>
        <v>20280</v>
      </c>
      <c r="AD240" s="5">
        <f t="shared" si="410"/>
        <v>21395.4</v>
      </c>
      <c r="AE240" s="5">
        <f t="shared" si="410"/>
        <v>21395.4</v>
      </c>
      <c r="AF240" s="5">
        <f t="shared" si="410"/>
        <v>21395.4</v>
      </c>
      <c r="AG240" s="5">
        <f t="shared" si="410"/>
        <v>21395.4</v>
      </c>
      <c r="AH240" s="5">
        <f t="shared" si="410"/>
        <v>21395.4</v>
      </c>
      <c r="AI240" s="5">
        <f t="shared" si="410"/>
        <v>21395.4</v>
      </c>
      <c r="AJ240" s="5">
        <f t="shared" si="410"/>
        <v>21395.4</v>
      </c>
      <c r="AK240" s="5">
        <f t="shared" si="410"/>
        <v>21395.4</v>
      </c>
      <c r="AL240" s="5">
        <f t="shared" si="410"/>
        <v>21395.4</v>
      </c>
      <c r="AM240" s="5">
        <f t="shared" si="410"/>
        <v>21395.4</v>
      </c>
      <c r="AN240" s="5">
        <f t="shared" si="410"/>
        <v>21395.4</v>
      </c>
      <c r="AO240" s="5">
        <f t="shared" si="410"/>
        <v>21395.4</v>
      </c>
      <c r="AP240" s="5">
        <f t="shared" si="410"/>
        <v>22572.147000000001</v>
      </c>
      <c r="AQ240" s="5">
        <f t="shared" si="410"/>
        <v>22572.147000000001</v>
      </c>
      <c r="AR240" s="5">
        <f t="shared" si="410"/>
        <v>22572.147000000001</v>
      </c>
      <c r="AS240" s="5">
        <f t="shared" si="410"/>
        <v>22572.147000000001</v>
      </c>
      <c r="AT240" s="5">
        <f t="shared" si="410"/>
        <v>22572.147000000001</v>
      </c>
      <c r="AU240" s="5">
        <f t="shared" si="410"/>
        <v>22572.147000000001</v>
      </c>
      <c r="AV240" s="5">
        <f t="shared" si="410"/>
        <v>22572.147000000001</v>
      </c>
      <c r="AW240" s="5">
        <f t="shared" si="410"/>
        <v>22572.147000000001</v>
      </c>
      <c r="AX240" s="5">
        <f t="shared" si="410"/>
        <v>22572.147000000001</v>
      </c>
      <c r="AY240" s="5">
        <f t="shared" si="410"/>
        <v>22572.147000000001</v>
      </c>
      <c r="AZ240" s="5">
        <f t="shared" si="410"/>
        <v>22572.147000000001</v>
      </c>
      <c r="BA240" s="5">
        <f t="shared" si="410"/>
        <v>22572.147000000001</v>
      </c>
      <c r="BB240" s="5">
        <f t="shared" si="410"/>
        <v>23813.615084999998</v>
      </c>
      <c r="BC240" s="5">
        <f t="shared" ref="BC240:CH240" si="411">VLOOKUP(BC$2,$I$214:$W$224,COLUMNS($I$214:$W$224),0)*BC$203</f>
        <v>23813.615084999998</v>
      </c>
      <c r="BD240" s="5">
        <f t="shared" si="411"/>
        <v>23813.615084999998</v>
      </c>
      <c r="BE240" s="5">
        <f t="shared" si="411"/>
        <v>23813.615084999998</v>
      </c>
      <c r="BF240" s="5">
        <f t="shared" si="411"/>
        <v>23813.615084999998</v>
      </c>
      <c r="BG240" s="5">
        <f t="shared" si="411"/>
        <v>23813.615084999998</v>
      </c>
      <c r="BH240" s="5">
        <f t="shared" si="411"/>
        <v>23813.615084999998</v>
      </c>
      <c r="BI240" s="5">
        <f t="shared" si="411"/>
        <v>23813.615084999998</v>
      </c>
      <c r="BJ240" s="5">
        <f t="shared" si="411"/>
        <v>23813.615084999998</v>
      </c>
      <c r="BK240" s="5">
        <f t="shared" si="411"/>
        <v>23813.615084999998</v>
      </c>
      <c r="BL240" s="5">
        <f t="shared" si="411"/>
        <v>23813.615084999998</v>
      </c>
      <c r="BM240" s="5">
        <f t="shared" si="411"/>
        <v>23813.615084999998</v>
      </c>
      <c r="BN240" s="5">
        <f t="shared" si="411"/>
        <v>25123.363914674996</v>
      </c>
      <c r="BO240" s="5">
        <f t="shared" si="411"/>
        <v>25123.363914674996</v>
      </c>
      <c r="BP240" s="5">
        <f t="shared" si="411"/>
        <v>25123.363914674996</v>
      </c>
      <c r="BQ240" s="5">
        <f t="shared" si="411"/>
        <v>25123.363914674996</v>
      </c>
      <c r="BR240" s="5">
        <f t="shared" si="411"/>
        <v>25123.363914674996</v>
      </c>
      <c r="BS240" s="5">
        <f t="shared" si="411"/>
        <v>25123.363914674996</v>
      </c>
      <c r="BT240" s="5">
        <f t="shared" si="411"/>
        <v>25123.363914674996</v>
      </c>
      <c r="BU240" s="5">
        <f t="shared" si="411"/>
        <v>25123.363914674996</v>
      </c>
      <c r="BV240" s="5">
        <f t="shared" si="411"/>
        <v>25123.363914674996</v>
      </c>
      <c r="BW240" s="5">
        <f t="shared" si="411"/>
        <v>25123.363914674996</v>
      </c>
      <c r="BX240" s="5">
        <f t="shared" si="411"/>
        <v>25123.363914674996</v>
      </c>
      <c r="BY240" s="5">
        <f t="shared" si="411"/>
        <v>25123.363914674996</v>
      </c>
      <c r="BZ240" s="5">
        <f t="shared" si="411"/>
        <v>26505.148929982119</v>
      </c>
      <c r="CA240" s="5">
        <f t="shared" si="411"/>
        <v>26505.148929982119</v>
      </c>
      <c r="CB240" s="5">
        <f t="shared" si="411"/>
        <v>26505.148929982119</v>
      </c>
      <c r="CC240" s="5">
        <f t="shared" si="411"/>
        <v>26505.148929982119</v>
      </c>
      <c r="CD240" s="5">
        <f t="shared" si="411"/>
        <v>26505.148929982119</v>
      </c>
      <c r="CE240" s="5">
        <f t="shared" si="411"/>
        <v>26505.148929982119</v>
      </c>
      <c r="CF240" s="5">
        <f t="shared" si="411"/>
        <v>26505.148929982119</v>
      </c>
      <c r="CG240" s="5">
        <f t="shared" si="411"/>
        <v>26505.148929982119</v>
      </c>
      <c r="CH240" s="5">
        <f t="shared" si="411"/>
        <v>26505.148929982119</v>
      </c>
      <c r="CI240" s="5">
        <f t="shared" ref="CI240:DN240" si="412">VLOOKUP(CI$2,$I$214:$W$224,COLUMNS($I$214:$W$224),0)*CI$203</f>
        <v>26505.148929982119</v>
      </c>
      <c r="CJ240" s="5">
        <f t="shared" si="412"/>
        <v>26505.148929982119</v>
      </c>
      <c r="CK240" s="5">
        <f t="shared" si="412"/>
        <v>26505.148929982119</v>
      </c>
      <c r="CL240" s="5">
        <f t="shared" si="412"/>
        <v>27962.932121131133</v>
      </c>
      <c r="CM240" s="5">
        <f t="shared" si="412"/>
        <v>27962.932121131133</v>
      </c>
      <c r="CN240" s="5">
        <f t="shared" si="412"/>
        <v>27962.932121131133</v>
      </c>
      <c r="CO240" s="5">
        <f t="shared" si="412"/>
        <v>27962.932121131133</v>
      </c>
      <c r="CP240" s="5">
        <f t="shared" si="412"/>
        <v>27962.932121131133</v>
      </c>
      <c r="CQ240" s="5">
        <f t="shared" si="412"/>
        <v>27962.932121131133</v>
      </c>
      <c r="CR240" s="5">
        <f t="shared" si="412"/>
        <v>27962.932121131133</v>
      </c>
      <c r="CS240" s="5">
        <f t="shared" si="412"/>
        <v>27962.932121131133</v>
      </c>
      <c r="CT240" s="5">
        <f t="shared" si="412"/>
        <v>27962.932121131133</v>
      </c>
      <c r="CU240" s="5">
        <f t="shared" si="412"/>
        <v>27962.932121131133</v>
      </c>
      <c r="CV240" s="5">
        <f t="shared" si="412"/>
        <v>27962.932121131133</v>
      </c>
      <c r="CW240" s="5">
        <f t="shared" si="412"/>
        <v>27962.932121131133</v>
      </c>
      <c r="CX240" s="5">
        <f t="shared" si="412"/>
        <v>29500.893387793345</v>
      </c>
      <c r="CY240" s="5">
        <f t="shared" si="412"/>
        <v>29500.893387793345</v>
      </c>
      <c r="CZ240" s="5">
        <f t="shared" si="412"/>
        <v>29500.893387793345</v>
      </c>
      <c r="DA240" s="5">
        <f t="shared" si="412"/>
        <v>29500.893387793345</v>
      </c>
      <c r="DB240" s="5">
        <f t="shared" si="412"/>
        <v>29500.893387793345</v>
      </c>
      <c r="DC240" s="5">
        <f t="shared" si="412"/>
        <v>29500.893387793345</v>
      </c>
      <c r="DD240" s="5">
        <f t="shared" si="412"/>
        <v>29500.893387793345</v>
      </c>
      <c r="DE240" s="5">
        <f t="shared" si="412"/>
        <v>29500.893387793345</v>
      </c>
      <c r="DF240" s="5">
        <f t="shared" si="412"/>
        <v>29500.893387793345</v>
      </c>
      <c r="DG240" s="5">
        <f t="shared" si="412"/>
        <v>29500.893387793345</v>
      </c>
      <c r="DH240" s="5">
        <f t="shared" si="412"/>
        <v>29500.893387793345</v>
      </c>
      <c r="DI240" s="5">
        <f t="shared" si="412"/>
        <v>29500.893387793345</v>
      </c>
      <c r="DJ240" s="5">
        <f t="shared" si="412"/>
        <v>31123.442524121972</v>
      </c>
      <c r="DK240" s="5">
        <f t="shared" si="412"/>
        <v>31123.442524121972</v>
      </c>
      <c r="DL240" s="5">
        <f t="shared" si="412"/>
        <v>31123.442524121972</v>
      </c>
      <c r="DM240" s="5">
        <f t="shared" si="412"/>
        <v>31123.442524121972</v>
      </c>
      <c r="DN240" s="5">
        <f t="shared" si="412"/>
        <v>31123.442524121972</v>
      </c>
      <c r="DO240" s="5">
        <f t="shared" ref="DO240:EP240" si="413">VLOOKUP(DO$2,$I$214:$W$224,COLUMNS($I$214:$W$224),0)*DO$203</f>
        <v>31123.442524121972</v>
      </c>
      <c r="DP240" s="5">
        <f t="shared" si="413"/>
        <v>31123.442524121972</v>
      </c>
      <c r="DQ240" s="5">
        <f t="shared" si="413"/>
        <v>31123.442524121972</v>
      </c>
      <c r="DR240" s="5">
        <f t="shared" si="413"/>
        <v>31123.442524121972</v>
      </c>
      <c r="DS240" s="5">
        <f t="shared" si="413"/>
        <v>31123.442524121972</v>
      </c>
      <c r="DT240" s="5">
        <f t="shared" si="413"/>
        <v>31123.442524121972</v>
      </c>
      <c r="DU240" s="5">
        <f t="shared" si="413"/>
        <v>31123.442524121972</v>
      </c>
      <c r="DV240" s="5">
        <f t="shared" si="413"/>
        <v>32835.231862948684</v>
      </c>
      <c r="DW240" s="5">
        <f t="shared" si="413"/>
        <v>32835.231862948684</v>
      </c>
      <c r="DX240" s="5">
        <f t="shared" si="413"/>
        <v>32835.231862948684</v>
      </c>
      <c r="DY240" s="5">
        <f t="shared" si="413"/>
        <v>32835.231862948684</v>
      </c>
      <c r="DZ240" s="5">
        <f t="shared" si="413"/>
        <v>32835.231862948684</v>
      </c>
      <c r="EA240" s="5">
        <f t="shared" si="413"/>
        <v>32835.231862948684</v>
      </c>
      <c r="EB240" s="5">
        <f t="shared" si="413"/>
        <v>32835.231862948684</v>
      </c>
      <c r="EC240" s="5">
        <f t="shared" si="413"/>
        <v>32835.231862948684</v>
      </c>
      <c r="ED240" s="5">
        <f t="shared" si="413"/>
        <v>32835.231862948684</v>
      </c>
      <c r="EE240" s="5">
        <f t="shared" si="413"/>
        <v>32835.231862948684</v>
      </c>
      <c r="EF240" s="5">
        <f t="shared" si="413"/>
        <v>32835.231862948684</v>
      </c>
      <c r="EG240" s="5">
        <f t="shared" si="413"/>
        <v>32835.231862948684</v>
      </c>
      <c r="EH240" s="5">
        <f t="shared" si="413"/>
        <v>34641.16961541085</v>
      </c>
      <c r="EI240" s="5">
        <f t="shared" si="413"/>
        <v>34641.16961541085</v>
      </c>
      <c r="EJ240" s="5">
        <f t="shared" si="413"/>
        <v>34641.16961541085</v>
      </c>
      <c r="EK240" s="5">
        <f t="shared" si="413"/>
        <v>34641.16961541085</v>
      </c>
      <c r="EL240" s="5">
        <f t="shared" si="413"/>
        <v>34641.16961541085</v>
      </c>
      <c r="EM240" s="5">
        <f t="shared" si="413"/>
        <v>34641.16961541085</v>
      </c>
      <c r="EN240" s="5">
        <f t="shared" si="413"/>
        <v>34641.16961541085</v>
      </c>
      <c r="EO240" s="5">
        <f t="shared" si="413"/>
        <v>34641.16961541085</v>
      </c>
      <c r="EP240" s="5">
        <f t="shared" si="413"/>
        <v>34641.16961541085</v>
      </c>
    </row>
    <row r="241" spans="2:146" hidden="1" outlineLevel="2" x14ac:dyDescent="0.25">
      <c r="B241" t="s">
        <v>250</v>
      </c>
      <c r="J241" s="26" t="s">
        <v>68</v>
      </c>
      <c r="W241" s="5">
        <f t="shared" ref="W241:BB241" si="414">VLOOKUP(W$2,$I$226:$W$236,COLUMNS($I$226:$W$236),0)*W$204</f>
        <v>11232</v>
      </c>
      <c r="X241" s="5">
        <f t="shared" si="414"/>
        <v>11232</v>
      </c>
      <c r="Y241" s="5">
        <f t="shared" si="414"/>
        <v>11232</v>
      </c>
      <c r="Z241" s="5">
        <f t="shared" si="414"/>
        <v>11232</v>
      </c>
      <c r="AA241" s="5">
        <f t="shared" si="414"/>
        <v>11232</v>
      </c>
      <c r="AB241" s="5">
        <f t="shared" si="414"/>
        <v>11232</v>
      </c>
      <c r="AC241" s="5">
        <f t="shared" si="414"/>
        <v>11232</v>
      </c>
      <c r="AD241" s="5">
        <f t="shared" si="414"/>
        <v>11849.759999999998</v>
      </c>
      <c r="AE241" s="5">
        <f t="shared" si="414"/>
        <v>11849.759999999998</v>
      </c>
      <c r="AF241" s="5">
        <f t="shared" si="414"/>
        <v>11849.759999999998</v>
      </c>
      <c r="AG241" s="5">
        <f t="shared" si="414"/>
        <v>11849.759999999998</v>
      </c>
      <c r="AH241" s="5">
        <f t="shared" si="414"/>
        <v>11849.759999999998</v>
      </c>
      <c r="AI241" s="5">
        <f t="shared" si="414"/>
        <v>11849.759999999998</v>
      </c>
      <c r="AJ241" s="5">
        <f t="shared" si="414"/>
        <v>11849.759999999998</v>
      </c>
      <c r="AK241" s="5">
        <f t="shared" si="414"/>
        <v>11849.759999999998</v>
      </c>
      <c r="AL241" s="5">
        <f t="shared" si="414"/>
        <v>11849.759999999998</v>
      </c>
      <c r="AM241" s="5">
        <f t="shared" si="414"/>
        <v>11849.759999999998</v>
      </c>
      <c r="AN241" s="5">
        <f t="shared" si="414"/>
        <v>11849.759999999998</v>
      </c>
      <c r="AO241" s="5">
        <f t="shared" si="414"/>
        <v>11849.759999999998</v>
      </c>
      <c r="AP241" s="5">
        <f t="shared" si="414"/>
        <v>12501.496799999997</v>
      </c>
      <c r="AQ241" s="5">
        <f t="shared" si="414"/>
        <v>12501.496799999997</v>
      </c>
      <c r="AR241" s="5">
        <f t="shared" si="414"/>
        <v>12501.496799999997</v>
      </c>
      <c r="AS241" s="5">
        <f t="shared" si="414"/>
        <v>12501.496799999997</v>
      </c>
      <c r="AT241" s="5">
        <f t="shared" si="414"/>
        <v>12501.496799999997</v>
      </c>
      <c r="AU241" s="5">
        <f t="shared" si="414"/>
        <v>12501.496799999997</v>
      </c>
      <c r="AV241" s="5">
        <f t="shared" si="414"/>
        <v>12501.496799999997</v>
      </c>
      <c r="AW241" s="5">
        <f t="shared" si="414"/>
        <v>12501.496799999997</v>
      </c>
      <c r="AX241" s="5">
        <f t="shared" si="414"/>
        <v>12501.496799999997</v>
      </c>
      <c r="AY241" s="5">
        <f t="shared" si="414"/>
        <v>12501.496799999997</v>
      </c>
      <c r="AZ241" s="5">
        <f t="shared" si="414"/>
        <v>12501.496799999997</v>
      </c>
      <c r="BA241" s="5">
        <f t="shared" si="414"/>
        <v>12501.496799999997</v>
      </c>
      <c r="BB241" s="5">
        <f t="shared" si="414"/>
        <v>13189.079123999996</v>
      </c>
      <c r="BC241" s="5">
        <f t="shared" ref="BC241:CH241" si="415">VLOOKUP(BC$2,$I$226:$W$236,COLUMNS($I$226:$W$236),0)*BC$204</f>
        <v>13189.079123999996</v>
      </c>
      <c r="BD241" s="5">
        <f t="shared" si="415"/>
        <v>13189.079123999996</v>
      </c>
      <c r="BE241" s="5">
        <f t="shared" si="415"/>
        <v>13189.079123999996</v>
      </c>
      <c r="BF241" s="5">
        <f t="shared" si="415"/>
        <v>13189.079123999996</v>
      </c>
      <c r="BG241" s="5">
        <f t="shared" si="415"/>
        <v>13189.079123999996</v>
      </c>
      <c r="BH241" s="5">
        <f t="shared" si="415"/>
        <v>13189.079123999996</v>
      </c>
      <c r="BI241" s="5">
        <f t="shared" si="415"/>
        <v>13189.079123999996</v>
      </c>
      <c r="BJ241" s="5">
        <f t="shared" si="415"/>
        <v>13189.079123999996</v>
      </c>
      <c r="BK241" s="5">
        <f t="shared" si="415"/>
        <v>13189.079123999996</v>
      </c>
      <c r="BL241" s="5">
        <f t="shared" si="415"/>
        <v>13189.079123999996</v>
      </c>
      <c r="BM241" s="5">
        <f t="shared" si="415"/>
        <v>13189.079123999996</v>
      </c>
      <c r="BN241" s="5">
        <f t="shared" si="415"/>
        <v>13914.478475819997</v>
      </c>
      <c r="BO241" s="5">
        <f t="shared" si="415"/>
        <v>13914.478475819997</v>
      </c>
      <c r="BP241" s="5">
        <f t="shared" si="415"/>
        <v>13914.478475819997</v>
      </c>
      <c r="BQ241" s="5">
        <f t="shared" si="415"/>
        <v>13914.478475819997</v>
      </c>
      <c r="BR241" s="5">
        <f t="shared" si="415"/>
        <v>13914.478475819997</v>
      </c>
      <c r="BS241" s="5">
        <f t="shared" si="415"/>
        <v>13914.478475819997</v>
      </c>
      <c r="BT241" s="5">
        <f t="shared" si="415"/>
        <v>13914.478475819997</v>
      </c>
      <c r="BU241" s="5">
        <f t="shared" si="415"/>
        <v>13914.478475819997</v>
      </c>
      <c r="BV241" s="5">
        <f t="shared" si="415"/>
        <v>13914.478475819997</v>
      </c>
      <c r="BW241" s="5">
        <f t="shared" si="415"/>
        <v>13914.478475819997</v>
      </c>
      <c r="BX241" s="5">
        <f t="shared" si="415"/>
        <v>13914.478475819997</v>
      </c>
      <c r="BY241" s="5">
        <f t="shared" si="415"/>
        <v>13914.478475819997</v>
      </c>
      <c r="BZ241" s="5">
        <f t="shared" si="415"/>
        <v>14679.774791990096</v>
      </c>
      <c r="CA241" s="5">
        <f t="shared" si="415"/>
        <v>14679.774791990096</v>
      </c>
      <c r="CB241" s="5">
        <f t="shared" si="415"/>
        <v>14679.774791990096</v>
      </c>
      <c r="CC241" s="5">
        <f t="shared" si="415"/>
        <v>14679.774791990096</v>
      </c>
      <c r="CD241" s="5">
        <f t="shared" si="415"/>
        <v>14679.774791990096</v>
      </c>
      <c r="CE241" s="5">
        <f t="shared" si="415"/>
        <v>14679.774791990096</v>
      </c>
      <c r="CF241" s="5">
        <f t="shared" si="415"/>
        <v>14679.774791990096</v>
      </c>
      <c r="CG241" s="5">
        <f t="shared" si="415"/>
        <v>14679.774791990096</v>
      </c>
      <c r="CH241" s="5">
        <f t="shared" si="415"/>
        <v>14679.774791990096</v>
      </c>
      <c r="CI241" s="5">
        <f t="shared" ref="CI241:DN241" si="416">VLOOKUP(CI$2,$I$226:$W$236,COLUMNS($I$226:$W$236),0)*CI$204</f>
        <v>14679.774791990096</v>
      </c>
      <c r="CJ241" s="5">
        <f t="shared" si="416"/>
        <v>14679.774791990096</v>
      </c>
      <c r="CK241" s="5">
        <f t="shared" si="416"/>
        <v>14679.774791990096</v>
      </c>
      <c r="CL241" s="5">
        <f t="shared" si="416"/>
        <v>15487.162405549549</v>
      </c>
      <c r="CM241" s="5">
        <f t="shared" si="416"/>
        <v>15487.162405549549</v>
      </c>
      <c r="CN241" s="5">
        <f t="shared" si="416"/>
        <v>15487.162405549549</v>
      </c>
      <c r="CO241" s="5">
        <f t="shared" si="416"/>
        <v>15487.162405549549</v>
      </c>
      <c r="CP241" s="5">
        <f t="shared" si="416"/>
        <v>15487.162405549549</v>
      </c>
      <c r="CQ241" s="5">
        <f t="shared" si="416"/>
        <v>15487.162405549549</v>
      </c>
      <c r="CR241" s="5">
        <f t="shared" si="416"/>
        <v>15487.162405549549</v>
      </c>
      <c r="CS241" s="5">
        <f t="shared" si="416"/>
        <v>15487.162405549549</v>
      </c>
      <c r="CT241" s="5">
        <f t="shared" si="416"/>
        <v>15487.162405549549</v>
      </c>
      <c r="CU241" s="5">
        <f t="shared" si="416"/>
        <v>15487.162405549549</v>
      </c>
      <c r="CV241" s="5">
        <f t="shared" si="416"/>
        <v>15487.162405549549</v>
      </c>
      <c r="CW241" s="5">
        <f t="shared" si="416"/>
        <v>15487.162405549549</v>
      </c>
      <c r="CX241" s="5">
        <f t="shared" si="416"/>
        <v>16338.956337854775</v>
      </c>
      <c r="CY241" s="5">
        <f t="shared" si="416"/>
        <v>16338.956337854775</v>
      </c>
      <c r="CZ241" s="5">
        <f t="shared" si="416"/>
        <v>16338.956337854775</v>
      </c>
      <c r="DA241" s="5">
        <f t="shared" si="416"/>
        <v>16338.956337854775</v>
      </c>
      <c r="DB241" s="5">
        <f t="shared" si="416"/>
        <v>16338.956337854775</v>
      </c>
      <c r="DC241" s="5">
        <f t="shared" si="416"/>
        <v>16338.956337854775</v>
      </c>
      <c r="DD241" s="5">
        <f t="shared" si="416"/>
        <v>16338.956337854775</v>
      </c>
      <c r="DE241" s="5">
        <f t="shared" si="416"/>
        <v>16338.956337854775</v>
      </c>
      <c r="DF241" s="5">
        <f t="shared" si="416"/>
        <v>16338.956337854775</v>
      </c>
      <c r="DG241" s="5">
        <f t="shared" si="416"/>
        <v>16338.956337854775</v>
      </c>
      <c r="DH241" s="5">
        <f t="shared" si="416"/>
        <v>16338.956337854775</v>
      </c>
      <c r="DI241" s="5">
        <f t="shared" si="416"/>
        <v>16338.956337854775</v>
      </c>
      <c r="DJ241" s="5">
        <f t="shared" si="416"/>
        <v>17237.598936436785</v>
      </c>
      <c r="DK241" s="5">
        <f t="shared" si="416"/>
        <v>17237.598936436785</v>
      </c>
      <c r="DL241" s="5">
        <f t="shared" si="416"/>
        <v>17237.598936436785</v>
      </c>
      <c r="DM241" s="5">
        <f t="shared" si="416"/>
        <v>17237.598936436785</v>
      </c>
      <c r="DN241" s="5">
        <f t="shared" si="416"/>
        <v>17237.598936436785</v>
      </c>
      <c r="DO241" s="5">
        <f t="shared" ref="DO241:EP241" si="417">VLOOKUP(DO$2,$I$226:$W$236,COLUMNS($I$226:$W$236),0)*DO$204</f>
        <v>17237.598936436785</v>
      </c>
      <c r="DP241" s="5">
        <f t="shared" si="417"/>
        <v>17237.598936436785</v>
      </c>
      <c r="DQ241" s="5">
        <f t="shared" si="417"/>
        <v>17237.598936436785</v>
      </c>
      <c r="DR241" s="5">
        <f t="shared" si="417"/>
        <v>17237.598936436785</v>
      </c>
      <c r="DS241" s="5">
        <f t="shared" si="417"/>
        <v>17237.598936436785</v>
      </c>
      <c r="DT241" s="5">
        <f t="shared" si="417"/>
        <v>17237.598936436785</v>
      </c>
      <c r="DU241" s="5">
        <f t="shared" si="417"/>
        <v>17237.598936436785</v>
      </c>
      <c r="DV241" s="5">
        <f t="shared" si="417"/>
        <v>18185.666877940806</v>
      </c>
      <c r="DW241" s="5">
        <f t="shared" si="417"/>
        <v>18185.666877940806</v>
      </c>
      <c r="DX241" s="5">
        <f t="shared" si="417"/>
        <v>18185.666877940806</v>
      </c>
      <c r="DY241" s="5">
        <f t="shared" si="417"/>
        <v>18185.666877940806</v>
      </c>
      <c r="DZ241" s="5">
        <f t="shared" si="417"/>
        <v>18185.666877940806</v>
      </c>
      <c r="EA241" s="5">
        <f t="shared" si="417"/>
        <v>18185.666877940806</v>
      </c>
      <c r="EB241" s="5">
        <f t="shared" si="417"/>
        <v>18185.666877940806</v>
      </c>
      <c r="EC241" s="5">
        <f t="shared" si="417"/>
        <v>18185.666877940806</v>
      </c>
      <c r="ED241" s="5">
        <f t="shared" si="417"/>
        <v>18185.666877940806</v>
      </c>
      <c r="EE241" s="5">
        <f t="shared" si="417"/>
        <v>18185.666877940806</v>
      </c>
      <c r="EF241" s="5">
        <f t="shared" si="417"/>
        <v>18185.666877940806</v>
      </c>
      <c r="EG241" s="5">
        <f t="shared" si="417"/>
        <v>18185.666877940806</v>
      </c>
      <c r="EH241" s="5">
        <f t="shared" si="417"/>
        <v>19185.878556227552</v>
      </c>
      <c r="EI241" s="5">
        <f t="shared" si="417"/>
        <v>19185.878556227552</v>
      </c>
      <c r="EJ241" s="5">
        <f t="shared" si="417"/>
        <v>19185.878556227552</v>
      </c>
      <c r="EK241" s="5">
        <f t="shared" si="417"/>
        <v>19185.878556227552</v>
      </c>
      <c r="EL241" s="5">
        <f t="shared" si="417"/>
        <v>19185.878556227552</v>
      </c>
      <c r="EM241" s="5">
        <f t="shared" si="417"/>
        <v>19185.878556227552</v>
      </c>
      <c r="EN241" s="5">
        <f t="shared" si="417"/>
        <v>19185.878556227552</v>
      </c>
      <c r="EO241" s="5">
        <f t="shared" si="417"/>
        <v>19185.878556227552</v>
      </c>
      <c r="EP241" s="5">
        <f t="shared" si="417"/>
        <v>19185.878556227552</v>
      </c>
    </row>
    <row r="242" spans="2:146" hidden="1" outlineLevel="2" x14ac:dyDescent="0.25">
      <c r="B242" s="11" t="s">
        <v>149</v>
      </c>
      <c r="C242" s="11"/>
      <c r="D242" s="11"/>
      <c r="E242" s="11"/>
      <c r="F242" s="11"/>
      <c r="G242" s="11"/>
      <c r="H242" s="11"/>
      <c r="I242" s="11"/>
      <c r="J242" s="31" t="s">
        <v>68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8">
        <f>SUM(W240:W241)</f>
        <v>31512</v>
      </c>
      <c r="X242" s="8">
        <f t="shared" ref="X242:CI242" si="418">SUM(X240:X241)</f>
        <v>31512</v>
      </c>
      <c r="Y242" s="8">
        <f t="shared" si="418"/>
        <v>31512</v>
      </c>
      <c r="Z242" s="8">
        <f t="shared" si="418"/>
        <v>31512</v>
      </c>
      <c r="AA242" s="8">
        <f t="shared" si="418"/>
        <v>31512</v>
      </c>
      <c r="AB242" s="8">
        <f t="shared" si="418"/>
        <v>31512</v>
      </c>
      <c r="AC242" s="8">
        <f t="shared" si="418"/>
        <v>31512</v>
      </c>
      <c r="AD242" s="8">
        <f t="shared" si="418"/>
        <v>33245.160000000003</v>
      </c>
      <c r="AE242" s="8">
        <f t="shared" si="418"/>
        <v>33245.160000000003</v>
      </c>
      <c r="AF242" s="8">
        <f t="shared" si="418"/>
        <v>33245.160000000003</v>
      </c>
      <c r="AG242" s="8">
        <f t="shared" si="418"/>
        <v>33245.160000000003</v>
      </c>
      <c r="AH242" s="8">
        <f t="shared" si="418"/>
        <v>33245.160000000003</v>
      </c>
      <c r="AI242" s="8">
        <f t="shared" si="418"/>
        <v>33245.160000000003</v>
      </c>
      <c r="AJ242" s="8">
        <f t="shared" si="418"/>
        <v>33245.160000000003</v>
      </c>
      <c r="AK242" s="8">
        <f t="shared" si="418"/>
        <v>33245.160000000003</v>
      </c>
      <c r="AL242" s="8">
        <f t="shared" si="418"/>
        <v>33245.160000000003</v>
      </c>
      <c r="AM242" s="8">
        <f t="shared" si="418"/>
        <v>33245.160000000003</v>
      </c>
      <c r="AN242" s="8">
        <f t="shared" si="418"/>
        <v>33245.160000000003</v>
      </c>
      <c r="AO242" s="8">
        <f t="shared" si="418"/>
        <v>33245.160000000003</v>
      </c>
      <c r="AP242" s="8">
        <f t="shared" si="418"/>
        <v>35073.643799999998</v>
      </c>
      <c r="AQ242" s="8">
        <f t="shared" si="418"/>
        <v>35073.643799999998</v>
      </c>
      <c r="AR242" s="8">
        <f t="shared" si="418"/>
        <v>35073.643799999998</v>
      </c>
      <c r="AS242" s="8">
        <f t="shared" si="418"/>
        <v>35073.643799999998</v>
      </c>
      <c r="AT242" s="8">
        <f t="shared" si="418"/>
        <v>35073.643799999998</v>
      </c>
      <c r="AU242" s="8">
        <f t="shared" si="418"/>
        <v>35073.643799999998</v>
      </c>
      <c r="AV242" s="8">
        <f t="shared" si="418"/>
        <v>35073.643799999998</v>
      </c>
      <c r="AW242" s="8">
        <f t="shared" si="418"/>
        <v>35073.643799999998</v>
      </c>
      <c r="AX242" s="8">
        <f t="shared" si="418"/>
        <v>35073.643799999998</v>
      </c>
      <c r="AY242" s="8">
        <f t="shared" si="418"/>
        <v>35073.643799999998</v>
      </c>
      <c r="AZ242" s="8">
        <f t="shared" si="418"/>
        <v>35073.643799999998</v>
      </c>
      <c r="BA242" s="8">
        <f t="shared" si="418"/>
        <v>35073.643799999998</v>
      </c>
      <c r="BB242" s="8">
        <f t="shared" si="418"/>
        <v>37002.694208999994</v>
      </c>
      <c r="BC242" s="8">
        <f t="shared" si="418"/>
        <v>37002.694208999994</v>
      </c>
      <c r="BD242" s="8">
        <f t="shared" si="418"/>
        <v>37002.694208999994</v>
      </c>
      <c r="BE242" s="8">
        <f t="shared" si="418"/>
        <v>37002.694208999994</v>
      </c>
      <c r="BF242" s="8">
        <f t="shared" si="418"/>
        <v>37002.694208999994</v>
      </c>
      <c r="BG242" s="8">
        <f t="shared" si="418"/>
        <v>37002.694208999994</v>
      </c>
      <c r="BH242" s="8">
        <f t="shared" si="418"/>
        <v>37002.694208999994</v>
      </c>
      <c r="BI242" s="8">
        <f t="shared" si="418"/>
        <v>37002.694208999994</v>
      </c>
      <c r="BJ242" s="8">
        <f t="shared" si="418"/>
        <v>37002.694208999994</v>
      </c>
      <c r="BK242" s="8">
        <f t="shared" si="418"/>
        <v>37002.694208999994</v>
      </c>
      <c r="BL242" s="8">
        <f t="shared" si="418"/>
        <v>37002.694208999994</v>
      </c>
      <c r="BM242" s="8">
        <f t="shared" si="418"/>
        <v>37002.694208999994</v>
      </c>
      <c r="BN242" s="8">
        <f t="shared" si="418"/>
        <v>39037.842390494989</v>
      </c>
      <c r="BO242" s="8">
        <f t="shared" si="418"/>
        <v>39037.842390494989</v>
      </c>
      <c r="BP242" s="8">
        <f t="shared" si="418"/>
        <v>39037.842390494989</v>
      </c>
      <c r="BQ242" s="8">
        <f t="shared" si="418"/>
        <v>39037.842390494989</v>
      </c>
      <c r="BR242" s="8">
        <f t="shared" si="418"/>
        <v>39037.842390494989</v>
      </c>
      <c r="BS242" s="8">
        <f t="shared" si="418"/>
        <v>39037.842390494989</v>
      </c>
      <c r="BT242" s="8">
        <f t="shared" si="418"/>
        <v>39037.842390494989</v>
      </c>
      <c r="BU242" s="8">
        <f t="shared" si="418"/>
        <v>39037.842390494989</v>
      </c>
      <c r="BV242" s="8">
        <f t="shared" si="418"/>
        <v>39037.842390494989</v>
      </c>
      <c r="BW242" s="8">
        <f t="shared" si="418"/>
        <v>39037.842390494989</v>
      </c>
      <c r="BX242" s="8">
        <f t="shared" si="418"/>
        <v>39037.842390494989</v>
      </c>
      <c r="BY242" s="8">
        <f t="shared" si="418"/>
        <v>39037.842390494989</v>
      </c>
      <c r="BZ242" s="8">
        <f t="shared" si="418"/>
        <v>41184.923721972213</v>
      </c>
      <c r="CA242" s="8">
        <f t="shared" si="418"/>
        <v>41184.923721972213</v>
      </c>
      <c r="CB242" s="8">
        <f t="shared" si="418"/>
        <v>41184.923721972213</v>
      </c>
      <c r="CC242" s="8">
        <f t="shared" si="418"/>
        <v>41184.923721972213</v>
      </c>
      <c r="CD242" s="8">
        <f t="shared" si="418"/>
        <v>41184.923721972213</v>
      </c>
      <c r="CE242" s="8">
        <f t="shared" si="418"/>
        <v>41184.923721972213</v>
      </c>
      <c r="CF242" s="8">
        <f t="shared" si="418"/>
        <v>41184.923721972213</v>
      </c>
      <c r="CG242" s="8">
        <f t="shared" si="418"/>
        <v>41184.923721972213</v>
      </c>
      <c r="CH242" s="8">
        <f t="shared" si="418"/>
        <v>41184.923721972213</v>
      </c>
      <c r="CI242" s="8">
        <f t="shared" si="418"/>
        <v>41184.923721972213</v>
      </c>
      <c r="CJ242" s="8">
        <f t="shared" ref="CJ242:EP242" si="419">SUM(CJ240:CJ241)</f>
        <v>41184.923721972213</v>
      </c>
      <c r="CK242" s="8">
        <f t="shared" si="419"/>
        <v>41184.923721972213</v>
      </c>
      <c r="CL242" s="8">
        <f t="shared" si="419"/>
        <v>43450.094526680681</v>
      </c>
      <c r="CM242" s="8">
        <f t="shared" si="419"/>
        <v>43450.094526680681</v>
      </c>
      <c r="CN242" s="8">
        <f t="shared" si="419"/>
        <v>43450.094526680681</v>
      </c>
      <c r="CO242" s="8">
        <f t="shared" si="419"/>
        <v>43450.094526680681</v>
      </c>
      <c r="CP242" s="8">
        <f t="shared" si="419"/>
        <v>43450.094526680681</v>
      </c>
      <c r="CQ242" s="8">
        <f t="shared" si="419"/>
        <v>43450.094526680681</v>
      </c>
      <c r="CR242" s="8">
        <f t="shared" si="419"/>
        <v>43450.094526680681</v>
      </c>
      <c r="CS242" s="8">
        <f t="shared" si="419"/>
        <v>43450.094526680681</v>
      </c>
      <c r="CT242" s="8">
        <f t="shared" si="419"/>
        <v>43450.094526680681</v>
      </c>
      <c r="CU242" s="8">
        <f t="shared" si="419"/>
        <v>43450.094526680681</v>
      </c>
      <c r="CV242" s="8">
        <f t="shared" si="419"/>
        <v>43450.094526680681</v>
      </c>
      <c r="CW242" s="8">
        <f t="shared" si="419"/>
        <v>43450.094526680681</v>
      </c>
      <c r="CX242" s="8">
        <f t="shared" si="419"/>
        <v>45839.849725648121</v>
      </c>
      <c r="CY242" s="8">
        <f t="shared" si="419"/>
        <v>45839.849725648121</v>
      </c>
      <c r="CZ242" s="8">
        <f t="shared" si="419"/>
        <v>45839.849725648121</v>
      </c>
      <c r="DA242" s="8">
        <f t="shared" si="419"/>
        <v>45839.849725648121</v>
      </c>
      <c r="DB242" s="8">
        <f t="shared" si="419"/>
        <v>45839.849725648121</v>
      </c>
      <c r="DC242" s="8">
        <f t="shared" si="419"/>
        <v>45839.849725648121</v>
      </c>
      <c r="DD242" s="8">
        <f t="shared" si="419"/>
        <v>45839.849725648121</v>
      </c>
      <c r="DE242" s="8">
        <f t="shared" si="419"/>
        <v>45839.849725648121</v>
      </c>
      <c r="DF242" s="8">
        <f t="shared" si="419"/>
        <v>45839.849725648121</v>
      </c>
      <c r="DG242" s="8">
        <f t="shared" si="419"/>
        <v>45839.849725648121</v>
      </c>
      <c r="DH242" s="8">
        <f t="shared" si="419"/>
        <v>45839.849725648121</v>
      </c>
      <c r="DI242" s="8">
        <f t="shared" si="419"/>
        <v>45839.849725648121</v>
      </c>
      <c r="DJ242" s="8">
        <f t="shared" si="419"/>
        <v>48361.041460558758</v>
      </c>
      <c r="DK242" s="8">
        <f t="shared" si="419"/>
        <v>48361.041460558758</v>
      </c>
      <c r="DL242" s="8">
        <f t="shared" si="419"/>
        <v>48361.041460558758</v>
      </c>
      <c r="DM242" s="8">
        <f t="shared" si="419"/>
        <v>48361.041460558758</v>
      </c>
      <c r="DN242" s="8">
        <f t="shared" si="419"/>
        <v>48361.041460558758</v>
      </c>
      <c r="DO242" s="8">
        <f t="shared" si="419"/>
        <v>48361.041460558758</v>
      </c>
      <c r="DP242" s="8">
        <f t="shared" si="419"/>
        <v>48361.041460558758</v>
      </c>
      <c r="DQ242" s="8">
        <f t="shared" si="419"/>
        <v>48361.041460558758</v>
      </c>
      <c r="DR242" s="8">
        <f t="shared" si="419"/>
        <v>48361.041460558758</v>
      </c>
      <c r="DS242" s="8">
        <f t="shared" si="419"/>
        <v>48361.041460558758</v>
      </c>
      <c r="DT242" s="8">
        <f t="shared" si="419"/>
        <v>48361.041460558758</v>
      </c>
      <c r="DU242" s="8">
        <f t="shared" si="419"/>
        <v>48361.041460558758</v>
      </c>
      <c r="DV242" s="8">
        <f t="shared" si="419"/>
        <v>51020.89874088949</v>
      </c>
      <c r="DW242" s="8">
        <f t="shared" si="419"/>
        <v>51020.89874088949</v>
      </c>
      <c r="DX242" s="8">
        <f t="shared" si="419"/>
        <v>51020.89874088949</v>
      </c>
      <c r="DY242" s="8">
        <f t="shared" si="419"/>
        <v>51020.89874088949</v>
      </c>
      <c r="DZ242" s="8">
        <f t="shared" si="419"/>
        <v>51020.89874088949</v>
      </c>
      <c r="EA242" s="8">
        <f t="shared" si="419"/>
        <v>51020.89874088949</v>
      </c>
      <c r="EB242" s="8">
        <f t="shared" si="419"/>
        <v>51020.89874088949</v>
      </c>
      <c r="EC242" s="8">
        <f t="shared" si="419"/>
        <v>51020.89874088949</v>
      </c>
      <c r="ED242" s="8">
        <f t="shared" si="419"/>
        <v>51020.89874088949</v>
      </c>
      <c r="EE242" s="8">
        <f t="shared" si="419"/>
        <v>51020.89874088949</v>
      </c>
      <c r="EF242" s="8">
        <f t="shared" si="419"/>
        <v>51020.89874088949</v>
      </c>
      <c r="EG242" s="8">
        <f t="shared" si="419"/>
        <v>51020.89874088949</v>
      </c>
      <c r="EH242" s="8">
        <f t="shared" si="419"/>
        <v>53827.048171638402</v>
      </c>
      <c r="EI242" s="8">
        <f t="shared" si="419"/>
        <v>53827.048171638402</v>
      </c>
      <c r="EJ242" s="8">
        <f t="shared" si="419"/>
        <v>53827.048171638402</v>
      </c>
      <c r="EK242" s="8">
        <f t="shared" si="419"/>
        <v>53827.048171638402</v>
      </c>
      <c r="EL242" s="8">
        <f t="shared" si="419"/>
        <v>53827.048171638402</v>
      </c>
      <c r="EM242" s="8">
        <f t="shared" si="419"/>
        <v>53827.048171638402</v>
      </c>
      <c r="EN242" s="8">
        <f t="shared" si="419"/>
        <v>53827.048171638402</v>
      </c>
      <c r="EO242" s="8">
        <f t="shared" si="419"/>
        <v>53827.048171638402</v>
      </c>
      <c r="EP242" s="8">
        <f t="shared" si="419"/>
        <v>53827.048171638402</v>
      </c>
    </row>
    <row r="243" spans="2:146" ht="15.75" thickTop="1" x14ac:dyDescent="0.25"/>
    <row r="244" spans="2:146" ht="15.75" collapsed="1" thickBot="1" x14ac:dyDescent="0.3">
      <c r="B244" s="1" t="s">
        <v>167</v>
      </c>
      <c r="C244" s="1"/>
      <c r="D244" s="1"/>
      <c r="E244" s="1"/>
      <c r="F244" s="1"/>
      <c r="G244" s="1"/>
      <c r="H244" s="1"/>
      <c r="I244" s="1"/>
      <c r="J244" s="3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</row>
    <row r="245" spans="2:146" ht="15.75" hidden="1" outlineLevel="1" thickTop="1" x14ac:dyDescent="0.25"/>
    <row r="246" spans="2:146" hidden="1" outlineLevel="1" collapsed="1" x14ac:dyDescent="0.25">
      <c r="B246" s="2" t="s">
        <v>165</v>
      </c>
      <c r="C246" s="2"/>
      <c r="D246" s="2"/>
      <c r="E246" s="2"/>
      <c r="F246" s="2"/>
      <c r="G246" s="2"/>
      <c r="H246" s="2"/>
      <c r="I246" s="2"/>
      <c r="J246" s="3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</row>
    <row r="247" spans="2:146" hidden="1" outlineLevel="2" x14ac:dyDescent="0.25">
      <c r="C247" s="3" t="s">
        <v>183</v>
      </c>
      <c r="D247" s="3"/>
      <c r="E247" s="3"/>
      <c r="F247" s="3"/>
      <c r="G247" s="3"/>
      <c r="H247" s="3"/>
      <c r="I247" s="3"/>
      <c r="J247" s="3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</row>
    <row r="248" spans="2:146" hidden="1" outlineLevel="3" x14ac:dyDescent="0.25">
      <c r="C248" t="s">
        <v>170</v>
      </c>
      <c r="J248" s="26" t="s">
        <v>172</v>
      </c>
      <c r="W248" s="63">
        <f>Założenia!$K105</f>
        <v>0.5</v>
      </c>
      <c r="X248" s="63">
        <f>Założenia!$K105</f>
        <v>0.5</v>
      </c>
      <c r="Y248" s="63">
        <f>Założenia!$K105</f>
        <v>0.5</v>
      </c>
      <c r="Z248" s="63">
        <f>Założenia!$K105</f>
        <v>0.5</v>
      </c>
      <c r="AA248" s="63">
        <f>Założenia!$K105</f>
        <v>0.5</v>
      </c>
      <c r="AB248" s="63">
        <f>Założenia!$K105</f>
        <v>0.5</v>
      </c>
      <c r="AC248" s="63">
        <f>Założenia!$K105</f>
        <v>0.5</v>
      </c>
      <c r="AD248" s="63">
        <f>Założenia!$K105</f>
        <v>0.5</v>
      </c>
      <c r="AE248" s="63">
        <f>Założenia!$K105</f>
        <v>0.5</v>
      </c>
      <c r="AF248" s="63">
        <f>Założenia!$K105</f>
        <v>0.5</v>
      </c>
      <c r="AG248" s="63">
        <f>Założenia!$K105</f>
        <v>0.5</v>
      </c>
      <c r="AH248" s="63">
        <f>Założenia!$K105</f>
        <v>0.5</v>
      </c>
      <c r="AI248" s="63">
        <f>Założenia!$K105</f>
        <v>0.5</v>
      </c>
      <c r="AJ248" s="63">
        <f>Założenia!$K105</f>
        <v>0.5</v>
      </c>
      <c r="AK248" s="63">
        <f>Założenia!$K105</f>
        <v>0.5</v>
      </c>
      <c r="AL248" s="63">
        <f>Założenia!$K105</f>
        <v>0.5</v>
      </c>
      <c r="AM248" s="63">
        <f>Założenia!$K105</f>
        <v>0.5</v>
      </c>
      <c r="AN248" s="63">
        <f>Założenia!$K105</f>
        <v>0.5</v>
      </c>
      <c r="AO248" s="63">
        <f>Założenia!$K105</f>
        <v>0.5</v>
      </c>
      <c r="AP248" s="63">
        <f>Założenia!$K105</f>
        <v>0.5</v>
      </c>
      <c r="AQ248" s="63">
        <f>Założenia!$K105</f>
        <v>0.5</v>
      </c>
      <c r="AR248" s="63">
        <f>Założenia!$K105</f>
        <v>0.5</v>
      </c>
      <c r="AS248" s="63">
        <f>Założenia!$K105</f>
        <v>0.5</v>
      </c>
      <c r="AT248" s="63">
        <f>Założenia!$K105</f>
        <v>0.5</v>
      </c>
      <c r="AU248" s="63">
        <f>Założenia!$K105</f>
        <v>0.5</v>
      </c>
      <c r="AV248" s="63">
        <f>Założenia!$K105</f>
        <v>0.5</v>
      </c>
      <c r="AW248" s="63">
        <f>Założenia!$K105</f>
        <v>0.5</v>
      </c>
      <c r="AX248" s="63">
        <f>Założenia!$K105</f>
        <v>0.5</v>
      </c>
      <c r="AY248" s="63">
        <f>Założenia!$K105</f>
        <v>0.5</v>
      </c>
      <c r="AZ248" s="63">
        <f>Założenia!$K105</f>
        <v>0.5</v>
      </c>
      <c r="BA248" s="63">
        <f>Założenia!$K105</f>
        <v>0.5</v>
      </c>
      <c r="BB248" s="63">
        <f>Założenia!$K105</f>
        <v>0.5</v>
      </c>
      <c r="BC248" s="63">
        <f>Założenia!$K105</f>
        <v>0.5</v>
      </c>
      <c r="BD248" s="63">
        <f>Założenia!$K105</f>
        <v>0.5</v>
      </c>
      <c r="BE248" s="63">
        <f>Założenia!$K105</f>
        <v>0.5</v>
      </c>
      <c r="BF248" s="63">
        <f>Założenia!$K105</f>
        <v>0.5</v>
      </c>
      <c r="BG248" s="63">
        <f>Założenia!$K105</f>
        <v>0.5</v>
      </c>
      <c r="BH248" s="63">
        <f>Założenia!$K105</f>
        <v>0.5</v>
      </c>
      <c r="BI248" s="63">
        <f>Założenia!$K105</f>
        <v>0.5</v>
      </c>
      <c r="BJ248" s="63">
        <f>Założenia!$K105</f>
        <v>0.5</v>
      </c>
      <c r="BK248" s="63">
        <f>Założenia!$K105</f>
        <v>0.5</v>
      </c>
      <c r="BL248" s="63">
        <f>Założenia!$K105</f>
        <v>0.5</v>
      </c>
      <c r="BM248" s="63">
        <f>Założenia!$K105</f>
        <v>0.5</v>
      </c>
      <c r="BN248" s="63">
        <f>Założenia!$K105</f>
        <v>0.5</v>
      </c>
      <c r="BO248" s="63">
        <f>Założenia!$K105</f>
        <v>0.5</v>
      </c>
      <c r="BP248" s="63">
        <f>Założenia!$K105</f>
        <v>0.5</v>
      </c>
      <c r="BQ248" s="63">
        <f>Założenia!$K105</f>
        <v>0.5</v>
      </c>
      <c r="BR248" s="63">
        <f>Założenia!$K105</f>
        <v>0.5</v>
      </c>
      <c r="BS248" s="63">
        <f>Założenia!$K105</f>
        <v>0.5</v>
      </c>
      <c r="BT248" s="63">
        <f>Założenia!$K105</f>
        <v>0.5</v>
      </c>
      <c r="BU248" s="63">
        <f>Założenia!$K105</f>
        <v>0.5</v>
      </c>
      <c r="BV248" s="63">
        <f>Założenia!$K105</f>
        <v>0.5</v>
      </c>
      <c r="BW248" s="63">
        <f>Założenia!$K105</f>
        <v>0.5</v>
      </c>
      <c r="BX248" s="63">
        <f>Założenia!$K105</f>
        <v>0.5</v>
      </c>
      <c r="BY248" s="63">
        <f>Założenia!$K105</f>
        <v>0.5</v>
      </c>
      <c r="BZ248" s="63">
        <f>Założenia!$K105</f>
        <v>0.5</v>
      </c>
      <c r="CA248" s="63">
        <f>Założenia!$K105</f>
        <v>0.5</v>
      </c>
      <c r="CB248" s="63">
        <f>Założenia!$K105</f>
        <v>0.5</v>
      </c>
      <c r="CC248" s="63">
        <f>Założenia!$K105</f>
        <v>0.5</v>
      </c>
      <c r="CD248" s="63">
        <f>Założenia!$K105</f>
        <v>0.5</v>
      </c>
      <c r="CE248" s="63">
        <f>Założenia!$K105</f>
        <v>0.5</v>
      </c>
      <c r="CF248" s="63">
        <f>Założenia!$K105</f>
        <v>0.5</v>
      </c>
      <c r="CG248" s="63">
        <f>Założenia!$K105</f>
        <v>0.5</v>
      </c>
      <c r="CH248" s="63">
        <f>Założenia!$K105</f>
        <v>0.5</v>
      </c>
      <c r="CI248" s="63">
        <f>Założenia!$K105</f>
        <v>0.5</v>
      </c>
      <c r="CJ248" s="63">
        <f>Założenia!$K105</f>
        <v>0.5</v>
      </c>
      <c r="CK248" s="63">
        <f>Założenia!$K105</f>
        <v>0.5</v>
      </c>
      <c r="CL248" s="63">
        <f>Założenia!$K105</f>
        <v>0.5</v>
      </c>
      <c r="CM248" s="63">
        <f>Założenia!$K105</f>
        <v>0.5</v>
      </c>
      <c r="CN248" s="63">
        <f>Założenia!$K105</f>
        <v>0.5</v>
      </c>
      <c r="CO248" s="63">
        <f>Założenia!$K105</f>
        <v>0.5</v>
      </c>
      <c r="CP248" s="63">
        <f>Założenia!$K105</f>
        <v>0.5</v>
      </c>
      <c r="CQ248" s="63">
        <f>Założenia!$K105</f>
        <v>0.5</v>
      </c>
      <c r="CR248" s="63">
        <f>Założenia!$K105</f>
        <v>0.5</v>
      </c>
      <c r="CS248" s="63">
        <f>Założenia!$K105</f>
        <v>0.5</v>
      </c>
      <c r="CT248" s="63">
        <f>Założenia!$K105</f>
        <v>0.5</v>
      </c>
      <c r="CU248" s="63">
        <f>Założenia!$K105</f>
        <v>0.5</v>
      </c>
      <c r="CV248" s="63">
        <f>Założenia!$K105</f>
        <v>0.5</v>
      </c>
      <c r="CW248" s="63">
        <f>Założenia!$K105</f>
        <v>0.5</v>
      </c>
      <c r="CX248" s="63">
        <f>Założenia!$K105</f>
        <v>0.5</v>
      </c>
      <c r="CY248" s="63">
        <f>Założenia!$K105</f>
        <v>0.5</v>
      </c>
      <c r="CZ248" s="63">
        <f>Założenia!$K105</f>
        <v>0.5</v>
      </c>
      <c r="DA248" s="63">
        <f>Założenia!$K105</f>
        <v>0.5</v>
      </c>
      <c r="DB248" s="63">
        <f>Założenia!$K105</f>
        <v>0.5</v>
      </c>
      <c r="DC248" s="63">
        <f>Założenia!$K105</f>
        <v>0.5</v>
      </c>
      <c r="DD248" s="63">
        <f>Założenia!$K105</f>
        <v>0.5</v>
      </c>
      <c r="DE248" s="63">
        <f>Założenia!$K105</f>
        <v>0.5</v>
      </c>
      <c r="DF248" s="63">
        <f>Założenia!$K105</f>
        <v>0.5</v>
      </c>
      <c r="DG248" s="63">
        <f>Założenia!$K105</f>
        <v>0.5</v>
      </c>
      <c r="DH248" s="63">
        <f>Założenia!$K105</f>
        <v>0.5</v>
      </c>
      <c r="DI248" s="63">
        <f>Założenia!$K105</f>
        <v>0.5</v>
      </c>
      <c r="DJ248" s="63">
        <f>Założenia!$K105</f>
        <v>0.5</v>
      </c>
      <c r="DK248" s="63">
        <f>Założenia!$K105</f>
        <v>0.5</v>
      </c>
      <c r="DL248" s="63">
        <f>Założenia!$K105</f>
        <v>0.5</v>
      </c>
      <c r="DM248" s="63">
        <f>Założenia!$K105</f>
        <v>0.5</v>
      </c>
      <c r="DN248" s="63">
        <f>Założenia!$K105</f>
        <v>0.5</v>
      </c>
      <c r="DO248" s="63">
        <f>Założenia!$K105</f>
        <v>0.5</v>
      </c>
      <c r="DP248" s="63">
        <f>Założenia!$K105</f>
        <v>0.5</v>
      </c>
      <c r="DQ248" s="63">
        <f>Założenia!$K105</f>
        <v>0.5</v>
      </c>
      <c r="DR248" s="63">
        <f>Założenia!$K105</f>
        <v>0.5</v>
      </c>
      <c r="DS248" s="63">
        <f>Założenia!$K105</f>
        <v>0.5</v>
      </c>
      <c r="DT248" s="63">
        <f>Założenia!$K105</f>
        <v>0.5</v>
      </c>
      <c r="DU248" s="63">
        <f>Założenia!$K105</f>
        <v>0.5</v>
      </c>
      <c r="DV248" s="63">
        <f>Założenia!$K105</f>
        <v>0.5</v>
      </c>
      <c r="DW248" s="63">
        <f>Założenia!$K105</f>
        <v>0.5</v>
      </c>
      <c r="DX248" s="63">
        <f>Założenia!$K105</f>
        <v>0.5</v>
      </c>
      <c r="DY248" s="63">
        <f>Założenia!$K105</f>
        <v>0.5</v>
      </c>
      <c r="DZ248" s="63">
        <f>Założenia!$K105</f>
        <v>0.5</v>
      </c>
      <c r="EA248" s="63">
        <f>Założenia!$K105</f>
        <v>0.5</v>
      </c>
      <c r="EB248" s="63">
        <f>Założenia!$K105</f>
        <v>0.5</v>
      </c>
      <c r="EC248" s="63">
        <f>Założenia!$K105</f>
        <v>0.5</v>
      </c>
      <c r="ED248" s="63">
        <f>Założenia!$K105</f>
        <v>0.5</v>
      </c>
      <c r="EE248" s="63">
        <f>Założenia!$K105</f>
        <v>0.5</v>
      </c>
      <c r="EF248" s="63">
        <f>Założenia!$K105</f>
        <v>0.5</v>
      </c>
      <c r="EG248" s="63">
        <f>Założenia!$K105</f>
        <v>0.5</v>
      </c>
      <c r="EH248" s="63">
        <f>Założenia!$K105</f>
        <v>0.5</v>
      </c>
      <c r="EI248" s="63">
        <f>Założenia!$K105</f>
        <v>0.5</v>
      </c>
      <c r="EJ248" s="63">
        <f>Założenia!$K105</f>
        <v>0.5</v>
      </c>
      <c r="EK248" s="63">
        <f>Założenia!$K105</f>
        <v>0.5</v>
      </c>
      <c r="EL248" s="63">
        <f>Założenia!$K105</f>
        <v>0.5</v>
      </c>
      <c r="EM248" s="63">
        <f>Założenia!$K105</f>
        <v>0.5</v>
      </c>
      <c r="EN248" s="63">
        <f>Założenia!$K105</f>
        <v>0.5</v>
      </c>
      <c r="EO248" s="63">
        <f>Założenia!$K105</f>
        <v>0.5</v>
      </c>
      <c r="EP248" s="63">
        <f>Założenia!$K105</f>
        <v>0.5</v>
      </c>
    </row>
    <row r="249" spans="2:146" hidden="1" outlineLevel="3" x14ac:dyDescent="0.25">
      <c r="C249" t="s">
        <v>171</v>
      </c>
      <c r="J249" s="26" t="s">
        <v>173</v>
      </c>
      <c r="W249" s="63">
        <f>Założenia!$K106</f>
        <v>50</v>
      </c>
      <c r="X249" s="63">
        <f>Założenia!$K106</f>
        <v>50</v>
      </c>
      <c r="Y249" s="63">
        <f>Założenia!$K106</f>
        <v>50</v>
      </c>
      <c r="Z249" s="63">
        <f>Założenia!$K106</f>
        <v>50</v>
      </c>
      <c r="AA249" s="63">
        <f>Założenia!$K106</f>
        <v>50</v>
      </c>
      <c r="AB249" s="63">
        <f>Założenia!$K106</f>
        <v>50</v>
      </c>
      <c r="AC249" s="63">
        <f>Założenia!$K106</f>
        <v>50</v>
      </c>
      <c r="AD249" s="63">
        <f>Założenia!$K106</f>
        <v>50</v>
      </c>
      <c r="AE249" s="63">
        <f>Założenia!$K106</f>
        <v>50</v>
      </c>
      <c r="AF249" s="63">
        <f>Założenia!$K106</f>
        <v>50</v>
      </c>
      <c r="AG249" s="63">
        <f>Założenia!$K106</f>
        <v>50</v>
      </c>
      <c r="AH249" s="63">
        <f>Założenia!$K106</f>
        <v>50</v>
      </c>
      <c r="AI249" s="63">
        <f>Założenia!$K106</f>
        <v>50</v>
      </c>
      <c r="AJ249" s="63">
        <f>Założenia!$K106</f>
        <v>50</v>
      </c>
      <c r="AK249" s="63">
        <f>Założenia!$K106</f>
        <v>50</v>
      </c>
      <c r="AL249" s="63">
        <f>Założenia!$K106</f>
        <v>50</v>
      </c>
      <c r="AM249" s="63">
        <f>Założenia!$K106</f>
        <v>50</v>
      </c>
      <c r="AN249" s="63">
        <f>Założenia!$K106</f>
        <v>50</v>
      </c>
      <c r="AO249" s="63">
        <f>Założenia!$K106</f>
        <v>50</v>
      </c>
      <c r="AP249" s="63">
        <f>Założenia!$K106</f>
        <v>50</v>
      </c>
      <c r="AQ249" s="63">
        <f>Założenia!$K106</f>
        <v>50</v>
      </c>
      <c r="AR249" s="63">
        <f>Założenia!$K106</f>
        <v>50</v>
      </c>
      <c r="AS249" s="63">
        <f>Założenia!$K106</f>
        <v>50</v>
      </c>
      <c r="AT249" s="63">
        <f>Założenia!$K106</f>
        <v>50</v>
      </c>
      <c r="AU249" s="63">
        <f>Założenia!$K106</f>
        <v>50</v>
      </c>
      <c r="AV249" s="63">
        <f>Założenia!$K106</f>
        <v>50</v>
      </c>
      <c r="AW249" s="63">
        <f>Założenia!$K106</f>
        <v>50</v>
      </c>
      <c r="AX249" s="63">
        <f>Założenia!$K106</f>
        <v>50</v>
      </c>
      <c r="AY249" s="63">
        <f>Założenia!$K106</f>
        <v>50</v>
      </c>
      <c r="AZ249" s="63">
        <f>Założenia!$K106</f>
        <v>50</v>
      </c>
      <c r="BA249" s="63">
        <f>Założenia!$K106</f>
        <v>50</v>
      </c>
      <c r="BB249" s="63">
        <f>Założenia!$K106</f>
        <v>50</v>
      </c>
      <c r="BC249" s="63">
        <f>Założenia!$K106</f>
        <v>50</v>
      </c>
      <c r="BD249" s="63">
        <f>Założenia!$K106</f>
        <v>50</v>
      </c>
      <c r="BE249" s="63">
        <f>Założenia!$K106</f>
        <v>50</v>
      </c>
      <c r="BF249" s="63">
        <f>Założenia!$K106</f>
        <v>50</v>
      </c>
      <c r="BG249" s="63">
        <f>Założenia!$K106</f>
        <v>50</v>
      </c>
      <c r="BH249" s="63">
        <f>Założenia!$K106</f>
        <v>50</v>
      </c>
      <c r="BI249" s="63">
        <f>Założenia!$K106</f>
        <v>50</v>
      </c>
      <c r="BJ249" s="63">
        <f>Założenia!$K106</f>
        <v>50</v>
      </c>
      <c r="BK249" s="63">
        <f>Założenia!$K106</f>
        <v>50</v>
      </c>
      <c r="BL249" s="63">
        <f>Założenia!$K106</f>
        <v>50</v>
      </c>
      <c r="BM249" s="63">
        <f>Założenia!$K106</f>
        <v>50</v>
      </c>
      <c r="BN249" s="63">
        <f>Założenia!$K106</f>
        <v>50</v>
      </c>
      <c r="BO249" s="63">
        <f>Założenia!$K106</f>
        <v>50</v>
      </c>
      <c r="BP249" s="63">
        <f>Założenia!$K106</f>
        <v>50</v>
      </c>
      <c r="BQ249" s="63">
        <f>Założenia!$K106</f>
        <v>50</v>
      </c>
      <c r="BR249" s="63">
        <f>Założenia!$K106</f>
        <v>50</v>
      </c>
      <c r="BS249" s="63">
        <f>Założenia!$K106</f>
        <v>50</v>
      </c>
      <c r="BT249" s="63">
        <f>Założenia!$K106</f>
        <v>50</v>
      </c>
      <c r="BU249" s="63">
        <f>Założenia!$K106</f>
        <v>50</v>
      </c>
      <c r="BV249" s="63">
        <f>Założenia!$K106</f>
        <v>50</v>
      </c>
      <c r="BW249" s="63">
        <f>Założenia!$K106</f>
        <v>50</v>
      </c>
      <c r="BX249" s="63">
        <f>Założenia!$K106</f>
        <v>50</v>
      </c>
      <c r="BY249" s="63">
        <f>Założenia!$K106</f>
        <v>50</v>
      </c>
      <c r="BZ249" s="63">
        <f>Założenia!$K106</f>
        <v>50</v>
      </c>
      <c r="CA249" s="63">
        <f>Założenia!$K106</f>
        <v>50</v>
      </c>
      <c r="CB249" s="63">
        <f>Założenia!$K106</f>
        <v>50</v>
      </c>
      <c r="CC249" s="63">
        <f>Założenia!$K106</f>
        <v>50</v>
      </c>
      <c r="CD249" s="63">
        <f>Założenia!$K106</f>
        <v>50</v>
      </c>
      <c r="CE249" s="63">
        <f>Założenia!$K106</f>
        <v>50</v>
      </c>
      <c r="CF249" s="63">
        <f>Założenia!$K106</f>
        <v>50</v>
      </c>
      <c r="CG249" s="63">
        <f>Założenia!$K106</f>
        <v>50</v>
      </c>
      <c r="CH249" s="63">
        <f>Założenia!$K106</f>
        <v>50</v>
      </c>
      <c r="CI249" s="63">
        <f>Założenia!$K106</f>
        <v>50</v>
      </c>
      <c r="CJ249" s="63">
        <f>Założenia!$K106</f>
        <v>50</v>
      </c>
      <c r="CK249" s="63">
        <f>Założenia!$K106</f>
        <v>50</v>
      </c>
      <c r="CL249" s="63">
        <f>Założenia!$K106</f>
        <v>50</v>
      </c>
      <c r="CM249" s="63">
        <f>Założenia!$K106</f>
        <v>50</v>
      </c>
      <c r="CN249" s="63">
        <f>Założenia!$K106</f>
        <v>50</v>
      </c>
      <c r="CO249" s="63">
        <f>Założenia!$K106</f>
        <v>50</v>
      </c>
      <c r="CP249" s="63">
        <f>Założenia!$K106</f>
        <v>50</v>
      </c>
      <c r="CQ249" s="63">
        <f>Założenia!$K106</f>
        <v>50</v>
      </c>
      <c r="CR249" s="63">
        <f>Założenia!$K106</f>
        <v>50</v>
      </c>
      <c r="CS249" s="63">
        <f>Założenia!$K106</f>
        <v>50</v>
      </c>
      <c r="CT249" s="63">
        <f>Założenia!$K106</f>
        <v>50</v>
      </c>
      <c r="CU249" s="63">
        <f>Założenia!$K106</f>
        <v>50</v>
      </c>
      <c r="CV249" s="63">
        <f>Założenia!$K106</f>
        <v>50</v>
      </c>
      <c r="CW249" s="63">
        <f>Założenia!$K106</f>
        <v>50</v>
      </c>
      <c r="CX249" s="63">
        <f>Założenia!$K106</f>
        <v>50</v>
      </c>
      <c r="CY249" s="63">
        <f>Założenia!$K106</f>
        <v>50</v>
      </c>
      <c r="CZ249" s="63">
        <f>Założenia!$K106</f>
        <v>50</v>
      </c>
      <c r="DA249" s="63">
        <f>Założenia!$K106</f>
        <v>50</v>
      </c>
      <c r="DB249" s="63">
        <f>Założenia!$K106</f>
        <v>50</v>
      </c>
      <c r="DC249" s="63">
        <f>Założenia!$K106</f>
        <v>50</v>
      </c>
      <c r="DD249" s="63">
        <f>Założenia!$K106</f>
        <v>50</v>
      </c>
      <c r="DE249" s="63">
        <f>Założenia!$K106</f>
        <v>50</v>
      </c>
      <c r="DF249" s="63">
        <f>Założenia!$K106</f>
        <v>50</v>
      </c>
      <c r="DG249" s="63">
        <f>Założenia!$K106</f>
        <v>50</v>
      </c>
      <c r="DH249" s="63">
        <f>Założenia!$K106</f>
        <v>50</v>
      </c>
      <c r="DI249" s="63">
        <f>Założenia!$K106</f>
        <v>50</v>
      </c>
      <c r="DJ249" s="63">
        <f>Założenia!$K106</f>
        <v>50</v>
      </c>
      <c r="DK249" s="63">
        <f>Założenia!$K106</f>
        <v>50</v>
      </c>
      <c r="DL249" s="63">
        <f>Założenia!$K106</f>
        <v>50</v>
      </c>
      <c r="DM249" s="63">
        <f>Założenia!$K106</f>
        <v>50</v>
      </c>
      <c r="DN249" s="63">
        <f>Założenia!$K106</f>
        <v>50</v>
      </c>
      <c r="DO249" s="63">
        <f>Założenia!$K106</f>
        <v>50</v>
      </c>
      <c r="DP249" s="63">
        <f>Założenia!$K106</f>
        <v>50</v>
      </c>
      <c r="DQ249" s="63">
        <f>Założenia!$K106</f>
        <v>50</v>
      </c>
      <c r="DR249" s="63">
        <f>Założenia!$K106</f>
        <v>50</v>
      </c>
      <c r="DS249" s="63">
        <f>Założenia!$K106</f>
        <v>50</v>
      </c>
      <c r="DT249" s="63">
        <f>Założenia!$K106</f>
        <v>50</v>
      </c>
      <c r="DU249" s="63">
        <f>Założenia!$K106</f>
        <v>50</v>
      </c>
      <c r="DV249" s="63">
        <f>Założenia!$K106</f>
        <v>50</v>
      </c>
      <c r="DW249" s="63">
        <f>Założenia!$K106</f>
        <v>50</v>
      </c>
      <c r="DX249" s="63">
        <f>Założenia!$K106</f>
        <v>50</v>
      </c>
      <c r="DY249" s="63">
        <f>Założenia!$K106</f>
        <v>50</v>
      </c>
      <c r="DZ249" s="63">
        <f>Założenia!$K106</f>
        <v>50</v>
      </c>
      <c r="EA249" s="63">
        <f>Założenia!$K106</f>
        <v>50</v>
      </c>
      <c r="EB249" s="63">
        <f>Założenia!$K106</f>
        <v>50</v>
      </c>
      <c r="EC249" s="63">
        <f>Założenia!$K106</f>
        <v>50</v>
      </c>
      <c r="ED249" s="63">
        <f>Założenia!$K106</f>
        <v>50</v>
      </c>
      <c r="EE249" s="63">
        <f>Założenia!$K106</f>
        <v>50</v>
      </c>
      <c r="EF249" s="63">
        <f>Założenia!$K106</f>
        <v>50</v>
      </c>
      <c r="EG249" s="63">
        <f>Założenia!$K106</f>
        <v>50</v>
      </c>
      <c r="EH249" s="63">
        <f>Założenia!$K106</f>
        <v>50</v>
      </c>
      <c r="EI249" s="63">
        <f>Założenia!$K106</f>
        <v>50</v>
      </c>
      <c r="EJ249" s="63">
        <f>Założenia!$K106</f>
        <v>50</v>
      </c>
      <c r="EK249" s="63">
        <f>Założenia!$K106</f>
        <v>50</v>
      </c>
      <c r="EL249" s="63">
        <f>Założenia!$K106</f>
        <v>50</v>
      </c>
      <c r="EM249" s="63">
        <f>Założenia!$K106</f>
        <v>50</v>
      </c>
      <c r="EN249" s="63">
        <f>Założenia!$K106</f>
        <v>50</v>
      </c>
      <c r="EO249" s="63">
        <f>Założenia!$K106</f>
        <v>50</v>
      </c>
      <c r="EP249" s="63">
        <f>Założenia!$K106</f>
        <v>50</v>
      </c>
    </row>
    <row r="250" spans="2:146" hidden="1" outlineLevel="3" x14ac:dyDescent="0.25">
      <c r="C250" t="s">
        <v>174</v>
      </c>
      <c r="J250" s="26" t="s">
        <v>172</v>
      </c>
      <c r="W250" s="63">
        <f>Założenia!$K107</f>
        <v>0.1</v>
      </c>
      <c r="X250" s="63">
        <f>Założenia!$K107</f>
        <v>0.1</v>
      </c>
      <c r="Y250" s="63">
        <f>Założenia!$K107</f>
        <v>0.1</v>
      </c>
      <c r="Z250" s="63">
        <f>Założenia!$K107</f>
        <v>0.1</v>
      </c>
      <c r="AA250" s="63">
        <f>Założenia!$K107</f>
        <v>0.1</v>
      </c>
      <c r="AB250" s="63">
        <f>Założenia!$K107</f>
        <v>0.1</v>
      </c>
      <c r="AC250" s="63">
        <f>Założenia!$K107</f>
        <v>0.1</v>
      </c>
      <c r="AD250" s="63">
        <f>Założenia!$K107</f>
        <v>0.1</v>
      </c>
      <c r="AE250" s="63">
        <f>Założenia!$K107</f>
        <v>0.1</v>
      </c>
      <c r="AF250" s="63">
        <f>Założenia!$K107</f>
        <v>0.1</v>
      </c>
      <c r="AG250" s="63">
        <f>Założenia!$K107</f>
        <v>0.1</v>
      </c>
      <c r="AH250" s="63">
        <f>Założenia!$K107</f>
        <v>0.1</v>
      </c>
      <c r="AI250" s="63">
        <f>Założenia!$K107</f>
        <v>0.1</v>
      </c>
      <c r="AJ250" s="63">
        <f>Założenia!$K107</f>
        <v>0.1</v>
      </c>
      <c r="AK250" s="63">
        <f>Założenia!$K107</f>
        <v>0.1</v>
      </c>
      <c r="AL250" s="63">
        <f>Założenia!$K107</f>
        <v>0.1</v>
      </c>
      <c r="AM250" s="63">
        <f>Założenia!$K107</f>
        <v>0.1</v>
      </c>
      <c r="AN250" s="63">
        <f>Założenia!$K107</f>
        <v>0.1</v>
      </c>
      <c r="AO250" s="63">
        <f>Założenia!$K107</f>
        <v>0.1</v>
      </c>
      <c r="AP250" s="63">
        <f>Założenia!$K107</f>
        <v>0.1</v>
      </c>
      <c r="AQ250" s="63">
        <f>Założenia!$K107</f>
        <v>0.1</v>
      </c>
      <c r="AR250" s="63">
        <f>Założenia!$K107</f>
        <v>0.1</v>
      </c>
      <c r="AS250" s="63">
        <f>Założenia!$K107</f>
        <v>0.1</v>
      </c>
      <c r="AT250" s="63">
        <f>Założenia!$K107</f>
        <v>0.1</v>
      </c>
      <c r="AU250" s="63">
        <f>Założenia!$K107</f>
        <v>0.1</v>
      </c>
      <c r="AV250" s="63">
        <f>Założenia!$K107</f>
        <v>0.1</v>
      </c>
      <c r="AW250" s="63">
        <f>Założenia!$K107</f>
        <v>0.1</v>
      </c>
      <c r="AX250" s="63">
        <f>Założenia!$K107</f>
        <v>0.1</v>
      </c>
      <c r="AY250" s="63">
        <f>Założenia!$K107</f>
        <v>0.1</v>
      </c>
      <c r="AZ250" s="63">
        <f>Założenia!$K107</f>
        <v>0.1</v>
      </c>
      <c r="BA250" s="63">
        <f>Założenia!$K107</f>
        <v>0.1</v>
      </c>
      <c r="BB250" s="63">
        <f>Założenia!$K107</f>
        <v>0.1</v>
      </c>
      <c r="BC250" s="63">
        <f>Założenia!$K107</f>
        <v>0.1</v>
      </c>
      <c r="BD250" s="63">
        <f>Założenia!$K107</f>
        <v>0.1</v>
      </c>
      <c r="BE250" s="63">
        <f>Założenia!$K107</f>
        <v>0.1</v>
      </c>
      <c r="BF250" s="63">
        <f>Założenia!$K107</f>
        <v>0.1</v>
      </c>
      <c r="BG250" s="63">
        <f>Założenia!$K107</f>
        <v>0.1</v>
      </c>
      <c r="BH250" s="63">
        <f>Założenia!$K107</f>
        <v>0.1</v>
      </c>
      <c r="BI250" s="63">
        <f>Założenia!$K107</f>
        <v>0.1</v>
      </c>
      <c r="BJ250" s="63">
        <f>Założenia!$K107</f>
        <v>0.1</v>
      </c>
      <c r="BK250" s="63">
        <f>Założenia!$K107</f>
        <v>0.1</v>
      </c>
      <c r="BL250" s="63">
        <f>Założenia!$K107</f>
        <v>0.1</v>
      </c>
      <c r="BM250" s="63">
        <f>Założenia!$K107</f>
        <v>0.1</v>
      </c>
      <c r="BN250" s="63">
        <f>Założenia!$K107</f>
        <v>0.1</v>
      </c>
      <c r="BO250" s="63">
        <f>Założenia!$K107</f>
        <v>0.1</v>
      </c>
      <c r="BP250" s="63">
        <f>Założenia!$K107</f>
        <v>0.1</v>
      </c>
      <c r="BQ250" s="63">
        <f>Założenia!$K107</f>
        <v>0.1</v>
      </c>
      <c r="BR250" s="63">
        <f>Założenia!$K107</f>
        <v>0.1</v>
      </c>
      <c r="BS250" s="63">
        <f>Założenia!$K107</f>
        <v>0.1</v>
      </c>
      <c r="BT250" s="63">
        <f>Założenia!$K107</f>
        <v>0.1</v>
      </c>
      <c r="BU250" s="63">
        <f>Założenia!$K107</f>
        <v>0.1</v>
      </c>
      <c r="BV250" s="63">
        <f>Założenia!$K107</f>
        <v>0.1</v>
      </c>
      <c r="BW250" s="63">
        <f>Założenia!$K107</f>
        <v>0.1</v>
      </c>
      <c r="BX250" s="63">
        <f>Założenia!$K107</f>
        <v>0.1</v>
      </c>
      <c r="BY250" s="63">
        <f>Założenia!$K107</f>
        <v>0.1</v>
      </c>
      <c r="BZ250" s="63">
        <f>Założenia!$K107</f>
        <v>0.1</v>
      </c>
      <c r="CA250" s="63">
        <f>Założenia!$K107</f>
        <v>0.1</v>
      </c>
      <c r="CB250" s="63">
        <f>Założenia!$K107</f>
        <v>0.1</v>
      </c>
      <c r="CC250" s="63">
        <f>Założenia!$K107</f>
        <v>0.1</v>
      </c>
      <c r="CD250" s="63">
        <f>Założenia!$K107</f>
        <v>0.1</v>
      </c>
      <c r="CE250" s="63">
        <f>Założenia!$K107</f>
        <v>0.1</v>
      </c>
      <c r="CF250" s="63">
        <f>Założenia!$K107</f>
        <v>0.1</v>
      </c>
      <c r="CG250" s="63">
        <f>Założenia!$K107</f>
        <v>0.1</v>
      </c>
      <c r="CH250" s="63">
        <f>Założenia!$K107</f>
        <v>0.1</v>
      </c>
      <c r="CI250" s="63">
        <f>Założenia!$K107</f>
        <v>0.1</v>
      </c>
      <c r="CJ250" s="63">
        <f>Założenia!$K107</f>
        <v>0.1</v>
      </c>
      <c r="CK250" s="63">
        <f>Założenia!$K107</f>
        <v>0.1</v>
      </c>
      <c r="CL250" s="63">
        <f>Założenia!$K107</f>
        <v>0.1</v>
      </c>
      <c r="CM250" s="63">
        <f>Założenia!$K107</f>
        <v>0.1</v>
      </c>
      <c r="CN250" s="63">
        <f>Założenia!$K107</f>
        <v>0.1</v>
      </c>
      <c r="CO250" s="63">
        <f>Założenia!$K107</f>
        <v>0.1</v>
      </c>
      <c r="CP250" s="63">
        <f>Założenia!$K107</f>
        <v>0.1</v>
      </c>
      <c r="CQ250" s="63">
        <f>Założenia!$K107</f>
        <v>0.1</v>
      </c>
      <c r="CR250" s="63">
        <f>Założenia!$K107</f>
        <v>0.1</v>
      </c>
      <c r="CS250" s="63">
        <f>Założenia!$K107</f>
        <v>0.1</v>
      </c>
      <c r="CT250" s="63">
        <f>Założenia!$K107</f>
        <v>0.1</v>
      </c>
      <c r="CU250" s="63">
        <f>Założenia!$K107</f>
        <v>0.1</v>
      </c>
      <c r="CV250" s="63">
        <f>Założenia!$K107</f>
        <v>0.1</v>
      </c>
      <c r="CW250" s="63">
        <f>Założenia!$K107</f>
        <v>0.1</v>
      </c>
      <c r="CX250" s="63">
        <f>Założenia!$K107</f>
        <v>0.1</v>
      </c>
      <c r="CY250" s="63">
        <f>Założenia!$K107</f>
        <v>0.1</v>
      </c>
      <c r="CZ250" s="63">
        <f>Założenia!$K107</f>
        <v>0.1</v>
      </c>
      <c r="DA250" s="63">
        <f>Założenia!$K107</f>
        <v>0.1</v>
      </c>
      <c r="DB250" s="63">
        <f>Założenia!$K107</f>
        <v>0.1</v>
      </c>
      <c r="DC250" s="63">
        <f>Założenia!$K107</f>
        <v>0.1</v>
      </c>
      <c r="DD250" s="63">
        <f>Założenia!$K107</f>
        <v>0.1</v>
      </c>
      <c r="DE250" s="63">
        <f>Założenia!$K107</f>
        <v>0.1</v>
      </c>
      <c r="DF250" s="63">
        <f>Założenia!$K107</f>
        <v>0.1</v>
      </c>
      <c r="DG250" s="63">
        <f>Założenia!$K107</f>
        <v>0.1</v>
      </c>
      <c r="DH250" s="63">
        <f>Założenia!$K107</f>
        <v>0.1</v>
      </c>
      <c r="DI250" s="63">
        <f>Założenia!$K107</f>
        <v>0.1</v>
      </c>
      <c r="DJ250" s="63">
        <f>Założenia!$K107</f>
        <v>0.1</v>
      </c>
      <c r="DK250" s="63">
        <f>Założenia!$K107</f>
        <v>0.1</v>
      </c>
      <c r="DL250" s="63">
        <f>Założenia!$K107</f>
        <v>0.1</v>
      </c>
      <c r="DM250" s="63">
        <f>Założenia!$K107</f>
        <v>0.1</v>
      </c>
      <c r="DN250" s="63">
        <f>Założenia!$K107</f>
        <v>0.1</v>
      </c>
      <c r="DO250" s="63">
        <f>Założenia!$K107</f>
        <v>0.1</v>
      </c>
      <c r="DP250" s="63">
        <f>Założenia!$K107</f>
        <v>0.1</v>
      </c>
      <c r="DQ250" s="63">
        <f>Założenia!$K107</f>
        <v>0.1</v>
      </c>
      <c r="DR250" s="63">
        <f>Założenia!$K107</f>
        <v>0.1</v>
      </c>
      <c r="DS250" s="63">
        <f>Założenia!$K107</f>
        <v>0.1</v>
      </c>
      <c r="DT250" s="63">
        <f>Założenia!$K107</f>
        <v>0.1</v>
      </c>
      <c r="DU250" s="63">
        <f>Założenia!$K107</f>
        <v>0.1</v>
      </c>
      <c r="DV250" s="63">
        <f>Założenia!$K107</f>
        <v>0.1</v>
      </c>
      <c r="DW250" s="63">
        <f>Założenia!$K107</f>
        <v>0.1</v>
      </c>
      <c r="DX250" s="63">
        <f>Założenia!$K107</f>
        <v>0.1</v>
      </c>
      <c r="DY250" s="63">
        <f>Założenia!$K107</f>
        <v>0.1</v>
      </c>
      <c r="DZ250" s="63">
        <f>Założenia!$K107</f>
        <v>0.1</v>
      </c>
      <c r="EA250" s="63">
        <f>Założenia!$K107</f>
        <v>0.1</v>
      </c>
      <c r="EB250" s="63">
        <f>Założenia!$K107</f>
        <v>0.1</v>
      </c>
      <c r="EC250" s="63">
        <f>Założenia!$K107</f>
        <v>0.1</v>
      </c>
      <c r="ED250" s="63">
        <f>Założenia!$K107</f>
        <v>0.1</v>
      </c>
      <c r="EE250" s="63">
        <f>Założenia!$K107</f>
        <v>0.1</v>
      </c>
      <c r="EF250" s="63">
        <f>Założenia!$K107</f>
        <v>0.1</v>
      </c>
      <c r="EG250" s="63">
        <f>Założenia!$K107</f>
        <v>0.1</v>
      </c>
      <c r="EH250" s="63">
        <f>Założenia!$K107</f>
        <v>0.1</v>
      </c>
      <c r="EI250" s="63">
        <f>Założenia!$K107</f>
        <v>0.1</v>
      </c>
      <c r="EJ250" s="63">
        <f>Założenia!$K107</f>
        <v>0.1</v>
      </c>
      <c r="EK250" s="63">
        <f>Założenia!$K107</f>
        <v>0.1</v>
      </c>
      <c r="EL250" s="63">
        <f>Założenia!$K107</f>
        <v>0.1</v>
      </c>
      <c r="EM250" s="63">
        <f>Założenia!$K107</f>
        <v>0.1</v>
      </c>
      <c r="EN250" s="63">
        <f>Założenia!$K107</f>
        <v>0.1</v>
      </c>
      <c r="EO250" s="63">
        <f>Założenia!$K107</f>
        <v>0.1</v>
      </c>
      <c r="EP250" s="63">
        <f>Założenia!$K107</f>
        <v>0.1</v>
      </c>
    </row>
    <row r="251" spans="2:146" hidden="1" outlineLevel="3" x14ac:dyDescent="0.25">
      <c r="C251" t="s">
        <v>175</v>
      </c>
      <c r="J251" s="26" t="s">
        <v>172</v>
      </c>
      <c r="W251" s="63">
        <f>Założenia!$K108</f>
        <v>0.1</v>
      </c>
      <c r="X251" s="63">
        <f>Założenia!$K108</f>
        <v>0.1</v>
      </c>
      <c r="Y251" s="63">
        <f>Założenia!$K108</f>
        <v>0.1</v>
      </c>
      <c r="Z251" s="63">
        <f>Założenia!$K108</f>
        <v>0.1</v>
      </c>
      <c r="AA251" s="63">
        <f>Założenia!$K108</f>
        <v>0.1</v>
      </c>
      <c r="AB251" s="63">
        <f>Założenia!$K108</f>
        <v>0.1</v>
      </c>
      <c r="AC251" s="63">
        <f>Założenia!$K108</f>
        <v>0.1</v>
      </c>
      <c r="AD251" s="63">
        <f>Założenia!$K108</f>
        <v>0.1</v>
      </c>
      <c r="AE251" s="63">
        <f>Założenia!$K108</f>
        <v>0.1</v>
      </c>
      <c r="AF251" s="63">
        <f>Założenia!$K108</f>
        <v>0.1</v>
      </c>
      <c r="AG251" s="63">
        <f>Założenia!$K108</f>
        <v>0.1</v>
      </c>
      <c r="AH251" s="63">
        <f>Założenia!$K108</f>
        <v>0.1</v>
      </c>
      <c r="AI251" s="63">
        <f>Założenia!$K108</f>
        <v>0.1</v>
      </c>
      <c r="AJ251" s="63">
        <f>Założenia!$K108</f>
        <v>0.1</v>
      </c>
      <c r="AK251" s="63">
        <f>Założenia!$K108</f>
        <v>0.1</v>
      </c>
      <c r="AL251" s="63">
        <f>Założenia!$K108</f>
        <v>0.1</v>
      </c>
      <c r="AM251" s="63">
        <f>Założenia!$K108</f>
        <v>0.1</v>
      </c>
      <c r="AN251" s="63">
        <f>Założenia!$K108</f>
        <v>0.1</v>
      </c>
      <c r="AO251" s="63">
        <f>Założenia!$K108</f>
        <v>0.1</v>
      </c>
      <c r="AP251" s="63">
        <f>Założenia!$K108</f>
        <v>0.1</v>
      </c>
      <c r="AQ251" s="63">
        <f>Założenia!$K108</f>
        <v>0.1</v>
      </c>
      <c r="AR251" s="63">
        <f>Założenia!$K108</f>
        <v>0.1</v>
      </c>
      <c r="AS251" s="63">
        <f>Założenia!$K108</f>
        <v>0.1</v>
      </c>
      <c r="AT251" s="63">
        <f>Założenia!$K108</f>
        <v>0.1</v>
      </c>
      <c r="AU251" s="63">
        <f>Założenia!$K108</f>
        <v>0.1</v>
      </c>
      <c r="AV251" s="63">
        <f>Założenia!$K108</f>
        <v>0.1</v>
      </c>
      <c r="AW251" s="63">
        <f>Założenia!$K108</f>
        <v>0.1</v>
      </c>
      <c r="AX251" s="63">
        <f>Założenia!$K108</f>
        <v>0.1</v>
      </c>
      <c r="AY251" s="63">
        <f>Założenia!$K108</f>
        <v>0.1</v>
      </c>
      <c r="AZ251" s="63">
        <f>Założenia!$K108</f>
        <v>0.1</v>
      </c>
      <c r="BA251" s="63">
        <f>Założenia!$K108</f>
        <v>0.1</v>
      </c>
      <c r="BB251" s="63">
        <f>Założenia!$K108</f>
        <v>0.1</v>
      </c>
      <c r="BC251" s="63">
        <f>Założenia!$K108</f>
        <v>0.1</v>
      </c>
      <c r="BD251" s="63">
        <f>Założenia!$K108</f>
        <v>0.1</v>
      </c>
      <c r="BE251" s="63">
        <f>Założenia!$K108</f>
        <v>0.1</v>
      </c>
      <c r="BF251" s="63">
        <f>Założenia!$K108</f>
        <v>0.1</v>
      </c>
      <c r="BG251" s="63">
        <f>Założenia!$K108</f>
        <v>0.1</v>
      </c>
      <c r="BH251" s="63">
        <f>Założenia!$K108</f>
        <v>0.1</v>
      </c>
      <c r="BI251" s="63">
        <f>Założenia!$K108</f>
        <v>0.1</v>
      </c>
      <c r="BJ251" s="63">
        <f>Założenia!$K108</f>
        <v>0.1</v>
      </c>
      <c r="BK251" s="63">
        <f>Założenia!$K108</f>
        <v>0.1</v>
      </c>
      <c r="BL251" s="63">
        <f>Założenia!$K108</f>
        <v>0.1</v>
      </c>
      <c r="BM251" s="63">
        <f>Założenia!$K108</f>
        <v>0.1</v>
      </c>
      <c r="BN251" s="63">
        <f>Założenia!$K108</f>
        <v>0.1</v>
      </c>
      <c r="BO251" s="63">
        <f>Założenia!$K108</f>
        <v>0.1</v>
      </c>
      <c r="BP251" s="63">
        <f>Założenia!$K108</f>
        <v>0.1</v>
      </c>
      <c r="BQ251" s="63">
        <f>Założenia!$K108</f>
        <v>0.1</v>
      </c>
      <c r="BR251" s="63">
        <f>Założenia!$K108</f>
        <v>0.1</v>
      </c>
      <c r="BS251" s="63">
        <f>Założenia!$K108</f>
        <v>0.1</v>
      </c>
      <c r="BT251" s="63">
        <f>Założenia!$K108</f>
        <v>0.1</v>
      </c>
      <c r="BU251" s="63">
        <f>Założenia!$K108</f>
        <v>0.1</v>
      </c>
      <c r="BV251" s="63">
        <f>Założenia!$K108</f>
        <v>0.1</v>
      </c>
      <c r="BW251" s="63">
        <f>Założenia!$K108</f>
        <v>0.1</v>
      </c>
      <c r="BX251" s="63">
        <f>Założenia!$K108</f>
        <v>0.1</v>
      </c>
      <c r="BY251" s="63">
        <f>Założenia!$K108</f>
        <v>0.1</v>
      </c>
      <c r="BZ251" s="63">
        <f>Założenia!$K108</f>
        <v>0.1</v>
      </c>
      <c r="CA251" s="63">
        <f>Założenia!$K108</f>
        <v>0.1</v>
      </c>
      <c r="CB251" s="63">
        <f>Założenia!$K108</f>
        <v>0.1</v>
      </c>
      <c r="CC251" s="63">
        <f>Założenia!$K108</f>
        <v>0.1</v>
      </c>
      <c r="CD251" s="63">
        <f>Założenia!$K108</f>
        <v>0.1</v>
      </c>
      <c r="CE251" s="63">
        <f>Założenia!$K108</f>
        <v>0.1</v>
      </c>
      <c r="CF251" s="63">
        <f>Założenia!$K108</f>
        <v>0.1</v>
      </c>
      <c r="CG251" s="63">
        <f>Założenia!$K108</f>
        <v>0.1</v>
      </c>
      <c r="CH251" s="63">
        <f>Założenia!$K108</f>
        <v>0.1</v>
      </c>
      <c r="CI251" s="63">
        <f>Założenia!$K108</f>
        <v>0.1</v>
      </c>
      <c r="CJ251" s="63">
        <f>Założenia!$K108</f>
        <v>0.1</v>
      </c>
      <c r="CK251" s="63">
        <f>Założenia!$K108</f>
        <v>0.1</v>
      </c>
      <c r="CL251" s="63">
        <f>Założenia!$K108</f>
        <v>0.1</v>
      </c>
      <c r="CM251" s="63">
        <f>Założenia!$K108</f>
        <v>0.1</v>
      </c>
      <c r="CN251" s="63">
        <f>Założenia!$K108</f>
        <v>0.1</v>
      </c>
      <c r="CO251" s="63">
        <f>Założenia!$K108</f>
        <v>0.1</v>
      </c>
      <c r="CP251" s="63">
        <f>Założenia!$K108</f>
        <v>0.1</v>
      </c>
      <c r="CQ251" s="63">
        <f>Założenia!$K108</f>
        <v>0.1</v>
      </c>
      <c r="CR251" s="63">
        <f>Założenia!$K108</f>
        <v>0.1</v>
      </c>
      <c r="CS251" s="63">
        <f>Założenia!$K108</f>
        <v>0.1</v>
      </c>
      <c r="CT251" s="63">
        <f>Założenia!$K108</f>
        <v>0.1</v>
      </c>
      <c r="CU251" s="63">
        <f>Założenia!$K108</f>
        <v>0.1</v>
      </c>
      <c r="CV251" s="63">
        <f>Założenia!$K108</f>
        <v>0.1</v>
      </c>
      <c r="CW251" s="63">
        <f>Założenia!$K108</f>
        <v>0.1</v>
      </c>
      <c r="CX251" s="63">
        <f>Założenia!$K108</f>
        <v>0.1</v>
      </c>
      <c r="CY251" s="63">
        <f>Założenia!$K108</f>
        <v>0.1</v>
      </c>
      <c r="CZ251" s="63">
        <f>Założenia!$K108</f>
        <v>0.1</v>
      </c>
      <c r="DA251" s="63">
        <f>Założenia!$K108</f>
        <v>0.1</v>
      </c>
      <c r="DB251" s="63">
        <f>Założenia!$K108</f>
        <v>0.1</v>
      </c>
      <c r="DC251" s="63">
        <f>Założenia!$K108</f>
        <v>0.1</v>
      </c>
      <c r="DD251" s="63">
        <f>Założenia!$K108</f>
        <v>0.1</v>
      </c>
      <c r="DE251" s="63">
        <f>Założenia!$K108</f>
        <v>0.1</v>
      </c>
      <c r="DF251" s="63">
        <f>Założenia!$K108</f>
        <v>0.1</v>
      </c>
      <c r="DG251" s="63">
        <f>Założenia!$K108</f>
        <v>0.1</v>
      </c>
      <c r="DH251" s="63">
        <f>Założenia!$K108</f>
        <v>0.1</v>
      </c>
      <c r="DI251" s="63">
        <f>Założenia!$K108</f>
        <v>0.1</v>
      </c>
      <c r="DJ251" s="63">
        <f>Założenia!$K108</f>
        <v>0.1</v>
      </c>
      <c r="DK251" s="63">
        <f>Założenia!$K108</f>
        <v>0.1</v>
      </c>
      <c r="DL251" s="63">
        <f>Założenia!$K108</f>
        <v>0.1</v>
      </c>
      <c r="DM251" s="63">
        <f>Założenia!$K108</f>
        <v>0.1</v>
      </c>
      <c r="DN251" s="63">
        <f>Założenia!$K108</f>
        <v>0.1</v>
      </c>
      <c r="DO251" s="63">
        <f>Założenia!$K108</f>
        <v>0.1</v>
      </c>
      <c r="DP251" s="63">
        <f>Założenia!$K108</f>
        <v>0.1</v>
      </c>
      <c r="DQ251" s="63">
        <f>Założenia!$K108</f>
        <v>0.1</v>
      </c>
      <c r="DR251" s="63">
        <f>Założenia!$K108</f>
        <v>0.1</v>
      </c>
      <c r="DS251" s="63">
        <f>Założenia!$K108</f>
        <v>0.1</v>
      </c>
      <c r="DT251" s="63">
        <f>Założenia!$K108</f>
        <v>0.1</v>
      </c>
      <c r="DU251" s="63">
        <f>Założenia!$K108</f>
        <v>0.1</v>
      </c>
      <c r="DV251" s="63">
        <f>Założenia!$K108</f>
        <v>0.1</v>
      </c>
      <c r="DW251" s="63">
        <f>Założenia!$K108</f>
        <v>0.1</v>
      </c>
      <c r="DX251" s="63">
        <f>Założenia!$K108</f>
        <v>0.1</v>
      </c>
      <c r="DY251" s="63">
        <f>Założenia!$K108</f>
        <v>0.1</v>
      </c>
      <c r="DZ251" s="63">
        <f>Założenia!$K108</f>
        <v>0.1</v>
      </c>
      <c r="EA251" s="63">
        <f>Założenia!$K108</f>
        <v>0.1</v>
      </c>
      <c r="EB251" s="63">
        <f>Założenia!$K108</f>
        <v>0.1</v>
      </c>
      <c r="EC251" s="63">
        <f>Założenia!$K108</f>
        <v>0.1</v>
      </c>
      <c r="ED251" s="63">
        <f>Założenia!$K108</f>
        <v>0.1</v>
      </c>
      <c r="EE251" s="63">
        <f>Założenia!$K108</f>
        <v>0.1</v>
      </c>
      <c r="EF251" s="63">
        <f>Założenia!$K108</f>
        <v>0.1</v>
      </c>
      <c r="EG251" s="63">
        <f>Założenia!$K108</f>
        <v>0.1</v>
      </c>
      <c r="EH251" s="63">
        <f>Założenia!$K108</f>
        <v>0.1</v>
      </c>
      <c r="EI251" s="63">
        <f>Założenia!$K108</f>
        <v>0.1</v>
      </c>
      <c r="EJ251" s="63">
        <f>Założenia!$K108</f>
        <v>0.1</v>
      </c>
      <c r="EK251" s="63">
        <f>Założenia!$K108</f>
        <v>0.1</v>
      </c>
      <c r="EL251" s="63">
        <f>Założenia!$K108</f>
        <v>0.1</v>
      </c>
      <c r="EM251" s="63">
        <f>Założenia!$K108</f>
        <v>0.1</v>
      </c>
      <c r="EN251" s="63">
        <f>Założenia!$K108</f>
        <v>0.1</v>
      </c>
      <c r="EO251" s="63">
        <f>Założenia!$K108</f>
        <v>0.1</v>
      </c>
      <c r="EP251" s="63">
        <f>Założenia!$K108</f>
        <v>0.1</v>
      </c>
    </row>
    <row r="252" spans="2:146" hidden="1" outlineLevel="3" x14ac:dyDescent="0.25">
      <c r="C252" t="s">
        <v>176</v>
      </c>
      <c r="J252" s="26" t="s">
        <v>73</v>
      </c>
      <c r="W252" s="63">
        <f>Założenia!$K109</f>
        <v>5</v>
      </c>
      <c r="X252" s="63">
        <f>Założenia!$K109</f>
        <v>5</v>
      </c>
      <c r="Y252" s="63">
        <f>Założenia!$K109</f>
        <v>5</v>
      </c>
      <c r="Z252" s="63">
        <f>Założenia!$K109</f>
        <v>5</v>
      </c>
      <c r="AA252" s="63">
        <f>Założenia!$K109</f>
        <v>5</v>
      </c>
      <c r="AB252" s="63">
        <f>Założenia!$K109</f>
        <v>5</v>
      </c>
      <c r="AC252" s="63">
        <f>Założenia!$K109</f>
        <v>5</v>
      </c>
      <c r="AD252" s="63">
        <f>Założenia!$K109</f>
        <v>5</v>
      </c>
      <c r="AE252" s="63">
        <f>Założenia!$K109</f>
        <v>5</v>
      </c>
      <c r="AF252" s="63">
        <f>Założenia!$K109</f>
        <v>5</v>
      </c>
      <c r="AG252" s="63">
        <f>Założenia!$K109</f>
        <v>5</v>
      </c>
      <c r="AH252" s="63">
        <f>Założenia!$K109</f>
        <v>5</v>
      </c>
      <c r="AI252" s="63">
        <f>Założenia!$K109</f>
        <v>5</v>
      </c>
      <c r="AJ252" s="63">
        <f>Założenia!$K109</f>
        <v>5</v>
      </c>
      <c r="AK252" s="63">
        <f>Założenia!$K109</f>
        <v>5</v>
      </c>
      <c r="AL252" s="63">
        <f>Założenia!$K109</f>
        <v>5</v>
      </c>
      <c r="AM252" s="63">
        <f>Założenia!$K109</f>
        <v>5</v>
      </c>
      <c r="AN252" s="63">
        <f>Założenia!$K109</f>
        <v>5</v>
      </c>
      <c r="AO252" s="63">
        <f>Założenia!$K109</f>
        <v>5</v>
      </c>
      <c r="AP252" s="63">
        <f>Założenia!$K109</f>
        <v>5</v>
      </c>
      <c r="AQ252" s="63">
        <f>Założenia!$K109</f>
        <v>5</v>
      </c>
      <c r="AR252" s="63">
        <f>Założenia!$K109</f>
        <v>5</v>
      </c>
      <c r="AS252" s="63">
        <f>Założenia!$K109</f>
        <v>5</v>
      </c>
      <c r="AT252" s="63">
        <f>Założenia!$K109</f>
        <v>5</v>
      </c>
      <c r="AU252" s="63">
        <f>Założenia!$K109</f>
        <v>5</v>
      </c>
      <c r="AV252" s="63">
        <f>Założenia!$K109</f>
        <v>5</v>
      </c>
      <c r="AW252" s="63">
        <f>Założenia!$K109</f>
        <v>5</v>
      </c>
      <c r="AX252" s="63">
        <f>Założenia!$K109</f>
        <v>5</v>
      </c>
      <c r="AY252" s="63">
        <f>Założenia!$K109</f>
        <v>5</v>
      </c>
      <c r="AZ252" s="63">
        <f>Założenia!$K109</f>
        <v>5</v>
      </c>
      <c r="BA252" s="63">
        <f>Założenia!$K109</f>
        <v>5</v>
      </c>
      <c r="BB252" s="63">
        <f>Założenia!$K109</f>
        <v>5</v>
      </c>
      <c r="BC252" s="63">
        <f>Założenia!$K109</f>
        <v>5</v>
      </c>
      <c r="BD252" s="63">
        <f>Założenia!$K109</f>
        <v>5</v>
      </c>
      <c r="BE252" s="63">
        <f>Założenia!$K109</f>
        <v>5</v>
      </c>
      <c r="BF252" s="63">
        <f>Założenia!$K109</f>
        <v>5</v>
      </c>
      <c r="BG252" s="63">
        <f>Założenia!$K109</f>
        <v>5</v>
      </c>
      <c r="BH252" s="63">
        <f>Założenia!$K109</f>
        <v>5</v>
      </c>
      <c r="BI252" s="63">
        <f>Założenia!$K109</f>
        <v>5</v>
      </c>
      <c r="BJ252" s="63">
        <f>Założenia!$K109</f>
        <v>5</v>
      </c>
      <c r="BK252" s="63">
        <f>Założenia!$K109</f>
        <v>5</v>
      </c>
      <c r="BL252" s="63">
        <f>Założenia!$K109</f>
        <v>5</v>
      </c>
      <c r="BM252" s="63">
        <f>Założenia!$K109</f>
        <v>5</v>
      </c>
      <c r="BN252" s="63">
        <f>Założenia!$K109</f>
        <v>5</v>
      </c>
      <c r="BO252" s="63">
        <f>Założenia!$K109</f>
        <v>5</v>
      </c>
      <c r="BP252" s="63">
        <f>Założenia!$K109</f>
        <v>5</v>
      </c>
      <c r="BQ252" s="63">
        <f>Założenia!$K109</f>
        <v>5</v>
      </c>
      <c r="BR252" s="63">
        <f>Założenia!$K109</f>
        <v>5</v>
      </c>
      <c r="BS252" s="63">
        <f>Założenia!$K109</f>
        <v>5</v>
      </c>
      <c r="BT252" s="63">
        <f>Założenia!$K109</f>
        <v>5</v>
      </c>
      <c r="BU252" s="63">
        <f>Założenia!$K109</f>
        <v>5</v>
      </c>
      <c r="BV252" s="63">
        <f>Założenia!$K109</f>
        <v>5</v>
      </c>
      <c r="BW252" s="63">
        <f>Założenia!$K109</f>
        <v>5</v>
      </c>
      <c r="BX252" s="63">
        <f>Założenia!$K109</f>
        <v>5</v>
      </c>
      <c r="BY252" s="63">
        <f>Założenia!$K109</f>
        <v>5</v>
      </c>
      <c r="BZ252" s="63">
        <f>Założenia!$K109</f>
        <v>5</v>
      </c>
      <c r="CA252" s="63">
        <f>Założenia!$K109</f>
        <v>5</v>
      </c>
      <c r="CB252" s="63">
        <f>Założenia!$K109</f>
        <v>5</v>
      </c>
      <c r="CC252" s="63">
        <f>Założenia!$K109</f>
        <v>5</v>
      </c>
      <c r="CD252" s="63">
        <f>Założenia!$K109</f>
        <v>5</v>
      </c>
      <c r="CE252" s="63">
        <f>Założenia!$K109</f>
        <v>5</v>
      </c>
      <c r="CF252" s="63">
        <f>Założenia!$K109</f>
        <v>5</v>
      </c>
      <c r="CG252" s="63">
        <f>Założenia!$K109</f>
        <v>5</v>
      </c>
      <c r="CH252" s="63">
        <f>Założenia!$K109</f>
        <v>5</v>
      </c>
      <c r="CI252" s="63">
        <f>Założenia!$K109</f>
        <v>5</v>
      </c>
      <c r="CJ252" s="63">
        <f>Założenia!$K109</f>
        <v>5</v>
      </c>
      <c r="CK252" s="63">
        <f>Założenia!$K109</f>
        <v>5</v>
      </c>
      <c r="CL252" s="63">
        <f>Założenia!$K109</f>
        <v>5</v>
      </c>
      <c r="CM252" s="63">
        <f>Założenia!$K109</f>
        <v>5</v>
      </c>
      <c r="CN252" s="63">
        <f>Założenia!$K109</f>
        <v>5</v>
      </c>
      <c r="CO252" s="63">
        <f>Założenia!$K109</f>
        <v>5</v>
      </c>
      <c r="CP252" s="63">
        <f>Założenia!$K109</f>
        <v>5</v>
      </c>
      <c r="CQ252" s="63">
        <f>Założenia!$K109</f>
        <v>5</v>
      </c>
      <c r="CR252" s="63">
        <f>Założenia!$K109</f>
        <v>5</v>
      </c>
      <c r="CS252" s="63">
        <f>Założenia!$K109</f>
        <v>5</v>
      </c>
      <c r="CT252" s="63">
        <f>Założenia!$K109</f>
        <v>5</v>
      </c>
      <c r="CU252" s="63">
        <f>Założenia!$K109</f>
        <v>5</v>
      </c>
      <c r="CV252" s="63">
        <f>Założenia!$K109</f>
        <v>5</v>
      </c>
      <c r="CW252" s="63">
        <f>Założenia!$K109</f>
        <v>5</v>
      </c>
      <c r="CX252" s="63">
        <f>Założenia!$K109</f>
        <v>5</v>
      </c>
      <c r="CY252" s="63">
        <f>Założenia!$K109</f>
        <v>5</v>
      </c>
      <c r="CZ252" s="63">
        <f>Założenia!$K109</f>
        <v>5</v>
      </c>
      <c r="DA252" s="63">
        <f>Założenia!$K109</f>
        <v>5</v>
      </c>
      <c r="DB252" s="63">
        <f>Założenia!$K109</f>
        <v>5</v>
      </c>
      <c r="DC252" s="63">
        <f>Założenia!$K109</f>
        <v>5</v>
      </c>
      <c r="DD252" s="63">
        <f>Założenia!$K109</f>
        <v>5</v>
      </c>
      <c r="DE252" s="63">
        <f>Założenia!$K109</f>
        <v>5</v>
      </c>
      <c r="DF252" s="63">
        <f>Założenia!$K109</f>
        <v>5</v>
      </c>
      <c r="DG252" s="63">
        <f>Założenia!$K109</f>
        <v>5</v>
      </c>
      <c r="DH252" s="63">
        <f>Założenia!$K109</f>
        <v>5</v>
      </c>
      <c r="DI252" s="63">
        <f>Założenia!$K109</f>
        <v>5</v>
      </c>
      <c r="DJ252" s="63">
        <f>Założenia!$K109</f>
        <v>5</v>
      </c>
      <c r="DK252" s="63">
        <f>Założenia!$K109</f>
        <v>5</v>
      </c>
      <c r="DL252" s="63">
        <f>Założenia!$K109</f>
        <v>5</v>
      </c>
      <c r="DM252" s="63">
        <f>Założenia!$K109</f>
        <v>5</v>
      </c>
      <c r="DN252" s="63">
        <f>Założenia!$K109</f>
        <v>5</v>
      </c>
      <c r="DO252" s="63">
        <f>Założenia!$K109</f>
        <v>5</v>
      </c>
      <c r="DP252" s="63">
        <f>Założenia!$K109</f>
        <v>5</v>
      </c>
      <c r="DQ252" s="63">
        <f>Założenia!$K109</f>
        <v>5</v>
      </c>
      <c r="DR252" s="63">
        <f>Założenia!$K109</f>
        <v>5</v>
      </c>
      <c r="DS252" s="63">
        <f>Założenia!$K109</f>
        <v>5</v>
      </c>
      <c r="DT252" s="63">
        <f>Założenia!$K109</f>
        <v>5</v>
      </c>
      <c r="DU252" s="63">
        <f>Założenia!$K109</f>
        <v>5</v>
      </c>
      <c r="DV252" s="63">
        <f>Założenia!$K109</f>
        <v>5</v>
      </c>
      <c r="DW252" s="63">
        <f>Założenia!$K109</f>
        <v>5</v>
      </c>
      <c r="DX252" s="63">
        <f>Założenia!$K109</f>
        <v>5</v>
      </c>
      <c r="DY252" s="63">
        <f>Założenia!$K109</f>
        <v>5</v>
      </c>
      <c r="DZ252" s="63">
        <f>Założenia!$K109</f>
        <v>5</v>
      </c>
      <c r="EA252" s="63">
        <f>Założenia!$K109</f>
        <v>5</v>
      </c>
      <c r="EB252" s="63">
        <f>Założenia!$K109</f>
        <v>5</v>
      </c>
      <c r="EC252" s="63">
        <f>Założenia!$K109</f>
        <v>5</v>
      </c>
      <c r="ED252" s="63">
        <f>Założenia!$K109</f>
        <v>5</v>
      </c>
      <c r="EE252" s="63">
        <f>Założenia!$K109</f>
        <v>5</v>
      </c>
      <c r="EF252" s="63">
        <f>Założenia!$K109</f>
        <v>5</v>
      </c>
      <c r="EG252" s="63">
        <f>Założenia!$K109</f>
        <v>5</v>
      </c>
      <c r="EH252" s="63">
        <f>Założenia!$K109</f>
        <v>5</v>
      </c>
      <c r="EI252" s="63">
        <f>Założenia!$K109</f>
        <v>5</v>
      </c>
      <c r="EJ252" s="63">
        <f>Założenia!$K109</f>
        <v>5</v>
      </c>
      <c r="EK252" s="63">
        <f>Założenia!$K109</f>
        <v>5</v>
      </c>
      <c r="EL252" s="63">
        <f>Założenia!$K109</f>
        <v>5</v>
      </c>
      <c r="EM252" s="63">
        <f>Założenia!$K109</f>
        <v>5</v>
      </c>
      <c r="EN252" s="63">
        <f>Założenia!$K109</f>
        <v>5</v>
      </c>
      <c r="EO252" s="63">
        <f>Założenia!$K109</f>
        <v>5</v>
      </c>
      <c r="EP252" s="63">
        <f>Założenia!$K109</f>
        <v>5</v>
      </c>
    </row>
    <row r="253" spans="2:146" hidden="1" outlineLevel="3" x14ac:dyDescent="0.25">
      <c r="C253" t="s">
        <v>177</v>
      </c>
      <c r="J253" s="26" t="s">
        <v>188</v>
      </c>
      <c r="W253" s="63">
        <f>Założenia!$K110</f>
        <v>0.25</v>
      </c>
      <c r="X253" s="63">
        <f>Założenia!$K110</f>
        <v>0.25</v>
      </c>
      <c r="Y253" s="63">
        <f>Założenia!$K110</f>
        <v>0.25</v>
      </c>
      <c r="Z253" s="63">
        <f>Założenia!$K110</f>
        <v>0.25</v>
      </c>
      <c r="AA253" s="63">
        <f>Założenia!$K110</f>
        <v>0.25</v>
      </c>
      <c r="AB253" s="63">
        <f>Założenia!$K110</f>
        <v>0.25</v>
      </c>
      <c r="AC253" s="63">
        <f>Założenia!$K110</f>
        <v>0.25</v>
      </c>
      <c r="AD253" s="63">
        <f>Założenia!$K110</f>
        <v>0.25</v>
      </c>
      <c r="AE253" s="63">
        <f>Założenia!$K110</f>
        <v>0.25</v>
      </c>
      <c r="AF253" s="63">
        <f>Założenia!$K110</f>
        <v>0.25</v>
      </c>
      <c r="AG253" s="63">
        <f>Założenia!$K110</f>
        <v>0.25</v>
      </c>
      <c r="AH253" s="63">
        <f>Założenia!$K110</f>
        <v>0.25</v>
      </c>
      <c r="AI253" s="63">
        <f>Założenia!$K110</f>
        <v>0.25</v>
      </c>
      <c r="AJ253" s="63">
        <f>Założenia!$K110</f>
        <v>0.25</v>
      </c>
      <c r="AK253" s="63">
        <f>Założenia!$K110</f>
        <v>0.25</v>
      </c>
      <c r="AL253" s="63">
        <f>Założenia!$K110</f>
        <v>0.25</v>
      </c>
      <c r="AM253" s="63">
        <f>Założenia!$K110</f>
        <v>0.25</v>
      </c>
      <c r="AN253" s="63">
        <f>Założenia!$K110</f>
        <v>0.25</v>
      </c>
      <c r="AO253" s="63">
        <f>Założenia!$K110</f>
        <v>0.25</v>
      </c>
      <c r="AP253" s="63">
        <f>Założenia!$K110</f>
        <v>0.25</v>
      </c>
      <c r="AQ253" s="63">
        <f>Założenia!$K110</f>
        <v>0.25</v>
      </c>
      <c r="AR253" s="63">
        <f>Założenia!$K110</f>
        <v>0.25</v>
      </c>
      <c r="AS253" s="63">
        <f>Założenia!$K110</f>
        <v>0.25</v>
      </c>
      <c r="AT253" s="63">
        <f>Założenia!$K110</f>
        <v>0.25</v>
      </c>
      <c r="AU253" s="63">
        <f>Założenia!$K110</f>
        <v>0.25</v>
      </c>
      <c r="AV253" s="63">
        <f>Założenia!$K110</f>
        <v>0.25</v>
      </c>
      <c r="AW253" s="63">
        <f>Założenia!$K110</f>
        <v>0.25</v>
      </c>
      <c r="AX253" s="63">
        <f>Założenia!$K110</f>
        <v>0.25</v>
      </c>
      <c r="AY253" s="63">
        <f>Założenia!$K110</f>
        <v>0.25</v>
      </c>
      <c r="AZ253" s="63">
        <f>Założenia!$K110</f>
        <v>0.25</v>
      </c>
      <c r="BA253" s="63">
        <f>Założenia!$K110</f>
        <v>0.25</v>
      </c>
      <c r="BB253" s="63">
        <f>Założenia!$K110</f>
        <v>0.25</v>
      </c>
      <c r="BC253" s="63">
        <f>Założenia!$K110</f>
        <v>0.25</v>
      </c>
      <c r="BD253" s="63">
        <f>Założenia!$K110</f>
        <v>0.25</v>
      </c>
      <c r="BE253" s="63">
        <f>Założenia!$K110</f>
        <v>0.25</v>
      </c>
      <c r="BF253" s="63">
        <f>Założenia!$K110</f>
        <v>0.25</v>
      </c>
      <c r="BG253" s="63">
        <f>Założenia!$K110</f>
        <v>0.25</v>
      </c>
      <c r="BH253" s="63">
        <f>Założenia!$K110</f>
        <v>0.25</v>
      </c>
      <c r="BI253" s="63">
        <f>Założenia!$K110</f>
        <v>0.25</v>
      </c>
      <c r="BJ253" s="63">
        <f>Założenia!$K110</f>
        <v>0.25</v>
      </c>
      <c r="BK253" s="63">
        <f>Założenia!$K110</f>
        <v>0.25</v>
      </c>
      <c r="BL253" s="63">
        <f>Założenia!$K110</f>
        <v>0.25</v>
      </c>
      <c r="BM253" s="63">
        <f>Założenia!$K110</f>
        <v>0.25</v>
      </c>
      <c r="BN253" s="63">
        <f>Założenia!$K110</f>
        <v>0.25</v>
      </c>
      <c r="BO253" s="63">
        <f>Założenia!$K110</f>
        <v>0.25</v>
      </c>
      <c r="BP253" s="63">
        <f>Założenia!$K110</f>
        <v>0.25</v>
      </c>
      <c r="BQ253" s="63">
        <f>Założenia!$K110</f>
        <v>0.25</v>
      </c>
      <c r="BR253" s="63">
        <f>Założenia!$K110</f>
        <v>0.25</v>
      </c>
      <c r="BS253" s="63">
        <f>Założenia!$K110</f>
        <v>0.25</v>
      </c>
      <c r="BT253" s="63">
        <f>Założenia!$K110</f>
        <v>0.25</v>
      </c>
      <c r="BU253" s="63">
        <f>Założenia!$K110</f>
        <v>0.25</v>
      </c>
      <c r="BV253" s="63">
        <f>Założenia!$K110</f>
        <v>0.25</v>
      </c>
      <c r="BW253" s="63">
        <f>Założenia!$K110</f>
        <v>0.25</v>
      </c>
      <c r="BX253" s="63">
        <f>Założenia!$K110</f>
        <v>0.25</v>
      </c>
      <c r="BY253" s="63">
        <f>Założenia!$K110</f>
        <v>0.25</v>
      </c>
      <c r="BZ253" s="63">
        <f>Założenia!$K110</f>
        <v>0.25</v>
      </c>
      <c r="CA253" s="63">
        <f>Założenia!$K110</f>
        <v>0.25</v>
      </c>
      <c r="CB253" s="63">
        <f>Założenia!$K110</f>
        <v>0.25</v>
      </c>
      <c r="CC253" s="63">
        <f>Założenia!$K110</f>
        <v>0.25</v>
      </c>
      <c r="CD253" s="63">
        <f>Założenia!$K110</f>
        <v>0.25</v>
      </c>
      <c r="CE253" s="63">
        <f>Założenia!$K110</f>
        <v>0.25</v>
      </c>
      <c r="CF253" s="63">
        <f>Założenia!$K110</f>
        <v>0.25</v>
      </c>
      <c r="CG253" s="63">
        <f>Założenia!$K110</f>
        <v>0.25</v>
      </c>
      <c r="CH253" s="63">
        <f>Założenia!$K110</f>
        <v>0.25</v>
      </c>
      <c r="CI253" s="63">
        <f>Założenia!$K110</f>
        <v>0.25</v>
      </c>
      <c r="CJ253" s="63">
        <f>Założenia!$K110</f>
        <v>0.25</v>
      </c>
      <c r="CK253" s="63">
        <f>Założenia!$K110</f>
        <v>0.25</v>
      </c>
      <c r="CL253" s="63">
        <f>Założenia!$K110</f>
        <v>0.25</v>
      </c>
      <c r="CM253" s="63">
        <f>Założenia!$K110</f>
        <v>0.25</v>
      </c>
      <c r="CN253" s="63">
        <f>Założenia!$K110</f>
        <v>0.25</v>
      </c>
      <c r="CO253" s="63">
        <f>Założenia!$K110</f>
        <v>0.25</v>
      </c>
      <c r="CP253" s="63">
        <f>Założenia!$K110</f>
        <v>0.25</v>
      </c>
      <c r="CQ253" s="63">
        <f>Założenia!$K110</f>
        <v>0.25</v>
      </c>
      <c r="CR253" s="63">
        <f>Założenia!$K110</f>
        <v>0.25</v>
      </c>
      <c r="CS253" s="63">
        <f>Założenia!$K110</f>
        <v>0.25</v>
      </c>
      <c r="CT253" s="63">
        <f>Założenia!$K110</f>
        <v>0.25</v>
      </c>
      <c r="CU253" s="63">
        <f>Założenia!$K110</f>
        <v>0.25</v>
      </c>
      <c r="CV253" s="63">
        <f>Założenia!$K110</f>
        <v>0.25</v>
      </c>
      <c r="CW253" s="63">
        <f>Założenia!$K110</f>
        <v>0.25</v>
      </c>
      <c r="CX253" s="63">
        <f>Założenia!$K110</f>
        <v>0.25</v>
      </c>
      <c r="CY253" s="63">
        <f>Założenia!$K110</f>
        <v>0.25</v>
      </c>
      <c r="CZ253" s="63">
        <f>Założenia!$K110</f>
        <v>0.25</v>
      </c>
      <c r="DA253" s="63">
        <f>Założenia!$K110</f>
        <v>0.25</v>
      </c>
      <c r="DB253" s="63">
        <f>Założenia!$K110</f>
        <v>0.25</v>
      </c>
      <c r="DC253" s="63">
        <f>Założenia!$K110</f>
        <v>0.25</v>
      </c>
      <c r="DD253" s="63">
        <f>Założenia!$K110</f>
        <v>0.25</v>
      </c>
      <c r="DE253" s="63">
        <f>Założenia!$K110</f>
        <v>0.25</v>
      </c>
      <c r="DF253" s="63">
        <f>Założenia!$K110</f>
        <v>0.25</v>
      </c>
      <c r="DG253" s="63">
        <f>Założenia!$K110</f>
        <v>0.25</v>
      </c>
      <c r="DH253" s="63">
        <f>Założenia!$K110</f>
        <v>0.25</v>
      </c>
      <c r="DI253" s="63">
        <f>Założenia!$K110</f>
        <v>0.25</v>
      </c>
      <c r="DJ253" s="63">
        <f>Założenia!$K110</f>
        <v>0.25</v>
      </c>
      <c r="DK253" s="63">
        <f>Założenia!$K110</f>
        <v>0.25</v>
      </c>
      <c r="DL253" s="63">
        <f>Założenia!$K110</f>
        <v>0.25</v>
      </c>
      <c r="DM253" s="63">
        <f>Założenia!$K110</f>
        <v>0.25</v>
      </c>
      <c r="DN253" s="63">
        <f>Założenia!$K110</f>
        <v>0.25</v>
      </c>
      <c r="DO253" s="63">
        <f>Założenia!$K110</f>
        <v>0.25</v>
      </c>
      <c r="DP253" s="63">
        <f>Założenia!$K110</f>
        <v>0.25</v>
      </c>
      <c r="DQ253" s="63">
        <f>Założenia!$K110</f>
        <v>0.25</v>
      </c>
      <c r="DR253" s="63">
        <f>Założenia!$K110</f>
        <v>0.25</v>
      </c>
      <c r="DS253" s="63">
        <f>Założenia!$K110</f>
        <v>0.25</v>
      </c>
      <c r="DT253" s="63">
        <f>Założenia!$K110</f>
        <v>0.25</v>
      </c>
      <c r="DU253" s="63">
        <f>Założenia!$K110</f>
        <v>0.25</v>
      </c>
      <c r="DV253" s="63">
        <f>Założenia!$K110</f>
        <v>0.25</v>
      </c>
      <c r="DW253" s="63">
        <f>Założenia!$K110</f>
        <v>0.25</v>
      </c>
      <c r="DX253" s="63">
        <f>Założenia!$K110</f>
        <v>0.25</v>
      </c>
      <c r="DY253" s="63">
        <f>Założenia!$K110</f>
        <v>0.25</v>
      </c>
      <c r="DZ253" s="63">
        <f>Założenia!$K110</f>
        <v>0.25</v>
      </c>
      <c r="EA253" s="63">
        <f>Założenia!$K110</f>
        <v>0.25</v>
      </c>
      <c r="EB253" s="63">
        <f>Założenia!$K110</f>
        <v>0.25</v>
      </c>
      <c r="EC253" s="63">
        <f>Założenia!$K110</f>
        <v>0.25</v>
      </c>
      <c r="ED253" s="63">
        <f>Założenia!$K110</f>
        <v>0.25</v>
      </c>
      <c r="EE253" s="63">
        <f>Założenia!$K110</f>
        <v>0.25</v>
      </c>
      <c r="EF253" s="63">
        <f>Założenia!$K110</f>
        <v>0.25</v>
      </c>
      <c r="EG253" s="63">
        <f>Założenia!$K110</f>
        <v>0.25</v>
      </c>
      <c r="EH253" s="63">
        <f>Założenia!$K110</f>
        <v>0.25</v>
      </c>
      <c r="EI253" s="63">
        <f>Założenia!$K110</f>
        <v>0.25</v>
      </c>
      <c r="EJ253" s="63">
        <f>Założenia!$K110</f>
        <v>0.25</v>
      </c>
      <c r="EK253" s="63">
        <f>Założenia!$K110</f>
        <v>0.25</v>
      </c>
      <c r="EL253" s="63">
        <f>Założenia!$K110</f>
        <v>0.25</v>
      </c>
      <c r="EM253" s="63">
        <f>Założenia!$K110</f>
        <v>0.25</v>
      </c>
      <c r="EN253" s="63">
        <f>Założenia!$K110</f>
        <v>0.25</v>
      </c>
      <c r="EO253" s="63">
        <f>Założenia!$K110</f>
        <v>0.25</v>
      </c>
      <c r="EP253" s="63">
        <f>Założenia!$K110</f>
        <v>0.25</v>
      </c>
    </row>
    <row r="254" spans="2:146" hidden="1" outlineLevel="3" x14ac:dyDescent="0.25">
      <c r="C254" t="s">
        <v>178</v>
      </c>
      <c r="J254" s="26" t="s">
        <v>172</v>
      </c>
      <c r="W254" s="63">
        <f>Założenia!$K111</f>
        <v>5.0000000000000001E-3</v>
      </c>
      <c r="X254" s="63">
        <f>Założenia!$K111</f>
        <v>5.0000000000000001E-3</v>
      </c>
      <c r="Y254" s="63">
        <f>Założenia!$K111</f>
        <v>5.0000000000000001E-3</v>
      </c>
      <c r="Z254" s="63">
        <f>Założenia!$K111</f>
        <v>5.0000000000000001E-3</v>
      </c>
      <c r="AA254" s="63">
        <f>Założenia!$K111</f>
        <v>5.0000000000000001E-3</v>
      </c>
      <c r="AB254" s="63">
        <f>Założenia!$K111</f>
        <v>5.0000000000000001E-3</v>
      </c>
      <c r="AC254" s="63">
        <f>Założenia!$K111</f>
        <v>5.0000000000000001E-3</v>
      </c>
      <c r="AD254" s="63">
        <f>Założenia!$K111</f>
        <v>5.0000000000000001E-3</v>
      </c>
      <c r="AE254" s="63">
        <f>Założenia!$K111</f>
        <v>5.0000000000000001E-3</v>
      </c>
      <c r="AF254" s="63">
        <f>Założenia!$K111</f>
        <v>5.0000000000000001E-3</v>
      </c>
      <c r="AG254" s="63">
        <f>Założenia!$K111</f>
        <v>5.0000000000000001E-3</v>
      </c>
      <c r="AH254" s="63">
        <f>Założenia!$K111</f>
        <v>5.0000000000000001E-3</v>
      </c>
      <c r="AI254" s="63">
        <f>Założenia!$K111</f>
        <v>5.0000000000000001E-3</v>
      </c>
      <c r="AJ254" s="63">
        <f>Założenia!$K111</f>
        <v>5.0000000000000001E-3</v>
      </c>
      <c r="AK254" s="63">
        <f>Założenia!$K111</f>
        <v>5.0000000000000001E-3</v>
      </c>
      <c r="AL254" s="63">
        <f>Założenia!$K111</f>
        <v>5.0000000000000001E-3</v>
      </c>
      <c r="AM254" s="63">
        <f>Założenia!$K111</f>
        <v>5.0000000000000001E-3</v>
      </c>
      <c r="AN254" s="63">
        <f>Założenia!$K111</f>
        <v>5.0000000000000001E-3</v>
      </c>
      <c r="AO254" s="63">
        <f>Założenia!$K111</f>
        <v>5.0000000000000001E-3</v>
      </c>
      <c r="AP254" s="63">
        <f>Założenia!$K111</f>
        <v>5.0000000000000001E-3</v>
      </c>
      <c r="AQ254" s="63">
        <f>Założenia!$K111</f>
        <v>5.0000000000000001E-3</v>
      </c>
      <c r="AR254" s="63">
        <f>Założenia!$K111</f>
        <v>5.0000000000000001E-3</v>
      </c>
      <c r="AS254" s="63">
        <f>Założenia!$K111</f>
        <v>5.0000000000000001E-3</v>
      </c>
      <c r="AT254" s="63">
        <f>Założenia!$K111</f>
        <v>5.0000000000000001E-3</v>
      </c>
      <c r="AU254" s="63">
        <f>Założenia!$K111</f>
        <v>5.0000000000000001E-3</v>
      </c>
      <c r="AV254" s="63">
        <f>Założenia!$K111</f>
        <v>5.0000000000000001E-3</v>
      </c>
      <c r="AW254" s="63">
        <f>Założenia!$K111</f>
        <v>5.0000000000000001E-3</v>
      </c>
      <c r="AX254" s="63">
        <f>Założenia!$K111</f>
        <v>5.0000000000000001E-3</v>
      </c>
      <c r="AY254" s="63">
        <f>Założenia!$K111</f>
        <v>5.0000000000000001E-3</v>
      </c>
      <c r="AZ254" s="63">
        <f>Założenia!$K111</f>
        <v>5.0000000000000001E-3</v>
      </c>
      <c r="BA254" s="63">
        <f>Założenia!$K111</f>
        <v>5.0000000000000001E-3</v>
      </c>
      <c r="BB254" s="63">
        <f>Założenia!$K111</f>
        <v>5.0000000000000001E-3</v>
      </c>
      <c r="BC254" s="63">
        <f>Założenia!$K111</f>
        <v>5.0000000000000001E-3</v>
      </c>
      <c r="BD254" s="63">
        <f>Założenia!$K111</f>
        <v>5.0000000000000001E-3</v>
      </c>
      <c r="BE254" s="63">
        <f>Założenia!$K111</f>
        <v>5.0000000000000001E-3</v>
      </c>
      <c r="BF254" s="63">
        <f>Założenia!$K111</f>
        <v>5.0000000000000001E-3</v>
      </c>
      <c r="BG254" s="63">
        <f>Założenia!$K111</f>
        <v>5.0000000000000001E-3</v>
      </c>
      <c r="BH254" s="63">
        <f>Założenia!$K111</f>
        <v>5.0000000000000001E-3</v>
      </c>
      <c r="BI254" s="63">
        <f>Założenia!$K111</f>
        <v>5.0000000000000001E-3</v>
      </c>
      <c r="BJ254" s="63">
        <f>Założenia!$K111</f>
        <v>5.0000000000000001E-3</v>
      </c>
      <c r="BK254" s="63">
        <f>Założenia!$K111</f>
        <v>5.0000000000000001E-3</v>
      </c>
      <c r="BL254" s="63">
        <f>Założenia!$K111</f>
        <v>5.0000000000000001E-3</v>
      </c>
      <c r="BM254" s="63">
        <f>Założenia!$K111</f>
        <v>5.0000000000000001E-3</v>
      </c>
      <c r="BN254" s="63">
        <f>Założenia!$K111</f>
        <v>5.0000000000000001E-3</v>
      </c>
      <c r="BO254" s="63">
        <f>Założenia!$K111</f>
        <v>5.0000000000000001E-3</v>
      </c>
      <c r="BP254" s="63">
        <f>Założenia!$K111</f>
        <v>5.0000000000000001E-3</v>
      </c>
      <c r="BQ254" s="63">
        <f>Założenia!$K111</f>
        <v>5.0000000000000001E-3</v>
      </c>
      <c r="BR254" s="63">
        <f>Założenia!$K111</f>
        <v>5.0000000000000001E-3</v>
      </c>
      <c r="BS254" s="63">
        <f>Założenia!$K111</f>
        <v>5.0000000000000001E-3</v>
      </c>
      <c r="BT254" s="63">
        <f>Założenia!$K111</f>
        <v>5.0000000000000001E-3</v>
      </c>
      <c r="BU254" s="63">
        <f>Założenia!$K111</f>
        <v>5.0000000000000001E-3</v>
      </c>
      <c r="BV254" s="63">
        <f>Założenia!$K111</f>
        <v>5.0000000000000001E-3</v>
      </c>
      <c r="BW254" s="63">
        <f>Założenia!$K111</f>
        <v>5.0000000000000001E-3</v>
      </c>
      <c r="BX254" s="63">
        <f>Założenia!$K111</f>
        <v>5.0000000000000001E-3</v>
      </c>
      <c r="BY254" s="63">
        <f>Założenia!$K111</f>
        <v>5.0000000000000001E-3</v>
      </c>
      <c r="BZ254" s="63">
        <f>Założenia!$K111</f>
        <v>5.0000000000000001E-3</v>
      </c>
      <c r="CA254" s="63">
        <f>Założenia!$K111</f>
        <v>5.0000000000000001E-3</v>
      </c>
      <c r="CB254" s="63">
        <f>Założenia!$K111</f>
        <v>5.0000000000000001E-3</v>
      </c>
      <c r="CC254" s="63">
        <f>Założenia!$K111</f>
        <v>5.0000000000000001E-3</v>
      </c>
      <c r="CD254" s="63">
        <f>Założenia!$K111</f>
        <v>5.0000000000000001E-3</v>
      </c>
      <c r="CE254" s="63">
        <f>Założenia!$K111</f>
        <v>5.0000000000000001E-3</v>
      </c>
      <c r="CF254" s="63">
        <f>Założenia!$K111</f>
        <v>5.0000000000000001E-3</v>
      </c>
      <c r="CG254" s="63">
        <f>Założenia!$K111</f>
        <v>5.0000000000000001E-3</v>
      </c>
      <c r="CH254" s="63">
        <f>Założenia!$K111</f>
        <v>5.0000000000000001E-3</v>
      </c>
      <c r="CI254" s="63">
        <f>Założenia!$K111</f>
        <v>5.0000000000000001E-3</v>
      </c>
      <c r="CJ254" s="63">
        <f>Założenia!$K111</f>
        <v>5.0000000000000001E-3</v>
      </c>
      <c r="CK254" s="63">
        <f>Założenia!$K111</f>
        <v>5.0000000000000001E-3</v>
      </c>
      <c r="CL254" s="63">
        <f>Założenia!$K111</f>
        <v>5.0000000000000001E-3</v>
      </c>
      <c r="CM254" s="63">
        <f>Założenia!$K111</f>
        <v>5.0000000000000001E-3</v>
      </c>
      <c r="CN254" s="63">
        <f>Założenia!$K111</f>
        <v>5.0000000000000001E-3</v>
      </c>
      <c r="CO254" s="63">
        <f>Założenia!$K111</f>
        <v>5.0000000000000001E-3</v>
      </c>
      <c r="CP254" s="63">
        <f>Założenia!$K111</f>
        <v>5.0000000000000001E-3</v>
      </c>
      <c r="CQ254" s="63">
        <f>Założenia!$K111</f>
        <v>5.0000000000000001E-3</v>
      </c>
      <c r="CR254" s="63">
        <f>Założenia!$K111</f>
        <v>5.0000000000000001E-3</v>
      </c>
      <c r="CS254" s="63">
        <f>Założenia!$K111</f>
        <v>5.0000000000000001E-3</v>
      </c>
      <c r="CT254" s="63">
        <f>Założenia!$K111</f>
        <v>5.0000000000000001E-3</v>
      </c>
      <c r="CU254" s="63">
        <f>Założenia!$K111</f>
        <v>5.0000000000000001E-3</v>
      </c>
      <c r="CV254" s="63">
        <f>Założenia!$K111</f>
        <v>5.0000000000000001E-3</v>
      </c>
      <c r="CW254" s="63">
        <f>Założenia!$K111</f>
        <v>5.0000000000000001E-3</v>
      </c>
      <c r="CX254" s="63">
        <f>Założenia!$K111</f>
        <v>5.0000000000000001E-3</v>
      </c>
      <c r="CY254" s="63">
        <f>Założenia!$K111</f>
        <v>5.0000000000000001E-3</v>
      </c>
      <c r="CZ254" s="63">
        <f>Założenia!$K111</f>
        <v>5.0000000000000001E-3</v>
      </c>
      <c r="DA254" s="63">
        <f>Założenia!$K111</f>
        <v>5.0000000000000001E-3</v>
      </c>
      <c r="DB254" s="63">
        <f>Założenia!$K111</f>
        <v>5.0000000000000001E-3</v>
      </c>
      <c r="DC254" s="63">
        <f>Założenia!$K111</f>
        <v>5.0000000000000001E-3</v>
      </c>
      <c r="DD254" s="63">
        <f>Założenia!$K111</f>
        <v>5.0000000000000001E-3</v>
      </c>
      <c r="DE254" s="63">
        <f>Założenia!$K111</f>
        <v>5.0000000000000001E-3</v>
      </c>
      <c r="DF254" s="63">
        <f>Założenia!$K111</f>
        <v>5.0000000000000001E-3</v>
      </c>
      <c r="DG254" s="63">
        <f>Założenia!$K111</f>
        <v>5.0000000000000001E-3</v>
      </c>
      <c r="DH254" s="63">
        <f>Założenia!$K111</f>
        <v>5.0000000000000001E-3</v>
      </c>
      <c r="DI254" s="63">
        <f>Założenia!$K111</f>
        <v>5.0000000000000001E-3</v>
      </c>
      <c r="DJ254" s="63">
        <f>Założenia!$K111</f>
        <v>5.0000000000000001E-3</v>
      </c>
      <c r="DK254" s="63">
        <f>Założenia!$K111</f>
        <v>5.0000000000000001E-3</v>
      </c>
      <c r="DL254" s="63">
        <f>Założenia!$K111</f>
        <v>5.0000000000000001E-3</v>
      </c>
      <c r="DM254" s="63">
        <f>Założenia!$K111</f>
        <v>5.0000000000000001E-3</v>
      </c>
      <c r="DN254" s="63">
        <f>Założenia!$K111</f>
        <v>5.0000000000000001E-3</v>
      </c>
      <c r="DO254" s="63">
        <f>Założenia!$K111</f>
        <v>5.0000000000000001E-3</v>
      </c>
      <c r="DP254" s="63">
        <f>Założenia!$K111</f>
        <v>5.0000000000000001E-3</v>
      </c>
      <c r="DQ254" s="63">
        <f>Założenia!$K111</f>
        <v>5.0000000000000001E-3</v>
      </c>
      <c r="DR254" s="63">
        <f>Założenia!$K111</f>
        <v>5.0000000000000001E-3</v>
      </c>
      <c r="DS254" s="63">
        <f>Założenia!$K111</f>
        <v>5.0000000000000001E-3</v>
      </c>
      <c r="DT254" s="63">
        <f>Założenia!$K111</f>
        <v>5.0000000000000001E-3</v>
      </c>
      <c r="DU254" s="63">
        <f>Założenia!$K111</f>
        <v>5.0000000000000001E-3</v>
      </c>
      <c r="DV254" s="63">
        <f>Założenia!$K111</f>
        <v>5.0000000000000001E-3</v>
      </c>
      <c r="DW254" s="63">
        <f>Założenia!$K111</f>
        <v>5.0000000000000001E-3</v>
      </c>
      <c r="DX254" s="63">
        <f>Założenia!$K111</f>
        <v>5.0000000000000001E-3</v>
      </c>
      <c r="DY254" s="63">
        <f>Założenia!$K111</f>
        <v>5.0000000000000001E-3</v>
      </c>
      <c r="DZ254" s="63">
        <f>Założenia!$K111</f>
        <v>5.0000000000000001E-3</v>
      </c>
      <c r="EA254" s="63">
        <f>Założenia!$K111</f>
        <v>5.0000000000000001E-3</v>
      </c>
      <c r="EB254" s="63">
        <f>Założenia!$K111</f>
        <v>5.0000000000000001E-3</v>
      </c>
      <c r="EC254" s="63">
        <f>Założenia!$K111</f>
        <v>5.0000000000000001E-3</v>
      </c>
      <c r="ED254" s="63">
        <f>Założenia!$K111</f>
        <v>5.0000000000000001E-3</v>
      </c>
      <c r="EE254" s="63">
        <f>Założenia!$K111</f>
        <v>5.0000000000000001E-3</v>
      </c>
      <c r="EF254" s="63">
        <f>Założenia!$K111</f>
        <v>5.0000000000000001E-3</v>
      </c>
      <c r="EG254" s="63">
        <f>Założenia!$K111</f>
        <v>5.0000000000000001E-3</v>
      </c>
      <c r="EH254" s="63">
        <f>Założenia!$K111</f>
        <v>5.0000000000000001E-3</v>
      </c>
      <c r="EI254" s="63">
        <f>Założenia!$K111</f>
        <v>5.0000000000000001E-3</v>
      </c>
      <c r="EJ254" s="63">
        <f>Założenia!$K111</f>
        <v>5.0000000000000001E-3</v>
      </c>
      <c r="EK254" s="63">
        <f>Założenia!$K111</f>
        <v>5.0000000000000001E-3</v>
      </c>
      <c r="EL254" s="63">
        <f>Założenia!$K111</f>
        <v>5.0000000000000001E-3</v>
      </c>
      <c r="EM254" s="63">
        <f>Założenia!$K111</f>
        <v>5.0000000000000001E-3</v>
      </c>
      <c r="EN254" s="63">
        <f>Założenia!$K111</f>
        <v>5.0000000000000001E-3</v>
      </c>
      <c r="EO254" s="63">
        <f>Założenia!$K111</f>
        <v>5.0000000000000001E-3</v>
      </c>
      <c r="EP254" s="63">
        <f>Założenia!$K111</f>
        <v>5.0000000000000001E-3</v>
      </c>
    </row>
    <row r="255" spans="2:146" hidden="1" outlineLevel="3" x14ac:dyDescent="0.25"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</row>
    <row r="256" spans="2:146" hidden="1" outlineLevel="3" x14ac:dyDescent="0.25">
      <c r="C256" t="s">
        <v>197</v>
      </c>
      <c r="J256" s="26" t="s">
        <v>73</v>
      </c>
      <c r="W256" s="63">
        <f>Założenia!$K113</f>
        <v>20</v>
      </c>
      <c r="X256" s="63">
        <f>Założenia!$K113</f>
        <v>20</v>
      </c>
      <c r="Y256" s="63">
        <f>Założenia!$K113</f>
        <v>20</v>
      </c>
      <c r="Z256" s="63">
        <f>Założenia!$K113</f>
        <v>20</v>
      </c>
      <c r="AA256" s="63">
        <f>Założenia!$K113</f>
        <v>20</v>
      </c>
      <c r="AB256" s="63">
        <f>Założenia!$K113</f>
        <v>20</v>
      </c>
      <c r="AC256" s="63">
        <f>Założenia!$K113</f>
        <v>20</v>
      </c>
      <c r="AD256" s="63">
        <f>Założenia!$K113</f>
        <v>20</v>
      </c>
      <c r="AE256" s="63">
        <f>Założenia!$K113</f>
        <v>20</v>
      </c>
      <c r="AF256" s="63">
        <f>Założenia!$K113</f>
        <v>20</v>
      </c>
      <c r="AG256" s="63">
        <f>Założenia!$K113</f>
        <v>20</v>
      </c>
      <c r="AH256" s="63">
        <f>Założenia!$K113</f>
        <v>20</v>
      </c>
      <c r="AI256" s="63">
        <f>Założenia!$K113</f>
        <v>20</v>
      </c>
      <c r="AJ256" s="63">
        <f>Założenia!$K113</f>
        <v>20</v>
      </c>
      <c r="AK256" s="63">
        <f>Założenia!$K113</f>
        <v>20</v>
      </c>
      <c r="AL256" s="63">
        <f>Założenia!$K113</f>
        <v>20</v>
      </c>
      <c r="AM256" s="63">
        <f>Założenia!$K113</f>
        <v>20</v>
      </c>
      <c r="AN256" s="63">
        <f>Założenia!$K113</f>
        <v>20</v>
      </c>
      <c r="AO256" s="63">
        <f>Założenia!$K113</f>
        <v>20</v>
      </c>
      <c r="AP256" s="63">
        <f>Założenia!$K113</f>
        <v>20</v>
      </c>
      <c r="AQ256" s="63">
        <f>Założenia!$K113</f>
        <v>20</v>
      </c>
      <c r="AR256" s="63">
        <f>Założenia!$K113</f>
        <v>20</v>
      </c>
      <c r="AS256" s="63">
        <f>Założenia!$K113</f>
        <v>20</v>
      </c>
      <c r="AT256" s="63">
        <f>Założenia!$K113</f>
        <v>20</v>
      </c>
      <c r="AU256" s="63">
        <f>Założenia!$K113</f>
        <v>20</v>
      </c>
      <c r="AV256" s="63">
        <f>Założenia!$K113</f>
        <v>20</v>
      </c>
      <c r="AW256" s="63">
        <f>Założenia!$K113</f>
        <v>20</v>
      </c>
      <c r="AX256" s="63">
        <f>Założenia!$K113</f>
        <v>20</v>
      </c>
      <c r="AY256" s="63">
        <f>Założenia!$K113</f>
        <v>20</v>
      </c>
      <c r="AZ256" s="63">
        <f>Założenia!$K113</f>
        <v>20</v>
      </c>
      <c r="BA256" s="63">
        <f>Założenia!$K113</f>
        <v>20</v>
      </c>
      <c r="BB256" s="63">
        <f>Założenia!$K113</f>
        <v>20</v>
      </c>
      <c r="BC256" s="63">
        <f>Założenia!$K113</f>
        <v>20</v>
      </c>
      <c r="BD256" s="63">
        <f>Założenia!$K113</f>
        <v>20</v>
      </c>
      <c r="BE256" s="63">
        <f>Założenia!$K113</f>
        <v>20</v>
      </c>
      <c r="BF256" s="63">
        <f>Założenia!$K113</f>
        <v>20</v>
      </c>
      <c r="BG256" s="63">
        <f>Założenia!$K113</f>
        <v>20</v>
      </c>
      <c r="BH256" s="63">
        <f>Założenia!$K113</f>
        <v>20</v>
      </c>
      <c r="BI256" s="63">
        <f>Założenia!$K113</f>
        <v>20</v>
      </c>
      <c r="BJ256" s="63">
        <f>Założenia!$K113</f>
        <v>20</v>
      </c>
      <c r="BK256" s="63">
        <f>Założenia!$K113</f>
        <v>20</v>
      </c>
      <c r="BL256" s="63">
        <f>Założenia!$K113</f>
        <v>20</v>
      </c>
      <c r="BM256" s="63">
        <f>Założenia!$K113</f>
        <v>20</v>
      </c>
      <c r="BN256" s="63">
        <f>Założenia!$K113</f>
        <v>20</v>
      </c>
      <c r="BO256" s="63">
        <f>Założenia!$K113</f>
        <v>20</v>
      </c>
      <c r="BP256" s="63">
        <f>Założenia!$K113</f>
        <v>20</v>
      </c>
      <c r="BQ256" s="63">
        <f>Założenia!$K113</f>
        <v>20</v>
      </c>
      <c r="BR256" s="63">
        <f>Założenia!$K113</f>
        <v>20</v>
      </c>
      <c r="BS256" s="63">
        <f>Założenia!$K113</f>
        <v>20</v>
      </c>
      <c r="BT256" s="63">
        <f>Założenia!$K113</f>
        <v>20</v>
      </c>
      <c r="BU256" s="63">
        <f>Założenia!$K113</f>
        <v>20</v>
      </c>
      <c r="BV256" s="63">
        <f>Założenia!$K113</f>
        <v>20</v>
      </c>
      <c r="BW256" s="63">
        <f>Założenia!$K113</f>
        <v>20</v>
      </c>
      <c r="BX256" s="63">
        <f>Założenia!$K113</f>
        <v>20</v>
      </c>
      <c r="BY256" s="63">
        <f>Założenia!$K113</f>
        <v>20</v>
      </c>
      <c r="BZ256" s="63">
        <f>Założenia!$K113</f>
        <v>20</v>
      </c>
      <c r="CA256" s="63">
        <f>Założenia!$K113</f>
        <v>20</v>
      </c>
      <c r="CB256" s="63">
        <f>Założenia!$K113</f>
        <v>20</v>
      </c>
      <c r="CC256" s="63">
        <f>Założenia!$K113</f>
        <v>20</v>
      </c>
      <c r="CD256" s="63">
        <f>Założenia!$K113</f>
        <v>20</v>
      </c>
      <c r="CE256" s="63">
        <f>Założenia!$K113</f>
        <v>20</v>
      </c>
      <c r="CF256" s="63">
        <f>Założenia!$K113</f>
        <v>20</v>
      </c>
      <c r="CG256" s="63">
        <f>Założenia!$K113</f>
        <v>20</v>
      </c>
      <c r="CH256" s="63">
        <f>Założenia!$K113</f>
        <v>20</v>
      </c>
      <c r="CI256" s="63">
        <f>Założenia!$K113</f>
        <v>20</v>
      </c>
      <c r="CJ256" s="63">
        <f>Założenia!$K113</f>
        <v>20</v>
      </c>
      <c r="CK256" s="63">
        <f>Założenia!$K113</f>
        <v>20</v>
      </c>
      <c r="CL256" s="63">
        <f>Założenia!$K113</f>
        <v>20</v>
      </c>
      <c r="CM256" s="63">
        <f>Założenia!$K113</f>
        <v>20</v>
      </c>
      <c r="CN256" s="63">
        <f>Założenia!$K113</f>
        <v>20</v>
      </c>
      <c r="CO256" s="63">
        <f>Założenia!$K113</f>
        <v>20</v>
      </c>
      <c r="CP256" s="63">
        <f>Założenia!$K113</f>
        <v>20</v>
      </c>
      <c r="CQ256" s="63">
        <f>Założenia!$K113</f>
        <v>20</v>
      </c>
      <c r="CR256" s="63">
        <f>Założenia!$K113</f>
        <v>20</v>
      </c>
      <c r="CS256" s="63">
        <f>Założenia!$K113</f>
        <v>20</v>
      </c>
      <c r="CT256" s="63">
        <f>Założenia!$K113</f>
        <v>20</v>
      </c>
      <c r="CU256" s="63">
        <f>Założenia!$K113</f>
        <v>20</v>
      </c>
      <c r="CV256" s="63">
        <f>Założenia!$K113</f>
        <v>20</v>
      </c>
      <c r="CW256" s="63">
        <f>Założenia!$K113</f>
        <v>20</v>
      </c>
      <c r="CX256" s="63">
        <f>Założenia!$K113</f>
        <v>20</v>
      </c>
      <c r="CY256" s="63">
        <f>Założenia!$K113</f>
        <v>20</v>
      </c>
      <c r="CZ256" s="63">
        <f>Założenia!$K113</f>
        <v>20</v>
      </c>
      <c r="DA256" s="63">
        <f>Założenia!$K113</f>
        <v>20</v>
      </c>
      <c r="DB256" s="63">
        <f>Założenia!$K113</f>
        <v>20</v>
      </c>
      <c r="DC256" s="63">
        <f>Założenia!$K113</f>
        <v>20</v>
      </c>
      <c r="DD256" s="63">
        <f>Założenia!$K113</f>
        <v>20</v>
      </c>
      <c r="DE256" s="63">
        <f>Założenia!$K113</f>
        <v>20</v>
      </c>
      <c r="DF256" s="63">
        <f>Założenia!$K113</f>
        <v>20</v>
      </c>
      <c r="DG256" s="63">
        <f>Założenia!$K113</f>
        <v>20</v>
      </c>
      <c r="DH256" s="63">
        <f>Założenia!$K113</f>
        <v>20</v>
      </c>
      <c r="DI256" s="63">
        <f>Założenia!$K113</f>
        <v>20</v>
      </c>
      <c r="DJ256" s="63">
        <f>Założenia!$K113</f>
        <v>20</v>
      </c>
      <c r="DK256" s="63">
        <f>Założenia!$K113</f>
        <v>20</v>
      </c>
      <c r="DL256" s="63">
        <f>Założenia!$K113</f>
        <v>20</v>
      </c>
      <c r="DM256" s="63">
        <f>Założenia!$K113</f>
        <v>20</v>
      </c>
      <c r="DN256" s="63">
        <f>Założenia!$K113</f>
        <v>20</v>
      </c>
      <c r="DO256" s="63">
        <f>Założenia!$K113</f>
        <v>20</v>
      </c>
      <c r="DP256" s="63">
        <f>Założenia!$K113</f>
        <v>20</v>
      </c>
      <c r="DQ256" s="63">
        <f>Założenia!$K113</f>
        <v>20</v>
      </c>
      <c r="DR256" s="63">
        <f>Założenia!$K113</f>
        <v>20</v>
      </c>
      <c r="DS256" s="63">
        <f>Założenia!$K113</f>
        <v>20</v>
      </c>
      <c r="DT256" s="63">
        <f>Założenia!$K113</f>
        <v>20</v>
      </c>
      <c r="DU256" s="63">
        <f>Założenia!$K113</f>
        <v>20</v>
      </c>
      <c r="DV256" s="63">
        <f>Założenia!$K113</f>
        <v>20</v>
      </c>
      <c r="DW256" s="63">
        <f>Założenia!$K113</f>
        <v>20</v>
      </c>
      <c r="DX256" s="63">
        <f>Założenia!$K113</f>
        <v>20</v>
      </c>
      <c r="DY256" s="63">
        <f>Założenia!$K113</f>
        <v>20</v>
      </c>
      <c r="DZ256" s="63">
        <f>Założenia!$K113</f>
        <v>20</v>
      </c>
      <c r="EA256" s="63">
        <f>Założenia!$K113</f>
        <v>20</v>
      </c>
      <c r="EB256" s="63">
        <f>Założenia!$K113</f>
        <v>20</v>
      </c>
      <c r="EC256" s="63">
        <f>Założenia!$K113</f>
        <v>20</v>
      </c>
      <c r="ED256" s="63">
        <f>Założenia!$K113</f>
        <v>20</v>
      </c>
      <c r="EE256" s="63">
        <f>Założenia!$K113</f>
        <v>20</v>
      </c>
      <c r="EF256" s="63">
        <f>Założenia!$K113</f>
        <v>20</v>
      </c>
      <c r="EG256" s="63">
        <f>Założenia!$K113</f>
        <v>20</v>
      </c>
      <c r="EH256" s="63">
        <f>Założenia!$K113</f>
        <v>20</v>
      </c>
      <c r="EI256" s="63">
        <f>Założenia!$K113</f>
        <v>20</v>
      </c>
      <c r="EJ256" s="63">
        <f>Założenia!$K113</f>
        <v>20</v>
      </c>
      <c r="EK256" s="63">
        <f>Założenia!$K113</f>
        <v>20</v>
      </c>
      <c r="EL256" s="63">
        <f>Założenia!$K113</f>
        <v>20</v>
      </c>
      <c r="EM256" s="63">
        <f>Założenia!$K113</f>
        <v>20</v>
      </c>
      <c r="EN256" s="63">
        <f>Założenia!$K113</f>
        <v>20</v>
      </c>
      <c r="EO256" s="63">
        <f>Założenia!$K113</f>
        <v>20</v>
      </c>
      <c r="EP256" s="63">
        <f>Założenia!$K113</f>
        <v>20</v>
      </c>
    </row>
    <row r="257" spans="3:146" hidden="1" outlineLevel="3" x14ac:dyDescent="0.25"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</row>
    <row r="258" spans="3:146" hidden="1" outlineLevel="2" x14ac:dyDescent="0.25">
      <c r="C258" s="3" t="s">
        <v>184</v>
      </c>
      <c r="D258" s="3"/>
      <c r="E258" s="3"/>
      <c r="F258" s="3"/>
      <c r="G258" s="3"/>
      <c r="H258" s="3"/>
      <c r="I258" s="3"/>
      <c r="J258" s="3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</row>
    <row r="259" spans="3:146" hidden="1" outlineLevel="3" x14ac:dyDescent="0.25">
      <c r="C259" t="s">
        <v>170</v>
      </c>
      <c r="H259" s="63">
        <f>Założenia!$H116</f>
        <v>480</v>
      </c>
      <c r="J259" s="26" t="s">
        <v>185</v>
      </c>
      <c r="W259" s="63">
        <f>Założenia!$K116</f>
        <v>730</v>
      </c>
      <c r="X259" s="63">
        <f>Założenia!$K116</f>
        <v>730</v>
      </c>
      <c r="Y259" s="63">
        <f>Założenia!$K116</f>
        <v>730</v>
      </c>
      <c r="Z259" s="63">
        <f>Założenia!$K116</f>
        <v>730</v>
      </c>
      <c r="AA259" s="63">
        <f>Założenia!$K116</f>
        <v>730</v>
      </c>
      <c r="AB259" s="63">
        <f>Założenia!$K116</f>
        <v>730</v>
      </c>
      <c r="AC259" s="63">
        <f>Założenia!$K116</f>
        <v>730</v>
      </c>
      <c r="AD259" s="63">
        <f>Założenia!$K116</f>
        <v>730</v>
      </c>
      <c r="AE259" s="63">
        <f>Założenia!$K116</f>
        <v>730</v>
      </c>
      <c r="AF259" s="63">
        <f>Założenia!$K116</f>
        <v>730</v>
      </c>
      <c r="AG259" s="63">
        <f>Założenia!$K116</f>
        <v>730</v>
      </c>
      <c r="AH259" s="63">
        <f>Założenia!$K116</f>
        <v>730</v>
      </c>
      <c r="AI259" s="63">
        <f>Założenia!$K116</f>
        <v>730</v>
      </c>
      <c r="AJ259" s="63">
        <f>Założenia!$K116</f>
        <v>730</v>
      </c>
      <c r="AK259" s="63">
        <f>Założenia!$K116</f>
        <v>730</v>
      </c>
      <c r="AL259" s="63">
        <f>Założenia!$K116</f>
        <v>730</v>
      </c>
      <c r="AM259" s="63">
        <f>Założenia!$K116</f>
        <v>730</v>
      </c>
      <c r="AN259" s="63">
        <f>Założenia!$K116</f>
        <v>730</v>
      </c>
      <c r="AO259" s="63">
        <f>Założenia!$K116</f>
        <v>730</v>
      </c>
      <c r="AP259" s="63">
        <f>Założenia!$K116</f>
        <v>730</v>
      </c>
      <c r="AQ259" s="63">
        <f>Założenia!$K116</f>
        <v>730</v>
      </c>
      <c r="AR259" s="63">
        <f>Założenia!$K116</f>
        <v>730</v>
      </c>
      <c r="AS259" s="63">
        <f>Założenia!$K116</f>
        <v>730</v>
      </c>
      <c r="AT259" s="63">
        <f>Założenia!$K116</f>
        <v>730</v>
      </c>
      <c r="AU259" s="63">
        <f>Założenia!$K116</f>
        <v>730</v>
      </c>
      <c r="AV259" s="63">
        <f>Założenia!$K116</f>
        <v>730</v>
      </c>
      <c r="AW259" s="63">
        <f>Założenia!$K116</f>
        <v>730</v>
      </c>
      <c r="AX259" s="63">
        <f>Założenia!$K116</f>
        <v>730</v>
      </c>
      <c r="AY259" s="63">
        <f>Założenia!$K116</f>
        <v>730</v>
      </c>
      <c r="AZ259" s="63">
        <f>Założenia!$K116</f>
        <v>730</v>
      </c>
      <c r="BA259" s="63">
        <f>Założenia!$K116</f>
        <v>730</v>
      </c>
      <c r="BB259" s="63">
        <f>Założenia!$K116</f>
        <v>730</v>
      </c>
      <c r="BC259" s="63">
        <f>Założenia!$K116</f>
        <v>730</v>
      </c>
      <c r="BD259" s="63">
        <f>Założenia!$K116</f>
        <v>730</v>
      </c>
      <c r="BE259" s="63">
        <f>Założenia!$K116</f>
        <v>730</v>
      </c>
      <c r="BF259" s="63">
        <f>Założenia!$K116</f>
        <v>730</v>
      </c>
      <c r="BG259" s="63">
        <f>Założenia!$K116</f>
        <v>730</v>
      </c>
      <c r="BH259" s="63">
        <f>Założenia!$K116</f>
        <v>730</v>
      </c>
      <c r="BI259" s="63">
        <f>Założenia!$K116</f>
        <v>730</v>
      </c>
      <c r="BJ259" s="63">
        <f>Założenia!$K116</f>
        <v>730</v>
      </c>
      <c r="BK259" s="63">
        <f>Założenia!$K116</f>
        <v>730</v>
      </c>
      <c r="BL259" s="63">
        <f>Założenia!$K116</f>
        <v>730</v>
      </c>
      <c r="BM259" s="63">
        <f>Założenia!$K116</f>
        <v>730</v>
      </c>
      <c r="BN259" s="63">
        <f>Założenia!$K116</f>
        <v>730</v>
      </c>
      <c r="BO259" s="63">
        <f>Założenia!$K116</f>
        <v>730</v>
      </c>
      <c r="BP259" s="63">
        <f>Założenia!$K116</f>
        <v>730</v>
      </c>
      <c r="BQ259" s="63">
        <f>Założenia!$K116</f>
        <v>730</v>
      </c>
      <c r="BR259" s="63">
        <f>Założenia!$K116</f>
        <v>730</v>
      </c>
      <c r="BS259" s="63">
        <f>Założenia!$K116</f>
        <v>730</v>
      </c>
      <c r="BT259" s="63">
        <f>Założenia!$K116</f>
        <v>730</v>
      </c>
      <c r="BU259" s="63">
        <f>Założenia!$K116</f>
        <v>730</v>
      </c>
      <c r="BV259" s="63">
        <f>Założenia!$K116</f>
        <v>730</v>
      </c>
      <c r="BW259" s="63">
        <f>Założenia!$K116</f>
        <v>730</v>
      </c>
      <c r="BX259" s="63">
        <f>Założenia!$K116</f>
        <v>730</v>
      </c>
      <c r="BY259" s="63">
        <f>Założenia!$K116</f>
        <v>730</v>
      </c>
      <c r="BZ259" s="63">
        <f>Założenia!$K116</f>
        <v>730</v>
      </c>
      <c r="CA259" s="63">
        <f>Założenia!$K116</f>
        <v>730</v>
      </c>
      <c r="CB259" s="63">
        <f>Założenia!$K116</f>
        <v>730</v>
      </c>
      <c r="CC259" s="63">
        <f>Założenia!$K116</f>
        <v>730</v>
      </c>
      <c r="CD259" s="63">
        <f>Założenia!$K116</f>
        <v>730</v>
      </c>
      <c r="CE259" s="63">
        <f>Założenia!$K116</f>
        <v>730</v>
      </c>
      <c r="CF259" s="63">
        <f>Założenia!$K116</f>
        <v>730</v>
      </c>
      <c r="CG259" s="63">
        <f>Założenia!$K116</f>
        <v>730</v>
      </c>
      <c r="CH259" s="63">
        <f>Założenia!$K116</f>
        <v>730</v>
      </c>
      <c r="CI259" s="63">
        <f>Założenia!$K116</f>
        <v>730</v>
      </c>
      <c r="CJ259" s="63">
        <f>Założenia!$K116</f>
        <v>730</v>
      </c>
      <c r="CK259" s="63">
        <f>Założenia!$K116</f>
        <v>730</v>
      </c>
      <c r="CL259" s="63">
        <f>Założenia!$K116</f>
        <v>730</v>
      </c>
      <c r="CM259" s="63">
        <f>Założenia!$K116</f>
        <v>730</v>
      </c>
      <c r="CN259" s="63">
        <f>Założenia!$K116</f>
        <v>730</v>
      </c>
      <c r="CO259" s="63">
        <f>Założenia!$K116</f>
        <v>730</v>
      </c>
      <c r="CP259" s="63">
        <f>Założenia!$K116</f>
        <v>730</v>
      </c>
      <c r="CQ259" s="63">
        <f>Założenia!$K116</f>
        <v>730</v>
      </c>
      <c r="CR259" s="63">
        <f>Założenia!$K116</f>
        <v>730</v>
      </c>
      <c r="CS259" s="63">
        <f>Założenia!$K116</f>
        <v>730</v>
      </c>
      <c r="CT259" s="63">
        <f>Założenia!$K116</f>
        <v>730</v>
      </c>
      <c r="CU259" s="63">
        <f>Założenia!$K116</f>
        <v>730</v>
      </c>
      <c r="CV259" s="63">
        <f>Założenia!$K116</f>
        <v>730</v>
      </c>
      <c r="CW259" s="63">
        <f>Założenia!$K116</f>
        <v>730</v>
      </c>
      <c r="CX259" s="63">
        <f>Założenia!$K116</f>
        <v>730</v>
      </c>
      <c r="CY259" s="63">
        <f>Założenia!$K116</f>
        <v>730</v>
      </c>
      <c r="CZ259" s="63">
        <f>Założenia!$K116</f>
        <v>730</v>
      </c>
      <c r="DA259" s="63">
        <f>Założenia!$K116</f>
        <v>730</v>
      </c>
      <c r="DB259" s="63">
        <f>Założenia!$K116</f>
        <v>730</v>
      </c>
      <c r="DC259" s="63">
        <f>Założenia!$K116</f>
        <v>730</v>
      </c>
      <c r="DD259" s="63">
        <f>Założenia!$K116</f>
        <v>730</v>
      </c>
      <c r="DE259" s="63">
        <f>Założenia!$K116</f>
        <v>730</v>
      </c>
      <c r="DF259" s="63">
        <f>Założenia!$K116</f>
        <v>730</v>
      </c>
      <c r="DG259" s="63">
        <f>Założenia!$K116</f>
        <v>730</v>
      </c>
      <c r="DH259" s="63">
        <f>Założenia!$K116</f>
        <v>730</v>
      </c>
      <c r="DI259" s="63">
        <f>Założenia!$K116</f>
        <v>730</v>
      </c>
      <c r="DJ259" s="63">
        <f>Założenia!$K116</f>
        <v>730</v>
      </c>
      <c r="DK259" s="63">
        <f>Założenia!$K116</f>
        <v>730</v>
      </c>
      <c r="DL259" s="63">
        <f>Założenia!$K116</f>
        <v>730</v>
      </c>
      <c r="DM259" s="63">
        <f>Założenia!$K116</f>
        <v>730</v>
      </c>
      <c r="DN259" s="63">
        <f>Założenia!$K116</f>
        <v>730</v>
      </c>
      <c r="DO259" s="63">
        <f>Założenia!$K116</f>
        <v>730</v>
      </c>
      <c r="DP259" s="63">
        <f>Założenia!$K116</f>
        <v>730</v>
      </c>
      <c r="DQ259" s="63">
        <f>Założenia!$K116</f>
        <v>730</v>
      </c>
      <c r="DR259" s="63">
        <f>Założenia!$K116</f>
        <v>730</v>
      </c>
      <c r="DS259" s="63">
        <f>Założenia!$K116</f>
        <v>730</v>
      </c>
      <c r="DT259" s="63">
        <f>Założenia!$K116</f>
        <v>730</v>
      </c>
      <c r="DU259" s="63">
        <f>Założenia!$K116</f>
        <v>730</v>
      </c>
      <c r="DV259" s="63">
        <f>Założenia!$K116</f>
        <v>730</v>
      </c>
      <c r="DW259" s="63">
        <f>Założenia!$K116</f>
        <v>730</v>
      </c>
      <c r="DX259" s="63">
        <f>Założenia!$K116</f>
        <v>730</v>
      </c>
      <c r="DY259" s="63">
        <f>Założenia!$K116</f>
        <v>730</v>
      </c>
      <c r="DZ259" s="63">
        <f>Założenia!$K116</f>
        <v>730</v>
      </c>
      <c r="EA259" s="63">
        <f>Założenia!$K116</f>
        <v>730</v>
      </c>
      <c r="EB259" s="63">
        <f>Założenia!$K116</f>
        <v>730</v>
      </c>
      <c r="EC259" s="63">
        <f>Założenia!$K116</f>
        <v>730</v>
      </c>
      <c r="ED259" s="63">
        <f>Założenia!$K116</f>
        <v>730</v>
      </c>
      <c r="EE259" s="63">
        <f>Założenia!$K116</f>
        <v>730</v>
      </c>
      <c r="EF259" s="63">
        <f>Założenia!$K116</f>
        <v>730</v>
      </c>
      <c r="EG259" s="63">
        <f>Założenia!$K116</f>
        <v>730</v>
      </c>
      <c r="EH259" s="63">
        <f>Założenia!$K116</f>
        <v>730</v>
      </c>
      <c r="EI259" s="63">
        <f>Założenia!$K116</f>
        <v>730</v>
      </c>
      <c r="EJ259" s="63">
        <f>Założenia!$K116</f>
        <v>730</v>
      </c>
      <c r="EK259" s="63">
        <f>Założenia!$K116</f>
        <v>730</v>
      </c>
      <c r="EL259" s="63">
        <f>Założenia!$K116</f>
        <v>730</v>
      </c>
      <c r="EM259" s="63">
        <f>Założenia!$K116</f>
        <v>730</v>
      </c>
      <c r="EN259" s="63">
        <f>Założenia!$K116</f>
        <v>730</v>
      </c>
      <c r="EO259" s="63">
        <f>Założenia!$K116</f>
        <v>730</v>
      </c>
      <c r="EP259" s="63">
        <f>Założenia!$K116</f>
        <v>730</v>
      </c>
    </row>
    <row r="260" spans="3:146" hidden="1" outlineLevel="3" x14ac:dyDescent="0.25">
      <c r="C260" t="s">
        <v>171</v>
      </c>
      <c r="H260" s="63">
        <f>Założenia!$H117</f>
        <v>480</v>
      </c>
      <c r="J260" s="26" t="s">
        <v>195</v>
      </c>
      <c r="W260" s="63">
        <f>Założenia!$K117</f>
        <v>110</v>
      </c>
      <c r="X260" s="63">
        <f>Założenia!$K117</f>
        <v>110</v>
      </c>
      <c r="Y260" s="63">
        <f>Założenia!$K117</f>
        <v>110</v>
      </c>
      <c r="Z260" s="63">
        <f>Założenia!$K117</f>
        <v>110</v>
      </c>
      <c r="AA260" s="63">
        <f>Założenia!$K117</f>
        <v>110</v>
      </c>
      <c r="AB260" s="63">
        <f>Założenia!$K117</f>
        <v>110</v>
      </c>
      <c r="AC260" s="63">
        <f>Założenia!$K117</f>
        <v>110</v>
      </c>
      <c r="AD260" s="63">
        <f>Założenia!$K117</f>
        <v>110</v>
      </c>
      <c r="AE260" s="63">
        <f>Założenia!$K117</f>
        <v>110</v>
      </c>
      <c r="AF260" s="63">
        <f>Założenia!$K117</f>
        <v>110</v>
      </c>
      <c r="AG260" s="63">
        <f>Założenia!$K117</f>
        <v>110</v>
      </c>
      <c r="AH260" s="63">
        <f>Założenia!$K117</f>
        <v>110</v>
      </c>
      <c r="AI260" s="63">
        <f>Założenia!$K117</f>
        <v>110</v>
      </c>
      <c r="AJ260" s="63">
        <f>Założenia!$K117</f>
        <v>110</v>
      </c>
      <c r="AK260" s="63">
        <f>Założenia!$K117</f>
        <v>110</v>
      </c>
      <c r="AL260" s="63">
        <f>Założenia!$K117</f>
        <v>110</v>
      </c>
      <c r="AM260" s="63">
        <f>Założenia!$K117</f>
        <v>110</v>
      </c>
      <c r="AN260" s="63">
        <f>Założenia!$K117</f>
        <v>110</v>
      </c>
      <c r="AO260" s="63">
        <f>Założenia!$K117</f>
        <v>110</v>
      </c>
      <c r="AP260" s="63">
        <f>Założenia!$K117</f>
        <v>110</v>
      </c>
      <c r="AQ260" s="63">
        <f>Założenia!$K117</f>
        <v>110</v>
      </c>
      <c r="AR260" s="63">
        <f>Założenia!$K117</f>
        <v>110</v>
      </c>
      <c r="AS260" s="63">
        <f>Założenia!$K117</f>
        <v>110</v>
      </c>
      <c r="AT260" s="63">
        <f>Założenia!$K117</f>
        <v>110</v>
      </c>
      <c r="AU260" s="63">
        <f>Założenia!$K117</f>
        <v>110</v>
      </c>
      <c r="AV260" s="63">
        <f>Założenia!$K117</f>
        <v>110</v>
      </c>
      <c r="AW260" s="63">
        <f>Założenia!$K117</f>
        <v>110</v>
      </c>
      <c r="AX260" s="63">
        <f>Założenia!$K117</f>
        <v>110</v>
      </c>
      <c r="AY260" s="63">
        <f>Założenia!$K117</f>
        <v>110</v>
      </c>
      <c r="AZ260" s="63">
        <f>Założenia!$K117</f>
        <v>110</v>
      </c>
      <c r="BA260" s="63">
        <f>Założenia!$K117</f>
        <v>110</v>
      </c>
      <c r="BB260" s="63">
        <f>Założenia!$K117</f>
        <v>110</v>
      </c>
      <c r="BC260" s="63">
        <f>Założenia!$K117</f>
        <v>110</v>
      </c>
      <c r="BD260" s="63">
        <f>Założenia!$K117</f>
        <v>110</v>
      </c>
      <c r="BE260" s="63">
        <f>Założenia!$K117</f>
        <v>110</v>
      </c>
      <c r="BF260" s="63">
        <f>Założenia!$K117</f>
        <v>110</v>
      </c>
      <c r="BG260" s="63">
        <f>Założenia!$K117</f>
        <v>110</v>
      </c>
      <c r="BH260" s="63">
        <f>Założenia!$K117</f>
        <v>110</v>
      </c>
      <c r="BI260" s="63">
        <f>Założenia!$K117</f>
        <v>110</v>
      </c>
      <c r="BJ260" s="63">
        <f>Założenia!$K117</f>
        <v>110</v>
      </c>
      <c r="BK260" s="63">
        <f>Założenia!$K117</f>
        <v>110</v>
      </c>
      <c r="BL260" s="63">
        <f>Założenia!$K117</f>
        <v>110</v>
      </c>
      <c r="BM260" s="63">
        <f>Założenia!$K117</f>
        <v>110</v>
      </c>
      <c r="BN260" s="63">
        <f>Założenia!$K117</f>
        <v>110</v>
      </c>
      <c r="BO260" s="63">
        <f>Założenia!$K117</f>
        <v>110</v>
      </c>
      <c r="BP260" s="63">
        <f>Założenia!$K117</f>
        <v>110</v>
      </c>
      <c r="BQ260" s="63">
        <f>Założenia!$K117</f>
        <v>110</v>
      </c>
      <c r="BR260" s="63">
        <f>Założenia!$K117</f>
        <v>110</v>
      </c>
      <c r="BS260" s="63">
        <f>Założenia!$K117</f>
        <v>110</v>
      </c>
      <c r="BT260" s="63">
        <f>Założenia!$K117</f>
        <v>110</v>
      </c>
      <c r="BU260" s="63">
        <f>Założenia!$K117</f>
        <v>110</v>
      </c>
      <c r="BV260" s="63">
        <f>Założenia!$K117</f>
        <v>110</v>
      </c>
      <c r="BW260" s="63">
        <f>Założenia!$K117</f>
        <v>110</v>
      </c>
      <c r="BX260" s="63">
        <f>Założenia!$K117</f>
        <v>110</v>
      </c>
      <c r="BY260" s="63">
        <f>Założenia!$K117</f>
        <v>110</v>
      </c>
      <c r="BZ260" s="63">
        <f>Założenia!$K117</f>
        <v>110</v>
      </c>
      <c r="CA260" s="63">
        <f>Założenia!$K117</f>
        <v>110</v>
      </c>
      <c r="CB260" s="63">
        <f>Założenia!$K117</f>
        <v>110</v>
      </c>
      <c r="CC260" s="63">
        <f>Założenia!$K117</f>
        <v>110</v>
      </c>
      <c r="CD260" s="63">
        <f>Założenia!$K117</f>
        <v>110</v>
      </c>
      <c r="CE260" s="63">
        <f>Założenia!$K117</f>
        <v>110</v>
      </c>
      <c r="CF260" s="63">
        <f>Założenia!$K117</f>
        <v>110</v>
      </c>
      <c r="CG260" s="63">
        <f>Założenia!$K117</f>
        <v>110</v>
      </c>
      <c r="CH260" s="63">
        <f>Założenia!$K117</f>
        <v>110</v>
      </c>
      <c r="CI260" s="63">
        <f>Założenia!$K117</f>
        <v>110</v>
      </c>
      <c r="CJ260" s="63">
        <f>Założenia!$K117</f>
        <v>110</v>
      </c>
      <c r="CK260" s="63">
        <f>Założenia!$K117</f>
        <v>110</v>
      </c>
      <c r="CL260" s="63">
        <f>Założenia!$K117</f>
        <v>110</v>
      </c>
      <c r="CM260" s="63">
        <f>Założenia!$K117</f>
        <v>110</v>
      </c>
      <c r="CN260" s="63">
        <f>Założenia!$K117</f>
        <v>110</v>
      </c>
      <c r="CO260" s="63">
        <f>Założenia!$K117</f>
        <v>110</v>
      </c>
      <c r="CP260" s="63">
        <f>Założenia!$K117</f>
        <v>110</v>
      </c>
      <c r="CQ260" s="63">
        <f>Założenia!$K117</f>
        <v>110</v>
      </c>
      <c r="CR260" s="63">
        <f>Założenia!$K117</f>
        <v>110</v>
      </c>
      <c r="CS260" s="63">
        <f>Założenia!$K117</f>
        <v>110</v>
      </c>
      <c r="CT260" s="63">
        <f>Założenia!$K117</f>
        <v>110</v>
      </c>
      <c r="CU260" s="63">
        <f>Założenia!$K117</f>
        <v>110</v>
      </c>
      <c r="CV260" s="63">
        <f>Założenia!$K117</f>
        <v>110</v>
      </c>
      <c r="CW260" s="63">
        <f>Założenia!$K117</f>
        <v>110</v>
      </c>
      <c r="CX260" s="63">
        <f>Założenia!$K117</f>
        <v>110</v>
      </c>
      <c r="CY260" s="63">
        <f>Założenia!$K117</f>
        <v>110</v>
      </c>
      <c r="CZ260" s="63">
        <f>Założenia!$K117</f>
        <v>110</v>
      </c>
      <c r="DA260" s="63">
        <f>Założenia!$K117</f>
        <v>110</v>
      </c>
      <c r="DB260" s="63">
        <f>Założenia!$K117</f>
        <v>110</v>
      </c>
      <c r="DC260" s="63">
        <f>Założenia!$K117</f>
        <v>110</v>
      </c>
      <c r="DD260" s="63">
        <f>Założenia!$K117</f>
        <v>110</v>
      </c>
      <c r="DE260" s="63">
        <f>Założenia!$K117</f>
        <v>110</v>
      </c>
      <c r="DF260" s="63">
        <f>Założenia!$K117</f>
        <v>110</v>
      </c>
      <c r="DG260" s="63">
        <f>Założenia!$K117</f>
        <v>110</v>
      </c>
      <c r="DH260" s="63">
        <f>Założenia!$K117</f>
        <v>110</v>
      </c>
      <c r="DI260" s="63">
        <f>Założenia!$K117</f>
        <v>110</v>
      </c>
      <c r="DJ260" s="63">
        <f>Założenia!$K117</f>
        <v>110</v>
      </c>
      <c r="DK260" s="63">
        <f>Założenia!$K117</f>
        <v>110</v>
      </c>
      <c r="DL260" s="63">
        <f>Założenia!$K117</f>
        <v>110</v>
      </c>
      <c r="DM260" s="63">
        <f>Założenia!$K117</f>
        <v>110</v>
      </c>
      <c r="DN260" s="63">
        <f>Założenia!$K117</f>
        <v>110</v>
      </c>
      <c r="DO260" s="63">
        <f>Założenia!$K117</f>
        <v>110</v>
      </c>
      <c r="DP260" s="63">
        <f>Założenia!$K117</f>
        <v>110</v>
      </c>
      <c r="DQ260" s="63">
        <f>Założenia!$K117</f>
        <v>110</v>
      </c>
      <c r="DR260" s="63">
        <f>Założenia!$K117</f>
        <v>110</v>
      </c>
      <c r="DS260" s="63">
        <f>Założenia!$K117</f>
        <v>110</v>
      </c>
      <c r="DT260" s="63">
        <f>Założenia!$K117</f>
        <v>110</v>
      </c>
      <c r="DU260" s="63">
        <f>Założenia!$K117</f>
        <v>110</v>
      </c>
      <c r="DV260" s="63">
        <f>Założenia!$K117</f>
        <v>110</v>
      </c>
      <c r="DW260" s="63">
        <f>Założenia!$K117</f>
        <v>110</v>
      </c>
      <c r="DX260" s="63">
        <f>Założenia!$K117</f>
        <v>110</v>
      </c>
      <c r="DY260" s="63">
        <f>Założenia!$K117</f>
        <v>110</v>
      </c>
      <c r="DZ260" s="63">
        <f>Założenia!$K117</f>
        <v>110</v>
      </c>
      <c r="EA260" s="63">
        <f>Założenia!$K117</f>
        <v>110</v>
      </c>
      <c r="EB260" s="63">
        <f>Założenia!$K117</f>
        <v>110</v>
      </c>
      <c r="EC260" s="63">
        <f>Założenia!$K117</f>
        <v>110</v>
      </c>
      <c r="ED260" s="63">
        <f>Założenia!$K117</f>
        <v>110</v>
      </c>
      <c r="EE260" s="63">
        <f>Założenia!$K117</f>
        <v>110</v>
      </c>
      <c r="EF260" s="63">
        <f>Założenia!$K117</f>
        <v>110</v>
      </c>
      <c r="EG260" s="63">
        <f>Założenia!$K117</f>
        <v>110</v>
      </c>
      <c r="EH260" s="63">
        <f>Założenia!$K117</f>
        <v>110</v>
      </c>
      <c r="EI260" s="63">
        <f>Założenia!$K117</f>
        <v>110</v>
      </c>
      <c r="EJ260" s="63">
        <f>Założenia!$K117</f>
        <v>110</v>
      </c>
      <c r="EK260" s="63">
        <f>Założenia!$K117</f>
        <v>110</v>
      </c>
      <c r="EL260" s="63">
        <f>Założenia!$K117</f>
        <v>110</v>
      </c>
      <c r="EM260" s="63">
        <f>Założenia!$K117</f>
        <v>110</v>
      </c>
      <c r="EN260" s="63">
        <f>Założenia!$K117</f>
        <v>110</v>
      </c>
      <c r="EO260" s="63">
        <f>Założenia!$K117</f>
        <v>110</v>
      </c>
      <c r="EP260" s="63">
        <f>Założenia!$K117</f>
        <v>110</v>
      </c>
    </row>
    <row r="261" spans="3:146" hidden="1" outlineLevel="3" x14ac:dyDescent="0.25">
      <c r="C261" t="s">
        <v>174</v>
      </c>
      <c r="H261" s="63">
        <f>Założenia!$H118</f>
        <v>25</v>
      </c>
      <c r="J261" s="26" t="s">
        <v>186</v>
      </c>
      <c r="W261" s="63">
        <f>Założenia!$K118</f>
        <v>300</v>
      </c>
      <c r="X261" s="63">
        <f>Założenia!$K118</f>
        <v>300</v>
      </c>
      <c r="Y261" s="63">
        <f>Założenia!$K118</f>
        <v>300</v>
      </c>
      <c r="Z261" s="63">
        <f>Założenia!$K118</f>
        <v>300</v>
      </c>
      <c r="AA261" s="63">
        <f>Założenia!$K118</f>
        <v>300</v>
      </c>
      <c r="AB261" s="63">
        <f>Założenia!$K118</f>
        <v>300</v>
      </c>
      <c r="AC261" s="63">
        <f>Założenia!$K118</f>
        <v>300</v>
      </c>
      <c r="AD261" s="63">
        <f>Założenia!$K118</f>
        <v>300</v>
      </c>
      <c r="AE261" s="63">
        <f>Założenia!$K118</f>
        <v>300</v>
      </c>
      <c r="AF261" s="63">
        <f>Założenia!$K118</f>
        <v>300</v>
      </c>
      <c r="AG261" s="63">
        <f>Założenia!$K118</f>
        <v>300</v>
      </c>
      <c r="AH261" s="63">
        <f>Założenia!$K118</f>
        <v>300</v>
      </c>
      <c r="AI261" s="63">
        <f>Założenia!$K118</f>
        <v>300</v>
      </c>
      <c r="AJ261" s="63">
        <f>Założenia!$K118</f>
        <v>300</v>
      </c>
      <c r="AK261" s="63">
        <f>Założenia!$K118</f>
        <v>300</v>
      </c>
      <c r="AL261" s="63">
        <f>Założenia!$K118</f>
        <v>300</v>
      </c>
      <c r="AM261" s="63">
        <f>Założenia!$K118</f>
        <v>300</v>
      </c>
      <c r="AN261" s="63">
        <f>Założenia!$K118</f>
        <v>300</v>
      </c>
      <c r="AO261" s="63">
        <f>Założenia!$K118</f>
        <v>300</v>
      </c>
      <c r="AP261" s="63">
        <f>Założenia!$K118</f>
        <v>300</v>
      </c>
      <c r="AQ261" s="63">
        <f>Założenia!$K118</f>
        <v>300</v>
      </c>
      <c r="AR261" s="63">
        <f>Założenia!$K118</f>
        <v>300</v>
      </c>
      <c r="AS261" s="63">
        <f>Założenia!$K118</f>
        <v>300</v>
      </c>
      <c r="AT261" s="63">
        <f>Założenia!$K118</f>
        <v>300</v>
      </c>
      <c r="AU261" s="63">
        <f>Założenia!$K118</f>
        <v>300</v>
      </c>
      <c r="AV261" s="63">
        <f>Założenia!$K118</f>
        <v>300</v>
      </c>
      <c r="AW261" s="63">
        <f>Założenia!$K118</f>
        <v>300</v>
      </c>
      <c r="AX261" s="63">
        <f>Założenia!$K118</f>
        <v>300</v>
      </c>
      <c r="AY261" s="63">
        <f>Założenia!$K118</f>
        <v>300</v>
      </c>
      <c r="AZ261" s="63">
        <f>Założenia!$K118</f>
        <v>300</v>
      </c>
      <c r="BA261" s="63">
        <f>Założenia!$K118</f>
        <v>300</v>
      </c>
      <c r="BB261" s="63">
        <f>Założenia!$K118</f>
        <v>300</v>
      </c>
      <c r="BC261" s="63">
        <f>Założenia!$K118</f>
        <v>300</v>
      </c>
      <c r="BD261" s="63">
        <f>Założenia!$K118</f>
        <v>300</v>
      </c>
      <c r="BE261" s="63">
        <f>Założenia!$K118</f>
        <v>300</v>
      </c>
      <c r="BF261" s="63">
        <f>Założenia!$K118</f>
        <v>300</v>
      </c>
      <c r="BG261" s="63">
        <f>Założenia!$K118</f>
        <v>300</v>
      </c>
      <c r="BH261" s="63">
        <f>Założenia!$K118</f>
        <v>300</v>
      </c>
      <c r="BI261" s="63">
        <f>Założenia!$K118</f>
        <v>300</v>
      </c>
      <c r="BJ261" s="63">
        <f>Założenia!$K118</f>
        <v>300</v>
      </c>
      <c r="BK261" s="63">
        <f>Założenia!$K118</f>
        <v>300</v>
      </c>
      <c r="BL261" s="63">
        <f>Założenia!$K118</f>
        <v>300</v>
      </c>
      <c r="BM261" s="63">
        <f>Założenia!$K118</f>
        <v>300</v>
      </c>
      <c r="BN261" s="63">
        <f>Założenia!$K118</f>
        <v>300</v>
      </c>
      <c r="BO261" s="63">
        <f>Założenia!$K118</f>
        <v>300</v>
      </c>
      <c r="BP261" s="63">
        <f>Założenia!$K118</f>
        <v>300</v>
      </c>
      <c r="BQ261" s="63">
        <f>Założenia!$K118</f>
        <v>300</v>
      </c>
      <c r="BR261" s="63">
        <f>Założenia!$K118</f>
        <v>300</v>
      </c>
      <c r="BS261" s="63">
        <f>Założenia!$K118</f>
        <v>300</v>
      </c>
      <c r="BT261" s="63">
        <f>Założenia!$K118</f>
        <v>300</v>
      </c>
      <c r="BU261" s="63">
        <f>Założenia!$K118</f>
        <v>300</v>
      </c>
      <c r="BV261" s="63">
        <f>Założenia!$K118</f>
        <v>300</v>
      </c>
      <c r="BW261" s="63">
        <f>Założenia!$K118</f>
        <v>300</v>
      </c>
      <c r="BX261" s="63">
        <f>Założenia!$K118</f>
        <v>300</v>
      </c>
      <c r="BY261" s="63">
        <f>Założenia!$K118</f>
        <v>300</v>
      </c>
      <c r="BZ261" s="63">
        <f>Założenia!$K118</f>
        <v>300</v>
      </c>
      <c r="CA261" s="63">
        <f>Założenia!$K118</f>
        <v>300</v>
      </c>
      <c r="CB261" s="63">
        <f>Założenia!$K118</f>
        <v>300</v>
      </c>
      <c r="CC261" s="63">
        <f>Założenia!$K118</f>
        <v>300</v>
      </c>
      <c r="CD261" s="63">
        <f>Założenia!$K118</f>
        <v>300</v>
      </c>
      <c r="CE261" s="63">
        <f>Założenia!$K118</f>
        <v>300</v>
      </c>
      <c r="CF261" s="63">
        <f>Założenia!$K118</f>
        <v>300</v>
      </c>
      <c r="CG261" s="63">
        <f>Założenia!$K118</f>
        <v>300</v>
      </c>
      <c r="CH261" s="63">
        <f>Założenia!$K118</f>
        <v>300</v>
      </c>
      <c r="CI261" s="63">
        <f>Założenia!$K118</f>
        <v>300</v>
      </c>
      <c r="CJ261" s="63">
        <f>Założenia!$K118</f>
        <v>300</v>
      </c>
      <c r="CK261" s="63">
        <f>Założenia!$K118</f>
        <v>300</v>
      </c>
      <c r="CL261" s="63">
        <f>Założenia!$K118</f>
        <v>300</v>
      </c>
      <c r="CM261" s="63">
        <f>Założenia!$K118</f>
        <v>300</v>
      </c>
      <c r="CN261" s="63">
        <f>Założenia!$K118</f>
        <v>300</v>
      </c>
      <c r="CO261" s="63">
        <f>Założenia!$K118</f>
        <v>300</v>
      </c>
      <c r="CP261" s="63">
        <f>Założenia!$K118</f>
        <v>300</v>
      </c>
      <c r="CQ261" s="63">
        <f>Założenia!$K118</f>
        <v>300</v>
      </c>
      <c r="CR261" s="63">
        <f>Założenia!$K118</f>
        <v>300</v>
      </c>
      <c r="CS261" s="63">
        <f>Założenia!$K118</f>
        <v>300</v>
      </c>
      <c r="CT261" s="63">
        <f>Założenia!$K118</f>
        <v>300</v>
      </c>
      <c r="CU261" s="63">
        <f>Założenia!$K118</f>
        <v>300</v>
      </c>
      <c r="CV261" s="63">
        <f>Założenia!$K118</f>
        <v>300</v>
      </c>
      <c r="CW261" s="63">
        <f>Założenia!$K118</f>
        <v>300</v>
      </c>
      <c r="CX261" s="63">
        <f>Założenia!$K118</f>
        <v>300</v>
      </c>
      <c r="CY261" s="63">
        <f>Założenia!$K118</f>
        <v>300</v>
      </c>
      <c r="CZ261" s="63">
        <f>Założenia!$K118</f>
        <v>300</v>
      </c>
      <c r="DA261" s="63">
        <f>Założenia!$K118</f>
        <v>300</v>
      </c>
      <c r="DB261" s="63">
        <f>Założenia!$K118</f>
        <v>300</v>
      </c>
      <c r="DC261" s="63">
        <f>Założenia!$K118</f>
        <v>300</v>
      </c>
      <c r="DD261" s="63">
        <f>Założenia!$K118</f>
        <v>300</v>
      </c>
      <c r="DE261" s="63">
        <f>Założenia!$K118</f>
        <v>300</v>
      </c>
      <c r="DF261" s="63">
        <f>Założenia!$K118</f>
        <v>300</v>
      </c>
      <c r="DG261" s="63">
        <f>Założenia!$K118</f>
        <v>300</v>
      </c>
      <c r="DH261" s="63">
        <f>Założenia!$K118</f>
        <v>300</v>
      </c>
      <c r="DI261" s="63">
        <f>Założenia!$K118</f>
        <v>300</v>
      </c>
      <c r="DJ261" s="63">
        <f>Założenia!$K118</f>
        <v>300</v>
      </c>
      <c r="DK261" s="63">
        <f>Założenia!$K118</f>
        <v>300</v>
      </c>
      <c r="DL261" s="63">
        <f>Założenia!$K118</f>
        <v>300</v>
      </c>
      <c r="DM261" s="63">
        <f>Założenia!$K118</f>
        <v>300</v>
      </c>
      <c r="DN261" s="63">
        <f>Założenia!$K118</f>
        <v>300</v>
      </c>
      <c r="DO261" s="63">
        <f>Założenia!$K118</f>
        <v>300</v>
      </c>
      <c r="DP261" s="63">
        <f>Założenia!$K118</f>
        <v>300</v>
      </c>
      <c r="DQ261" s="63">
        <f>Założenia!$K118</f>
        <v>300</v>
      </c>
      <c r="DR261" s="63">
        <f>Założenia!$K118</f>
        <v>300</v>
      </c>
      <c r="DS261" s="63">
        <f>Założenia!$K118</f>
        <v>300</v>
      </c>
      <c r="DT261" s="63">
        <f>Założenia!$K118</f>
        <v>300</v>
      </c>
      <c r="DU261" s="63">
        <f>Założenia!$K118</f>
        <v>300</v>
      </c>
      <c r="DV261" s="63">
        <f>Założenia!$K118</f>
        <v>300</v>
      </c>
      <c r="DW261" s="63">
        <f>Założenia!$K118</f>
        <v>300</v>
      </c>
      <c r="DX261" s="63">
        <f>Założenia!$K118</f>
        <v>300</v>
      </c>
      <c r="DY261" s="63">
        <f>Założenia!$K118</f>
        <v>300</v>
      </c>
      <c r="DZ261" s="63">
        <f>Założenia!$K118</f>
        <v>300</v>
      </c>
      <c r="EA261" s="63">
        <f>Założenia!$K118</f>
        <v>300</v>
      </c>
      <c r="EB261" s="63">
        <f>Założenia!$K118</f>
        <v>300</v>
      </c>
      <c r="EC261" s="63">
        <f>Założenia!$K118</f>
        <v>300</v>
      </c>
      <c r="ED261" s="63">
        <f>Założenia!$K118</f>
        <v>300</v>
      </c>
      <c r="EE261" s="63">
        <f>Założenia!$K118</f>
        <v>300</v>
      </c>
      <c r="EF261" s="63">
        <f>Założenia!$K118</f>
        <v>300</v>
      </c>
      <c r="EG261" s="63">
        <f>Założenia!$K118</f>
        <v>300</v>
      </c>
      <c r="EH261" s="63">
        <f>Założenia!$K118</f>
        <v>300</v>
      </c>
      <c r="EI261" s="63">
        <f>Założenia!$K118</f>
        <v>300</v>
      </c>
      <c r="EJ261" s="63">
        <f>Założenia!$K118</f>
        <v>300</v>
      </c>
      <c r="EK261" s="63">
        <f>Założenia!$K118</f>
        <v>300</v>
      </c>
      <c r="EL261" s="63">
        <f>Założenia!$K118</f>
        <v>300</v>
      </c>
      <c r="EM261" s="63">
        <f>Założenia!$K118</f>
        <v>300</v>
      </c>
      <c r="EN261" s="63">
        <f>Założenia!$K118</f>
        <v>300</v>
      </c>
      <c r="EO261" s="63">
        <f>Założenia!$K118</f>
        <v>300</v>
      </c>
      <c r="EP261" s="63">
        <f>Założenia!$K118</f>
        <v>300</v>
      </c>
    </row>
    <row r="262" spans="3:146" hidden="1" outlineLevel="3" x14ac:dyDescent="0.25">
      <c r="C262" t="s">
        <v>175</v>
      </c>
      <c r="H262" s="63">
        <f>Założenia!$H119</f>
        <v>25</v>
      </c>
      <c r="J262" s="26" t="s">
        <v>186</v>
      </c>
      <c r="W262" s="63">
        <f>Założenia!$K119</f>
        <v>130</v>
      </c>
      <c r="X262" s="63">
        <f>Założenia!$K119</f>
        <v>130</v>
      </c>
      <c r="Y262" s="63">
        <f>Założenia!$K119</f>
        <v>130</v>
      </c>
      <c r="Z262" s="63">
        <f>Założenia!$K119</f>
        <v>130</v>
      </c>
      <c r="AA262" s="63">
        <f>Założenia!$K119</f>
        <v>130</v>
      </c>
      <c r="AB262" s="63">
        <f>Założenia!$K119</f>
        <v>130</v>
      </c>
      <c r="AC262" s="63">
        <f>Założenia!$K119</f>
        <v>130</v>
      </c>
      <c r="AD262" s="63">
        <f>Założenia!$K119</f>
        <v>130</v>
      </c>
      <c r="AE262" s="63">
        <f>Założenia!$K119</f>
        <v>130</v>
      </c>
      <c r="AF262" s="63">
        <f>Założenia!$K119</f>
        <v>130</v>
      </c>
      <c r="AG262" s="63">
        <f>Założenia!$K119</f>
        <v>130</v>
      </c>
      <c r="AH262" s="63">
        <f>Założenia!$K119</f>
        <v>130</v>
      </c>
      <c r="AI262" s="63">
        <f>Założenia!$K119</f>
        <v>130</v>
      </c>
      <c r="AJ262" s="63">
        <f>Założenia!$K119</f>
        <v>130</v>
      </c>
      <c r="AK262" s="63">
        <f>Założenia!$K119</f>
        <v>130</v>
      </c>
      <c r="AL262" s="63">
        <f>Założenia!$K119</f>
        <v>130</v>
      </c>
      <c r="AM262" s="63">
        <f>Założenia!$K119</f>
        <v>130</v>
      </c>
      <c r="AN262" s="63">
        <f>Założenia!$K119</f>
        <v>130</v>
      </c>
      <c r="AO262" s="63">
        <f>Założenia!$K119</f>
        <v>130</v>
      </c>
      <c r="AP262" s="63">
        <f>Założenia!$K119</f>
        <v>130</v>
      </c>
      <c r="AQ262" s="63">
        <f>Założenia!$K119</f>
        <v>130</v>
      </c>
      <c r="AR262" s="63">
        <f>Założenia!$K119</f>
        <v>130</v>
      </c>
      <c r="AS262" s="63">
        <f>Założenia!$K119</f>
        <v>130</v>
      </c>
      <c r="AT262" s="63">
        <f>Założenia!$K119</f>
        <v>130</v>
      </c>
      <c r="AU262" s="63">
        <f>Założenia!$K119</f>
        <v>130</v>
      </c>
      <c r="AV262" s="63">
        <f>Założenia!$K119</f>
        <v>130</v>
      </c>
      <c r="AW262" s="63">
        <f>Założenia!$K119</f>
        <v>130</v>
      </c>
      <c r="AX262" s="63">
        <f>Założenia!$K119</f>
        <v>130</v>
      </c>
      <c r="AY262" s="63">
        <f>Założenia!$K119</f>
        <v>130</v>
      </c>
      <c r="AZ262" s="63">
        <f>Założenia!$K119</f>
        <v>130</v>
      </c>
      <c r="BA262" s="63">
        <f>Założenia!$K119</f>
        <v>130</v>
      </c>
      <c r="BB262" s="63">
        <f>Założenia!$K119</f>
        <v>130</v>
      </c>
      <c r="BC262" s="63">
        <f>Założenia!$K119</f>
        <v>130</v>
      </c>
      <c r="BD262" s="63">
        <f>Założenia!$K119</f>
        <v>130</v>
      </c>
      <c r="BE262" s="63">
        <f>Założenia!$K119</f>
        <v>130</v>
      </c>
      <c r="BF262" s="63">
        <f>Założenia!$K119</f>
        <v>130</v>
      </c>
      <c r="BG262" s="63">
        <f>Założenia!$K119</f>
        <v>130</v>
      </c>
      <c r="BH262" s="63">
        <f>Założenia!$K119</f>
        <v>130</v>
      </c>
      <c r="BI262" s="63">
        <f>Założenia!$K119</f>
        <v>130</v>
      </c>
      <c r="BJ262" s="63">
        <f>Założenia!$K119</f>
        <v>130</v>
      </c>
      <c r="BK262" s="63">
        <f>Założenia!$K119</f>
        <v>130</v>
      </c>
      <c r="BL262" s="63">
        <f>Założenia!$K119</f>
        <v>130</v>
      </c>
      <c r="BM262" s="63">
        <f>Założenia!$K119</f>
        <v>130</v>
      </c>
      <c r="BN262" s="63">
        <f>Założenia!$K119</f>
        <v>130</v>
      </c>
      <c r="BO262" s="63">
        <f>Założenia!$K119</f>
        <v>130</v>
      </c>
      <c r="BP262" s="63">
        <f>Założenia!$K119</f>
        <v>130</v>
      </c>
      <c r="BQ262" s="63">
        <f>Założenia!$K119</f>
        <v>130</v>
      </c>
      <c r="BR262" s="63">
        <f>Założenia!$K119</f>
        <v>130</v>
      </c>
      <c r="BS262" s="63">
        <f>Założenia!$K119</f>
        <v>130</v>
      </c>
      <c r="BT262" s="63">
        <f>Założenia!$K119</f>
        <v>130</v>
      </c>
      <c r="BU262" s="63">
        <f>Założenia!$K119</f>
        <v>130</v>
      </c>
      <c r="BV262" s="63">
        <f>Założenia!$K119</f>
        <v>130</v>
      </c>
      <c r="BW262" s="63">
        <f>Założenia!$K119</f>
        <v>130</v>
      </c>
      <c r="BX262" s="63">
        <f>Założenia!$K119</f>
        <v>130</v>
      </c>
      <c r="BY262" s="63">
        <f>Założenia!$K119</f>
        <v>130</v>
      </c>
      <c r="BZ262" s="63">
        <f>Założenia!$K119</f>
        <v>130</v>
      </c>
      <c r="CA262" s="63">
        <f>Założenia!$K119</f>
        <v>130</v>
      </c>
      <c r="CB262" s="63">
        <f>Założenia!$K119</f>
        <v>130</v>
      </c>
      <c r="CC262" s="63">
        <f>Założenia!$K119</f>
        <v>130</v>
      </c>
      <c r="CD262" s="63">
        <f>Założenia!$K119</f>
        <v>130</v>
      </c>
      <c r="CE262" s="63">
        <f>Założenia!$K119</f>
        <v>130</v>
      </c>
      <c r="CF262" s="63">
        <f>Założenia!$K119</f>
        <v>130</v>
      </c>
      <c r="CG262" s="63">
        <f>Założenia!$K119</f>
        <v>130</v>
      </c>
      <c r="CH262" s="63">
        <f>Założenia!$K119</f>
        <v>130</v>
      </c>
      <c r="CI262" s="63">
        <f>Założenia!$K119</f>
        <v>130</v>
      </c>
      <c r="CJ262" s="63">
        <f>Założenia!$K119</f>
        <v>130</v>
      </c>
      <c r="CK262" s="63">
        <f>Założenia!$K119</f>
        <v>130</v>
      </c>
      <c r="CL262" s="63">
        <f>Założenia!$K119</f>
        <v>130</v>
      </c>
      <c r="CM262" s="63">
        <f>Założenia!$K119</f>
        <v>130</v>
      </c>
      <c r="CN262" s="63">
        <f>Założenia!$K119</f>
        <v>130</v>
      </c>
      <c r="CO262" s="63">
        <f>Założenia!$K119</f>
        <v>130</v>
      </c>
      <c r="CP262" s="63">
        <f>Założenia!$K119</f>
        <v>130</v>
      </c>
      <c r="CQ262" s="63">
        <f>Założenia!$K119</f>
        <v>130</v>
      </c>
      <c r="CR262" s="63">
        <f>Założenia!$K119</f>
        <v>130</v>
      </c>
      <c r="CS262" s="63">
        <f>Założenia!$K119</f>
        <v>130</v>
      </c>
      <c r="CT262" s="63">
        <f>Założenia!$K119</f>
        <v>130</v>
      </c>
      <c r="CU262" s="63">
        <f>Założenia!$K119</f>
        <v>130</v>
      </c>
      <c r="CV262" s="63">
        <f>Założenia!$K119</f>
        <v>130</v>
      </c>
      <c r="CW262" s="63">
        <f>Założenia!$K119</f>
        <v>130</v>
      </c>
      <c r="CX262" s="63">
        <f>Założenia!$K119</f>
        <v>130</v>
      </c>
      <c r="CY262" s="63">
        <f>Założenia!$K119</f>
        <v>130</v>
      </c>
      <c r="CZ262" s="63">
        <f>Założenia!$K119</f>
        <v>130</v>
      </c>
      <c r="DA262" s="63">
        <f>Założenia!$K119</f>
        <v>130</v>
      </c>
      <c r="DB262" s="63">
        <f>Założenia!$K119</f>
        <v>130</v>
      </c>
      <c r="DC262" s="63">
        <f>Założenia!$K119</f>
        <v>130</v>
      </c>
      <c r="DD262" s="63">
        <f>Założenia!$K119</f>
        <v>130</v>
      </c>
      <c r="DE262" s="63">
        <f>Założenia!$K119</f>
        <v>130</v>
      </c>
      <c r="DF262" s="63">
        <f>Założenia!$K119</f>
        <v>130</v>
      </c>
      <c r="DG262" s="63">
        <f>Założenia!$K119</f>
        <v>130</v>
      </c>
      <c r="DH262" s="63">
        <f>Założenia!$K119</f>
        <v>130</v>
      </c>
      <c r="DI262" s="63">
        <f>Założenia!$K119</f>
        <v>130</v>
      </c>
      <c r="DJ262" s="63">
        <f>Założenia!$K119</f>
        <v>130</v>
      </c>
      <c r="DK262" s="63">
        <f>Założenia!$K119</f>
        <v>130</v>
      </c>
      <c r="DL262" s="63">
        <f>Założenia!$K119</f>
        <v>130</v>
      </c>
      <c r="DM262" s="63">
        <f>Założenia!$K119</f>
        <v>130</v>
      </c>
      <c r="DN262" s="63">
        <f>Założenia!$K119</f>
        <v>130</v>
      </c>
      <c r="DO262" s="63">
        <f>Założenia!$K119</f>
        <v>130</v>
      </c>
      <c r="DP262" s="63">
        <f>Założenia!$K119</f>
        <v>130</v>
      </c>
      <c r="DQ262" s="63">
        <f>Założenia!$K119</f>
        <v>130</v>
      </c>
      <c r="DR262" s="63">
        <f>Założenia!$K119</f>
        <v>130</v>
      </c>
      <c r="DS262" s="63">
        <f>Założenia!$K119</f>
        <v>130</v>
      </c>
      <c r="DT262" s="63">
        <f>Założenia!$K119</f>
        <v>130</v>
      </c>
      <c r="DU262" s="63">
        <f>Założenia!$K119</f>
        <v>130</v>
      </c>
      <c r="DV262" s="63">
        <f>Założenia!$K119</f>
        <v>130</v>
      </c>
      <c r="DW262" s="63">
        <f>Założenia!$K119</f>
        <v>130</v>
      </c>
      <c r="DX262" s="63">
        <f>Założenia!$K119</f>
        <v>130</v>
      </c>
      <c r="DY262" s="63">
        <f>Założenia!$K119</f>
        <v>130</v>
      </c>
      <c r="DZ262" s="63">
        <f>Założenia!$K119</f>
        <v>130</v>
      </c>
      <c r="EA262" s="63">
        <f>Założenia!$K119</f>
        <v>130</v>
      </c>
      <c r="EB262" s="63">
        <f>Założenia!$K119</f>
        <v>130</v>
      </c>
      <c r="EC262" s="63">
        <f>Założenia!$K119</f>
        <v>130</v>
      </c>
      <c r="ED262" s="63">
        <f>Założenia!$K119</f>
        <v>130</v>
      </c>
      <c r="EE262" s="63">
        <f>Założenia!$K119</f>
        <v>130</v>
      </c>
      <c r="EF262" s="63">
        <f>Założenia!$K119</f>
        <v>130</v>
      </c>
      <c r="EG262" s="63">
        <f>Założenia!$K119</f>
        <v>130</v>
      </c>
      <c r="EH262" s="63">
        <f>Założenia!$K119</f>
        <v>130</v>
      </c>
      <c r="EI262" s="63">
        <f>Założenia!$K119</f>
        <v>130</v>
      </c>
      <c r="EJ262" s="63">
        <f>Założenia!$K119</f>
        <v>130</v>
      </c>
      <c r="EK262" s="63">
        <f>Założenia!$K119</f>
        <v>130</v>
      </c>
      <c r="EL262" s="63">
        <f>Założenia!$K119</f>
        <v>130</v>
      </c>
      <c r="EM262" s="63">
        <f>Założenia!$K119</f>
        <v>130</v>
      </c>
      <c r="EN262" s="63">
        <f>Założenia!$K119</f>
        <v>130</v>
      </c>
      <c r="EO262" s="63">
        <f>Założenia!$K119</f>
        <v>130</v>
      </c>
      <c r="EP262" s="63">
        <f>Założenia!$K119</f>
        <v>130</v>
      </c>
    </row>
    <row r="263" spans="3:146" hidden="1" outlineLevel="3" x14ac:dyDescent="0.25">
      <c r="C263" t="s">
        <v>176</v>
      </c>
      <c r="H263" s="63">
        <f>Założenia!$H120</f>
        <v>1</v>
      </c>
      <c r="J263" s="26" t="s">
        <v>193</v>
      </c>
      <c r="W263" s="63">
        <f>Założenia!$K120</f>
        <v>0.4</v>
      </c>
      <c r="X263" s="63">
        <f>Założenia!$K120</f>
        <v>0.4</v>
      </c>
      <c r="Y263" s="63">
        <f>Założenia!$K120</f>
        <v>0.4</v>
      </c>
      <c r="Z263" s="63">
        <f>Założenia!$K120</f>
        <v>0.4</v>
      </c>
      <c r="AA263" s="63">
        <f>Założenia!$K120</f>
        <v>0.4</v>
      </c>
      <c r="AB263" s="63">
        <f>Założenia!$K120</f>
        <v>0.4</v>
      </c>
      <c r="AC263" s="63">
        <f>Założenia!$K120</f>
        <v>0.4</v>
      </c>
      <c r="AD263" s="63">
        <f>Założenia!$K120</f>
        <v>0.4</v>
      </c>
      <c r="AE263" s="63">
        <f>Założenia!$K120</f>
        <v>0.4</v>
      </c>
      <c r="AF263" s="63">
        <f>Założenia!$K120</f>
        <v>0.4</v>
      </c>
      <c r="AG263" s="63">
        <f>Założenia!$K120</f>
        <v>0.4</v>
      </c>
      <c r="AH263" s="63">
        <f>Założenia!$K120</f>
        <v>0.4</v>
      </c>
      <c r="AI263" s="63">
        <f>Założenia!$K120</f>
        <v>0.4</v>
      </c>
      <c r="AJ263" s="63">
        <f>Założenia!$K120</f>
        <v>0.4</v>
      </c>
      <c r="AK263" s="63">
        <f>Założenia!$K120</f>
        <v>0.4</v>
      </c>
      <c r="AL263" s="63">
        <f>Założenia!$K120</f>
        <v>0.4</v>
      </c>
      <c r="AM263" s="63">
        <f>Założenia!$K120</f>
        <v>0.4</v>
      </c>
      <c r="AN263" s="63">
        <f>Założenia!$K120</f>
        <v>0.4</v>
      </c>
      <c r="AO263" s="63">
        <f>Założenia!$K120</f>
        <v>0.4</v>
      </c>
      <c r="AP263" s="63">
        <f>Założenia!$K120</f>
        <v>0.4</v>
      </c>
      <c r="AQ263" s="63">
        <f>Założenia!$K120</f>
        <v>0.4</v>
      </c>
      <c r="AR263" s="63">
        <f>Założenia!$K120</f>
        <v>0.4</v>
      </c>
      <c r="AS263" s="63">
        <f>Założenia!$K120</f>
        <v>0.4</v>
      </c>
      <c r="AT263" s="63">
        <f>Założenia!$K120</f>
        <v>0.4</v>
      </c>
      <c r="AU263" s="63">
        <f>Założenia!$K120</f>
        <v>0.4</v>
      </c>
      <c r="AV263" s="63">
        <f>Założenia!$K120</f>
        <v>0.4</v>
      </c>
      <c r="AW263" s="63">
        <f>Założenia!$K120</f>
        <v>0.4</v>
      </c>
      <c r="AX263" s="63">
        <f>Założenia!$K120</f>
        <v>0.4</v>
      </c>
      <c r="AY263" s="63">
        <f>Założenia!$K120</f>
        <v>0.4</v>
      </c>
      <c r="AZ263" s="63">
        <f>Założenia!$K120</f>
        <v>0.4</v>
      </c>
      <c r="BA263" s="63">
        <f>Założenia!$K120</f>
        <v>0.4</v>
      </c>
      <c r="BB263" s="63">
        <f>Założenia!$K120</f>
        <v>0.4</v>
      </c>
      <c r="BC263" s="63">
        <f>Założenia!$K120</f>
        <v>0.4</v>
      </c>
      <c r="BD263" s="63">
        <f>Założenia!$K120</f>
        <v>0.4</v>
      </c>
      <c r="BE263" s="63">
        <f>Założenia!$K120</f>
        <v>0.4</v>
      </c>
      <c r="BF263" s="63">
        <f>Założenia!$K120</f>
        <v>0.4</v>
      </c>
      <c r="BG263" s="63">
        <f>Założenia!$K120</f>
        <v>0.4</v>
      </c>
      <c r="BH263" s="63">
        <f>Założenia!$K120</f>
        <v>0.4</v>
      </c>
      <c r="BI263" s="63">
        <f>Założenia!$K120</f>
        <v>0.4</v>
      </c>
      <c r="BJ263" s="63">
        <f>Założenia!$K120</f>
        <v>0.4</v>
      </c>
      <c r="BK263" s="63">
        <f>Założenia!$K120</f>
        <v>0.4</v>
      </c>
      <c r="BL263" s="63">
        <f>Założenia!$K120</f>
        <v>0.4</v>
      </c>
      <c r="BM263" s="63">
        <f>Założenia!$K120</f>
        <v>0.4</v>
      </c>
      <c r="BN263" s="63">
        <f>Założenia!$K120</f>
        <v>0.4</v>
      </c>
      <c r="BO263" s="63">
        <f>Założenia!$K120</f>
        <v>0.4</v>
      </c>
      <c r="BP263" s="63">
        <f>Założenia!$K120</f>
        <v>0.4</v>
      </c>
      <c r="BQ263" s="63">
        <f>Założenia!$K120</f>
        <v>0.4</v>
      </c>
      <c r="BR263" s="63">
        <f>Założenia!$K120</f>
        <v>0.4</v>
      </c>
      <c r="BS263" s="63">
        <f>Założenia!$K120</f>
        <v>0.4</v>
      </c>
      <c r="BT263" s="63">
        <f>Założenia!$K120</f>
        <v>0.4</v>
      </c>
      <c r="BU263" s="63">
        <f>Założenia!$K120</f>
        <v>0.4</v>
      </c>
      <c r="BV263" s="63">
        <f>Założenia!$K120</f>
        <v>0.4</v>
      </c>
      <c r="BW263" s="63">
        <f>Założenia!$K120</f>
        <v>0.4</v>
      </c>
      <c r="BX263" s="63">
        <f>Założenia!$K120</f>
        <v>0.4</v>
      </c>
      <c r="BY263" s="63">
        <f>Założenia!$K120</f>
        <v>0.4</v>
      </c>
      <c r="BZ263" s="63">
        <f>Założenia!$K120</f>
        <v>0.4</v>
      </c>
      <c r="CA263" s="63">
        <f>Założenia!$K120</f>
        <v>0.4</v>
      </c>
      <c r="CB263" s="63">
        <f>Założenia!$K120</f>
        <v>0.4</v>
      </c>
      <c r="CC263" s="63">
        <f>Założenia!$K120</f>
        <v>0.4</v>
      </c>
      <c r="CD263" s="63">
        <f>Założenia!$K120</f>
        <v>0.4</v>
      </c>
      <c r="CE263" s="63">
        <f>Założenia!$K120</f>
        <v>0.4</v>
      </c>
      <c r="CF263" s="63">
        <f>Założenia!$K120</f>
        <v>0.4</v>
      </c>
      <c r="CG263" s="63">
        <f>Założenia!$K120</f>
        <v>0.4</v>
      </c>
      <c r="CH263" s="63">
        <f>Założenia!$K120</f>
        <v>0.4</v>
      </c>
      <c r="CI263" s="63">
        <f>Założenia!$K120</f>
        <v>0.4</v>
      </c>
      <c r="CJ263" s="63">
        <f>Założenia!$K120</f>
        <v>0.4</v>
      </c>
      <c r="CK263" s="63">
        <f>Założenia!$K120</f>
        <v>0.4</v>
      </c>
      <c r="CL263" s="63">
        <f>Założenia!$K120</f>
        <v>0.4</v>
      </c>
      <c r="CM263" s="63">
        <f>Założenia!$K120</f>
        <v>0.4</v>
      </c>
      <c r="CN263" s="63">
        <f>Założenia!$K120</f>
        <v>0.4</v>
      </c>
      <c r="CO263" s="63">
        <f>Założenia!$K120</f>
        <v>0.4</v>
      </c>
      <c r="CP263" s="63">
        <f>Założenia!$K120</f>
        <v>0.4</v>
      </c>
      <c r="CQ263" s="63">
        <f>Założenia!$K120</f>
        <v>0.4</v>
      </c>
      <c r="CR263" s="63">
        <f>Założenia!$K120</f>
        <v>0.4</v>
      </c>
      <c r="CS263" s="63">
        <f>Założenia!$K120</f>
        <v>0.4</v>
      </c>
      <c r="CT263" s="63">
        <f>Założenia!$K120</f>
        <v>0.4</v>
      </c>
      <c r="CU263" s="63">
        <f>Założenia!$K120</f>
        <v>0.4</v>
      </c>
      <c r="CV263" s="63">
        <f>Założenia!$K120</f>
        <v>0.4</v>
      </c>
      <c r="CW263" s="63">
        <f>Założenia!$K120</f>
        <v>0.4</v>
      </c>
      <c r="CX263" s="63">
        <f>Założenia!$K120</f>
        <v>0.4</v>
      </c>
      <c r="CY263" s="63">
        <f>Założenia!$K120</f>
        <v>0.4</v>
      </c>
      <c r="CZ263" s="63">
        <f>Założenia!$K120</f>
        <v>0.4</v>
      </c>
      <c r="DA263" s="63">
        <f>Założenia!$K120</f>
        <v>0.4</v>
      </c>
      <c r="DB263" s="63">
        <f>Założenia!$K120</f>
        <v>0.4</v>
      </c>
      <c r="DC263" s="63">
        <f>Założenia!$K120</f>
        <v>0.4</v>
      </c>
      <c r="DD263" s="63">
        <f>Założenia!$K120</f>
        <v>0.4</v>
      </c>
      <c r="DE263" s="63">
        <f>Założenia!$K120</f>
        <v>0.4</v>
      </c>
      <c r="DF263" s="63">
        <f>Założenia!$K120</f>
        <v>0.4</v>
      </c>
      <c r="DG263" s="63">
        <f>Założenia!$K120</f>
        <v>0.4</v>
      </c>
      <c r="DH263" s="63">
        <f>Założenia!$K120</f>
        <v>0.4</v>
      </c>
      <c r="DI263" s="63">
        <f>Założenia!$K120</f>
        <v>0.4</v>
      </c>
      <c r="DJ263" s="63">
        <f>Założenia!$K120</f>
        <v>0.4</v>
      </c>
      <c r="DK263" s="63">
        <f>Założenia!$K120</f>
        <v>0.4</v>
      </c>
      <c r="DL263" s="63">
        <f>Założenia!$K120</f>
        <v>0.4</v>
      </c>
      <c r="DM263" s="63">
        <f>Założenia!$K120</f>
        <v>0.4</v>
      </c>
      <c r="DN263" s="63">
        <f>Założenia!$K120</f>
        <v>0.4</v>
      </c>
      <c r="DO263" s="63">
        <f>Założenia!$K120</f>
        <v>0.4</v>
      </c>
      <c r="DP263" s="63">
        <f>Założenia!$K120</f>
        <v>0.4</v>
      </c>
      <c r="DQ263" s="63">
        <f>Założenia!$K120</f>
        <v>0.4</v>
      </c>
      <c r="DR263" s="63">
        <f>Założenia!$K120</f>
        <v>0.4</v>
      </c>
      <c r="DS263" s="63">
        <f>Założenia!$K120</f>
        <v>0.4</v>
      </c>
      <c r="DT263" s="63">
        <f>Założenia!$K120</f>
        <v>0.4</v>
      </c>
      <c r="DU263" s="63">
        <f>Założenia!$K120</f>
        <v>0.4</v>
      </c>
      <c r="DV263" s="63">
        <f>Założenia!$K120</f>
        <v>0.4</v>
      </c>
      <c r="DW263" s="63">
        <f>Założenia!$K120</f>
        <v>0.4</v>
      </c>
      <c r="DX263" s="63">
        <f>Założenia!$K120</f>
        <v>0.4</v>
      </c>
      <c r="DY263" s="63">
        <f>Założenia!$K120</f>
        <v>0.4</v>
      </c>
      <c r="DZ263" s="63">
        <f>Założenia!$K120</f>
        <v>0.4</v>
      </c>
      <c r="EA263" s="63">
        <f>Założenia!$K120</f>
        <v>0.4</v>
      </c>
      <c r="EB263" s="63">
        <f>Założenia!$K120</f>
        <v>0.4</v>
      </c>
      <c r="EC263" s="63">
        <f>Założenia!$K120</f>
        <v>0.4</v>
      </c>
      <c r="ED263" s="63">
        <f>Założenia!$K120</f>
        <v>0.4</v>
      </c>
      <c r="EE263" s="63">
        <f>Założenia!$K120</f>
        <v>0.4</v>
      </c>
      <c r="EF263" s="63">
        <f>Założenia!$K120</f>
        <v>0.4</v>
      </c>
      <c r="EG263" s="63">
        <f>Założenia!$K120</f>
        <v>0.4</v>
      </c>
      <c r="EH263" s="63">
        <f>Założenia!$K120</f>
        <v>0.4</v>
      </c>
      <c r="EI263" s="63">
        <f>Założenia!$K120</f>
        <v>0.4</v>
      </c>
      <c r="EJ263" s="63">
        <f>Założenia!$K120</f>
        <v>0.4</v>
      </c>
      <c r="EK263" s="63">
        <f>Założenia!$K120</f>
        <v>0.4</v>
      </c>
      <c r="EL263" s="63">
        <f>Założenia!$K120</f>
        <v>0.4</v>
      </c>
      <c r="EM263" s="63">
        <f>Założenia!$K120</f>
        <v>0.4</v>
      </c>
      <c r="EN263" s="63">
        <f>Założenia!$K120</f>
        <v>0.4</v>
      </c>
      <c r="EO263" s="63">
        <f>Założenia!$K120</f>
        <v>0.4</v>
      </c>
      <c r="EP263" s="63">
        <f>Założenia!$K120</f>
        <v>0.4</v>
      </c>
    </row>
    <row r="264" spans="3:146" hidden="1" outlineLevel="3" x14ac:dyDescent="0.25">
      <c r="C264" t="s">
        <v>177</v>
      </c>
      <c r="H264" s="63">
        <f>Założenia!$H121</f>
        <v>1</v>
      </c>
      <c r="J264" s="26" t="s">
        <v>194</v>
      </c>
      <c r="W264" s="63">
        <f>Założenia!$K121</f>
        <v>1.5</v>
      </c>
      <c r="X264" s="63">
        <f>Założenia!$K121</f>
        <v>1.5</v>
      </c>
      <c r="Y264" s="63">
        <f>Założenia!$K121</f>
        <v>1.5</v>
      </c>
      <c r="Z264" s="63">
        <f>Założenia!$K121</f>
        <v>1.5</v>
      </c>
      <c r="AA264" s="63">
        <f>Założenia!$K121</f>
        <v>1.5</v>
      </c>
      <c r="AB264" s="63">
        <f>Założenia!$K121</f>
        <v>1.5</v>
      </c>
      <c r="AC264" s="63">
        <f>Założenia!$K121</f>
        <v>1.5</v>
      </c>
      <c r="AD264" s="63">
        <f>Założenia!$K121</f>
        <v>1.5</v>
      </c>
      <c r="AE264" s="63">
        <f>Założenia!$K121</f>
        <v>1.5</v>
      </c>
      <c r="AF264" s="63">
        <f>Założenia!$K121</f>
        <v>1.5</v>
      </c>
      <c r="AG264" s="63">
        <f>Założenia!$K121</f>
        <v>1.5</v>
      </c>
      <c r="AH264" s="63">
        <f>Założenia!$K121</f>
        <v>1.5</v>
      </c>
      <c r="AI264" s="63">
        <f>Założenia!$K121</f>
        <v>1.5</v>
      </c>
      <c r="AJ264" s="63">
        <f>Założenia!$K121</f>
        <v>1.5</v>
      </c>
      <c r="AK264" s="63">
        <f>Założenia!$K121</f>
        <v>1.5</v>
      </c>
      <c r="AL264" s="63">
        <f>Założenia!$K121</f>
        <v>1.5</v>
      </c>
      <c r="AM264" s="63">
        <f>Założenia!$K121</f>
        <v>1.5</v>
      </c>
      <c r="AN264" s="63">
        <f>Założenia!$K121</f>
        <v>1.5</v>
      </c>
      <c r="AO264" s="63">
        <f>Założenia!$K121</f>
        <v>1.5</v>
      </c>
      <c r="AP264" s="63">
        <f>Założenia!$K121</f>
        <v>1.5</v>
      </c>
      <c r="AQ264" s="63">
        <f>Założenia!$K121</f>
        <v>1.5</v>
      </c>
      <c r="AR264" s="63">
        <f>Założenia!$K121</f>
        <v>1.5</v>
      </c>
      <c r="AS264" s="63">
        <f>Założenia!$K121</f>
        <v>1.5</v>
      </c>
      <c r="AT264" s="63">
        <f>Założenia!$K121</f>
        <v>1.5</v>
      </c>
      <c r="AU264" s="63">
        <f>Założenia!$K121</f>
        <v>1.5</v>
      </c>
      <c r="AV264" s="63">
        <f>Założenia!$K121</f>
        <v>1.5</v>
      </c>
      <c r="AW264" s="63">
        <f>Założenia!$K121</f>
        <v>1.5</v>
      </c>
      <c r="AX264" s="63">
        <f>Założenia!$K121</f>
        <v>1.5</v>
      </c>
      <c r="AY264" s="63">
        <f>Założenia!$K121</f>
        <v>1.5</v>
      </c>
      <c r="AZ264" s="63">
        <f>Założenia!$K121</f>
        <v>1.5</v>
      </c>
      <c r="BA264" s="63">
        <f>Założenia!$K121</f>
        <v>1.5</v>
      </c>
      <c r="BB264" s="63">
        <f>Założenia!$K121</f>
        <v>1.5</v>
      </c>
      <c r="BC264" s="63">
        <f>Założenia!$K121</f>
        <v>1.5</v>
      </c>
      <c r="BD264" s="63">
        <f>Założenia!$K121</f>
        <v>1.5</v>
      </c>
      <c r="BE264" s="63">
        <f>Założenia!$K121</f>
        <v>1.5</v>
      </c>
      <c r="BF264" s="63">
        <f>Założenia!$K121</f>
        <v>1.5</v>
      </c>
      <c r="BG264" s="63">
        <f>Założenia!$K121</f>
        <v>1.5</v>
      </c>
      <c r="BH264" s="63">
        <f>Założenia!$K121</f>
        <v>1.5</v>
      </c>
      <c r="BI264" s="63">
        <f>Założenia!$K121</f>
        <v>1.5</v>
      </c>
      <c r="BJ264" s="63">
        <f>Założenia!$K121</f>
        <v>1.5</v>
      </c>
      <c r="BK264" s="63">
        <f>Założenia!$K121</f>
        <v>1.5</v>
      </c>
      <c r="BL264" s="63">
        <f>Założenia!$K121</f>
        <v>1.5</v>
      </c>
      <c r="BM264" s="63">
        <f>Założenia!$K121</f>
        <v>1.5</v>
      </c>
      <c r="BN264" s="63">
        <f>Założenia!$K121</f>
        <v>1.5</v>
      </c>
      <c r="BO264" s="63">
        <f>Założenia!$K121</f>
        <v>1.5</v>
      </c>
      <c r="BP264" s="63">
        <f>Założenia!$K121</f>
        <v>1.5</v>
      </c>
      <c r="BQ264" s="63">
        <f>Założenia!$K121</f>
        <v>1.5</v>
      </c>
      <c r="BR264" s="63">
        <f>Założenia!$K121</f>
        <v>1.5</v>
      </c>
      <c r="BS264" s="63">
        <f>Założenia!$K121</f>
        <v>1.5</v>
      </c>
      <c r="BT264" s="63">
        <f>Założenia!$K121</f>
        <v>1.5</v>
      </c>
      <c r="BU264" s="63">
        <f>Założenia!$K121</f>
        <v>1.5</v>
      </c>
      <c r="BV264" s="63">
        <f>Założenia!$K121</f>
        <v>1.5</v>
      </c>
      <c r="BW264" s="63">
        <f>Założenia!$K121</f>
        <v>1.5</v>
      </c>
      <c r="BX264" s="63">
        <f>Założenia!$K121</f>
        <v>1.5</v>
      </c>
      <c r="BY264" s="63">
        <f>Założenia!$K121</f>
        <v>1.5</v>
      </c>
      <c r="BZ264" s="63">
        <f>Założenia!$K121</f>
        <v>1.5</v>
      </c>
      <c r="CA264" s="63">
        <f>Założenia!$K121</f>
        <v>1.5</v>
      </c>
      <c r="CB264" s="63">
        <f>Założenia!$K121</f>
        <v>1.5</v>
      </c>
      <c r="CC264" s="63">
        <f>Założenia!$K121</f>
        <v>1.5</v>
      </c>
      <c r="CD264" s="63">
        <f>Założenia!$K121</f>
        <v>1.5</v>
      </c>
      <c r="CE264" s="63">
        <f>Założenia!$K121</f>
        <v>1.5</v>
      </c>
      <c r="CF264" s="63">
        <f>Założenia!$K121</f>
        <v>1.5</v>
      </c>
      <c r="CG264" s="63">
        <f>Założenia!$K121</f>
        <v>1.5</v>
      </c>
      <c r="CH264" s="63">
        <f>Założenia!$K121</f>
        <v>1.5</v>
      </c>
      <c r="CI264" s="63">
        <f>Założenia!$K121</f>
        <v>1.5</v>
      </c>
      <c r="CJ264" s="63">
        <f>Założenia!$K121</f>
        <v>1.5</v>
      </c>
      <c r="CK264" s="63">
        <f>Założenia!$K121</f>
        <v>1.5</v>
      </c>
      <c r="CL264" s="63">
        <f>Założenia!$K121</f>
        <v>1.5</v>
      </c>
      <c r="CM264" s="63">
        <f>Założenia!$K121</f>
        <v>1.5</v>
      </c>
      <c r="CN264" s="63">
        <f>Założenia!$K121</f>
        <v>1.5</v>
      </c>
      <c r="CO264" s="63">
        <f>Założenia!$K121</f>
        <v>1.5</v>
      </c>
      <c r="CP264" s="63">
        <f>Założenia!$K121</f>
        <v>1.5</v>
      </c>
      <c r="CQ264" s="63">
        <f>Założenia!$K121</f>
        <v>1.5</v>
      </c>
      <c r="CR264" s="63">
        <f>Założenia!$K121</f>
        <v>1.5</v>
      </c>
      <c r="CS264" s="63">
        <f>Założenia!$K121</f>
        <v>1.5</v>
      </c>
      <c r="CT264" s="63">
        <f>Założenia!$K121</f>
        <v>1.5</v>
      </c>
      <c r="CU264" s="63">
        <f>Założenia!$K121</f>
        <v>1.5</v>
      </c>
      <c r="CV264" s="63">
        <f>Założenia!$K121</f>
        <v>1.5</v>
      </c>
      <c r="CW264" s="63">
        <f>Założenia!$K121</f>
        <v>1.5</v>
      </c>
      <c r="CX264" s="63">
        <f>Założenia!$K121</f>
        <v>1.5</v>
      </c>
      <c r="CY264" s="63">
        <f>Założenia!$K121</f>
        <v>1.5</v>
      </c>
      <c r="CZ264" s="63">
        <f>Założenia!$K121</f>
        <v>1.5</v>
      </c>
      <c r="DA264" s="63">
        <f>Założenia!$K121</f>
        <v>1.5</v>
      </c>
      <c r="DB264" s="63">
        <f>Założenia!$K121</f>
        <v>1.5</v>
      </c>
      <c r="DC264" s="63">
        <f>Założenia!$K121</f>
        <v>1.5</v>
      </c>
      <c r="DD264" s="63">
        <f>Założenia!$K121</f>
        <v>1.5</v>
      </c>
      <c r="DE264" s="63">
        <f>Założenia!$K121</f>
        <v>1.5</v>
      </c>
      <c r="DF264" s="63">
        <f>Założenia!$K121</f>
        <v>1.5</v>
      </c>
      <c r="DG264" s="63">
        <f>Założenia!$K121</f>
        <v>1.5</v>
      </c>
      <c r="DH264" s="63">
        <f>Założenia!$K121</f>
        <v>1.5</v>
      </c>
      <c r="DI264" s="63">
        <f>Założenia!$K121</f>
        <v>1.5</v>
      </c>
      <c r="DJ264" s="63">
        <f>Założenia!$K121</f>
        <v>1.5</v>
      </c>
      <c r="DK264" s="63">
        <f>Założenia!$K121</f>
        <v>1.5</v>
      </c>
      <c r="DL264" s="63">
        <f>Założenia!$K121</f>
        <v>1.5</v>
      </c>
      <c r="DM264" s="63">
        <f>Założenia!$K121</f>
        <v>1.5</v>
      </c>
      <c r="DN264" s="63">
        <f>Założenia!$K121</f>
        <v>1.5</v>
      </c>
      <c r="DO264" s="63">
        <f>Założenia!$K121</f>
        <v>1.5</v>
      </c>
      <c r="DP264" s="63">
        <f>Założenia!$K121</f>
        <v>1.5</v>
      </c>
      <c r="DQ264" s="63">
        <f>Założenia!$K121</f>
        <v>1.5</v>
      </c>
      <c r="DR264" s="63">
        <f>Założenia!$K121</f>
        <v>1.5</v>
      </c>
      <c r="DS264" s="63">
        <f>Założenia!$K121</f>
        <v>1.5</v>
      </c>
      <c r="DT264" s="63">
        <f>Założenia!$K121</f>
        <v>1.5</v>
      </c>
      <c r="DU264" s="63">
        <f>Założenia!$K121</f>
        <v>1.5</v>
      </c>
      <c r="DV264" s="63">
        <f>Założenia!$K121</f>
        <v>1.5</v>
      </c>
      <c r="DW264" s="63">
        <f>Założenia!$K121</f>
        <v>1.5</v>
      </c>
      <c r="DX264" s="63">
        <f>Założenia!$K121</f>
        <v>1.5</v>
      </c>
      <c r="DY264" s="63">
        <f>Założenia!$K121</f>
        <v>1.5</v>
      </c>
      <c r="DZ264" s="63">
        <f>Założenia!$K121</f>
        <v>1.5</v>
      </c>
      <c r="EA264" s="63">
        <f>Założenia!$K121</f>
        <v>1.5</v>
      </c>
      <c r="EB264" s="63">
        <f>Założenia!$K121</f>
        <v>1.5</v>
      </c>
      <c r="EC264" s="63">
        <f>Założenia!$K121</f>
        <v>1.5</v>
      </c>
      <c r="ED264" s="63">
        <f>Założenia!$K121</f>
        <v>1.5</v>
      </c>
      <c r="EE264" s="63">
        <f>Założenia!$K121</f>
        <v>1.5</v>
      </c>
      <c r="EF264" s="63">
        <f>Założenia!$K121</f>
        <v>1.5</v>
      </c>
      <c r="EG264" s="63">
        <f>Założenia!$K121</f>
        <v>1.5</v>
      </c>
      <c r="EH264" s="63">
        <f>Założenia!$K121</f>
        <v>1.5</v>
      </c>
      <c r="EI264" s="63">
        <f>Założenia!$K121</f>
        <v>1.5</v>
      </c>
      <c r="EJ264" s="63">
        <f>Założenia!$K121</f>
        <v>1.5</v>
      </c>
      <c r="EK264" s="63">
        <f>Założenia!$K121</f>
        <v>1.5</v>
      </c>
      <c r="EL264" s="63">
        <f>Założenia!$K121</f>
        <v>1.5</v>
      </c>
      <c r="EM264" s="63">
        <f>Założenia!$K121</f>
        <v>1.5</v>
      </c>
      <c r="EN264" s="63">
        <f>Założenia!$K121</f>
        <v>1.5</v>
      </c>
      <c r="EO264" s="63">
        <f>Założenia!$K121</f>
        <v>1.5</v>
      </c>
      <c r="EP264" s="63">
        <f>Założenia!$K121</f>
        <v>1.5</v>
      </c>
    </row>
    <row r="265" spans="3:146" hidden="1" outlineLevel="3" x14ac:dyDescent="0.25">
      <c r="C265" t="s">
        <v>178</v>
      </c>
      <c r="H265" s="63">
        <f>Założenia!$H122</f>
        <v>1</v>
      </c>
      <c r="J265" s="26" t="s">
        <v>196</v>
      </c>
      <c r="W265" s="63">
        <f>Założenia!$K122</f>
        <v>10</v>
      </c>
      <c r="X265" s="63">
        <f>Założenia!$K122</f>
        <v>10</v>
      </c>
      <c r="Y265" s="63">
        <f>Założenia!$K122</f>
        <v>10</v>
      </c>
      <c r="Z265" s="63">
        <f>Założenia!$K122</f>
        <v>10</v>
      </c>
      <c r="AA265" s="63">
        <f>Założenia!$K122</f>
        <v>10</v>
      </c>
      <c r="AB265" s="63">
        <f>Założenia!$K122</f>
        <v>10</v>
      </c>
      <c r="AC265" s="63">
        <f>Założenia!$K122</f>
        <v>10</v>
      </c>
      <c r="AD265" s="63">
        <f>Założenia!$K122</f>
        <v>10</v>
      </c>
      <c r="AE265" s="63">
        <f>Założenia!$K122</f>
        <v>10</v>
      </c>
      <c r="AF265" s="63">
        <f>Założenia!$K122</f>
        <v>10</v>
      </c>
      <c r="AG265" s="63">
        <f>Założenia!$K122</f>
        <v>10</v>
      </c>
      <c r="AH265" s="63">
        <f>Założenia!$K122</f>
        <v>10</v>
      </c>
      <c r="AI265" s="63">
        <f>Założenia!$K122</f>
        <v>10</v>
      </c>
      <c r="AJ265" s="63">
        <f>Założenia!$K122</f>
        <v>10</v>
      </c>
      <c r="AK265" s="63">
        <f>Założenia!$K122</f>
        <v>10</v>
      </c>
      <c r="AL265" s="63">
        <f>Założenia!$K122</f>
        <v>10</v>
      </c>
      <c r="AM265" s="63">
        <f>Założenia!$K122</f>
        <v>10</v>
      </c>
      <c r="AN265" s="63">
        <f>Założenia!$K122</f>
        <v>10</v>
      </c>
      <c r="AO265" s="63">
        <f>Założenia!$K122</f>
        <v>10</v>
      </c>
      <c r="AP265" s="63">
        <f>Założenia!$K122</f>
        <v>10</v>
      </c>
      <c r="AQ265" s="63">
        <f>Założenia!$K122</f>
        <v>10</v>
      </c>
      <c r="AR265" s="63">
        <f>Założenia!$K122</f>
        <v>10</v>
      </c>
      <c r="AS265" s="63">
        <f>Założenia!$K122</f>
        <v>10</v>
      </c>
      <c r="AT265" s="63">
        <f>Założenia!$K122</f>
        <v>10</v>
      </c>
      <c r="AU265" s="63">
        <f>Założenia!$K122</f>
        <v>10</v>
      </c>
      <c r="AV265" s="63">
        <f>Założenia!$K122</f>
        <v>10</v>
      </c>
      <c r="AW265" s="63">
        <f>Założenia!$K122</f>
        <v>10</v>
      </c>
      <c r="AX265" s="63">
        <f>Założenia!$K122</f>
        <v>10</v>
      </c>
      <c r="AY265" s="63">
        <f>Założenia!$K122</f>
        <v>10</v>
      </c>
      <c r="AZ265" s="63">
        <f>Założenia!$K122</f>
        <v>10</v>
      </c>
      <c r="BA265" s="63">
        <f>Założenia!$K122</f>
        <v>10</v>
      </c>
      <c r="BB265" s="63">
        <f>Założenia!$K122</f>
        <v>10</v>
      </c>
      <c r="BC265" s="63">
        <f>Założenia!$K122</f>
        <v>10</v>
      </c>
      <c r="BD265" s="63">
        <f>Założenia!$K122</f>
        <v>10</v>
      </c>
      <c r="BE265" s="63">
        <f>Założenia!$K122</f>
        <v>10</v>
      </c>
      <c r="BF265" s="63">
        <f>Założenia!$K122</f>
        <v>10</v>
      </c>
      <c r="BG265" s="63">
        <f>Założenia!$K122</f>
        <v>10</v>
      </c>
      <c r="BH265" s="63">
        <f>Założenia!$K122</f>
        <v>10</v>
      </c>
      <c r="BI265" s="63">
        <f>Założenia!$K122</f>
        <v>10</v>
      </c>
      <c r="BJ265" s="63">
        <f>Założenia!$K122</f>
        <v>10</v>
      </c>
      <c r="BK265" s="63">
        <f>Założenia!$K122</f>
        <v>10</v>
      </c>
      <c r="BL265" s="63">
        <f>Założenia!$K122</f>
        <v>10</v>
      </c>
      <c r="BM265" s="63">
        <f>Założenia!$K122</f>
        <v>10</v>
      </c>
      <c r="BN265" s="63">
        <f>Założenia!$K122</f>
        <v>10</v>
      </c>
      <c r="BO265" s="63">
        <f>Założenia!$K122</f>
        <v>10</v>
      </c>
      <c r="BP265" s="63">
        <f>Założenia!$K122</f>
        <v>10</v>
      </c>
      <c r="BQ265" s="63">
        <f>Założenia!$K122</f>
        <v>10</v>
      </c>
      <c r="BR265" s="63">
        <f>Założenia!$K122</f>
        <v>10</v>
      </c>
      <c r="BS265" s="63">
        <f>Założenia!$K122</f>
        <v>10</v>
      </c>
      <c r="BT265" s="63">
        <f>Założenia!$K122</f>
        <v>10</v>
      </c>
      <c r="BU265" s="63">
        <f>Założenia!$K122</f>
        <v>10</v>
      </c>
      <c r="BV265" s="63">
        <f>Założenia!$K122</f>
        <v>10</v>
      </c>
      <c r="BW265" s="63">
        <f>Założenia!$K122</f>
        <v>10</v>
      </c>
      <c r="BX265" s="63">
        <f>Założenia!$K122</f>
        <v>10</v>
      </c>
      <c r="BY265" s="63">
        <f>Założenia!$K122</f>
        <v>10</v>
      </c>
      <c r="BZ265" s="63">
        <f>Założenia!$K122</f>
        <v>10</v>
      </c>
      <c r="CA265" s="63">
        <f>Założenia!$K122</f>
        <v>10</v>
      </c>
      <c r="CB265" s="63">
        <f>Założenia!$K122</f>
        <v>10</v>
      </c>
      <c r="CC265" s="63">
        <f>Założenia!$K122</f>
        <v>10</v>
      </c>
      <c r="CD265" s="63">
        <f>Założenia!$K122</f>
        <v>10</v>
      </c>
      <c r="CE265" s="63">
        <f>Założenia!$K122</f>
        <v>10</v>
      </c>
      <c r="CF265" s="63">
        <f>Założenia!$K122</f>
        <v>10</v>
      </c>
      <c r="CG265" s="63">
        <f>Założenia!$K122</f>
        <v>10</v>
      </c>
      <c r="CH265" s="63">
        <f>Założenia!$K122</f>
        <v>10</v>
      </c>
      <c r="CI265" s="63">
        <f>Założenia!$K122</f>
        <v>10</v>
      </c>
      <c r="CJ265" s="63">
        <f>Założenia!$K122</f>
        <v>10</v>
      </c>
      <c r="CK265" s="63">
        <f>Założenia!$K122</f>
        <v>10</v>
      </c>
      <c r="CL265" s="63">
        <f>Założenia!$K122</f>
        <v>10</v>
      </c>
      <c r="CM265" s="63">
        <f>Założenia!$K122</f>
        <v>10</v>
      </c>
      <c r="CN265" s="63">
        <f>Założenia!$K122</f>
        <v>10</v>
      </c>
      <c r="CO265" s="63">
        <f>Założenia!$K122</f>
        <v>10</v>
      </c>
      <c r="CP265" s="63">
        <f>Założenia!$K122</f>
        <v>10</v>
      </c>
      <c r="CQ265" s="63">
        <f>Założenia!$K122</f>
        <v>10</v>
      </c>
      <c r="CR265" s="63">
        <f>Założenia!$K122</f>
        <v>10</v>
      </c>
      <c r="CS265" s="63">
        <f>Założenia!$K122</f>
        <v>10</v>
      </c>
      <c r="CT265" s="63">
        <f>Założenia!$K122</f>
        <v>10</v>
      </c>
      <c r="CU265" s="63">
        <f>Założenia!$K122</f>
        <v>10</v>
      </c>
      <c r="CV265" s="63">
        <f>Założenia!$K122</f>
        <v>10</v>
      </c>
      <c r="CW265" s="63">
        <f>Założenia!$K122</f>
        <v>10</v>
      </c>
      <c r="CX265" s="63">
        <f>Założenia!$K122</f>
        <v>10</v>
      </c>
      <c r="CY265" s="63">
        <f>Założenia!$K122</f>
        <v>10</v>
      </c>
      <c r="CZ265" s="63">
        <f>Założenia!$K122</f>
        <v>10</v>
      </c>
      <c r="DA265" s="63">
        <f>Założenia!$K122</f>
        <v>10</v>
      </c>
      <c r="DB265" s="63">
        <f>Założenia!$K122</f>
        <v>10</v>
      </c>
      <c r="DC265" s="63">
        <f>Założenia!$K122</f>
        <v>10</v>
      </c>
      <c r="DD265" s="63">
        <f>Założenia!$K122</f>
        <v>10</v>
      </c>
      <c r="DE265" s="63">
        <f>Założenia!$K122</f>
        <v>10</v>
      </c>
      <c r="DF265" s="63">
        <f>Założenia!$K122</f>
        <v>10</v>
      </c>
      <c r="DG265" s="63">
        <f>Założenia!$K122</f>
        <v>10</v>
      </c>
      <c r="DH265" s="63">
        <f>Założenia!$K122</f>
        <v>10</v>
      </c>
      <c r="DI265" s="63">
        <f>Założenia!$K122</f>
        <v>10</v>
      </c>
      <c r="DJ265" s="63">
        <f>Założenia!$K122</f>
        <v>10</v>
      </c>
      <c r="DK265" s="63">
        <f>Założenia!$K122</f>
        <v>10</v>
      </c>
      <c r="DL265" s="63">
        <f>Założenia!$K122</f>
        <v>10</v>
      </c>
      <c r="DM265" s="63">
        <f>Założenia!$K122</f>
        <v>10</v>
      </c>
      <c r="DN265" s="63">
        <f>Założenia!$K122</f>
        <v>10</v>
      </c>
      <c r="DO265" s="63">
        <f>Założenia!$K122</f>
        <v>10</v>
      </c>
      <c r="DP265" s="63">
        <f>Założenia!$K122</f>
        <v>10</v>
      </c>
      <c r="DQ265" s="63">
        <f>Założenia!$K122</f>
        <v>10</v>
      </c>
      <c r="DR265" s="63">
        <f>Założenia!$K122</f>
        <v>10</v>
      </c>
      <c r="DS265" s="63">
        <f>Założenia!$K122</f>
        <v>10</v>
      </c>
      <c r="DT265" s="63">
        <f>Założenia!$K122</f>
        <v>10</v>
      </c>
      <c r="DU265" s="63">
        <f>Założenia!$K122</f>
        <v>10</v>
      </c>
      <c r="DV265" s="63">
        <f>Założenia!$K122</f>
        <v>10</v>
      </c>
      <c r="DW265" s="63">
        <f>Założenia!$K122</f>
        <v>10</v>
      </c>
      <c r="DX265" s="63">
        <f>Założenia!$K122</f>
        <v>10</v>
      </c>
      <c r="DY265" s="63">
        <f>Założenia!$K122</f>
        <v>10</v>
      </c>
      <c r="DZ265" s="63">
        <f>Założenia!$K122</f>
        <v>10</v>
      </c>
      <c r="EA265" s="63">
        <f>Założenia!$K122</f>
        <v>10</v>
      </c>
      <c r="EB265" s="63">
        <f>Założenia!$K122</f>
        <v>10</v>
      </c>
      <c r="EC265" s="63">
        <f>Założenia!$K122</f>
        <v>10</v>
      </c>
      <c r="ED265" s="63">
        <f>Założenia!$K122</f>
        <v>10</v>
      </c>
      <c r="EE265" s="63">
        <f>Założenia!$K122</f>
        <v>10</v>
      </c>
      <c r="EF265" s="63">
        <f>Założenia!$K122</f>
        <v>10</v>
      </c>
      <c r="EG265" s="63">
        <f>Założenia!$K122</f>
        <v>10</v>
      </c>
      <c r="EH265" s="63">
        <f>Założenia!$K122</f>
        <v>10</v>
      </c>
      <c r="EI265" s="63">
        <f>Założenia!$K122</f>
        <v>10</v>
      </c>
      <c r="EJ265" s="63">
        <f>Założenia!$K122</f>
        <v>10</v>
      </c>
      <c r="EK265" s="63">
        <f>Założenia!$K122</f>
        <v>10</v>
      </c>
      <c r="EL265" s="63">
        <f>Założenia!$K122</f>
        <v>10</v>
      </c>
      <c r="EM265" s="63">
        <f>Założenia!$K122</f>
        <v>10</v>
      </c>
      <c r="EN265" s="63">
        <f>Założenia!$K122</f>
        <v>10</v>
      </c>
      <c r="EO265" s="63">
        <f>Założenia!$K122</f>
        <v>10</v>
      </c>
      <c r="EP265" s="63">
        <f>Założenia!$K122</f>
        <v>10</v>
      </c>
    </row>
    <row r="266" spans="3:146" hidden="1" outlineLevel="3" x14ac:dyDescent="0.25"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</row>
    <row r="267" spans="3:146" hidden="1" outlineLevel="2" x14ac:dyDescent="0.25">
      <c r="C267" s="3" t="s">
        <v>179</v>
      </c>
      <c r="D267" s="3"/>
      <c r="E267" s="3"/>
      <c r="F267" s="3"/>
      <c r="G267" s="3"/>
      <c r="H267" s="3"/>
      <c r="I267" s="3"/>
      <c r="J267" s="3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</row>
    <row r="268" spans="3:146" hidden="1" outlineLevel="3" x14ac:dyDescent="0.25">
      <c r="C268" t="s">
        <v>180</v>
      </c>
      <c r="J268" s="26" t="s">
        <v>192</v>
      </c>
      <c r="W268" s="7">
        <f>Założenia!$K125</f>
        <v>7</v>
      </c>
      <c r="X268" s="7">
        <f>Założenia!$K125</f>
        <v>7</v>
      </c>
      <c r="Y268" s="7">
        <f>Założenia!$K125</f>
        <v>7</v>
      </c>
      <c r="Z268" s="7">
        <f>Założenia!$K125</f>
        <v>7</v>
      </c>
      <c r="AA268" s="7">
        <f>Założenia!$K125</f>
        <v>7</v>
      </c>
      <c r="AB268" s="7">
        <f>Założenia!$K125</f>
        <v>7</v>
      </c>
      <c r="AC268" s="7">
        <f>Założenia!$K125</f>
        <v>7</v>
      </c>
      <c r="AD268" s="7">
        <f>Założenia!$K125</f>
        <v>7</v>
      </c>
      <c r="AE268" s="7">
        <f>Założenia!$K125</f>
        <v>7</v>
      </c>
      <c r="AF268" s="7">
        <f>Założenia!$K125</f>
        <v>7</v>
      </c>
      <c r="AG268" s="7">
        <f>Założenia!$K125</f>
        <v>7</v>
      </c>
      <c r="AH268" s="7">
        <f>Założenia!$K125</f>
        <v>7</v>
      </c>
      <c r="AI268" s="7">
        <f>Założenia!$K125</f>
        <v>7</v>
      </c>
      <c r="AJ268" s="7">
        <f>Założenia!$K125</f>
        <v>7</v>
      </c>
      <c r="AK268" s="7">
        <f>Założenia!$K125</f>
        <v>7</v>
      </c>
      <c r="AL268" s="7">
        <f>Założenia!$K125</f>
        <v>7</v>
      </c>
      <c r="AM268" s="7">
        <f>Założenia!$K125</f>
        <v>7</v>
      </c>
      <c r="AN268" s="7">
        <f>Założenia!$K125</f>
        <v>7</v>
      </c>
      <c r="AO268" s="7">
        <f>Założenia!$K125</f>
        <v>7</v>
      </c>
      <c r="AP268" s="7">
        <f>Założenia!$K125</f>
        <v>7</v>
      </c>
      <c r="AQ268" s="7">
        <f>Założenia!$K125</f>
        <v>7</v>
      </c>
      <c r="AR268" s="7">
        <f>Założenia!$K125</f>
        <v>7</v>
      </c>
      <c r="AS268" s="7">
        <f>Założenia!$K125</f>
        <v>7</v>
      </c>
      <c r="AT268" s="7">
        <f>Założenia!$K125</f>
        <v>7</v>
      </c>
      <c r="AU268" s="7">
        <f>Założenia!$K125</f>
        <v>7</v>
      </c>
      <c r="AV268" s="7">
        <f>Założenia!$K125</f>
        <v>7</v>
      </c>
      <c r="AW268" s="7">
        <f>Założenia!$K125</f>
        <v>7</v>
      </c>
      <c r="AX268" s="7">
        <f>Założenia!$K125</f>
        <v>7</v>
      </c>
      <c r="AY268" s="7">
        <f>Założenia!$K125</f>
        <v>7</v>
      </c>
      <c r="AZ268" s="7">
        <f>Założenia!$K125</f>
        <v>7</v>
      </c>
      <c r="BA268" s="7">
        <f>Założenia!$K125</f>
        <v>7</v>
      </c>
      <c r="BB268" s="7">
        <f>Założenia!$K125</f>
        <v>7</v>
      </c>
      <c r="BC268" s="7">
        <f>Założenia!$K125</f>
        <v>7</v>
      </c>
      <c r="BD268" s="7">
        <f>Założenia!$K125</f>
        <v>7</v>
      </c>
      <c r="BE268" s="7">
        <f>Założenia!$K125</f>
        <v>7</v>
      </c>
      <c r="BF268" s="7">
        <f>Założenia!$K125</f>
        <v>7</v>
      </c>
      <c r="BG268" s="7">
        <f>Założenia!$K125</f>
        <v>7</v>
      </c>
      <c r="BH268" s="7">
        <f>Założenia!$K125</f>
        <v>7</v>
      </c>
      <c r="BI268" s="7">
        <f>Założenia!$K125</f>
        <v>7</v>
      </c>
      <c r="BJ268" s="7">
        <f>Założenia!$K125</f>
        <v>7</v>
      </c>
      <c r="BK268" s="7">
        <f>Założenia!$K125</f>
        <v>7</v>
      </c>
      <c r="BL268" s="7">
        <f>Założenia!$K125</f>
        <v>7</v>
      </c>
      <c r="BM268" s="7">
        <f>Założenia!$K125</f>
        <v>7</v>
      </c>
      <c r="BN268" s="7">
        <f>Założenia!$K125</f>
        <v>7</v>
      </c>
      <c r="BO268" s="7">
        <f>Założenia!$K125</f>
        <v>7</v>
      </c>
      <c r="BP268" s="7">
        <f>Założenia!$K125</f>
        <v>7</v>
      </c>
      <c r="BQ268" s="7">
        <f>Założenia!$K125</f>
        <v>7</v>
      </c>
      <c r="BR268" s="7">
        <f>Założenia!$K125</f>
        <v>7</v>
      </c>
      <c r="BS268" s="7">
        <f>Założenia!$K125</f>
        <v>7</v>
      </c>
      <c r="BT268" s="7">
        <f>Założenia!$K125</f>
        <v>7</v>
      </c>
      <c r="BU268" s="7">
        <f>Założenia!$K125</f>
        <v>7</v>
      </c>
      <c r="BV268" s="7">
        <f>Założenia!$K125</f>
        <v>7</v>
      </c>
      <c r="BW268" s="7">
        <f>Założenia!$K125</f>
        <v>7</v>
      </c>
      <c r="BX268" s="7">
        <f>Założenia!$K125</f>
        <v>7</v>
      </c>
      <c r="BY268" s="7">
        <f>Założenia!$K125</f>
        <v>7</v>
      </c>
      <c r="BZ268" s="7">
        <f>Założenia!$K125</f>
        <v>7</v>
      </c>
      <c r="CA268" s="7">
        <f>Założenia!$K125</f>
        <v>7</v>
      </c>
      <c r="CB268" s="7">
        <f>Założenia!$K125</f>
        <v>7</v>
      </c>
      <c r="CC268" s="7">
        <f>Założenia!$K125</f>
        <v>7</v>
      </c>
      <c r="CD268" s="7">
        <f>Założenia!$K125</f>
        <v>7</v>
      </c>
      <c r="CE268" s="7">
        <f>Założenia!$K125</f>
        <v>7</v>
      </c>
      <c r="CF268" s="7">
        <f>Założenia!$K125</f>
        <v>7</v>
      </c>
      <c r="CG268" s="7">
        <f>Założenia!$K125</f>
        <v>7</v>
      </c>
      <c r="CH268" s="7">
        <f>Założenia!$K125</f>
        <v>7</v>
      </c>
      <c r="CI268" s="7">
        <f>Założenia!$K125</f>
        <v>7</v>
      </c>
      <c r="CJ268" s="7">
        <f>Założenia!$K125</f>
        <v>7</v>
      </c>
      <c r="CK268" s="7">
        <f>Założenia!$K125</f>
        <v>7</v>
      </c>
      <c r="CL268" s="7">
        <f>Założenia!$K125</f>
        <v>7</v>
      </c>
      <c r="CM268" s="7">
        <f>Założenia!$K125</f>
        <v>7</v>
      </c>
      <c r="CN268" s="7">
        <f>Założenia!$K125</f>
        <v>7</v>
      </c>
      <c r="CO268" s="7">
        <f>Założenia!$K125</f>
        <v>7</v>
      </c>
      <c r="CP268" s="7">
        <f>Założenia!$K125</f>
        <v>7</v>
      </c>
      <c r="CQ268" s="7">
        <f>Założenia!$K125</f>
        <v>7</v>
      </c>
      <c r="CR268" s="7">
        <f>Założenia!$K125</f>
        <v>7</v>
      </c>
      <c r="CS268" s="7">
        <f>Założenia!$K125</f>
        <v>7</v>
      </c>
      <c r="CT268" s="7">
        <f>Założenia!$K125</f>
        <v>7</v>
      </c>
      <c r="CU268" s="7">
        <f>Założenia!$K125</f>
        <v>7</v>
      </c>
      <c r="CV268" s="7">
        <f>Założenia!$K125</f>
        <v>7</v>
      </c>
      <c r="CW268" s="7">
        <f>Założenia!$K125</f>
        <v>7</v>
      </c>
      <c r="CX268" s="7">
        <f>Założenia!$K125</f>
        <v>7</v>
      </c>
      <c r="CY268" s="7">
        <f>Założenia!$K125</f>
        <v>7</v>
      </c>
      <c r="CZ268" s="7">
        <f>Założenia!$K125</f>
        <v>7</v>
      </c>
      <c r="DA268" s="7">
        <f>Założenia!$K125</f>
        <v>7</v>
      </c>
      <c r="DB268" s="7">
        <f>Założenia!$K125</f>
        <v>7</v>
      </c>
      <c r="DC268" s="7">
        <f>Założenia!$K125</f>
        <v>7</v>
      </c>
      <c r="DD268" s="7">
        <f>Założenia!$K125</f>
        <v>7</v>
      </c>
      <c r="DE268" s="7">
        <f>Założenia!$K125</f>
        <v>7</v>
      </c>
      <c r="DF268" s="7">
        <f>Założenia!$K125</f>
        <v>7</v>
      </c>
      <c r="DG268" s="7">
        <f>Założenia!$K125</f>
        <v>7</v>
      </c>
      <c r="DH268" s="7">
        <f>Założenia!$K125</f>
        <v>7</v>
      </c>
      <c r="DI268" s="7">
        <f>Założenia!$K125</f>
        <v>7</v>
      </c>
      <c r="DJ268" s="7">
        <f>Założenia!$K125</f>
        <v>7</v>
      </c>
      <c r="DK268" s="7">
        <f>Założenia!$K125</f>
        <v>7</v>
      </c>
      <c r="DL268" s="7">
        <f>Założenia!$K125</f>
        <v>7</v>
      </c>
      <c r="DM268" s="7">
        <f>Założenia!$K125</f>
        <v>7</v>
      </c>
      <c r="DN268" s="7">
        <f>Założenia!$K125</f>
        <v>7</v>
      </c>
      <c r="DO268" s="7">
        <f>Założenia!$K125</f>
        <v>7</v>
      </c>
      <c r="DP268" s="7">
        <f>Założenia!$K125</f>
        <v>7</v>
      </c>
      <c r="DQ268" s="7">
        <f>Założenia!$K125</f>
        <v>7</v>
      </c>
      <c r="DR268" s="7">
        <f>Założenia!$K125</f>
        <v>7</v>
      </c>
      <c r="DS268" s="7">
        <f>Założenia!$K125</f>
        <v>7</v>
      </c>
      <c r="DT268" s="7">
        <f>Założenia!$K125</f>
        <v>7</v>
      </c>
      <c r="DU268" s="7">
        <f>Założenia!$K125</f>
        <v>7</v>
      </c>
      <c r="DV268" s="7">
        <f>Założenia!$K125</f>
        <v>7</v>
      </c>
      <c r="DW268" s="7">
        <f>Założenia!$K125</f>
        <v>7</v>
      </c>
      <c r="DX268" s="7">
        <f>Założenia!$K125</f>
        <v>7</v>
      </c>
      <c r="DY268" s="7">
        <f>Założenia!$K125</f>
        <v>7</v>
      </c>
      <c r="DZ268" s="7">
        <f>Założenia!$K125</f>
        <v>7</v>
      </c>
      <c r="EA268" s="7">
        <f>Założenia!$K125</f>
        <v>7</v>
      </c>
      <c r="EB268" s="7">
        <f>Założenia!$K125</f>
        <v>7</v>
      </c>
      <c r="EC268" s="7">
        <f>Założenia!$K125</f>
        <v>7</v>
      </c>
      <c r="ED268" s="7">
        <f>Założenia!$K125</f>
        <v>7</v>
      </c>
      <c r="EE268" s="7">
        <f>Założenia!$K125</f>
        <v>7</v>
      </c>
      <c r="EF268" s="7">
        <f>Założenia!$K125</f>
        <v>7</v>
      </c>
      <c r="EG268" s="7">
        <f>Założenia!$K125</f>
        <v>7</v>
      </c>
      <c r="EH268" s="7">
        <f>Założenia!$K125</f>
        <v>7</v>
      </c>
      <c r="EI268" s="7">
        <f>Założenia!$K125</f>
        <v>7</v>
      </c>
      <c r="EJ268" s="7">
        <f>Założenia!$K125</f>
        <v>7</v>
      </c>
      <c r="EK268" s="7">
        <f>Założenia!$K125</f>
        <v>7</v>
      </c>
      <c r="EL268" s="7">
        <f>Założenia!$K125</f>
        <v>7</v>
      </c>
      <c r="EM268" s="7">
        <f>Założenia!$K125</f>
        <v>7</v>
      </c>
      <c r="EN268" s="7">
        <f>Założenia!$K125</f>
        <v>7</v>
      </c>
      <c r="EO268" s="7">
        <f>Założenia!$K125</f>
        <v>7</v>
      </c>
      <c r="EP268" s="7">
        <f>Założenia!$K125</f>
        <v>7</v>
      </c>
    </row>
    <row r="269" spans="3:146" hidden="1" outlineLevel="3" x14ac:dyDescent="0.25">
      <c r="C269" t="s">
        <v>181</v>
      </c>
      <c r="J269" s="26" t="s">
        <v>182</v>
      </c>
      <c r="W269" s="63">
        <f>Założenia!$K126</f>
        <v>0.6</v>
      </c>
      <c r="X269" s="63">
        <f>Założenia!$K126</f>
        <v>0.6</v>
      </c>
      <c r="Y269" s="63">
        <f>Założenia!$K126</f>
        <v>0.6</v>
      </c>
      <c r="Z269" s="63">
        <f>Założenia!$K126</f>
        <v>0.6</v>
      </c>
      <c r="AA269" s="63">
        <f>Założenia!$K126</f>
        <v>0.6</v>
      </c>
      <c r="AB269" s="63">
        <f>Założenia!$K126</f>
        <v>0.6</v>
      </c>
      <c r="AC269" s="63">
        <f>Założenia!$K126</f>
        <v>0.6</v>
      </c>
      <c r="AD269" s="63">
        <f>Założenia!$K126</f>
        <v>0.6</v>
      </c>
      <c r="AE269" s="63">
        <f>Założenia!$K126</f>
        <v>0.6</v>
      </c>
      <c r="AF269" s="63">
        <f>Założenia!$K126</f>
        <v>0.6</v>
      </c>
      <c r="AG269" s="63">
        <f>Założenia!$K126</f>
        <v>0.6</v>
      </c>
      <c r="AH269" s="63">
        <f>Założenia!$K126</f>
        <v>0.6</v>
      </c>
      <c r="AI269" s="63">
        <f>Założenia!$K126</f>
        <v>0.6</v>
      </c>
      <c r="AJ269" s="63">
        <f>Założenia!$K126</f>
        <v>0.6</v>
      </c>
      <c r="AK269" s="63">
        <f>Założenia!$K126</f>
        <v>0.6</v>
      </c>
      <c r="AL269" s="63">
        <f>Założenia!$K126</f>
        <v>0.6</v>
      </c>
      <c r="AM269" s="63">
        <f>Założenia!$K126</f>
        <v>0.6</v>
      </c>
      <c r="AN269" s="63">
        <f>Założenia!$K126</f>
        <v>0.6</v>
      </c>
      <c r="AO269" s="63">
        <f>Założenia!$K126</f>
        <v>0.6</v>
      </c>
      <c r="AP269" s="63">
        <f>Założenia!$K126</f>
        <v>0.6</v>
      </c>
      <c r="AQ269" s="63">
        <f>Założenia!$K126</f>
        <v>0.6</v>
      </c>
      <c r="AR269" s="63">
        <f>Założenia!$K126</f>
        <v>0.6</v>
      </c>
      <c r="AS269" s="63">
        <f>Założenia!$K126</f>
        <v>0.6</v>
      </c>
      <c r="AT269" s="63">
        <f>Założenia!$K126</f>
        <v>0.6</v>
      </c>
      <c r="AU269" s="63">
        <f>Założenia!$K126</f>
        <v>0.6</v>
      </c>
      <c r="AV269" s="63">
        <f>Założenia!$K126</f>
        <v>0.6</v>
      </c>
      <c r="AW269" s="63">
        <f>Założenia!$K126</f>
        <v>0.6</v>
      </c>
      <c r="AX269" s="63">
        <f>Założenia!$K126</f>
        <v>0.6</v>
      </c>
      <c r="AY269" s="63">
        <f>Założenia!$K126</f>
        <v>0.6</v>
      </c>
      <c r="AZ269" s="63">
        <f>Założenia!$K126</f>
        <v>0.6</v>
      </c>
      <c r="BA269" s="63">
        <f>Założenia!$K126</f>
        <v>0.6</v>
      </c>
      <c r="BB269" s="63">
        <f>Założenia!$K126</f>
        <v>0.6</v>
      </c>
      <c r="BC269" s="63">
        <f>Założenia!$K126</f>
        <v>0.6</v>
      </c>
      <c r="BD269" s="63">
        <f>Założenia!$K126</f>
        <v>0.6</v>
      </c>
      <c r="BE269" s="63">
        <f>Założenia!$K126</f>
        <v>0.6</v>
      </c>
      <c r="BF269" s="63">
        <f>Założenia!$K126</f>
        <v>0.6</v>
      </c>
      <c r="BG269" s="63">
        <f>Założenia!$K126</f>
        <v>0.6</v>
      </c>
      <c r="BH269" s="63">
        <f>Założenia!$K126</f>
        <v>0.6</v>
      </c>
      <c r="BI269" s="63">
        <f>Założenia!$K126</f>
        <v>0.6</v>
      </c>
      <c r="BJ269" s="63">
        <f>Założenia!$K126</f>
        <v>0.6</v>
      </c>
      <c r="BK269" s="63">
        <f>Założenia!$K126</f>
        <v>0.6</v>
      </c>
      <c r="BL269" s="63">
        <f>Założenia!$K126</f>
        <v>0.6</v>
      </c>
      <c r="BM269" s="63">
        <f>Założenia!$K126</f>
        <v>0.6</v>
      </c>
      <c r="BN269" s="63">
        <f>Założenia!$K126</f>
        <v>0.6</v>
      </c>
      <c r="BO269" s="63">
        <f>Założenia!$K126</f>
        <v>0.6</v>
      </c>
      <c r="BP269" s="63">
        <f>Założenia!$K126</f>
        <v>0.6</v>
      </c>
      <c r="BQ269" s="63">
        <f>Założenia!$K126</f>
        <v>0.6</v>
      </c>
      <c r="BR269" s="63">
        <f>Założenia!$K126</f>
        <v>0.6</v>
      </c>
      <c r="BS269" s="63">
        <f>Założenia!$K126</f>
        <v>0.6</v>
      </c>
      <c r="BT269" s="63">
        <f>Założenia!$K126</f>
        <v>0.6</v>
      </c>
      <c r="BU269" s="63">
        <f>Założenia!$K126</f>
        <v>0.6</v>
      </c>
      <c r="BV269" s="63">
        <f>Założenia!$K126</f>
        <v>0.6</v>
      </c>
      <c r="BW269" s="63">
        <f>Założenia!$K126</f>
        <v>0.6</v>
      </c>
      <c r="BX269" s="63">
        <f>Założenia!$K126</f>
        <v>0.6</v>
      </c>
      <c r="BY269" s="63">
        <f>Założenia!$K126</f>
        <v>0.6</v>
      </c>
      <c r="BZ269" s="63">
        <f>Założenia!$K126</f>
        <v>0.6</v>
      </c>
      <c r="CA269" s="63">
        <f>Założenia!$K126</f>
        <v>0.6</v>
      </c>
      <c r="CB269" s="63">
        <f>Założenia!$K126</f>
        <v>0.6</v>
      </c>
      <c r="CC269" s="63">
        <f>Założenia!$K126</f>
        <v>0.6</v>
      </c>
      <c r="CD269" s="63">
        <f>Założenia!$K126</f>
        <v>0.6</v>
      </c>
      <c r="CE269" s="63">
        <f>Założenia!$K126</f>
        <v>0.6</v>
      </c>
      <c r="CF269" s="63">
        <f>Założenia!$K126</f>
        <v>0.6</v>
      </c>
      <c r="CG269" s="63">
        <f>Założenia!$K126</f>
        <v>0.6</v>
      </c>
      <c r="CH269" s="63">
        <f>Założenia!$K126</f>
        <v>0.6</v>
      </c>
      <c r="CI269" s="63">
        <f>Założenia!$K126</f>
        <v>0.6</v>
      </c>
      <c r="CJ269" s="63">
        <f>Założenia!$K126</f>
        <v>0.6</v>
      </c>
      <c r="CK269" s="63">
        <f>Założenia!$K126</f>
        <v>0.6</v>
      </c>
      <c r="CL269" s="63">
        <f>Założenia!$K126</f>
        <v>0.6</v>
      </c>
      <c r="CM269" s="63">
        <f>Założenia!$K126</f>
        <v>0.6</v>
      </c>
      <c r="CN269" s="63">
        <f>Założenia!$K126</f>
        <v>0.6</v>
      </c>
      <c r="CO269" s="63">
        <f>Założenia!$K126</f>
        <v>0.6</v>
      </c>
      <c r="CP269" s="63">
        <f>Założenia!$K126</f>
        <v>0.6</v>
      </c>
      <c r="CQ269" s="63">
        <f>Założenia!$K126</f>
        <v>0.6</v>
      </c>
      <c r="CR269" s="63">
        <f>Założenia!$K126</f>
        <v>0.6</v>
      </c>
      <c r="CS269" s="63">
        <f>Założenia!$K126</f>
        <v>0.6</v>
      </c>
      <c r="CT269" s="63">
        <f>Założenia!$K126</f>
        <v>0.6</v>
      </c>
      <c r="CU269" s="63">
        <f>Założenia!$K126</f>
        <v>0.6</v>
      </c>
      <c r="CV269" s="63">
        <f>Założenia!$K126</f>
        <v>0.6</v>
      </c>
      <c r="CW269" s="63">
        <f>Założenia!$K126</f>
        <v>0.6</v>
      </c>
      <c r="CX269" s="63">
        <f>Założenia!$K126</f>
        <v>0.6</v>
      </c>
      <c r="CY269" s="63">
        <f>Założenia!$K126</f>
        <v>0.6</v>
      </c>
      <c r="CZ269" s="63">
        <f>Założenia!$K126</f>
        <v>0.6</v>
      </c>
      <c r="DA269" s="63">
        <f>Założenia!$K126</f>
        <v>0.6</v>
      </c>
      <c r="DB269" s="63">
        <f>Założenia!$K126</f>
        <v>0.6</v>
      </c>
      <c r="DC269" s="63">
        <f>Założenia!$K126</f>
        <v>0.6</v>
      </c>
      <c r="DD269" s="63">
        <f>Założenia!$K126</f>
        <v>0.6</v>
      </c>
      <c r="DE269" s="63">
        <f>Założenia!$K126</f>
        <v>0.6</v>
      </c>
      <c r="DF269" s="63">
        <f>Założenia!$K126</f>
        <v>0.6</v>
      </c>
      <c r="DG269" s="63">
        <f>Założenia!$K126</f>
        <v>0.6</v>
      </c>
      <c r="DH269" s="63">
        <f>Założenia!$K126</f>
        <v>0.6</v>
      </c>
      <c r="DI269" s="63">
        <f>Założenia!$K126</f>
        <v>0.6</v>
      </c>
      <c r="DJ269" s="63">
        <f>Założenia!$K126</f>
        <v>0.6</v>
      </c>
      <c r="DK269" s="63">
        <f>Założenia!$K126</f>
        <v>0.6</v>
      </c>
      <c r="DL269" s="63">
        <f>Założenia!$K126</f>
        <v>0.6</v>
      </c>
      <c r="DM269" s="63">
        <f>Założenia!$K126</f>
        <v>0.6</v>
      </c>
      <c r="DN269" s="63">
        <f>Założenia!$K126</f>
        <v>0.6</v>
      </c>
      <c r="DO269" s="63">
        <f>Założenia!$K126</f>
        <v>0.6</v>
      </c>
      <c r="DP269" s="63">
        <f>Założenia!$K126</f>
        <v>0.6</v>
      </c>
      <c r="DQ269" s="63">
        <f>Założenia!$K126</f>
        <v>0.6</v>
      </c>
      <c r="DR269" s="63">
        <f>Założenia!$K126</f>
        <v>0.6</v>
      </c>
      <c r="DS269" s="63">
        <f>Założenia!$K126</f>
        <v>0.6</v>
      </c>
      <c r="DT269" s="63">
        <f>Założenia!$K126</f>
        <v>0.6</v>
      </c>
      <c r="DU269" s="63">
        <f>Założenia!$K126</f>
        <v>0.6</v>
      </c>
      <c r="DV269" s="63">
        <f>Założenia!$K126</f>
        <v>0.6</v>
      </c>
      <c r="DW269" s="63">
        <f>Założenia!$K126</f>
        <v>0.6</v>
      </c>
      <c r="DX269" s="63">
        <f>Założenia!$K126</f>
        <v>0.6</v>
      </c>
      <c r="DY269" s="63">
        <f>Założenia!$K126</f>
        <v>0.6</v>
      </c>
      <c r="DZ269" s="63">
        <f>Założenia!$K126</f>
        <v>0.6</v>
      </c>
      <c r="EA269" s="63">
        <f>Założenia!$K126</f>
        <v>0.6</v>
      </c>
      <c r="EB269" s="63">
        <f>Założenia!$K126</f>
        <v>0.6</v>
      </c>
      <c r="EC269" s="63">
        <f>Założenia!$K126</f>
        <v>0.6</v>
      </c>
      <c r="ED269" s="63">
        <f>Założenia!$K126</f>
        <v>0.6</v>
      </c>
      <c r="EE269" s="63">
        <f>Założenia!$K126</f>
        <v>0.6</v>
      </c>
      <c r="EF269" s="63">
        <f>Założenia!$K126</f>
        <v>0.6</v>
      </c>
      <c r="EG269" s="63">
        <f>Założenia!$K126</f>
        <v>0.6</v>
      </c>
      <c r="EH269" s="63">
        <f>Założenia!$K126</f>
        <v>0.6</v>
      </c>
      <c r="EI269" s="63">
        <f>Założenia!$K126</f>
        <v>0.6</v>
      </c>
      <c r="EJ269" s="63">
        <f>Założenia!$K126</f>
        <v>0.6</v>
      </c>
      <c r="EK269" s="63">
        <f>Założenia!$K126</f>
        <v>0.6</v>
      </c>
      <c r="EL269" s="63">
        <f>Założenia!$K126</f>
        <v>0.6</v>
      </c>
      <c r="EM269" s="63">
        <f>Założenia!$K126</f>
        <v>0.6</v>
      </c>
      <c r="EN269" s="63">
        <f>Założenia!$K126</f>
        <v>0.6</v>
      </c>
      <c r="EO269" s="63">
        <f>Założenia!$K126</f>
        <v>0.6</v>
      </c>
      <c r="EP269" s="63">
        <f>Założenia!$K126</f>
        <v>0.6</v>
      </c>
    </row>
    <row r="270" spans="3:146" hidden="1" outlineLevel="3" x14ac:dyDescent="0.25"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</row>
    <row r="271" spans="3:146" hidden="1" outlineLevel="2" x14ac:dyDescent="0.25">
      <c r="C271" s="3" t="s">
        <v>189</v>
      </c>
      <c r="D271" s="3"/>
      <c r="E271" s="3"/>
      <c r="F271" s="3"/>
      <c r="G271" s="3"/>
      <c r="H271" s="3"/>
      <c r="I271" s="3"/>
      <c r="J271" s="3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</row>
    <row r="272" spans="3:146" hidden="1" outlineLevel="3" x14ac:dyDescent="0.25">
      <c r="C272" t="s">
        <v>187</v>
      </c>
      <c r="J272" s="26" t="s">
        <v>188</v>
      </c>
      <c r="W272" s="7">
        <f>Założenia!$K129</f>
        <v>30</v>
      </c>
      <c r="X272" s="7">
        <f>Założenia!$K129</f>
        <v>30</v>
      </c>
      <c r="Y272" s="7">
        <f>Założenia!$K129</f>
        <v>30</v>
      </c>
      <c r="Z272" s="7">
        <f>Założenia!$K129</f>
        <v>30</v>
      </c>
      <c r="AA272" s="7">
        <f>Założenia!$K129</f>
        <v>30</v>
      </c>
      <c r="AB272" s="7">
        <f>Założenia!$K129</f>
        <v>30</v>
      </c>
      <c r="AC272" s="7">
        <f>Założenia!$K129</f>
        <v>30</v>
      </c>
      <c r="AD272" s="7">
        <f>Założenia!$K129</f>
        <v>30</v>
      </c>
      <c r="AE272" s="7">
        <f>Założenia!$K129</f>
        <v>30</v>
      </c>
      <c r="AF272" s="7">
        <f>Założenia!$K129</f>
        <v>30</v>
      </c>
      <c r="AG272" s="7">
        <f>Założenia!$K129</f>
        <v>30</v>
      </c>
      <c r="AH272" s="7">
        <f>Założenia!$K129</f>
        <v>30</v>
      </c>
      <c r="AI272" s="7">
        <f>Założenia!$K129</f>
        <v>30</v>
      </c>
      <c r="AJ272" s="7">
        <f>Założenia!$K129</f>
        <v>30</v>
      </c>
      <c r="AK272" s="7">
        <f>Założenia!$K129</f>
        <v>30</v>
      </c>
      <c r="AL272" s="7">
        <f>Założenia!$K129</f>
        <v>30</v>
      </c>
      <c r="AM272" s="7">
        <f>Założenia!$K129</f>
        <v>30</v>
      </c>
      <c r="AN272" s="7">
        <f>Założenia!$K129</f>
        <v>30</v>
      </c>
      <c r="AO272" s="7">
        <f>Założenia!$K129</f>
        <v>30</v>
      </c>
      <c r="AP272" s="7">
        <f>Założenia!$K129</f>
        <v>30</v>
      </c>
      <c r="AQ272" s="7">
        <f>Założenia!$K129</f>
        <v>30</v>
      </c>
      <c r="AR272" s="7">
        <f>Założenia!$K129</f>
        <v>30</v>
      </c>
      <c r="AS272" s="7">
        <f>Założenia!$K129</f>
        <v>30</v>
      </c>
      <c r="AT272" s="7">
        <f>Założenia!$K129</f>
        <v>30</v>
      </c>
      <c r="AU272" s="7">
        <f>Założenia!$K129</f>
        <v>30</v>
      </c>
      <c r="AV272" s="7">
        <f>Założenia!$K129</f>
        <v>30</v>
      </c>
      <c r="AW272" s="7">
        <f>Założenia!$K129</f>
        <v>30</v>
      </c>
      <c r="AX272" s="7">
        <f>Założenia!$K129</f>
        <v>30</v>
      </c>
      <c r="AY272" s="7">
        <f>Założenia!$K129</f>
        <v>30</v>
      </c>
      <c r="AZ272" s="7">
        <f>Założenia!$K129</f>
        <v>30</v>
      </c>
      <c r="BA272" s="7">
        <f>Założenia!$K129</f>
        <v>30</v>
      </c>
      <c r="BB272" s="7">
        <f>Założenia!$K129</f>
        <v>30</v>
      </c>
      <c r="BC272" s="7">
        <f>Założenia!$K129</f>
        <v>30</v>
      </c>
      <c r="BD272" s="7">
        <f>Założenia!$K129</f>
        <v>30</v>
      </c>
      <c r="BE272" s="7">
        <f>Założenia!$K129</f>
        <v>30</v>
      </c>
      <c r="BF272" s="7">
        <f>Założenia!$K129</f>
        <v>30</v>
      </c>
      <c r="BG272" s="7">
        <f>Założenia!$K129</f>
        <v>30</v>
      </c>
      <c r="BH272" s="7">
        <f>Założenia!$K129</f>
        <v>30</v>
      </c>
      <c r="BI272" s="7">
        <f>Założenia!$K129</f>
        <v>30</v>
      </c>
      <c r="BJ272" s="7">
        <f>Założenia!$K129</f>
        <v>30</v>
      </c>
      <c r="BK272" s="7">
        <f>Założenia!$K129</f>
        <v>30</v>
      </c>
      <c r="BL272" s="7">
        <f>Założenia!$K129</f>
        <v>30</v>
      </c>
      <c r="BM272" s="7">
        <f>Założenia!$K129</f>
        <v>30</v>
      </c>
      <c r="BN272" s="7">
        <f>Założenia!$K129</f>
        <v>30</v>
      </c>
      <c r="BO272" s="7">
        <f>Założenia!$K129</f>
        <v>30</v>
      </c>
      <c r="BP272" s="7">
        <f>Założenia!$K129</f>
        <v>30</v>
      </c>
      <c r="BQ272" s="7">
        <f>Założenia!$K129</f>
        <v>30</v>
      </c>
      <c r="BR272" s="7">
        <f>Założenia!$K129</f>
        <v>30</v>
      </c>
      <c r="BS272" s="7">
        <f>Założenia!$K129</f>
        <v>30</v>
      </c>
      <c r="BT272" s="7">
        <f>Założenia!$K129</f>
        <v>30</v>
      </c>
      <c r="BU272" s="7">
        <f>Założenia!$K129</f>
        <v>30</v>
      </c>
      <c r="BV272" s="7">
        <f>Założenia!$K129</f>
        <v>30</v>
      </c>
      <c r="BW272" s="7">
        <f>Założenia!$K129</f>
        <v>30</v>
      </c>
      <c r="BX272" s="7">
        <f>Założenia!$K129</f>
        <v>30</v>
      </c>
      <c r="BY272" s="7">
        <f>Założenia!$K129</f>
        <v>30</v>
      </c>
      <c r="BZ272" s="7">
        <f>Założenia!$K129</f>
        <v>30</v>
      </c>
      <c r="CA272" s="7">
        <f>Założenia!$K129</f>
        <v>30</v>
      </c>
      <c r="CB272" s="7">
        <f>Założenia!$K129</f>
        <v>30</v>
      </c>
      <c r="CC272" s="7">
        <f>Założenia!$K129</f>
        <v>30</v>
      </c>
      <c r="CD272" s="7">
        <f>Założenia!$K129</f>
        <v>30</v>
      </c>
      <c r="CE272" s="7">
        <f>Założenia!$K129</f>
        <v>30</v>
      </c>
      <c r="CF272" s="7">
        <f>Założenia!$K129</f>
        <v>30</v>
      </c>
      <c r="CG272" s="7">
        <f>Założenia!$K129</f>
        <v>30</v>
      </c>
      <c r="CH272" s="7">
        <f>Założenia!$K129</f>
        <v>30</v>
      </c>
      <c r="CI272" s="7">
        <f>Założenia!$K129</f>
        <v>30</v>
      </c>
      <c r="CJ272" s="7">
        <f>Założenia!$K129</f>
        <v>30</v>
      </c>
      <c r="CK272" s="7">
        <f>Założenia!$K129</f>
        <v>30</v>
      </c>
      <c r="CL272" s="7">
        <f>Założenia!$K129</f>
        <v>30</v>
      </c>
      <c r="CM272" s="7">
        <f>Założenia!$K129</f>
        <v>30</v>
      </c>
      <c r="CN272" s="7">
        <f>Założenia!$K129</f>
        <v>30</v>
      </c>
      <c r="CO272" s="7">
        <f>Założenia!$K129</f>
        <v>30</v>
      </c>
      <c r="CP272" s="7">
        <f>Założenia!$K129</f>
        <v>30</v>
      </c>
      <c r="CQ272" s="7">
        <f>Założenia!$K129</f>
        <v>30</v>
      </c>
      <c r="CR272" s="7">
        <f>Założenia!$K129</f>
        <v>30</v>
      </c>
      <c r="CS272" s="7">
        <f>Założenia!$K129</f>
        <v>30</v>
      </c>
      <c r="CT272" s="7">
        <f>Założenia!$K129</f>
        <v>30</v>
      </c>
      <c r="CU272" s="7">
        <f>Założenia!$K129</f>
        <v>30</v>
      </c>
      <c r="CV272" s="7">
        <f>Założenia!$K129</f>
        <v>30</v>
      </c>
      <c r="CW272" s="7">
        <f>Założenia!$K129</f>
        <v>30</v>
      </c>
      <c r="CX272" s="7">
        <f>Założenia!$K129</f>
        <v>30</v>
      </c>
      <c r="CY272" s="7">
        <f>Założenia!$K129</f>
        <v>30</v>
      </c>
      <c r="CZ272" s="7">
        <f>Założenia!$K129</f>
        <v>30</v>
      </c>
      <c r="DA272" s="7">
        <f>Założenia!$K129</f>
        <v>30</v>
      </c>
      <c r="DB272" s="7">
        <f>Założenia!$K129</f>
        <v>30</v>
      </c>
      <c r="DC272" s="7">
        <f>Założenia!$K129</f>
        <v>30</v>
      </c>
      <c r="DD272" s="7">
        <f>Założenia!$K129</f>
        <v>30</v>
      </c>
      <c r="DE272" s="7">
        <f>Założenia!$K129</f>
        <v>30</v>
      </c>
      <c r="DF272" s="7">
        <f>Założenia!$K129</f>
        <v>30</v>
      </c>
      <c r="DG272" s="7">
        <f>Założenia!$K129</f>
        <v>30</v>
      </c>
      <c r="DH272" s="7">
        <f>Założenia!$K129</f>
        <v>30</v>
      </c>
      <c r="DI272" s="7">
        <f>Założenia!$K129</f>
        <v>30</v>
      </c>
      <c r="DJ272" s="7">
        <f>Założenia!$K129</f>
        <v>30</v>
      </c>
      <c r="DK272" s="7">
        <f>Założenia!$K129</f>
        <v>30</v>
      </c>
      <c r="DL272" s="7">
        <f>Założenia!$K129</f>
        <v>30</v>
      </c>
      <c r="DM272" s="7">
        <f>Założenia!$K129</f>
        <v>30</v>
      </c>
      <c r="DN272" s="7">
        <f>Założenia!$K129</f>
        <v>30</v>
      </c>
      <c r="DO272" s="7">
        <f>Założenia!$K129</f>
        <v>30</v>
      </c>
      <c r="DP272" s="7">
        <f>Założenia!$K129</f>
        <v>30</v>
      </c>
      <c r="DQ272" s="7">
        <f>Założenia!$K129</f>
        <v>30</v>
      </c>
      <c r="DR272" s="7">
        <f>Założenia!$K129</f>
        <v>30</v>
      </c>
      <c r="DS272" s="7">
        <f>Założenia!$K129</f>
        <v>30</v>
      </c>
      <c r="DT272" s="7">
        <f>Założenia!$K129</f>
        <v>30</v>
      </c>
      <c r="DU272" s="7">
        <f>Założenia!$K129</f>
        <v>30</v>
      </c>
      <c r="DV272" s="7">
        <f>Założenia!$K129</f>
        <v>30</v>
      </c>
      <c r="DW272" s="7">
        <f>Założenia!$K129</f>
        <v>30</v>
      </c>
      <c r="DX272" s="7">
        <f>Założenia!$K129</f>
        <v>30</v>
      </c>
      <c r="DY272" s="7">
        <f>Założenia!$K129</f>
        <v>30</v>
      </c>
      <c r="DZ272" s="7">
        <f>Założenia!$K129</f>
        <v>30</v>
      </c>
      <c r="EA272" s="7">
        <f>Założenia!$K129</f>
        <v>30</v>
      </c>
      <c r="EB272" s="7">
        <f>Założenia!$K129</f>
        <v>30</v>
      </c>
      <c r="EC272" s="7">
        <f>Założenia!$K129</f>
        <v>30</v>
      </c>
      <c r="ED272" s="7">
        <f>Założenia!$K129</f>
        <v>30</v>
      </c>
      <c r="EE272" s="7">
        <f>Założenia!$K129</f>
        <v>30</v>
      </c>
      <c r="EF272" s="7">
        <f>Założenia!$K129</f>
        <v>30</v>
      </c>
      <c r="EG272" s="7">
        <f>Założenia!$K129</f>
        <v>30</v>
      </c>
      <c r="EH272" s="7">
        <f>Założenia!$K129</f>
        <v>30</v>
      </c>
      <c r="EI272" s="7">
        <f>Założenia!$K129</f>
        <v>30</v>
      </c>
      <c r="EJ272" s="7">
        <f>Założenia!$K129</f>
        <v>30</v>
      </c>
      <c r="EK272" s="7">
        <f>Założenia!$K129</f>
        <v>30</v>
      </c>
      <c r="EL272" s="7">
        <f>Założenia!$K129</f>
        <v>30</v>
      </c>
      <c r="EM272" s="7">
        <f>Założenia!$K129</f>
        <v>30</v>
      </c>
      <c r="EN272" s="7">
        <f>Założenia!$K129</f>
        <v>30</v>
      </c>
      <c r="EO272" s="7">
        <f>Założenia!$K129</f>
        <v>30</v>
      </c>
      <c r="EP272" s="7">
        <f>Założenia!$K129</f>
        <v>30</v>
      </c>
    </row>
    <row r="273" spans="3:146" hidden="1" outlineLevel="3" x14ac:dyDescent="0.25">
      <c r="C273" t="s">
        <v>190</v>
      </c>
      <c r="H273" s="63">
        <f>Założenia!$H130</f>
        <v>10</v>
      </c>
      <c r="J273" s="26" t="s">
        <v>191</v>
      </c>
      <c r="W273" s="63">
        <f>Założenia!$K130</f>
        <v>60</v>
      </c>
      <c r="X273" s="63">
        <f>Założenia!$K130</f>
        <v>60</v>
      </c>
      <c r="Y273" s="63">
        <f>Założenia!$K130</f>
        <v>60</v>
      </c>
      <c r="Z273" s="63">
        <f>Założenia!$K130</f>
        <v>60</v>
      </c>
      <c r="AA273" s="63">
        <f>Założenia!$K130</f>
        <v>60</v>
      </c>
      <c r="AB273" s="63">
        <f>Założenia!$K130</f>
        <v>60</v>
      </c>
      <c r="AC273" s="63">
        <f>Założenia!$K130</f>
        <v>60</v>
      </c>
      <c r="AD273" s="63">
        <f>Założenia!$K130</f>
        <v>60</v>
      </c>
      <c r="AE273" s="63">
        <f>Założenia!$K130</f>
        <v>60</v>
      </c>
      <c r="AF273" s="63">
        <f>Założenia!$K130</f>
        <v>60</v>
      </c>
      <c r="AG273" s="63">
        <f>Założenia!$K130</f>
        <v>60</v>
      </c>
      <c r="AH273" s="63">
        <f>Założenia!$K130</f>
        <v>60</v>
      </c>
      <c r="AI273" s="63">
        <f>Założenia!$K130</f>
        <v>60</v>
      </c>
      <c r="AJ273" s="63">
        <f>Założenia!$K130</f>
        <v>60</v>
      </c>
      <c r="AK273" s="63">
        <f>Założenia!$K130</f>
        <v>60</v>
      </c>
      <c r="AL273" s="63">
        <f>Założenia!$K130</f>
        <v>60</v>
      </c>
      <c r="AM273" s="63">
        <f>Założenia!$K130</f>
        <v>60</v>
      </c>
      <c r="AN273" s="63">
        <f>Założenia!$K130</f>
        <v>60</v>
      </c>
      <c r="AO273" s="63">
        <f>Założenia!$K130</f>
        <v>60</v>
      </c>
      <c r="AP273" s="63">
        <f>Założenia!$K130</f>
        <v>60</v>
      </c>
      <c r="AQ273" s="63">
        <f>Założenia!$K130</f>
        <v>60</v>
      </c>
      <c r="AR273" s="63">
        <f>Założenia!$K130</f>
        <v>60</v>
      </c>
      <c r="AS273" s="63">
        <f>Założenia!$K130</f>
        <v>60</v>
      </c>
      <c r="AT273" s="63">
        <f>Założenia!$K130</f>
        <v>60</v>
      </c>
      <c r="AU273" s="63">
        <f>Założenia!$K130</f>
        <v>60</v>
      </c>
      <c r="AV273" s="63">
        <f>Założenia!$K130</f>
        <v>60</v>
      </c>
      <c r="AW273" s="63">
        <f>Założenia!$K130</f>
        <v>60</v>
      </c>
      <c r="AX273" s="63">
        <f>Założenia!$K130</f>
        <v>60</v>
      </c>
      <c r="AY273" s="63">
        <f>Założenia!$K130</f>
        <v>60</v>
      </c>
      <c r="AZ273" s="63">
        <f>Założenia!$K130</f>
        <v>60</v>
      </c>
      <c r="BA273" s="63">
        <f>Założenia!$K130</f>
        <v>60</v>
      </c>
      <c r="BB273" s="63">
        <f>Założenia!$K130</f>
        <v>60</v>
      </c>
      <c r="BC273" s="63">
        <f>Założenia!$K130</f>
        <v>60</v>
      </c>
      <c r="BD273" s="63">
        <f>Założenia!$K130</f>
        <v>60</v>
      </c>
      <c r="BE273" s="63">
        <f>Założenia!$K130</f>
        <v>60</v>
      </c>
      <c r="BF273" s="63">
        <f>Założenia!$K130</f>
        <v>60</v>
      </c>
      <c r="BG273" s="63">
        <f>Założenia!$K130</f>
        <v>60</v>
      </c>
      <c r="BH273" s="63">
        <f>Założenia!$K130</f>
        <v>60</v>
      </c>
      <c r="BI273" s="63">
        <f>Założenia!$K130</f>
        <v>60</v>
      </c>
      <c r="BJ273" s="63">
        <f>Założenia!$K130</f>
        <v>60</v>
      </c>
      <c r="BK273" s="63">
        <f>Założenia!$K130</f>
        <v>60</v>
      </c>
      <c r="BL273" s="63">
        <f>Założenia!$K130</f>
        <v>60</v>
      </c>
      <c r="BM273" s="63">
        <f>Założenia!$K130</f>
        <v>60</v>
      </c>
      <c r="BN273" s="63">
        <f>Założenia!$K130</f>
        <v>60</v>
      </c>
      <c r="BO273" s="63">
        <f>Założenia!$K130</f>
        <v>60</v>
      </c>
      <c r="BP273" s="63">
        <f>Założenia!$K130</f>
        <v>60</v>
      </c>
      <c r="BQ273" s="63">
        <f>Założenia!$K130</f>
        <v>60</v>
      </c>
      <c r="BR273" s="63">
        <f>Założenia!$K130</f>
        <v>60</v>
      </c>
      <c r="BS273" s="63">
        <f>Założenia!$K130</f>
        <v>60</v>
      </c>
      <c r="BT273" s="63">
        <f>Założenia!$K130</f>
        <v>60</v>
      </c>
      <c r="BU273" s="63">
        <f>Założenia!$K130</f>
        <v>60</v>
      </c>
      <c r="BV273" s="63">
        <f>Założenia!$K130</f>
        <v>60</v>
      </c>
      <c r="BW273" s="63">
        <f>Założenia!$K130</f>
        <v>60</v>
      </c>
      <c r="BX273" s="63">
        <f>Założenia!$K130</f>
        <v>60</v>
      </c>
      <c r="BY273" s="63">
        <f>Założenia!$K130</f>
        <v>60</v>
      </c>
      <c r="BZ273" s="63">
        <f>Założenia!$K130</f>
        <v>60</v>
      </c>
      <c r="CA273" s="63">
        <f>Założenia!$K130</f>
        <v>60</v>
      </c>
      <c r="CB273" s="63">
        <f>Założenia!$K130</f>
        <v>60</v>
      </c>
      <c r="CC273" s="63">
        <f>Założenia!$K130</f>
        <v>60</v>
      </c>
      <c r="CD273" s="63">
        <f>Założenia!$K130</f>
        <v>60</v>
      </c>
      <c r="CE273" s="63">
        <f>Założenia!$K130</f>
        <v>60</v>
      </c>
      <c r="CF273" s="63">
        <f>Założenia!$K130</f>
        <v>60</v>
      </c>
      <c r="CG273" s="63">
        <f>Założenia!$K130</f>
        <v>60</v>
      </c>
      <c r="CH273" s="63">
        <f>Założenia!$K130</f>
        <v>60</v>
      </c>
      <c r="CI273" s="63">
        <f>Założenia!$K130</f>
        <v>60</v>
      </c>
      <c r="CJ273" s="63">
        <f>Założenia!$K130</f>
        <v>60</v>
      </c>
      <c r="CK273" s="63">
        <f>Założenia!$K130</f>
        <v>60</v>
      </c>
      <c r="CL273" s="63">
        <f>Założenia!$K130</f>
        <v>60</v>
      </c>
      <c r="CM273" s="63">
        <f>Założenia!$K130</f>
        <v>60</v>
      </c>
      <c r="CN273" s="63">
        <f>Założenia!$K130</f>
        <v>60</v>
      </c>
      <c r="CO273" s="63">
        <f>Założenia!$K130</f>
        <v>60</v>
      </c>
      <c r="CP273" s="63">
        <f>Założenia!$K130</f>
        <v>60</v>
      </c>
      <c r="CQ273" s="63">
        <f>Założenia!$K130</f>
        <v>60</v>
      </c>
      <c r="CR273" s="63">
        <f>Założenia!$K130</f>
        <v>60</v>
      </c>
      <c r="CS273" s="63">
        <f>Założenia!$K130</f>
        <v>60</v>
      </c>
      <c r="CT273" s="63">
        <f>Założenia!$K130</f>
        <v>60</v>
      </c>
      <c r="CU273" s="63">
        <f>Założenia!$K130</f>
        <v>60</v>
      </c>
      <c r="CV273" s="63">
        <f>Założenia!$K130</f>
        <v>60</v>
      </c>
      <c r="CW273" s="63">
        <f>Założenia!$K130</f>
        <v>60</v>
      </c>
      <c r="CX273" s="63">
        <f>Założenia!$K130</f>
        <v>60</v>
      </c>
      <c r="CY273" s="63">
        <f>Założenia!$K130</f>
        <v>60</v>
      </c>
      <c r="CZ273" s="63">
        <f>Założenia!$K130</f>
        <v>60</v>
      </c>
      <c r="DA273" s="63">
        <f>Założenia!$K130</f>
        <v>60</v>
      </c>
      <c r="DB273" s="63">
        <f>Założenia!$K130</f>
        <v>60</v>
      </c>
      <c r="DC273" s="63">
        <f>Założenia!$K130</f>
        <v>60</v>
      </c>
      <c r="DD273" s="63">
        <f>Założenia!$K130</f>
        <v>60</v>
      </c>
      <c r="DE273" s="63">
        <f>Założenia!$K130</f>
        <v>60</v>
      </c>
      <c r="DF273" s="63">
        <f>Założenia!$K130</f>
        <v>60</v>
      </c>
      <c r="DG273" s="63">
        <f>Założenia!$K130</f>
        <v>60</v>
      </c>
      <c r="DH273" s="63">
        <f>Założenia!$K130</f>
        <v>60</v>
      </c>
      <c r="DI273" s="63">
        <f>Założenia!$K130</f>
        <v>60</v>
      </c>
      <c r="DJ273" s="63">
        <f>Założenia!$K130</f>
        <v>60</v>
      </c>
      <c r="DK273" s="63">
        <f>Założenia!$K130</f>
        <v>60</v>
      </c>
      <c r="DL273" s="63">
        <f>Założenia!$K130</f>
        <v>60</v>
      </c>
      <c r="DM273" s="63">
        <f>Założenia!$K130</f>
        <v>60</v>
      </c>
      <c r="DN273" s="63">
        <f>Założenia!$K130</f>
        <v>60</v>
      </c>
      <c r="DO273" s="63">
        <f>Założenia!$K130</f>
        <v>60</v>
      </c>
      <c r="DP273" s="63">
        <f>Założenia!$K130</f>
        <v>60</v>
      </c>
      <c r="DQ273" s="63">
        <f>Założenia!$K130</f>
        <v>60</v>
      </c>
      <c r="DR273" s="63">
        <f>Założenia!$K130</f>
        <v>60</v>
      </c>
      <c r="DS273" s="63">
        <f>Założenia!$K130</f>
        <v>60</v>
      </c>
      <c r="DT273" s="63">
        <f>Założenia!$K130</f>
        <v>60</v>
      </c>
      <c r="DU273" s="63">
        <f>Założenia!$K130</f>
        <v>60</v>
      </c>
      <c r="DV273" s="63">
        <f>Założenia!$K130</f>
        <v>60</v>
      </c>
      <c r="DW273" s="63">
        <f>Założenia!$K130</f>
        <v>60</v>
      </c>
      <c r="DX273" s="63">
        <f>Założenia!$K130</f>
        <v>60</v>
      </c>
      <c r="DY273" s="63">
        <f>Założenia!$K130</f>
        <v>60</v>
      </c>
      <c r="DZ273" s="63">
        <f>Założenia!$K130</f>
        <v>60</v>
      </c>
      <c r="EA273" s="63">
        <f>Założenia!$K130</f>
        <v>60</v>
      </c>
      <c r="EB273" s="63">
        <f>Założenia!$K130</f>
        <v>60</v>
      </c>
      <c r="EC273" s="63">
        <f>Założenia!$K130</f>
        <v>60</v>
      </c>
      <c r="ED273" s="63">
        <f>Założenia!$K130</f>
        <v>60</v>
      </c>
      <c r="EE273" s="63">
        <f>Założenia!$K130</f>
        <v>60</v>
      </c>
      <c r="EF273" s="63">
        <f>Założenia!$K130</f>
        <v>60</v>
      </c>
      <c r="EG273" s="63">
        <f>Założenia!$K130</f>
        <v>60</v>
      </c>
      <c r="EH273" s="63">
        <f>Założenia!$K130</f>
        <v>60</v>
      </c>
      <c r="EI273" s="63">
        <f>Założenia!$K130</f>
        <v>60</v>
      </c>
      <c r="EJ273" s="63">
        <f>Założenia!$K130</f>
        <v>60</v>
      </c>
      <c r="EK273" s="63">
        <f>Założenia!$K130</f>
        <v>60</v>
      </c>
      <c r="EL273" s="63">
        <f>Założenia!$K130</f>
        <v>60</v>
      </c>
      <c r="EM273" s="63">
        <f>Założenia!$K130</f>
        <v>60</v>
      </c>
      <c r="EN273" s="63">
        <f>Założenia!$K130</f>
        <v>60</v>
      </c>
      <c r="EO273" s="63">
        <f>Założenia!$K130</f>
        <v>60</v>
      </c>
      <c r="EP273" s="63">
        <f>Założenia!$K130</f>
        <v>60</v>
      </c>
    </row>
    <row r="274" spans="3:146" hidden="1" outlineLevel="3" x14ac:dyDescent="0.25">
      <c r="H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  <c r="DS274" s="63"/>
      <c r="DT274" s="63"/>
      <c r="DU274" s="63"/>
      <c r="DV274" s="63"/>
      <c r="DW274" s="63"/>
      <c r="DX274" s="63"/>
      <c r="DY274" s="63"/>
      <c r="DZ274" s="63"/>
      <c r="EA274" s="63"/>
      <c r="EB274" s="63"/>
      <c r="EC274" s="63"/>
      <c r="ED274" s="63"/>
      <c r="EE274" s="63"/>
      <c r="EF274" s="63"/>
      <c r="EG274" s="63"/>
      <c r="EH274" s="63"/>
      <c r="EI274" s="63"/>
      <c r="EJ274" s="63"/>
      <c r="EK274" s="63"/>
      <c r="EL274" s="63"/>
      <c r="EM274" s="63"/>
      <c r="EN274" s="63"/>
      <c r="EO274" s="63"/>
      <c r="EP274" s="63"/>
    </row>
    <row r="275" spans="3:146" hidden="1" outlineLevel="2" x14ac:dyDescent="0.25">
      <c r="C275" s="3" t="s">
        <v>209</v>
      </c>
      <c r="D275" s="3"/>
      <c r="E275" s="3"/>
      <c r="F275" s="3"/>
      <c r="G275" s="3"/>
      <c r="H275" s="3"/>
      <c r="I275" s="3"/>
      <c r="J275" s="3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</row>
    <row r="276" spans="3:146" hidden="1" outlineLevel="3" x14ac:dyDescent="0.25">
      <c r="C276" t="s">
        <v>210</v>
      </c>
      <c r="J276" s="26" t="s">
        <v>70</v>
      </c>
      <c r="W276" s="43">
        <f>Założenia!$K133</f>
        <v>0.05</v>
      </c>
      <c r="X276" s="43">
        <f>Założenia!$K133</f>
        <v>0.05</v>
      </c>
      <c r="Y276" s="43">
        <f>Założenia!$K133</f>
        <v>0.05</v>
      </c>
      <c r="Z276" s="43">
        <f>Założenia!$K133</f>
        <v>0.05</v>
      </c>
      <c r="AA276" s="43">
        <f>Założenia!$K133</f>
        <v>0.05</v>
      </c>
      <c r="AB276" s="43">
        <f>Założenia!$K133</f>
        <v>0.05</v>
      </c>
      <c r="AC276" s="43">
        <f>Założenia!$K133</f>
        <v>0.05</v>
      </c>
      <c r="AD276" s="43">
        <f>Założenia!$K133</f>
        <v>0.05</v>
      </c>
      <c r="AE276" s="43">
        <f>Założenia!$K133</f>
        <v>0.05</v>
      </c>
      <c r="AF276" s="43">
        <f>Założenia!$K133</f>
        <v>0.05</v>
      </c>
      <c r="AG276" s="43">
        <f>Założenia!$K133</f>
        <v>0.05</v>
      </c>
      <c r="AH276" s="43">
        <f>Założenia!$K133</f>
        <v>0.05</v>
      </c>
      <c r="AI276" s="43">
        <f>Założenia!$K133</f>
        <v>0.05</v>
      </c>
      <c r="AJ276" s="43">
        <f>Założenia!$K133</f>
        <v>0.05</v>
      </c>
      <c r="AK276" s="43">
        <f>Założenia!$K133</f>
        <v>0.05</v>
      </c>
      <c r="AL276" s="43">
        <f>Założenia!$K133</f>
        <v>0.05</v>
      </c>
      <c r="AM276" s="43">
        <f>Założenia!$K133</f>
        <v>0.05</v>
      </c>
      <c r="AN276" s="43">
        <f>Założenia!$K133</f>
        <v>0.05</v>
      </c>
      <c r="AO276" s="43">
        <f>Założenia!$K133</f>
        <v>0.05</v>
      </c>
      <c r="AP276" s="43">
        <f>Założenia!$K133</f>
        <v>0.05</v>
      </c>
      <c r="AQ276" s="43">
        <f>Założenia!$K133</f>
        <v>0.05</v>
      </c>
      <c r="AR276" s="43">
        <f>Założenia!$K133</f>
        <v>0.05</v>
      </c>
      <c r="AS276" s="43">
        <f>Założenia!$K133</f>
        <v>0.05</v>
      </c>
      <c r="AT276" s="43">
        <f>Założenia!$K133</f>
        <v>0.05</v>
      </c>
      <c r="AU276" s="43">
        <f>Założenia!$K133</f>
        <v>0.05</v>
      </c>
      <c r="AV276" s="43">
        <f>Założenia!$K133</f>
        <v>0.05</v>
      </c>
      <c r="AW276" s="43">
        <f>Założenia!$K133</f>
        <v>0.05</v>
      </c>
      <c r="AX276" s="43">
        <f>Założenia!$K133</f>
        <v>0.05</v>
      </c>
      <c r="AY276" s="43">
        <f>Założenia!$K133</f>
        <v>0.05</v>
      </c>
      <c r="AZ276" s="43">
        <f>Założenia!$K133</f>
        <v>0.05</v>
      </c>
      <c r="BA276" s="43">
        <f>Założenia!$K133</f>
        <v>0.05</v>
      </c>
      <c r="BB276" s="43">
        <f>Założenia!$K133</f>
        <v>0.05</v>
      </c>
      <c r="BC276" s="43">
        <f>Założenia!$K133</f>
        <v>0.05</v>
      </c>
      <c r="BD276" s="43">
        <f>Założenia!$K133</f>
        <v>0.05</v>
      </c>
      <c r="BE276" s="43">
        <f>Założenia!$K133</f>
        <v>0.05</v>
      </c>
      <c r="BF276" s="43">
        <f>Założenia!$K133</f>
        <v>0.05</v>
      </c>
      <c r="BG276" s="43">
        <f>Założenia!$K133</f>
        <v>0.05</v>
      </c>
      <c r="BH276" s="43">
        <f>Założenia!$K133</f>
        <v>0.05</v>
      </c>
      <c r="BI276" s="43">
        <f>Założenia!$K133</f>
        <v>0.05</v>
      </c>
      <c r="BJ276" s="43">
        <f>Założenia!$K133</f>
        <v>0.05</v>
      </c>
      <c r="BK276" s="43">
        <f>Założenia!$K133</f>
        <v>0.05</v>
      </c>
      <c r="BL276" s="43">
        <f>Założenia!$K133</f>
        <v>0.05</v>
      </c>
      <c r="BM276" s="43">
        <f>Założenia!$K133</f>
        <v>0.05</v>
      </c>
      <c r="BN276" s="43">
        <f>Założenia!$K133</f>
        <v>0.05</v>
      </c>
      <c r="BO276" s="43">
        <f>Założenia!$K133</f>
        <v>0.05</v>
      </c>
      <c r="BP276" s="43">
        <f>Założenia!$K133</f>
        <v>0.05</v>
      </c>
      <c r="BQ276" s="43">
        <f>Założenia!$K133</f>
        <v>0.05</v>
      </c>
      <c r="BR276" s="43">
        <f>Założenia!$K133</f>
        <v>0.05</v>
      </c>
      <c r="BS276" s="43">
        <f>Założenia!$K133</f>
        <v>0.05</v>
      </c>
      <c r="BT276" s="43">
        <f>Założenia!$K133</f>
        <v>0.05</v>
      </c>
      <c r="BU276" s="43">
        <f>Założenia!$K133</f>
        <v>0.05</v>
      </c>
      <c r="BV276" s="43">
        <f>Założenia!$K133</f>
        <v>0.05</v>
      </c>
      <c r="BW276" s="43">
        <f>Założenia!$K133</f>
        <v>0.05</v>
      </c>
      <c r="BX276" s="43">
        <f>Założenia!$K133</f>
        <v>0.05</v>
      </c>
      <c r="BY276" s="43">
        <f>Założenia!$K133</f>
        <v>0.05</v>
      </c>
      <c r="BZ276" s="43">
        <f>Założenia!$K133</f>
        <v>0.05</v>
      </c>
      <c r="CA276" s="43">
        <f>Założenia!$K133</f>
        <v>0.05</v>
      </c>
      <c r="CB276" s="43">
        <f>Założenia!$K133</f>
        <v>0.05</v>
      </c>
      <c r="CC276" s="43">
        <f>Założenia!$K133</f>
        <v>0.05</v>
      </c>
      <c r="CD276" s="43">
        <f>Założenia!$K133</f>
        <v>0.05</v>
      </c>
      <c r="CE276" s="43">
        <f>Założenia!$K133</f>
        <v>0.05</v>
      </c>
      <c r="CF276" s="43">
        <f>Założenia!$K133</f>
        <v>0.05</v>
      </c>
      <c r="CG276" s="43">
        <f>Założenia!$K133</f>
        <v>0.05</v>
      </c>
      <c r="CH276" s="43">
        <f>Założenia!$K133</f>
        <v>0.05</v>
      </c>
      <c r="CI276" s="43">
        <f>Założenia!$K133</f>
        <v>0.05</v>
      </c>
      <c r="CJ276" s="43">
        <f>Założenia!$K133</f>
        <v>0.05</v>
      </c>
      <c r="CK276" s="43">
        <f>Założenia!$K133</f>
        <v>0.05</v>
      </c>
      <c r="CL276" s="43">
        <f>Założenia!$K133</f>
        <v>0.05</v>
      </c>
      <c r="CM276" s="43">
        <f>Założenia!$K133</f>
        <v>0.05</v>
      </c>
      <c r="CN276" s="43">
        <f>Założenia!$K133</f>
        <v>0.05</v>
      </c>
      <c r="CO276" s="43">
        <f>Założenia!$K133</f>
        <v>0.05</v>
      </c>
      <c r="CP276" s="43">
        <f>Założenia!$K133</f>
        <v>0.05</v>
      </c>
      <c r="CQ276" s="43">
        <f>Założenia!$K133</f>
        <v>0.05</v>
      </c>
      <c r="CR276" s="43">
        <f>Założenia!$K133</f>
        <v>0.05</v>
      </c>
      <c r="CS276" s="43">
        <f>Założenia!$K133</f>
        <v>0.05</v>
      </c>
      <c r="CT276" s="43">
        <f>Założenia!$K133</f>
        <v>0.05</v>
      </c>
      <c r="CU276" s="43">
        <f>Założenia!$K133</f>
        <v>0.05</v>
      </c>
      <c r="CV276" s="43">
        <f>Założenia!$K133</f>
        <v>0.05</v>
      </c>
      <c r="CW276" s="43">
        <f>Założenia!$K133</f>
        <v>0.05</v>
      </c>
      <c r="CX276" s="43">
        <f>Założenia!$K133</f>
        <v>0.05</v>
      </c>
      <c r="CY276" s="43">
        <f>Założenia!$K133</f>
        <v>0.05</v>
      </c>
      <c r="CZ276" s="43">
        <f>Założenia!$K133</f>
        <v>0.05</v>
      </c>
      <c r="DA276" s="43">
        <f>Założenia!$K133</f>
        <v>0.05</v>
      </c>
      <c r="DB276" s="43">
        <f>Założenia!$K133</f>
        <v>0.05</v>
      </c>
      <c r="DC276" s="43">
        <f>Założenia!$K133</f>
        <v>0.05</v>
      </c>
      <c r="DD276" s="43">
        <f>Założenia!$K133</f>
        <v>0.05</v>
      </c>
      <c r="DE276" s="43">
        <f>Założenia!$K133</f>
        <v>0.05</v>
      </c>
      <c r="DF276" s="43">
        <f>Założenia!$K133</f>
        <v>0.05</v>
      </c>
      <c r="DG276" s="43">
        <f>Założenia!$K133</f>
        <v>0.05</v>
      </c>
      <c r="DH276" s="43">
        <f>Założenia!$K133</f>
        <v>0.05</v>
      </c>
      <c r="DI276" s="43">
        <f>Założenia!$K133</f>
        <v>0.05</v>
      </c>
      <c r="DJ276" s="43">
        <f>Założenia!$K133</f>
        <v>0.05</v>
      </c>
      <c r="DK276" s="43">
        <f>Założenia!$K133</f>
        <v>0.05</v>
      </c>
      <c r="DL276" s="43">
        <f>Założenia!$K133</f>
        <v>0.05</v>
      </c>
      <c r="DM276" s="43">
        <f>Założenia!$K133</f>
        <v>0.05</v>
      </c>
      <c r="DN276" s="43">
        <f>Założenia!$K133</f>
        <v>0.05</v>
      </c>
      <c r="DO276" s="43">
        <f>Założenia!$K133</f>
        <v>0.05</v>
      </c>
      <c r="DP276" s="43">
        <f>Założenia!$K133</f>
        <v>0.05</v>
      </c>
      <c r="DQ276" s="43">
        <f>Założenia!$K133</f>
        <v>0.05</v>
      </c>
      <c r="DR276" s="43">
        <f>Założenia!$K133</f>
        <v>0.05</v>
      </c>
      <c r="DS276" s="43">
        <f>Założenia!$K133</f>
        <v>0.05</v>
      </c>
      <c r="DT276" s="43">
        <f>Założenia!$K133</f>
        <v>0.05</v>
      </c>
      <c r="DU276" s="43">
        <f>Założenia!$K133</f>
        <v>0.05</v>
      </c>
      <c r="DV276" s="43">
        <f>Założenia!$K133</f>
        <v>0.05</v>
      </c>
      <c r="DW276" s="43">
        <f>Założenia!$K133</f>
        <v>0.05</v>
      </c>
      <c r="DX276" s="43">
        <f>Założenia!$K133</f>
        <v>0.05</v>
      </c>
      <c r="DY276" s="43">
        <f>Założenia!$K133</f>
        <v>0.05</v>
      </c>
      <c r="DZ276" s="43">
        <f>Założenia!$K133</f>
        <v>0.05</v>
      </c>
      <c r="EA276" s="43">
        <f>Założenia!$K133</f>
        <v>0.05</v>
      </c>
      <c r="EB276" s="43">
        <f>Założenia!$K133</f>
        <v>0.05</v>
      </c>
      <c r="EC276" s="43">
        <f>Założenia!$K133</f>
        <v>0.05</v>
      </c>
      <c r="ED276" s="43">
        <f>Założenia!$K133</f>
        <v>0.05</v>
      </c>
      <c r="EE276" s="43">
        <f>Założenia!$K133</f>
        <v>0.05</v>
      </c>
      <c r="EF276" s="43">
        <f>Założenia!$K133</f>
        <v>0.05</v>
      </c>
      <c r="EG276" s="43">
        <f>Założenia!$K133</f>
        <v>0.05</v>
      </c>
      <c r="EH276" s="43">
        <f>Założenia!$K133</f>
        <v>0.05</v>
      </c>
      <c r="EI276" s="43">
        <f>Założenia!$K133</f>
        <v>0.05</v>
      </c>
      <c r="EJ276" s="43">
        <f>Założenia!$K133</f>
        <v>0.05</v>
      </c>
      <c r="EK276" s="43">
        <f>Założenia!$K133</f>
        <v>0.05</v>
      </c>
      <c r="EL276" s="43">
        <f>Założenia!$K133</f>
        <v>0.05</v>
      </c>
      <c r="EM276" s="43">
        <f>Założenia!$K133</f>
        <v>0.05</v>
      </c>
      <c r="EN276" s="43">
        <f>Założenia!$K133</f>
        <v>0.05</v>
      </c>
      <c r="EO276" s="43">
        <f>Założenia!$K133</f>
        <v>0.05</v>
      </c>
      <c r="EP276" s="43">
        <f>Założenia!$K133</f>
        <v>0.05</v>
      </c>
    </row>
    <row r="277" spans="3:146" hidden="1" outlineLevel="3" x14ac:dyDescent="0.25"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43"/>
      <c r="DI277" s="43"/>
      <c r="DJ277" s="43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43"/>
      <c r="EJ277" s="43"/>
      <c r="EK277" s="43"/>
      <c r="EL277" s="43"/>
      <c r="EM277" s="43"/>
      <c r="EN277" s="43"/>
      <c r="EO277" s="43"/>
      <c r="EP277" s="43"/>
    </row>
    <row r="278" spans="3:146" hidden="1" outlineLevel="3" x14ac:dyDescent="0.25">
      <c r="C278" t="s">
        <v>212</v>
      </c>
      <c r="H278">
        <v>0</v>
      </c>
      <c r="I278" s="25">
        <f>$W$2</f>
        <v>2021</v>
      </c>
      <c r="W278" s="63">
        <f>1^$H278</f>
        <v>1</v>
      </c>
      <c r="X278" s="63">
        <f t="shared" ref="X278:CI278" si="420">1^$H278</f>
        <v>1</v>
      </c>
      <c r="Y278" s="63">
        <f t="shared" si="420"/>
        <v>1</v>
      </c>
      <c r="Z278" s="63">
        <f t="shared" si="420"/>
        <v>1</v>
      </c>
      <c r="AA278" s="63">
        <f t="shared" si="420"/>
        <v>1</v>
      </c>
      <c r="AB278" s="63">
        <f t="shared" si="420"/>
        <v>1</v>
      </c>
      <c r="AC278" s="63">
        <f t="shared" si="420"/>
        <v>1</v>
      </c>
      <c r="AD278" s="63">
        <f t="shared" si="420"/>
        <v>1</v>
      </c>
      <c r="AE278" s="63">
        <f t="shared" si="420"/>
        <v>1</v>
      </c>
      <c r="AF278" s="63">
        <f t="shared" si="420"/>
        <v>1</v>
      </c>
      <c r="AG278" s="63">
        <f t="shared" si="420"/>
        <v>1</v>
      </c>
      <c r="AH278" s="63">
        <f t="shared" si="420"/>
        <v>1</v>
      </c>
      <c r="AI278" s="63">
        <f t="shared" si="420"/>
        <v>1</v>
      </c>
      <c r="AJ278" s="63">
        <f t="shared" si="420"/>
        <v>1</v>
      </c>
      <c r="AK278" s="63">
        <f t="shared" si="420"/>
        <v>1</v>
      </c>
      <c r="AL278" s="63">
        <f t="shared" si="420"/>
        <v>1</v>
      </c>
      <c r="AM278" s="63">
        <f t="shared" si="420"/>
        <v>1</v>
      </c>
      <c r="AN278" s="63">
        <f t="shared" si="420"/>
        <v>1</v>
      </c>
      <c r="AO278" s="63">
        <f t="shared" si="420"/>
        <v>1</v>
      </c>
      <c r="AP278" s="63">
        <f t="shared" si="420"/>
        <v>1</v>
      </c>
      <c r="AQ278" s="63">
        <f t="shared" si="420"/>
        <v>1</v>
      </c>
      <c r="AR278" s="63">
        <f t="shared" si="420"/>
        <v>1</v>
      </c>
      <c r="AS278" s="63">
        <f t="shared" si="420"/>
        <v>1</v>
      </c>
      <c r="AT278" s="63">
        <f t="shared" si="420"/>
        <v>1</v>
      </c>
      <c r="AU278" s="63">
        <f t="shared" si="420"/>
        <v>1</v>
      </c>
      <c r="AV278" s="63">
        <f t="shared" si="420"/>
        <v>1</v>
      </c>
      <c r="AW278" s="63">
        <f t="shared" si="420"/>
        <v>1</v>
      </c>
      <c r="AX278" s="63">
        <f t="shared" si="420"/>
        <v>1</v>
      </c>
      <c r="AY278" s="63">
        <f t="shared" si="420"/>
        <v>1</v>
      </c>
      <c r="AZ278" s="63">
        <f t="shared" si="420"/>
        <v>1</v>
      </c>
      <c r="BA278" s="63">
        <f t="shared" si="420"/>
        <v>1</v>
      </c>
      <c r="BB278" s="63">
        <f t="shared" si="420"/>
        <v>1</v>
      </c>
      <c r="BC278" s="63">
        <f t="shared" si="420"/>
        <v>1</v>
      </c>
      <c r="BD278" s="63">
        <f t="shared" si="420"/>
        <v>1</v>
      </c>
      <c r="BE278" s="63">
        <f t="shared" si="420"/>
        <v>1</v>
      </c>
      <c r="BF278" s="63">
        <f t="shared" si="420"/>
        <v>1</v>
      </c>
      <c r="BG278" s="63">
        <f t="shared" si="420"/>
        <v>1</v>
      </c>
      <c r="BH278" s="63">
        <f t="shared" si="420"/>
        <v>1</v>
      </c>
      <c r="BI278" s="63">
        <f t="shared" si="420"/>
        <v>1</v>
      </c>
      <c r="BJ278" s="63">
        <f t="shared" si="420"/>
        <v>1</v>
      </c>
      <c r="BK278" s="63">
        <f t="shared" si="420"/>
        <v>1</v>
      </c>
      <c r="BL278" s="63">
        <f t="shared" si="420"/>
        <v>1</v>
      </c>
      <c r="BM278" s="63">
        <f t="shared" si="420"/>
        <v>1</v>
      </c>
      <c r="BN278" s="63">
        <f t="shared" si="420"/>
        <v>1</v>
      </c>
      <c r="BO278" s="63">
        <f t="shared" si="420"/>
        <v>1</v>
      </c>
      <c r="BP278" s="63">
        <f t="shared" si="420"/>
        <v>1</v>
      </c>
      <c r="BQ278" s="63">
        <f t="shared" si="420"/>
        <v>1</v>
      </c>
      <c r="BR278" s="63">
        <f t="shared" si="420"/>
        <v>1</v>
      </c>
      <c r="BS278" s="63">
        <f t="shared" si="420"/>
        <v>1</v>
      </c>
      <c r="BT278" s="63">
        <f t="shared" si="420"/>
        <v>1</v>
      </c>
      <c r="BU278" s="63">
        <f t="shared" si="420"/>
        <v>1</v>
      </c>
      <c r="BV278" s="63">
        <f t="shared" si="420"/>
        <v>1</v>
      </c>
      <c r="BW278" s="63">
        <f t="shared" si="420"/>
        <v>1</v>
      </c>
      <c r="BX278" s="63">
        <f t="shared" si="420"/>
        <v>1</v>
      </c>
      <c r="BY278" s="63">
        <f t="shared" si="420"/>
        <v>1</v>
      </c>
      <c r="BZ278" s="63">
        <f t="shared" si="420"/>
        <v>1</v>
      </c>
      <c r="CA278" s="63">
        <f t="shared" si="420"/>
        <v>1</v>
      </c>
      <c r="CB278" s="63">
        <f t="shared" si="420"/>
        <v>1</v>
      </c>
      <c r="CC278" s="63">
        <f t="shared" si="420"/>
        <v>1</v>
      </c>
      <c r="CD278" s="63">
        <f t="shared" si="420"/>
        <v>1</v>
      </c>
      <c r="CE278" s="63">
        <f t="shared" si="420"/>
        <v>1</v>
      </c>
      <c r="CF278" s="63">
        <f t="shared" si="420"/>
        <v>1</v>
      </c>
      <c r="CG278" s="63">
        <f t="shared" si="420"/>
        <v>1</v>
      </c>
      <c r="CH278" s="63">
        <f t="shared" si="420"/>
        <v>1</v>
      </c>
      <c r="CI278" s="63">
        <f t="shared" si="420"/>
        <v>1</v>
      </c>
      <c r="CJ278" s="63">
        <f t="shared" ref="CJ278:EP278" si="421">1^$H278</f>
        <v>1</v>
      </c>
      <c r="CK278" s="63">
        <f t="shared" si="421"/>
        <v>1</v>
      </c>
      <c r="CL278" s="63">
        <f t="shared" si="421"/>
        <v>1</v>
      </c>
      <c r="CM278" s="63">
        <f t="shared" si="421"/>
        <v>1</v>
      </c>
      <c r="CN278" s="63">
        <f t="shared" si="421"/>
        <v>1</v>
      </c>
      <c r="CO278" s="63">
        <f t="shared" si="421"/>
        <v>1</v>
      </c>
      <c r="CP278" s="63">
        <f t="shared" si="421"/>
        <v>1</v>
      </c>
      <c r="CQ278" s="63">
        <f t="shared" si="421"/>
        <v>1</v>
      </c>
      <c r="CR278" s="63">
        <f t="shared" si="421"/>
        <v>1</v>
      </c>
      <c r="CS278" s="63">
        <f t="shared" si="421"/>
        <v>1</v>
      </c>
      <c r="CT278" s="63">
        <f t="shared" si="421"/>
        <v>1</v>
      </c>
      <c r="CU278" s="63">
        <f t="shared" si="421"/>
        <v>1</v>
      </c>
      <c r="CV278" s="63">
        <f t="shared" si="421"/>
        <v>1</v>
      </c>
      <c r="CW278" s="63">
        <f t="shared" si="421"/>
        <v>1</v>
      </c>
      <c r="CX278" s="63">
        <f t="shared" si="421"/>
        <v>1</v>
      </c>
      <c r="CY278" s="63">
        <f t="shared" si="421"/>
        <v>1</v>
      </c>
      <c r="CZ278" s="63">
        <f t="shared" si="421"/>
        <v>1</v>
      </c>
      <c r="DA278" s="63">
        <f t="shared" si="421"/>
        <v>1</v>
      </c>
      <c r="DB278" s="63">
        <f t="shared" si="421"/>
        <v>1</v>
      </c>
      <c r="DC278" s="63">
        <f t="shared" si="421"/>
        <v>1</v>
      </c>
      <c r="DD278" s="63">
        <f t="shared" si="421"/>
        <v>1</v>
      </c>
      <c r="DE278" s="63">
        <f t="shared" si="421"/>
        <v>1</v>
      </c>
      <c r="DF278" s="63">
        <f t="shared" si="421"/>
        <v>1</v>
      </c>
      <c r="DG278" s="63">
        <f t="shared" si="421"/>
        <v>1</v>
      </c>
      <c r="DH278" s="63">
        <f t="shared" si="421"/>
        <v>1</v>
      </c>
      <c r="DI278" s="63">
        <f t="shared" si="421"/>
        <v>1</v>
      </c>
      <c r="DJ278" s="63">
        <f t="shared" si="421"/>
        <v>1</v>
      </c>
      <c r="DK278" s="63">
        <f t="shared" si="421"/>
        <v>1</v>
      </c>
      <c r="DL278" s="63">
        <f t="shared" si="421"/>
        <v>1</v>
      </c>
      <c r="DM278" s="63">
        <f t="shared" si="421"/>
        <v>1</v>
      </c>
      <c r="DN278" s="63">
        <f t="shared" si="421"/>
        <v>1</v>
      </c>
      <c r="DO278" s="63">
        <f t="shared" si="421"/>
        <v>1</v>
      </c>
      <c r="DP278" s="63">
        <f t="shared" si="421"/>
        <v>1</v>
      </c>
      <c r="DQ278" s="63">
        <f t="shared" si="421"/>
        <v>1</v>
      </c>
      <c r="DR278" s="63">
        <f t="shared" si="421"/>
        <v>1</v>
      </c>
      <c r="DS278" s="63">
        <f t="shared" si="421"/>
        <v>1</v>
      </c>
      <c r="DT278" s="63">
        <f t="shared" si="421"/>
        <v>1</v>
      </c>
      <c r="DU278" s="63">
        <f t="shared" si="421"/>
        <v>1</v>
      </c>
      <c r="DV278" s="63">
        <f t="shared" si="421"/>
        <v>1</v>
      </c>
      <c r="DW278" s="63">
        <f t="shared" si="421"/>
        <v>1</v>
      </c>
      <c r="DX278" s="63">
        <f t="shared" si="421"/>
        <v>1</v>
      </c>
      <c r="DY278" s="63">
        <f t="shared" si="421"/>
        <v>1</v>
      </c>
      <c r="DZ278" s="63">
        <f t="shared" si="421"/>
        <v>1</v>
      </c>
      <c r="EA278" s="63">
        <f t="shared" si="421"/>
        <v>1</v>
      </c>
      <c r="EB278" s="63">
        <f t="shared" si="421"/>
        <v>1</v>
      </c>
      <c r="EC278" s="63">
        <f t="shared" si="421"/>
        <v>1</v>
      </c>
      <c r="ED278" s="63">
        <f t="shared" si="421"/>
        <v>1</v>
      </c>
      <c r="EE278" s="63">
        <f t="shared" si="421"/>
        <v>1</v>
      </c>
      <c r="EF278" s="63">
        <f t="shared" si="421"/>
        <v>1</v>
      </c>
      <c r="EG278" s="63">
        <f t="shared" si="421"/>
        <v>1</v>
      </c>
      <c r="EH278" s="63">
        <f t="shared" si="421"/>
        <v>1</v>
      </c>
      <c r="EI278" s="63">
        <f t="shared" si="421"/>
        <v>1</v>
      </c>
      <c r="EJ278" s="63">
        <f t="shared" si="421"/>
        <v>1</v>
      </c>
      <c r="EK278" s="63">
        <f t="shared" si="421"/>
        <v>1</v>
      </c>
      <c r="EL278" s="63">
        <f t="shared" si="421"/>
        <v>1</v>
      </c>
      <c r="EM278" s="63">
        <f t="shared" si="421"/>
        <v>1</v>
      </c>
      <c r="EN278" s="63">
        <f t="shared" si="421"/>
        <v>1</v>
      </c>
      <c r="EO278" s="63">
        <f t="shared" si="421"/>
        <v>1</v>
      </c>
      <c r="EP278" s="63">
        <f t="shared" si="421"/>
        <v>1</v>
      </c>
    </row>
    <row r="279" spans="3:146" hidden="1" outlineLevel="3" x14ac:dyDescent="0.25">
      <c r="C279" t="s">
        <v>213</v>
      </c>
      <c r="H279">
        <v>1</v>
      </c>
      <c r="I279" s="25">
        <f>I278+1</f>
        <v>2022</v>
      </c>
      <c r="W279" s="63">
        <f>W278+(W278*W$276)</f>
        <v>1.05</v>
      </c>
      <c r="X279" s="63">
        <f t="shared" ref="X279:CI280" si="422">X278+(X278*X$276)</f>
        <v>1.05</v>
      </c>
      <c r="Y279" s="63">
        <f t="shared" si="422"/>
        <v>1.05</v>
      </c>
      <c r="Z279" s="63">
        <f t="shared" si="422"/>
        <v>1.05</v>
      </c>
      <c r="AA279" s="63">
        <f t="shared" si="422"/>
        <v>1.05</v>
      </c>
      <c r="AB279" s="63">
        <f t="shared" si="422"/>
        <v>1.05</v>
      </c>
      <c r="AC279" s="63">
        <f t="shared" si="422"/>
        <v>1.05</v>
      </c>
      <c r="AD279" s="63">
        <f t="shared" si="422"/>
        <v>1.05</v>
      </c>
      <c r="AE279" s="63">
        <f t="shared" si="422"/>
        <v>1.05</v>
      </c>
      <c r="AF279" s="63">
        <f t="shared" si="422"/>
        <v>1.05</v>
      </c>
      <c r="AG279" s="63">
        <f t="shared" si="422"/>
        <v>1.05</v>
      </c>
      <c r="AH279" s="63">
        <f t="shared" si="422"/>
        <v>1.05</v>
      </c>
      <c r="AI279" s="63">
        <f t="shared" si="422"/>
        <v>1.05</v>
      </c>
      <c r="AJ279" s="63">
        <f t="shared" si="422"/>
        <v>1.05</v>
      </c>
      <c r="AK279" s="63">
        <f t="shared" si="422"/>
        <v>1.05</v>
      </c>
      <c r="AL279" s="63">
        <f t="shared" si="422"/>
        <v>1.05</v>
      </c>
      <c r="AM279" s="63">
        <f t="shared" si="422"/>
        <v>1.05</v>
      </c>
      <c r="AN279" s="63">
        <f t="shared" si="422"/>
        <v>1.05</v>
      </c>
      <c r="AO279" s="63">
        <f t="shared" si="422"/>
        <v>1.05</v>
      </c>
      <c r="AP279" s="63">
        <f t="shared" si="422"/>
        <v>1.05</v>
      </c>
      <c r="AQ279" s="63">
        <f t="shared" si="422"/>
        <v>1.05</v>
      </c>
      <c r="AR279" s="63">
        <f t="shared" si="422"/>
        <v>1.05</v>
      </c>
      <c r="AS279" s="63">
        <f t="shared" si="422"/>
        <v>1.05</v>
      </c>
      <c r="AT279" s="63">
        <f t="shared" si="422"/>
        <v>1.05</v>
      </c>
      <c r="AU279" s="63">
        <f t="shared" si="422"/>
        <v>1.05</v>
      </c>
      <c r="AV279" s="63">
        <f t="shared" si="422"/>
        <v>1.05</v>
      </c>
      <c r="AW279" s="63">
        <f t="shared" si="422"/>
        <v>1.05</v>
      </c>
      <c r="AX279" s="63">
        <f t="shared" si="422"/>
        <v>1.05</v>
      </c>
      <c r="AY279" s="63">
        <f t="shared" si="422"/>
        <v>1.05</v>
      </c>
      <c r="AZ279" s="63">
        <f t="shared" si="422"/>
        <v>1.05</v>
      </c>
      <c r="BA279" s="63">
        <f t="shared" si="422"/>
        <v>1.05</v>
      </c>
      <c r="BB279" s="63">
        <f t="shared" si="422"/>
        <v>1.05</v>
      </c>
      <c r="BC279" s="63">
        <f t="shared" si="422"/>
        <v>1.05</v>
      </c>
      <c r="BD279" s="63">
        <f t="shared" si="422"/>
        <v>1.05</v>
      </c>
      <c r="BE279" s="63">
        <f t="shared" si="422"/>
        <v>1.05</v>
      </c>
      <c r="BF279" s="63">
        <f t="shared" si="422"/>
        <v>1.05</v>
      </c>
      <c r="BG279" s="63">
        <f t="shared" si="422"/>
        <v>1.05</v>
      </c>
      <c r="BH279" s="63">
        <f t="shared" si="422"/>
        <v>1.05</v>
      </c>
      <c r="BI279" s="63">
        <f t="shared" si="422"/>
        <v>1.05</v>
      </c>
      <c r="BJ279" s="63">
        <f t="shared" si="422"/>
        <v>1.05</v>
      </c>
      <c r="BK279" s="63">
        <f t="shared" si="422"/>
        <v>1.05</v>
      </c>
      <c r="BL279" s="63">
        <f t="shared" si="422"/>
        <v>1.05</v>
      </c>
      <c r="BM279" s="63">
        <f t="shared" si="422"/>
        <v>1.05</v>
      </c>
      <c r="BN279" s="63">
        <f t="shared" si="422"/>
        <v>1.05</v>
      </c>
      <c r="BO279" s="63">
        <f t="shared" si="422"/>
        <v>1.05</v>
      </c>
      <c r="BP279" s="63">
        <f t="shared" si="422"/>
        <v>1.05</v>
      </c>
      <c r="BQ279" s="63">
        <f t="shared" si="422"/>
        <v>1.05</v>
      </c>
      <c r="BR279" s="63">
        <f t="shared" si="422"/>
        <v>1.05</v>
      </c>
      <c r="BS279" s="63">
        <f t="shared" si="422"/>
        <v>1.05</v>
      </c>
      <c r="BT279" s="63">
        <f t="shared" si="422"/>
        <v>1.05</v>
      </c>
      <c r="BU279" s="63">
        <f t="shared" si="422"/>
        <v>1.05</v>
      </c>
      <c r="BV279" s="63">
        <f t="shared" si="422"/>
        <v>1.05</v>
      </c>
      <c r="BW279" s="63">
        <f t="shared" si="422"/>
        <v>1.05</v>
      </c>
      <c r="BX279" s="63">
        <f t="shared" si="422"/>
        <v>1.05</v>
      </c>
      <c r="BY279" s="63">
        <f t="shared" si="422"/>
        <v>1.05</v>
      </c>
      <c r="BZ279" s="63">
        <f t="shared" si="422"/>
        <v>1.05</v>
      </c>
      <c r="CA279" s="63">
        <f t="shared" si="422"/>
        <v>1.05</v>
      </c>
      <c r="CB279" s="63">
        <f t="shared" si="422"/>
        <v>1.05</v>
      </c>
      <c r="CC279" s="63">
        <f t="shared" si="422"/>
        <v>1.05</v>
      </c>
      <c r="CD279" s="63">
        <f t="shared" si="422"/>
        <v>1.05</v>
      </c>
      <c r="CE279" s="63">
        <f t="shared" si="422"/>
        <v>1.05</v>
      </c>
      <c r="CF279" s="63">
        <f t="shared" si="422"/>
        <v>1.05</v>
      </c>
      <c r="CG279" s="63">
        <f t="shared" si="422"/>
        <v>1.05</v>
      </c>
      <c r="CH279" s="63">
        <f t="shared" si="422"/>
        <v>1.05</v>
      </c>
      <c r="CI279" s="63">
        <f t="shared" si="422"/>
        <v>1.05</v>
      </c>
      <c r="CJ279" s="63">
        <f t="shared" ref="CJ279:EP283" si="423">CJ278+(CJ278*CJ$276)</f>
        <v>1.05</v>
      </c>
      <c r="CK279" s="63">
        <f t="shared" si="423"/>
        <v>1.05</v>
      </c>
      <c r="CL279" s="63">
        <f t="shared" si="423"/>
        <v>1.05</v>
      </c>
      <c r="CM279" s="63">
        <f t="shared" si="423"/>
        <v>1.05</v>
      </c>
      <c r="CN279" s="63">
        <f t="shared" si="423"/>
        <v>1.05</v>
      </c>
      <c r="CO279" s="63">
        <f t="shared" si="423"/>
        <v>1.05</v>
      </c>
      <c r="CP279" s="63">
        <f t="shared" si="423"/>
        <v>1.05</v>
      </c>
      <c r="CQ279" s="63">
        <f t="shared" si="423"/>
        <v>1.05</v>
      </c>
      <c r="CR279" s="63">
        <f t="shared" si="423"/>
        <v>1.05</v>
      </c>
      <c r="CS279" s="63">
        <f t="shared" si="423"/>
        <v>1.05</v>
      </c>
      <c r="CT279" s="63">
        <f t="shared" si="423"/>
        <v>1.05</v>
      </c>
      <c r="CU279" s="63">
        <f t="shared" si="423"/>
        <v>1.05</v>
      </c>
      <c r="CV279" s="63">
        <f t="shared" si="423"/>
        <v>1.05</v>
      </c>
      <c r="CW279" s="63">
        <f t="shared" si="423"/>
        <v>1.05</v>
      </c>
      <c r="CX279" s="63">
        <f t="shared" si="423"/>
        <v>1.05</v>
      </c>
      <c r="CY279" s="63">
        <f t="shared" si="423"/>
        <v>1.05</v>
      </c>
      <c r="CZ279" s="63">
        <f t="shared" si="423"/>
        <v>1.05</v>
      </c>
      <c r="DA279" s="63">
        <f t="shared" si="423"/>
        <v>1.05</v>
      </c>
      <c r="DB279" s="63">
        <f t="shared" si="423"/>
        <v>1.05</v>
      </c>
      <c r="DC279" s="63">
        <f t="shared" si="423"/>
        <v>1.05</v>
      </c>
      <c r="DD279" s="63">
        <f t="shared" si="423"/>
        <v>1.05</v>
      </c>
      <c r="DE279" s="63">
        <f t="shared" si="423"/>
        <v>1.05</v>
      </c>
      <c r="DF279" s="63">
        <f t="shared" si="423"/>
        <v>1.05</v>
      </c>
      <c r="DG279" s="63">
        <f t="shared" si="423"/>
        <v>1.05</v>
      </c>
      <c r="DH279" s="63">
        <f t="shared" si="423"/>
        <v>1.05</v>
      </c>
      <c r="DI279" s="63">
        <f t="shared" si="423"/>
        <v>1.05</v>
      </c>
      <c r="DJ279" s="63">
        <f t="shared" si="423"/>
        <v>1.05</v>
      </c>
      <c r="DK279" s="63">
        <f t="shared" si="423"/>
        <v>1.05</v>
      </c>
      <c r="DL279" s="63">
        <f t="shared" si="423"/>
        <v>1.05</v>
      </c>
      <c r="DM279" s="63">
        <f t="shared" si="423"/>
        <v>1.05</v>
      </c>
      <c r="DN279" s="63">
        <f t="shared" si="423"/>
        <v>1.05</v>
      </c>
      <c r="DO279" s="63">
        <f t="shared" si="423"/>
        <v>1.05</v>
      </c>
      <c r="DP279" s="63">
        <f t="shared" si="423"/>
        <v>1.05</v>
      </c>
      <c r="DQ279" s="63">
        <f t="shared" si="423"/>
        <v>1.05</v>
      </c>
      <c r="DR279" s="63">
        <f t="shared" si="423"/>
        <v>1.05</v>
      </c>
      <c r="DS279" s="63">
        <f t="shared" si="423"/>
        <v>1.05</v>
      </c>
      <c r="DT279" s="63">
        <f t="shared" si="423"/>
        <v>1.05</v>
      </c>
      <c r="DU279" s="63">
        <f t="shared" si="423"/>
        <v>1.05</v>
      </c>
      <c r="DV279" s="63">
        <f t="shared" si="423"/>
        <v>1.05</v>
      </c>
      <c r="DW279" s="63">
        <f t="shared" si="423"/>
        <v>1.05</v>
      </c>
      <c r="DX279" s="63">
        <f t="shared" si="423"/>
        <v>1.05</v>
      </c>
      <c r="DY279" s="63">
        <f t="shared" si="423"/>
        <v>1.05</v>
      </c>
      <c r="DZ279" s="63">
        <f t="shared" si="423"/>
        <v>1.05</v>
      </c>
      <c r="EA279" s="63">
        <f t="shared" si="423"/>
        <v>1.05</v>
      </c>
      <c r="EB279" s="63">
        <f t="shared" si="423"/>
        <v>1.05</v>
      </c>
      <c r="EC279" s="63">
        <f t="shared" si="423"/>
        <v>1.05</v>
      </c>
      <c r="ED279" s="63">
        <f t="shared" si="423"/>
        <v>1.05</v>
      </c>
      <c r="EE279" s="63">
        <f t="shared" si="423"/>
        <v>1.05</v>
      </c>
      <c r="EF279" s="63">
        <f t="shared" si="423"/>
        <v>1.05</v>
      </c>
      <c r="EG279" s="63">
        <f t="shared" si="423"/>
        <v>1.05</v>
      </c>
      <c r="EH279" s="63">
        <f t="shared" si="423"/>
        <v>1.05</v>
      </c>
      <c r="EI279" s="63">
        <f t="shared" si="423"/>
        <v>1.05</v>
      </c>
      <c r="EJ279" s="63">
        <f t="shared" si="423"/>
        <v>1.05</v>
      </c>
      <c r="EK279" s="63">
        <f t="shared" si="423"/>
        <v>1.05</v>
      </c>
      <c r="EL279" s="63">
        <f t="shared" si="423"/>
        <v>1.05</v>
      </c>
      <c r="EM279" s="63">
        <f t="shared" si="423"/>
        <v>1.05</v>
      </c>
      <c r="EN279" s="63">
        <f t="shared" si="423"/>
        <v>1.05</v>
      </c>
      <c r="EO279" s="63">
        <f t="shared" si="423"/>
        <v>1.05</v>
      </c>
      <c r="EP279" s="63">
        <f t="shared" si="423"/>
        <v>1.05</v>
      </c>
    </row>
    <row r="280" spans="3:146" hidden="1" outlineLevel="3" x14ac:dyDescent="0.25">
      <c r="C280" t="s">
        <v>214</v>
      </c>
      <c r="H280">
        <v>2</v>
      </c>
      <c r="I280" s="25">
        <f t="shared" ref="I280:I288" si="424">I279+1</f>
        <v>2023</v>
      </c>
      <c r="W280" s="63">
        <f t="shared" ref="W280:AL288" si="425">W279+(W279*W$276)</f>
        <v>1.1025</v>
      </c>
      <c r="X280" s="63">
        <f t="shared" si="425"/>
        <v>1.1025</v>
      </c>
      <c r="Y280" s="63">
        <f t="shared" si="425"/>
        <v>1.1025</v>
      </c>
      <c r="Z280" s="63">
        <f t="shared" si="425"/>
        <v>1.1025</v>
      </c>
      <c r="AA280" s="63">
        <f t="shared" si="425"/>
        <v>1.1025</v>
      </c>
      <c r="AB280" s="63">
        <f t="shared" si="425"/>
        <v>1.1025</v>
      </c>
      <c r="AC280" s="63">
        <f t="shared" si="425"/>
        <v>1.1025</v>
      </c>
      <c r="AD280" s="63">
        <f t="shared" si="425"/>
        <v>1.1025</v>
      </c>
      <c r="AE280" s="63">
        <f t="shared" si="425"/>
        <v>1.1025</v>
      </c>
      <c r="AF280" s="63">
        <f t="shared" si="425"/>
        <v>1.1025</v>
      </c>
      <c r="AG280" s="63">
        <f t="shared" si="425"/>
        <v>1.1025</v>
      </c>
      <c r="AH280" s="63">
        <f t="shared" si="425"/>
        <v>1.1025</v>
      </c>
      <c r="AI280" s="63">
        <f t="shared" si="425"/>
        <v>1.1025</v>
      </c>
      <c r="AJ280" s="63">
        <f t="shared" si="425"/>
        <v>1.1025</v>
      </c>
      <c r="AK280" s="63">
        <f t="shared" si="425"/>
        <v>1.1025</v>
      </c>
      <c r="AL280" s="63">
        <f t="shared" si="425"/>
        <v>1.1025</v>
      </c>
      <c r="AM280" s="63">
        <f t="shared" si="422"/>
        <v>1.1025</v>
      </c>
      <c r="AN280" s="63">
        <f t="shared" si="422"/>
        <v>1.1025</v>
      </c>
      <c r="AO280" s="63">
        <f t="shared" si="422"/>
        <v>1.1025</v>
      </c>
      <c r="AP280" s="63">
        <f t="shared" si="422"/>
        <v>1.1025</v>
      </c>
      <c r="AQ280" s="63">
        <f t="shared" si="422"/>
        <v>1.1025</v>
      </c>
      <c r="AR280" s="63">
        <f t="shared" si="422"/>
        <v>1.1025</v>
      </c>
      <c r="AS280" s="63">
        <f t="shared" si="422"/>
        <v>1.1025</v>
      </c>
      <c r="AT280" s="63">
        <f t="shared" si="422"/>
        <v>1.1025</v>
      </c>
      <c r="AU280" s="63">
        <f t="shared" si="422"/>
        <v>1.1025</v>
      </c>
      <c r="AV280" s="63">
        <f t="shared" si="422"/>
        <v>1.1025</v>
      </c>
      <c r="AW280" s="63">
        <f t="shared" si="422"/>
        <v>1.1025</v>
      </c>
      <c r="AX280" s="63">
        <f t="shared" si="422"/>
        <v>1.1025</v>
      </c>
      <c r="AY280" s="63">
        <f t="shared" si="422"/>
        <v>1.1025</v>
      </c>
      <c r="AZ280" s="63">
        <f t="shared" si="422"/>
        <v>1.1025</v>
      </c>
      <c r="BA280" s="63">
        <f t="shared" si="422"/>
        <v>1.1025</v>
      </c>
      <c r="BB280" s="63">
        <f t="shared" si="422"/>
        <v>1.1025</v>
      </c>
      <c r="BC280" s="63">
        <f t="shared" si="422"/>
        <v>1.1025</v>
      </c>
      <c r="BD280" s="63">
        <f t="shared" si="422"/>
        <v>1.1025</v>
      </c>
      <c r="BE280" s="63">
        <f t="shared" si="422"/>
        <v>1.1025</v>
      </c>
      <c r="BF280" s="63">
        <f t="shared" si="422"/>
        <v>1.1025</v>
      </c>
      <c r="BG280" s="63">
        <f t="shared" si="422"/>
        <v>1.1025</v>
      </c>
      <c r="BH280" s="63">
        <f t="shared" si="422"/>
        <v>1.1025</v>
      </c>
      <c r="BI280" s="63">
        <f t="shared" si="422"/>
        <v>1.1025</v>
      </c>
      <c r="BJ280" s="63">
        <f t="shared" si="422"/>
        <v>1.1025</v>
      </c>
      <c r="BK280" s="63">
        <f t="shared" si="422"/>
        <v>1.1025</v>
      </c>
      <c r="BL280" s="63">
        <f t="shared" si="422"/>
        <v>1.1025</v>
      </c>
      <c r="BM280" s="63">
        <f t="shared" si="422"/>
        <v>1.1025</v>
      </c>
      <c r="BN280" s="63">
        <f t="shared" si="422"/>
        <v>1.1025</v>
      </c>
      <c r="BO280" s="63">
        <f t="shared" si="422"/>
        <v>1.1025</v>
      </c>
      <c r="BP280" s="63">
        <f t="shared" si="422"/>
        <v>1.1025</v>
      </c>
      <c r="BQ280" s="63">
        <f t="shared" si="422"/>
        <v>1.1025</v>
      </c>
      <c r="BR280" s="63">
        <f t="shared" si="422"/>
        <v>1.1025</v>
      </c>
      <c r="BS280" s="63">
        <f t="shared" si="422"/>
        <v>1.1025</v>
      </c>
      <c r="BT280" s="63">
        <f t="shared" si="422"/>
        <v>1.1025</v>
      </c>
      <c r="BU280" s="63">
        <f t="shared" si="422"/>
        <v>1.1025</v>
      </c>
      <c r="BV280" s="63">
        <f t="shared" si="422"/>
        <v>1.1025</v>
      </c>
      <c r="BW280" s="63">
        <f t="shared" si="422"/>
        <v>1.1025</v>
      </c>
      <c r="BX280" s="63">
        <f t="shared" si="422"/>
        <v>1.1025</v>
      </c>
      <c r="BY280" s="63">
        <f t="shared" si="422"/>
        <v>1.1025</v>
      </c>
      <c r="BZ280" s="63">
        <f t="shared" si="422"/>
        <v>1.1025</v>
      </c>
      <c r="CA280" s="63">
        <f t="shared" si="422"/>
        <v>1.1025</v>
      </c>
      <c r="CB280" s="63">
        <f t="shared" si="422"/>
        <v>1.1025</v>
      </c>
      <c r="CC280" s="63">
        <f t="shared" si="422"/>
        <v>1.1025</v>
      </c>
      <c r="CD280" s="63">
        <f t="shared" si="422"/>
        <v>1.1025</v>
      </c>
      <c r="CE280" s="63">
        <f t="shared" si="422"/>
        <v>1.1025</v>
      </c>
      <c r="CF280" s="63">
        <f t="shared" si="422"/>
        <v>1.1025</v>
      </c>
      <c r="CG280" s="63">
        <f t="shared" si="422"/>
        <v>1.1025</v>
      </c>
      <c r="CH280" s="63">
        <f t="shared" si="422"/>
        <v>1.1025</v>
      </c>
      <c r="CI280" s="63">
        <f t="shared" si="422"/>
        <v>1.1025</v>
      </c>
      <c r="CJ280" s="63">
        <f t="shared" si="423"/>
        <v>1.1025</v>
      </c>
      <c r="CK280" s="63">
        <f t="shared" si="423"/>
        <v>1.1025</v>
      </c>
      <c r="CL280" s="63">
        <f t="shared" si="423"/>
        <v>1.1025</v>
      </c>
      <c r="CM280" s="63">
        <f t="shared" si="423"/>
        <v>1.1025</v>
      </c>
      <c r="CN280" s="63">
        <f t="shared" si="423"/>
        <v>1.1025</v>
      </c>
      <c r="CO280" s="63">
        <f t="shared" si="423"/>
        <v>1.1025</v>
      </c>
      <c r="CP280" s="63">
        <f t="shared" si="423"/>
        <v>1.1025</v>
      </c>
      <c r="CQ280" s="63">
        <f t="shared" si="423"/>
        <v>1.1025</v>
      </c>
      <c r="CR280" s="63">
        <f t="shared" si="423"/>
        <v>1.1025</v>
      </c>
      <c r="CS280" s="63">
        <f t="shared" si="423"/>
        <v>1.1025</v>
      </c>
      <c r="CT280" s="63">
        <f t="shared" si="423"/>
        <v>1.1025</v>
      </c>
      <c r="CU280" s="63">
        <f t="shared" si="423"/>
        <v>1.1025</v>
      </c>
      <c r="CV280" s="63">
        <f t="shared" si="423"/>
        <v>1.1025</v>
      </c>
      <c r="CW280" s="63">
        <f t="shared" si="423"/>
        <v>1.1025</v>
      </c>
      <c r="CX280" s="63">
        <f t="shared" si="423"/>
        <v>1.1025</v>
      </c>
      <c r="CY280" s="63">
        <f t="shared" si="423"/>
        <v>1.1025</v>
      </c>
      <c r="CZ280" s="63">
        <f t="shared" si="423"/>
        <v>1.1025</v>
      </c>
      <c r="DA280" s="63">
        <f t="shared" si="423"/>
        <v>1.1025</v>
      </c>
      <c r="DB280" s="63">
        <f t="shared" si="423"/>
        <v>1.1025</v>
      </c>
      <c r="DC280" s="63">
        <f t="shared" si="423"/>
        <v>1.1025</v>
      </c>
      <c r="DD280" s="63">
        <f t="shared" si="423"/>
        <v>1.1025</v>
      </c>
      <c r="DE280" s="63">
        <f t="shared" si="423"/>
        <v>1.1025</v>
      </c>
      <c r="DF280" s="63">
        <f t="shared" si="423"/>
        <v>1.1025</v>
      </c>
      <c r="DG280" s="63">
        <f t="shared" si="423"/>
        <v>1.1025</v>
      </c>
      <c r="DH280" s="63">
        <f t="shared" si="423"/>
        <v>1.1025</v>
      </c>
      <c r="DI280" s="63">
        <f t="shared" si="423"/>
        <v>1.1025</v>
      </c>
      <c r="DJ280" s="63">
        <f t="shared" si="423"/>
        <v>1.1025</v>
      </c>
      <c r="DK280" s="63">
        <f t="shared" si="423"/>
        <v>1.1025</v>
      </c>
      <c r="DL280" s="63">
        <f t="shared" si="423"/>
        <v>1.1025</v>
      </c>
      <c r="DM280" s="63">
        <f t="shared" si="423"/>
        <v>1.1025</v>
      </c>
      <c r="DN280" s="63">
        <f t="shared" si="423"/>
        <v>1.1025</v>
      </c>
      <c r="DO280" s="63">
        <f t="shared" si="423"/>
        <v>1.1025</v>
      </c>
      <c r="DP280" s="63">
        <f t="shared" si="423"/>
        <v>1.1025</v>
      </c>
      <c r="DQ280" s="63">
        <f t="shared" si="423"/>
        <v>1.1025</v>
      </c>
      <c r="DR280" s="63">
        <f t="shared" si="423"/>
        <v>1.1025</v>
      </c>
      <c r="DS280" s="63">
        <f t="shared" si="423"/>
        <v>1.1025</v>
      </c>
      <c r="DT280" s="63">
        <f t="shared" si="423"/>
        <v>1.1025</v>
      </c>
      <c r="DU280" s="63">
        <f t="shared" si="423"/>
        <v>1.1025</v>
      </c>
      <c r="DV280" s="63">
        <f t="shared" si="423"/>
        <v>1.1025</v>
      </c>
      <c r="DW280" s="63">
        <f t="shared" si="423"/>
        <v>1.1025</v>
      </c>
      <c r="DX280" s="63">
        <f t="shared" si="423"/>
        <v>1.1025</v>
      </c>
      <c r="DY280" s="63">
        <f t="shared" si="423"/>
        <v>1.1025</v>
      </c>
      <c r="DZ280" s="63">
        <f t="shared" si="423"/>
        <v>1.1025</v>
      </c>
      <c r="EA280" s="63">
        <f t="shared" si="423"/>
        <v>1.1025</v>
      </c>
      <c r="EB280" s="63">
        <f t="shared" si="423"/>
        <v>1.1025</v>
      </c>
      <c r="EC280" s="63">
        <f t="shared" si="423"/>
        <v>1.1025</v>
      </c>
      <c r="ED280" s="63">
        <f t="shared" si="423"/>
        <v>1.1025</v>
      </c>
      <c r="EE280" s="63">
        <f t="shared" si="423"/>
        <v>1.1025</v>
      </c>
      <c r="EF280" s="63">
        <f t="shared" si="423"/>
        <v>1.1025</v>
      </c>
      <c r="EG280" s="63">
        <f t="shared" si="423"/>
        <v>1.1025</v>
      </c>
      <c r="EH280" s="63">
        <f t="shared" si="423"/>
        <v>1.1025</v>
      </c>
      <c r="EI280" s="63">
        <f t="shared" si="423"/>
        <v>1.1025</v>
      </c>
      <c r="EJ280" s="63">
        <f t="shared" si="423"/>
        <v>1.1025</v>
      </c>
      <c r="EK280" s="63">
        <f t="shared" si="423"/>
        <v>1.1025</v>
      </c>
      <c r="EL280" s="63">
        <f t="shared" si="423"/>
        <v>1.1025</v>
      </c>
      <c r="EM280" s="63">
        <f t="shared" si="423"/>
        <v>1.1025</v>
      </c>
      <c r="EN280" s="63">
        <f t="shared" si="423"/>
        <v>1.1025</v>
      </c>
      <c r="EO280" s="63">
        <f t="shared" si="423"/>
        <v>1.1025</v>
      </c>
      <c r="EP280" s="63">
        <f t="shared" si="423"/>
        <v>1.1025</v>
      </c>
    </row>
    <row r="281" spans="3:146" hidden="1" outlineLevel="3" x14ac:dyDescent="0.25">
      <c r="C281" t="s">
        <v>215</v>
      </c>
      <c r="H281">
        <v>3</v>
      </c>
      <c r="I281" s="25">
        <f t="shared" si="424"/>
        <v>2024</v>
      </c>
      <c r="W281" s="63">
        <f t="shared" si="425"/>
        <v>1.1576250000000001</v>
      </c>
      <c r="X281" s="63">
        <f t="shared" ref="X281:CI284" si="426">X280+(X280*X$276)</f>
        <v>1.1576250000000001</v>
      </c>
      <c r="Y281" s="63">
        <f t="shared" si="426"/>
        <v>1.1576250000000001</v>
      </c>
      <c r="Z281" s="63">
        <f t="shared" si="426"/>
        <v>1.1576250000000001</v>
      </c>
      <c r="AA281" s="63">
        <f t="shared" si="426"/>
        <v>1.1576250000000001</v>
      </c>
      <c r="AB281" s="63">
        <f t="shared" si="426"/>
        <v>1.1576250000000001</v>
      </c>
      <c r="AC281" s="63">
        <f t="shared" si="426"/>
        <v>1.1576250000000001</v>
      </c>
      <c r="AD281" s="63">
        <f t="shared" si="426"/>
        <v>1.1576250000000001</v>
      </c>
      <c r="AE281" s="63">
        <f t="shared" si="426"/>
        <v>1.1576250000000001</v>
      </c>
      <c r="AF281" s="63">
        <f t="shared" si="426"/>
        <v>1.1576250000000001</v>
      </c>
      <c r="AG281" s="63">
        <f t="shared" si="426"/>
        <v>1.1576250000000001</v>
      </c>
      <c r="AH281" s="63">
        <f t="shared" si="426"/>
        <v>1.1576250000000001</v>
      </c>
      <c r="AI281" s="63">
        <f t="shared" si="426"/>
        <v>1.1576250000000001</v>
      </c>
      <c r="AJ281" s="63">
        <f t="shared" si="426"/>
        <v>1.1576250000000001</v>
      </c>
      <c r="AK281" s="63">
        <f t="shared" si="426"/>
        <v>1.1576250000000001</v>
      </c>
      <c r="AL281" s="63">
        <f t="shared" si="426"/>
        <v>1.1576250000000001</v>
      </c>
      <c r="AM281" s="63">
        <f t="shared" si="426"/>
        <v>1.1576250000000001</v>
      </c>
      <c r="AN281" s="63">
        <f t="shared" si="426"/>
        <v>1.1576250000000001</v>
      </c>
      <c r="AO281" s="63">
        <f t="shared" si="426"/>
        <v>1.1576250000000001</v>
      </c>
      <c r="AP281" s="63">
        <f t="shared" si="426"/>
        <v>1.1576250000000001</v>
      </c>
      <c r="AQ281" s="63">
        <f t="shared" si="426"/>
        <v>1.1576250000000001</v>
      </c>
      <c r="AR281" s="63">
        <f t="shared" si="426"/>
        <v>1.1576250000000001</v>
      </c>
      <c r="AS281" s="63">
        <f t="shared" si="426"/>
        <v>1.1576250000000001</v>
      </c>
      <c r="AT281" s="63">
        <f t="shared" si="426"/>
        <v>1.1576250000000001</v>
      </c>
      <c r="AU281" s="63">
        <f t="shared" si="426"/>
        <v>1.1576250000000001</v>
      </c>
      <c r="AV281" s="63">
        <f t="shared" si="426"/>
        <v>1.1576250000000001</v>
      </c>
      <c r="AW281" s="63">
        <f t="shared" si="426"/>
        <v>1.1576250000000001</v>
      </c>
      <c r="AX281" s="63">
        <f t="shared" si="426"/>
        <v>1.1576250000000001</v>
      </c>
      <c r="AY281" s="63">
        <f t="shared" si="426"/>
        <v>1.1576250000000001</v>
      </c>
      <c r="AZ281" s="63">
        <f t="shared" si="426"/>
        <v>1.1576250000000001</v>
      </c>
      <c r="BA281" s="63">
        <f t="shared" si="426"/>
        <v>1.1576250000000001</v>
      </c>
      <c r="BB281" s="63">
        <f t="shared" si="426"/>
        <v>1.1576250000000001</v>
      </c>
      <c r="BC281" s="63">
        <f t="shared" si="426"/>
        <v>1.1576250000000001</v>
      </c>
      <c r="BD281" s="63">
        <f t="shared" si="426"/>
        <v>1.1576250000000001</v>
      </c>
      <c r="BE281" s="63">
        <f t="shared" si="426"/>
        <v>1.1576250000000001</v>
      </c>
      <c r="BF281" s="63">
        <f t="shared" si="426"/>
        <v>1.1576250000000001</v>
      </c>
      <c r="BG281" s="63">
        <f t="shared" si="426"/>
        <v>1.1576250000000001</v>
      </c>
      <c r="BH281" s="63">
        <f t="shared" si="426"/>
        <v>1.1576250000000001</v>
      </c>
      <c r="BI281" s="63">
        <f t="shared" si="426"/>
        <v>1.1576250000000001</v>
      </c>
      <c r="BJ281" s="63">
        <f t="shared" si="426"/>
        <v>1.1576250000000001</v>
      </c>
      <c r="BK281" s="63">
        <f t="shared" si="426"/>
        <v>1.1576250000000001</v>
      </c>
      <c r="BL281" s="63">
        <f t="shared" si="426"/>
        <v>1.1576250000000001</v>
      </c>
      <c r="BM281" s="63">
        <f t="shared" si="426"/>
        <v>1.1576250000000001</v>
      </c>
      <c r="BN281" s="63">
        <f t="shared" si="426"/>
        <v>1.1576250000000001</v>
      </c>
      <c r="BO281" s="63">
        <f t="shared" si="426"/>
        <v>1.1576250000000001</v>
      </c>
      <c r="BP281" s="63">
        <f t="shared" si="426"/>
        <v>1.1576250000000001</v>
      </c>
      <c r="BQ281" s="63">
        <f t="shared" si="426"/>
        <v>1.1576250000000001</v>
      </c>
      <c r="BR281" s="63">
        <f t="shared" si="426"/>
        <v>1.1576250000000001</v>
      </c>
      <c r="BS281" s="63">
        <f t="shared" si="426"/>
        <v>1.1576250000000001</v>
      </c>
      <c r="BT281" s="63">
        <f t="shared" si="426"/>
        <v>1.1576250000000001</v>
      </c>
      <c r="BU281" s="63">
        <f t="shared" si="426"/>
        <v>1.1576250000000001</v>
      </c>
      <c r="BV281" s="63">
        <f t="shared" si="426"/>
        <v>1.1576250000000001</v>
      </c>
      <c r="BW281" s="63">
        <f t="shared" si="426"/>
        <v>1.1576250000000001</v>
      </c>
      <c r="BX281" s="63">
        <f t="shared" si="426"/>
        <v>1.1576250000000001</v>
      </c>
      <c r="BY281" s="63">
        <f t="shared" si="426"/>
        <v>1.1576250000000001</v>
      </c>
      <c r="BZ281" s="63">
        <f t="shared" si="426"/>
        <v>1.1576250000000001</v>
      </c>
      <c r="CA281" s="63">
        <f t="shared" si="426"/>
        <v>1.1576250000000001</v>
      </c>
      <c r="CB281" s="63">
        <f t="shared" si="426"/>
        <v>1.1576250000000001</v>
      </c>
      <c r="CC281" s="63">
        <f t="shared" si="426"/>
        <v>1.1576250000000001</v>
      </c>
      <c r="CD281" s="63">
        <f t="shared" si="426"/>
        <v>1.1576250000000001</v>
      </c>
      <c r="CE281" s="63">
        <f t="shared" si="426"/>
        <v>1.1576250000000001</v>
      </c>
      <c r="CF281" s="63">
        <f t="shared" si="426"/>
        <v>1.1576250000000001</v>
      </c>
      <c r="CG281" s="63">
        <f t="shared" si="426"/>
        <v>1.1576250000000001</v>
      </c>
      <c r="CH281" s="63">
        <f t="shared" si="426"/>
        <v>1.1576250000000001</v>
      </c>
      <c r="CI281" s="63">
        <f t="shared" si="426"/>
        <v>1.1576250000000001</v>
      </c>
      <c r="CJ281" s="63">
        <f t="shared" si="423"/>
        <v>1.1576250000000001</v>
      </c>
      <c r="CK281" s="63">
        <f t="shared" si="423"/>
        <v>1.1576250000000001</v>
      </c>
      <c r="CL281" s="63">
        <f t="shared" si="423"/>
        <v>1.1576250000000001</v>
      </c>
      <c r="CM281" s="63">
        <f t="shared" si="423"/>
        <v>1.1576250000000001</v>
      </c>
      <c r="CN281" s="63">
        <f t="shared" si="423"/>
        <v>1.1576250000000001</v>
      </c>
      <c r="CO281" s="63">
        <f t="shared" si="423"/>
        <v>1.1576250000000001</v>
      </c>
      <c r="CP281" s="63">
        <f t="shared" si="423"/>
        <v>1.1576250000000001</v>
      </c>
      <c r="CQ281" s="63">
        <f t="shared" si="423"/>
        <v>1.1576250000000001</v>
      </c>
      <c r="CR281" s="63">
        <f t="shared" si="423"/>
        <v>1.1576250000000001</v>
      </c>
      <c r="CS281" s="63">
        <f t="shared" si="423"/>
        <v>1.1576250000000001</v>
      </c>
      <c r="CT281" s="63">
        <f t="shared" si="423"/>
        <v>1.1576250000000001</v>
      </c>
      <c r="CU281" s="63">
        <f t="shared" si="423"/>
        <v>1.1576250000000001</v>
      </c>
      <c r="CV281" s="63">
        <f t="shared" si="423"/>
        <v>1.1576250000000001</v>
      </c>
      <c r="CW281" s="63">
        <f t="shared" si="423"/>
        <v>1.1576250000000001</v>
      </c>
      <c r="CX281" s="63">
        <f t="shared" si="423"/>
        <v>1.1576250000000001</v>
      </c>
      <c r="CY281" s="63">
        <f t="shared" si="423"/>
        <v>1.1576250000000001</v>
      </c>
      <c r="CZ281" s="63">
        <f t="shared" si="423"/>
        <v>1.1576250000000001</v>
      </c>
      <c r="DA281" s="63">
        <f t="shared" si="423"/>
        <v>1.1576250000000001</v>
      </c>
      <c r="DB281" s="63">
        <f t="shared" si="423"/>
        <v>1.1576250000000001</v>
      </c>
      <c r="DC281" s="63">
        <f t="shared" si="423"/>
        <v>1.1576250000000001</v>
      </c>
      <c r="DD281" s="63">
        <f t="shared" si="423"/>
        <v>1.1576250000000001</v>
      </c>
      <c r="DE281" s="63">
        <f t="shared" si="423"/>
        <v>1.1576250000000001</v>
      </c>
      <c r="DF281" s="63">
        <f t="shared" si="423"/>
        <v>1.1576250000000001</v>
      </c>
      <c r="DG281" s="63">
        <f t="shared" si="423"/>
        <v>1.1576250000000001</v>
      </c>
      <c r="DH281" s="63">
        <f t="shared" si="423"/>
        <v>1.1576250000000001</v>
      </c>
      <c r="DI281" s="63">
        <f t="shared" si="423"/>
        <v>1.1576250000000001</v>
      </c>
      <c r="DJ281" s="63">
        <f t="shared" si="423"/>
        <v>1.1576250000000001</v>
      </c>
      <c r="DK281" s="63">
        <f t="shared" si="423"/>
        <v>1.1576250000000001</v>
      </c>
      <c r="DL281" s="63">
        <f t="shared" si="423"/>
        <v>1.1576250000000001</v>
      </c>
      <c r="DM281" s="63">
        <f t="shared" si="423"/>
        <v>1.1576250000000001</v>
      </c>
      <c r="DN281" s="63">
        <f t="shared" si="423"/>
        <v>1.1576250000000001</v>
      </c>
      <c r="DO281" s="63">
        <f t="shared" si="423"/>
        <v>1.1576250000000001</v>
      </c>
      <c r="DP281" s="63">
        <f t="shared" si="423"/>
        <v>1.1576250000000001</v>
      </c>
      <c r="DQ281" s="63">
        <f t="shared" si="423"/>
        <v>1.1576250000000001</v>
      </c>
      <c r="DR281" s="63">
        <f t="shared" si="423"/>
        <v>1.1576250000000001</v>
      </c>
      <c r="DS281" s="63">
        <f t="shared" si="423"/>
        <v>1.1576250000000001</v>
      </c>
      <c r="DT281" s="63">
        <f t="shared" si="423"/>
        <v>1.1576250000000001</v>
      </c>
      <c r="DU281" s="63">
        <f t="shared" si="423"/>
        <v>1.1576250000000001</v>
      </c>
      <c r="DV281" s="63">
        <f t="shared" si="423"/>
        <v>1.1576250000000001</v>
      </c>
      <c r="DW281" s="63">
        <f t="shared" si="423"/>
        <v>1.1576250000000001</v>
      </c>
      <c r="DX281" s="63">
        <f t="shared" si="423"/>
        <v>1.1576250000000001</v>
      </c>
      <c r="DY281" s="63">
        <f t="shared" si="423"/>
        <v>1.1576250000000001</v>
      </c>
      <c r="DZ281" s="63">
        <f t="shared" si="423"/>
        <v>1.1576250000000001</v>
      </c>
      <c r="EA281" s="63">
        <f t="shared" si="423"/>
        <v>1.1576250000000001</v>
      </c>
      <c r="EB281" s="63">
        <f t="shared" si="423"/>
        <v>1.1576250000000001</v>
      </c>
      <c r="EC281" s="63">
        <f t="shared" si="423"/>
        <v>1.1576250000000001</v>
      </c>
      <c r="ED281" s="63">
        <f t="shared" si="423"/>
        <v>1.1576250000000001</v>
      </c>
      <c r="EE281" s="63">
        <f t="shared" si="423"/>
        <v>1.1576250000000001</v>
      </c>
      <c r="EF281" s="63">
        <f t="shared" si="423"/>
        <v>1.1576250000000001</v>
      </c>
      <c r="EG281" s="63">
        <f t="shared" si="423"/>
        <v>1.1576250000000001</v>
      </c>
      <c r="EH281" s="63">
        <f t="shared" si="423"/>
        <v>1.1576250000000001</v>
      </c>
      <c r="EI281" s="63">
        <f t="shared" si="423"/>
        <v>1.1576250000000001</v>
      </c>
      <c r="EJ281" s="63">
        <f t="shared" si="423"/>
        <v>1.1576250000000001</v>
      </c>
      <c r="EK281" s="63">
        <f t="shared" si="423"/>
        <v>1.1576250000000001</v>
      </c>
      <c r="EL281" s="63">
        <f t="shared" si="423"/>
        <v>1.1576250000000001</v>
      </c>
      <c r="EM281" s="63">
        <f t="shared" si="423"/>
        <v>1.1576250000000001</v>
      </c>
      <c r="EN281" s="63">
        <f t="shared" si="423"/>
        <v>1.1576250000000001</v>
      </c>
      <c r="EO281" s="63">
        <f t="shared" si="423"/>
        <v>1.1576250000000001</v>
      </c>
      <c r="EP281" s="63">
        <f t="shared" si="423"/>
        <v>1.1576250000000001</v>
      </c>
    </row>
    <row r="282" spans="3:146" hidden="1" outlineLevel="3" x14ac:dyDescent="0.25">
      <c r="C282" t="s">
        <v>216</v>
      </c>
      <c r="H282">
        <v>4</v>
      </c>
      <c r="I282" s="25">
        <f t="shared" si="424"/>
        <v>2025</v>
      </c>
      <c r="W282" s="63">
        <f t="shared" si="425"/>
        <v>1.2155062500000002</v>
      </c>
      <c r="X282" s="63">
        <f t="shared" si="426"/>
        <v>1.2155062500000002</v>
      </c>
      <c r="Y282" s="63">
        <f t="shared" si="426"/>
        <v>1.2155062500000002</v>
      </c>
      <c r="Z282" s="63">
        <f t="shared" si="426"/>
        <v>1.2155062500000002</v>
      </c>
      <c r="AA282" s="63">
        <f t="shared" si="426"/>
        <v>1.2155062500000002</v>
      </c>
      <c r="AB282" s="63">
        <f t="shared" si="426"/>
        <v>1.2155062500000002</v>
      </c>
      <c r="AC282" s="63">
        <f t="shared" si="426"/>
        <v>1.2155062500000002</v>
      </c>
      <c r="AD282" s="63">
        <f t="shared" si="426"/>
        <v>1.2155062500000002</v>
      </c>
      <c r="AE282" s="63">
        <f t="shared" si="426"/>
        <v>1.2155062500000002</v>
      </c>
      <c r="AF282" s="63">
        <f t="shared" si="426"/>
        <v>1.2155062500000002</v>
      </c>
      <c r="AG282" s="63">
        <f t="shared" si="426"/>
        <v>1.2155062500000002</v>
      </c>
      <c r="AH282" s="63">
        <f t="shared" si="426"/>
        <v>1.2155062500000002</v>
      </c>
      <c r="AI282" s="63">
        <f t="shared" si="426"/>
        <v>1.2155062500000002</v>
      </c>
      <c r="AJ282" s="63">
        <f t="shared" si="426"/>
        <v>1.2155062500000002</v>
      </c>
      <c r="AK282" s="63">
        <f t="shared" si="426"/>
        <v>1.2155062500000002</v>
      </c>
      <c r="AL282" s="63">
        <f t="shared" si="426"/>
        <v>1.2155062500000002</v>
      </c>
      <c r="AM282" s="63">
        <f t="shared" si="426"/>
        <v>1.2155062500000002</v>
      </c>
      <c r="AN282" s="63">
        <f t="shared" si="426"/>
        <v>1.2155062500000002</v>
      </c>
      <c r="AO282" s="63">
        <f t="shared" si="426"/>
        <v>1.2155062500000002</v>
      </c>
      <c r="AP282" s="63">
        <f t="shared" si="426"/>
        <v>1.2155062500000002</v>
      </c>
      <c r="AQ282" s="63">
        <f t="shared" si="426"/>
        <v>1.2155062500000002</v>
      </c>
      <c r="AR282" s="63">
        <f t="shared" si="426"/>
        <v>1.2155062500000002</v>
      </c>
      <c r="AS282" s="63">
        <f t="shared" si="426"/>
        <v>1.2155062500000002</v>
      </c>
      <c r="AT282" s="63">
        <f t="shared" si="426"/>
        <v>1.2155062500000002</v>
      </c>
      <c r="AU282" s="63">
        <f t="shared" si="426"/>
        <v>1.2155062500000002</v>
      </c>
      <c r="AV282" s="63">
        <f t="shared" si="426"/>
        <v>1.2155062500000002</v>
      </c>
      <c r="AW282" s="63">
        <f t="shared" si="426"/>
        <v>1.2155062500000002</v>
      </c>
      <c r="AX282" s="63">
        <f t="shared" si="426"/>
        <v>1.2155062500000002</v>
      </c>
      <c r="AY282" s="63">
        <f t="shared" si="426"/>
        <v>1.2155062500000002</v>
      </c>
      <c r="AZ282" s="63">
        <f t="shared" si="426"/>
        <v>1.2155062500000002</v>
      </c>
      <c r="BA282" s="63">
        <f t="shared" si="426"/>
        <v>1.2155062500000002</v>
      </c>
      <c r="BB282" s="63">
        <f t="shared" si="426"/>
        <v>1.2155062500000002</v>
      </c>
      <c r="BC282" s="63">
        <f t="shared" si="426"/>
        <v>1.2155062500000002</v>
      </c>
      <c r="BD282" s="63">
        <f t="shared" si="426"/>
        <v>1.2155062500000002</v>
      </c>
      <c r="BE282" s="63">
        <f t="shared" si="426"/>
        <v>1.2155062500000002</v>
      </c>
      <c r="BF282" s="63">
        <f t="shared" si="426"/>
        <v>1.2155062500000002</v>
      </c>
      <c r="BG282" s="63">
        <f t="shared" si="426"/>
        <v>1.2155062500000002</v>
      </c>
      <c r="BH282" s="63">
        <f t="shared" si="426"/>
        <v>1.2155062500000002</v>
      </c>
      <c r="BI282" s="63">
        <f t="shared" si="426"/>
        <v>1.2155062500000002</v>
      </c>
      <c r="BJ282" s="63">
        <f t="shared" si="426"/>
        <v>1.2155062500000002</v>
      </c>
      <c r="BK282" s="63">
        <f t="shared" si="426"/>
        <v>1.2155062500000002</v>
      </c>
      <c r="BL282" s="63">
        <f t="shared" si="426"/>
        <v>1.2155062500000002</v>
      </c>
      <c r="BM282" s="63">
        <f t="shared" si="426"/>
        <v>1.2155062500000002</v>
      </c>
      <c r="BN282" s="63">
        <f t="shared" si="426"/>
        <v>1.2155062500000002</v>
      </c>
      <c r="BO282" s="63">
        <f t="shared" si="426"/>
        <v>1.2155062500000002</v>
      </c>
      <c r="BP282" s="63">
        <f t="shared" si="426"/>
        <v>1.2155062500000002</v>
      </c>
      <c r="BQ282" s="63">
        <f t="shared" si="426"/>
        <v>1.2155062500000002</v>
      </c>
      <c r="BR282" s="63">
        <f t="shared" si="426"/>
        <v>1.2155062500000002</v>
      </c>
      <c r="BS282" s="63">
        <f t="shared" si="426"/>
        <v>1.2155062500000002</v>
      </c>
      <c r="BT282" s="63">
        <f t="shared" si="426"/>
        <v>1.2155062500000002</v>
      </c>
      <c r="BU282" s="63">
        <f t="shared" si="426"/>
        <v>1.2155062500000002</v>
      </c>
      <c r="BV282" s="63">
        <f t="shared" si="426"/>
        <v>1.2155062500000002</v>
      </c>
      <c r="BW282" s="63">
        <f t="shared" si="426"/>
        <v>1.2155062500000002</v>
      </c>
      <c r="BX282" s="63">
        <f t="shared" si="426"/>
        <v>1.2155062500000002</v>
      </c>
      <c r="BY282" s="63">
        <f t="shared" si="426"/>
        <v>1.2155062500000002</v>
      </c>
      <c r="BZ282" s="63">
        <f t="shared" si="426"/>
        <v>1.2155062500000002</v>
      </c>
      <c r="CA282" s="63">
        <f t="shared" si="426"/>
        <v>1.2155062500000002</v>
      </c>
      <c r="CB282" s="63">
        <f t="shared" si="426"/>
        <v>1.2155062500000002</v>
      </c>
      <c r="CC282" s="63">
        <f t="shared" si="426"/>
        <v>1.2155062500000002</v>
      </c>
      <c r="CD282" s="63">
        <f t="shared" si="426"/>
        <v>1.2155062500000002</v>
      </c>
      <c r="CE282" s="63">
        <f t="shared" si="426"/>
        <v>1.2155062500000002</v>
      </c>
      <c r="CF282" s="63">
        <f t="shared" si="426"/>
        <v>1.2155062500000002</v>
      </c>
      <c r="CG282" s="63">
        <f t="shared" si="426"/>
        <v>1.2155062500000002</v>
      </c>
      <c r="CH282" s="63">
        <f t="shared" si="426"/>
        <v>1.2155062500000002</v>
      </c>
      <c r="CI282" s="63">
        <f t="shared" si="426"/>
        <v>1.2155062500000002</v>
      </c>
      <c r="CJ282" s="63">
        <f t="shared" si="423"/>
        <v>1.2155062500000002</v>
      </c>
      <c r="CK282" s="63">
        <f t="shared" si="423"/>
        <v>1.2155062500000002</v>
      </c>
      <c r="CL282" s="63">
        <f t="shared" si="423"/>
        <v>1.2155062500000002</v>
      </c>
      <c r="CM282" s="63">
        <f t="shared" si="423"/>
        <v>1.2155062500000002</v>
      </c>
      <c r="CN282" s="63">
        <f t="shared" si="423"/>
        <v>1.2155062500000002</v>
      </c>
      <c r="CO282" s="63">
        <f t="shared" si="423"/>
        <v>1.2155062500000002</v>
      </c>
      <c r="CP282" s="63">
        <f t="shared" si="423"/>
        <v>1.2155062500000002</v>
      </c>
      <c r="CQ282" s="63">
        <f t="shared" si="423"/>
        <v>1.2155062500000002</v>
      </c>
      <c r="CR282" s="63">
        <f t="shared" si="423"/>
        <v>1.2155062500000002</v>
      </c>
      <c r="CS282" s="63">
        <f t="shared" si="423"/>
        <v>1.2155062500000002</v>
      </c>
      <c r="CT282" s="63">
        <f t="shared" si="423"/>
        <v>1.2155062500000002</v>
      </c>
      <c r="CU282" s="63">
        <f t="shared" si="423"/>
        <v>1.2155062500000002</v>
      </c>
      <c r="CV282" s="63">
        <f t="shared" si="423"/>
        <v>1.2155062500000002</v>
      </c>
      <c r="CW282" s="63">
        <f t="shared" si="423"/>
        <v>1.2155062500000002</v>
      </c>
      <c r="CX282" s="63">
        <f t="shared" si="423"/>
        <v>1.2155062500000002</v>
      </c>
      <c r="CY282" s="63">
        <f t="shared" si="423"/>
        <v>1.2155062500000002</v>
      </c>
      <c r="CZ282" s="63">
        <f t="shared" si="423"/>
        <v>1.2155062500000002</v>
      </c>
      <c r="DA282" s="63">
        <f t="shared" si="423"/>
        <v>1.2155062500000002</v>
      </c>
      <c r="DB282" s="63">
        <f t="shared" si="423"/>
        <v>1.2155062500000002</v>
      </c>
      <c r="DC282" s="63">
        <f t="shared" si="423"/>
        <v>1.2155062500000002</v>
      </c>
      <c r="DD282" s="63">
        <f t="shared" si="423"/>
        <v>1.2155062500000002</v>
      </c>
      <c r="DE282" s="63">
        <f t="shared" si="423"/>
        <v>1.2155062500000002</v>
      </c>
      <c r="DF282" s="63">
        <f t="shared" si="423"/>
        <v>1.2155062500000002</v>
      </c>
      <c r="DG282" s="63">
        <f t="shared" si="423"/>
        <v>1.2155062500000002</v>
      </c>
      <c r="DH282" s="63">
        <f t="shared" si="423"/>
        <v>1.2155062500000002</v>
      </c>
      <c r="DI282" s="63">
        <f t="shared" si="423"/>
        <v>1.2155062500000002</v>
      </c>
      <c r="DJ282" s="63">
        <f t="shared" si="423"/>
        <v>1.2155062500000002</v>
      </c>
      <c r="DK282" s="63">
        <f t="shared" si="423"/>
        <v>1.2155062500000002</v>
      </c>
      <c r="DL282" s="63">
        <f t="shared" si="423"/>
        <v>1.2155062500000002</v>
      </c>
      <c r="DM282" s="63">
        <f t="shared" si="423"/>
        <v>1.2155062500000002</v>
      </c>
      <c r="DN282" s="63">
        <f t="shared" si="423"/>
        <v>1.2155062500000002</v>
      </c>
      <c r="DO282" s="63">
        <f t="shared" si="423"/>
        <v>1.2155062500000002</v>
      </c>
      <c r="DP282" s="63">
        <f t="shared" si="423"/>
        <v>1.2155062500000002</v>
      </c>
      <c r="DQ282" s="63">
        <f t="shared" si="423"/>
        <v>1.2155062500000002</v>
      </c>
      <c r="DR282" s="63">
        <f t="shared" si="423"/>
        <v>1.2155062500000002</v>
      </c>
      <c r="DS282" s="63">
        <f t="shared" si="423"/>
        <v>1.2155062500000002</v>
      </c>
      <c r="DT282" s="63">
        <f t="shared" si="423"/>
        <v>1.2155062500000002</v>
      </c>
      <c r="DU282" s="63">
        <f t="shared" si="423"/>
        <v>1.2155062500000002</v>
      </c>
      <c r="DV282" s="63">
        <f t="shared" si="423"/>
        <v>1.2155062500000002</v>
      </c>
      <c r="DW282" s="63">
        <f t="shared" si="423"/>
        <v>1.2155062500000002</v>
      </c>
      <c r="DX282" s="63">
        <f t="shared" si="423"/>
        <v>1.2155062500000002</v>
      </c>
      <c r="DY282" s="63">
        <f t="shared" si="423"/>
        <v>1.2155062500000002</v>
      </c>
      <c r="DZ282" s="63">
        <f t="shared" si="423"/>
        <v>1.2155062500000002</v>
      </c>
      <c r="EA282" s="63">
        <f t="shared" si="423"/>
        <v>1.2155062500000002</v>
      </c>
      <c r="EB282" s="63">
        <f t="shared" si="423"/>
        <v>1.2155062500000002</v>
      </c>
      <c r="EC282" s="63">
        <f t="shared" si="423"/>
        <v>1.2155062500000002</v>
      </c>
      <c r="ED282" s="63">
        <f t="shared" si="423"/>
        <v>1.2155062500000002</v>
      </c>
      <c r="EE282" s="63">
        <f t="shared" si="423"/>
        <v>1.2155062500000002</v>
      </c>
      <c r="EF282" s="63">
        <f t="shared" si="423"/>
        <v>1.2155062500000002</v>
      </c>
      <c r="EG282" s="63">
        <f t="shared" si="423"/>
        <v>1.2155062500000002</v>
      </c>
      <c r="EH282" s="63">
        <f t="shared" si="423"/>
        <v>1.2155062500000002</v>
      </c>
      <c r="EI282" s="63">
        <f t="shared" si="423"/>
        <v>1.2155062500000002</v>
      </c>
      <c r="EJ282" s="63">
        <f t="shared" si="423"/>
        <v>1.2155062500000002</v>
      </c>
      <c r="EK282" s="63">
        <f t="shared" si="423"/>
        <v>1.2155062500000002</v>
      </c>
      <c r="EL282" s="63">
        <f t="shared" si="423"/>
        <v>1.2155062500000002</v>
      </c>
      <c r="EM282" s="63">
        <f t="shared" si="423"/>
        <v>1.2155062500000002</v>
      </c>
      <c r="EN282" s="63">
        <f t="shared" si="423"/>
        <v>1.2155062500000002</v>
      </c>
      <c r="EO282" s="63">
        <f t="shared" si="423"/>
        <v>1.2155062500000002</v>
      </c>
      <c r="EP282" s="63">
        <f t="shared" si="423"/>
        <v>1.2155062500000002</v>
      </c>
    </row>
    <row r="283" spans="3:146" hidden="1" outlineLevel="3" x14ac:dyDescent="0.25">
      <c r="C283" t="s">
        <v>217</v>
      </c>
      <c r="H283">
        <v>5</v>
      </c>
      <c r="I283" s="25">
        <f t="shared" si="424"/>
        <v>2026</v>
      </c>
      <c r="W283" s="63">
        <f t="shared" si="425"/>
        <v>1.2762815625000004</v>
      </c>
      <c r="X283" s="63">
        <f t="shared" si="426"/>
        <v>1.2762815625000004</v>
      </c>
      <c r="Y283" s="63">
        <f t="shared" si="426"/>
        <v>1.2762815625000004</v>
      </c>
      <c r="Z283" s="63">
        <f t="shared" si="426"/>
        <v>1.2762815625000004</v>
      </c>
      <c r="AA283" s="63">
        <f t="shared" si="426"/>
        <v>1.2762815625000004</v>
      </c>
      <c r="AB283" s="63">
        <f t="shared" si="426"/>
        <v>1.2762815625000004</v>
      </c>
      <c r="AC283" s="63">
        <f t="shared" si="426"/>
        <v>1.2762815625000004</v>
      </c>
      <c r="AD283" s="63">
        <f t="shared" si="426"/>
        <v>1.2762815625000004</v>
      </c>
      <c r="AE283" s="63">
        <f t="shared" si="426"/>
        <v>1.2762815625000004</v>
      </c>
      <c r="AF283" s="63">
        <f t="shared" si="426"/>
        <v>1.2762815625000004</v>
      </c>
      <c r="AG283" s="63">
        <f t="shared" si="426"/>
        <v>1.2762815625000004</v>
      </c>
      <c r="AH283" s="63">
        <f t="shared" si="426"/>
        <v>1.2762815625000004</v>
      </c>
      <c r="AI283" s="63">
        <f t="shared" si="426"/>
        <v>1.2762815625000004</v>
      </c>
      <c r="AJ283" s="63">
        <f t="shared" si="426"/>
        <v>1.2762815625000004</v>
      </c>
      <c r="AK283" s="63">
        <f t="shared" si="426"/>
        <v>1.2762815625000004</v>
      </c>
      <c r="AL283" s="63">
        <f t="shared" si="426"/>
        <v>1.2762815625000004</v>
      </c>
      <c r="AM283" s="63">
        <f t="shared" si="426"/>
        <v>1.2762815625000004</v>
      </c>
      <c r="AN283" s="63">
        <f t="shared" si="426"/>
        <v>1.2762815625000004</v>
      </c>
      <c r="AO283" s="63">
        <f t="shared" si="426"/>
        <v>1.2762815625000004</v>
      </c>
      <c r="AP283" s="63">
        <f t="shared" si="426"/>
        <v>1.2762815625000004</v>
      </c>
      <c r="AQ283" s="63">
        <f t="shared" si="426"/>
        <v>1.2762815625000004</v>
      </c>
      <c r="AR283" s="63">
        <f t="shared" si="426"/>
        <v>1.2762815625000004</v>
      </c>
      <c r="AS283" s="63">
        <f t="shared" si="426"/>
        <v>1.2762815625000004</v>
      </c>
      <c r="AT283" s="63">
        <f t="shared" si="426"/>
        <v>1.2762815625000004</v>
      </c>
      <c r="AU283" s="63">
        <f t="shared" si="426"/>
        <v>1.2762815625000004</v>
      </c>
      <c r="AV283" s="63">
        <f t="shared" si="426"/>
        <v>1.2762815625000004</v>
      </c>
      <c r="AW283" s="63">
        <f t="shared" si="426"/>
        <v>1.2762815625000004</v>
      </c>
      <c r="AX283" s="63">
        <f t="shared" si="426"/>
        <v>1.2762815625000004</v>
      </c>
      <c r="AY283" s="63">
        <f t="shared" si="426"/>
        <v>1.2762815625000004</v>
      </c>
      <c r="AZ283" s="63">
        <f t="shared" si="426"/>
        <v>1.2762815625000004</v>
      </c>
      <c r="BA283" s="63">
        <f t="shared" si="426"/>
        <v>1.2762815625000004</v>
      </c>
      <c r="BB283" s="63">
        <f t="shared" si="426"/>
        <v>1.2762815625000004</v>
      </c>
      <c r="BC283" s="63">
        <f t="shared" si="426"/>
        <v>1.2762815625000004</v>
      </c>
      <c r="BD283" s="63">
        <f t="shared" si="426"/>
        <v>1.2762815625000004</v>
      </c>
      <c r="BE283" s="63">
        <f t="shared" si="426"/>
        <v>1.2762815625000004</v>
      </c>
      <c r="BF283" s="63">
        <f t="shared" si="426"/>
        <v>1.2762815625000004</v>
      </c>
      <c r="BG283" s="63">
        <f t="shared" si="426"/>
        <v>1.2762815625000004</v>
      </c>
      <c r="BH283" s="63">
        <f t="shared" si="426"/>
        <v>1.2762815625000004</v>
      </c>
      <c r="BI283" s="63">
        <f t="shared" si="426"/>
        <v>1.2762815625000004</v>
      </c>
      <c r="BJ283" s="63">
        <f t="shared" si="426"/>
        <v>1.2762815625000004</v>
      </c>
      <c r="BK283" s="63">
        <f t="shared" si="426"/>
        <v>1.2762815625000004</v>
      </c>
      <c r="BL283" s="63">
        <f t="shared" si="426"/>
        <v>1.2762815625000004</v>
      </c>
      <c r="BM283" s="63">
        <f t="shared" si="426"/>
        <v>1.2762815625000004</v>
      </c>
      <c r="BN283" s="63">
        <f t="shared" si="426"/>
        <v>1.2762815625000004</v>
      </c>
      <c r="BO283" s="63">
        <f t="shared" si="426"/>
        <v>1.2762815625000004</v>
      </c>
      <c r="BP283" s="63">
        <f t="shared" si="426"/>
        <v>1.2762815625000004</v>
      </c>
      <c r="BQ283" s="63">
        <f t="shared" si="426"/>
        <v>1.2762815625000004</v>
      </c>
      <c r="BR283" s="63">
        <f t="shared" si="426"/>
        <v>1.2762815625000004</v>
      </c>
      <c r="BS283" s="63">
        <f t="shared" si="426"/>
        <v>1.2762815625000004</v>
      </c>
      <c r="BT283" s="63">
        <f t="shared" si="426"/>
        <v>1.2762815625000004</v>
      </c>
      <c r="BU283" s="63">
        <f t="shared" si="426"/>
        <v>1.2762815625000004</v>
      </c>
      <c r="BV283" s="63">
        <f t="shared" si="426"/>
        <v>1.2762815625000004</v>
      </c>
      <c r="BW283" s="63">
        <f t="shared" si="426"/>
        <v>1.2762815625000004</v>
      </c>
      <c r="BX283" s="63">
        <f t="shared" si="426"/>
        <v>1.2762815625000004</v>
      </c>
      <c r="BY283" s="63">
        <f t="shared" si="426"/>
        <v>1.2762815625000004</v>
      </c>
      <c r="BZ283" s="63">
        <f t="shared" si="426"/>
        <v>1.2762815625000004</v>
      </c>
      <c r="CA283" s="63">
        <f t="shared" si="426"/>
        <v>1.2762815625000004</v>
      </c>
      <c r="CB283" s="63">
        <f t="shared" si="426"/>
        <v>1.2762815625000004</v>
      </c>
      <c r="CC283" s="63">
        <f t="shared" si="426"/>
        <v>1.2762815625000004</v>
      </c>
      <c r="CD283" s="63">
        <f t="shared" si="426"/>
        <v>1.2762815625000004</v>
      </c>
      <c r="CE283" s="63">
        <f t="shared" si="426"/>
        <v>1.2762815625000004</v>
      </c>
      <c r="CF283" s="63">
        <f t="shared" si="426"/>
        <v>1.2762815625000004</v>
      </c>
      <c r="CG283" s="63">
        <f t="shared" si="426"/>
        <v>1.2762815625000004</v>
      </c>
      <c r="CH283" s="63">
        <f t="shared" si="426"/>
        <v>1.2762815625000004</v>
      </c>
      <c r="CI283" s="63">
        <f t="shared" si="426"/>
        <v>1.2762815625000004</v>
      </c>
      <c r="CJ283" s="63">
        <f t="shared" si="423"/>
        <v>1.2762815625000004</v>
      </c>
      <c r="CK283" s="63">
        <f t="shared" si="423"/>
        <v>1.2762815625000004</v>
      </c>
      <c r="CL283" s="63">
        <f t="shared" si="423"/>
        <v>1.2762815625000004</v>
      </c>
      <c r="CM283" s="63">
        <f t="shared" si="423"/>
        <v>1.2762815625000004</v>
      </c>
      <c r="CN283" s="63">
        <f t="shared" si="423"/>
        <v>1.2762815625000004</v>
      </c>
      <c r="CO283" s="63">
        <f t="shared" si="423"/>
        <v>1.2762815625000004</v>
      </c>
      <c r="CP283" s="63">
        <f t="shared" si="423"/>
        <v>1.2762815625000004</v>
      </c>
      <c r="CQ283" s="63">
        <f t="shared" si="423"/>
        <v>1.2762815625000004</v>
      </c>
      <c r="CR283" s="63">
        <f t="shared" si="423"/>
        <v>1.2762815625000004</v>
      </c>
      <c r="CS283" s="63">
        <f t="shared" si="423"/>
        <v>1.2762815625000004</v>
      </c>
      <c r="CT283" s="63">
        <f t="shared" si="423"/>
        <v>1.2762815625000004</v>
      </c>
      <c r="CU283" s="63">
        <f t="shared" si="423"/>
        <v>1.2762815625000004</v>
      </c>
      <c r="CV283" s="63">
        <f t="shared" si="423"/>
        <v>1.2762815625000004</v>
      </c>
      <c r="CW283" s="63">
        <f t="shared" si="423"/>
        <v>1.2762815625000004</v>
      </c>
      <c r="CX283" s="63">
        <f t="shared" si="423"/>
        <v>1.2762815625000004</v>
      </c>
      <c r="CY283" s="63">
        <f t="shared" si="423"/>
        <v>1.2762815625000004</v>
      </c>
      <c r="CZ283" s="63">
        <f t="shared" si="423"/>
        <v>1.2762815625000004</v>
      </c>
      <c r="DA283" s="63">
        <f t="shared" si="423"/>
        <v>1.2762815625000004</v>
      </c>
      <c r="DB283" s="63">
        <f t="shared" si="423"/>
        <v>1.2762815625000004</v>
      </c>
      <c r="DC283" s="63">
        <f t="shared" ref="DC283:EP283" si="427">DC282+(DC282*DC$276)</f>
        <v>1.2762815625000004</v>
      </c>
      <c r="DD283" s="63">
        <f t="shared" si="427"/>
        <v>1.2762815625000004</v>
      </c>
      <c r="DE283" s="63">
        <f t="shared" si="427"/>
        <v>1.2762815625000004</v>
      </c>
      <c r="DF283" s="63">
        <f t="shared" si="427"/>
        <v>1.2762815625000004</v>
      </c>
      <c r="DG283" s="63">
        <f t="shared" si="427"/>
        <v>1.2762815625000004</v>
      </c>
      <c r="DH283" s="63">
        <f t="shared" si="427"/>
        <v>1.2762815625000004</v>
      </c>
      <c r="DI283" s="63">
        <f t="shared" si="427"/>
        <v>1.2762815625000004</v>
      </c>
      <c r="DJ283" s="63">
        <f t="shared" si="427"/>
        <v>1.2762815625000004</v>
      </c>
      <c r="DK283" s="63">
        <f t="shared" si="427"/>
        <v>1.2762815625000004</v>
      </c>
      <c r="DL283" s="63">
        <f t="shared" si="427"/>
        <v>1.2762815625000004</v>
      </c>
      <c r="DM283" s="63">
        <f t="shared" si="427"/>
        <v>1.2762815625000004</v>
      </c>
      <c r="DN283" s="63">
        <f t="shared" si="427"/>
        <v>1.2762815625000004</v>
      </c>
      <c r="DO283" s="63">
        <f t="shared" si="427"/>
        <v>1.2762815625000004</v>
      </c>
      <c r="DP283" s="63">
        <f t="shared" si="427"/>
        <v>1.2762815625000004</v>
      </c>
      <c r="DQ283" s="63">
        <f t="shared" si="427"/>
        <v>1.2762815625000004</v>
      </c>
      <c r="DR283" s="63">
        <f t="shared" si="427"/>
        <v>1.2762815625000004</v>
      </c>
      <c r="DS283" s="63">
        <f t="shared" si="427"/>
        <v>1.2762815625000004</v>
      </c>
      <c r="DT283" s="63">
        <f t="shared" si="427"/>
        <v>1.2762815625000004</v>
      </c>
      <c r="DU283" s="63">
        <f t="shared" si="427"/>
        <v>1.2762815625000004</v>
      </c>
      <c r="DV283" s="63">
        <f t="shared" si="427"/>
        <v>1.2762815625000004</v>
      </c>
      <c r="DW283" s="63">
        <f t="shared" si="427"/>
        <v>1.2762815625000004</v>
      </c>
      <c r="DX283" s="63">
        <f t="shared" si="427"/>
        <v>1.2762815625000004</v>
      </c>
      <c r="DY283" s="63">
        <f t="shared" si="427"/>
        <v>1.2762815625000004</v>
      </c>
      <c r="DZ283" s="63">
        <f t="shared" si="427"/>
        <v>1.2762815625000004</v>
      </c>
      <c r="EA283" s="63">
        <f t="shared" si="427"/>
        <v>1.2762815625000004</v>
      </c>
      <c r="EB283" s="63">
        <f t="shared" si="427"/>
        <v>1.2762815625000004</v>
      </c>
      <c r="EC283" s="63">
        <f t="shared" si="427"/>
        <v>1.2762815625000004</v>
      </c>
      <c r="ED283" s="63">
        <f t="shared" si="427"/>
        <v>1.2762815625000004</v>
      </c>
      <c r="EE283" s="63">
        <f t="shared" si="427"/>
        <v>1.2762815625000004</v>
      </c>
      <c r="EF283" s="63">
        <f t="shared" si="427"/>
        <v>1.2762815625000004</v>
      </c>
      <c r="EG283" s="63">
        <f t="shared" si="427"/>
        <v>1.2762815625000004</v>
      </c>
      <c r="EH283" s="63">
        <f t="shared" si="427"/>
        <v>1.2762815625000004</v>
      </c>
      <c r="EI283" s="63">
        <f t="shared" si="427"/>
        <v>1.2762815625000004</v>
      </c>
      <c r="EJ283" s="63">
        <f t="shared" si="427"/>
        <v>1.2762815625000004</v>
      </c>
      <c r="EK283" s="63">
        <f t="shared" si="427"/>
        <v>1.2762815625000004</v>
      </c>
      <c r="EL283" s="63">
        <f t="shared" si="427"/>
        <v>1.2762815625000004</v>
      </c>
      <c r="EM283" s="63">
        <f t="shared" si="427"/>
        <v>1.2762815625000004</v>
      </c>
      <c r="EN283" s="63">
        <f t="shared" si="427"/>
        <v>1.2762815625000004</v>
      </c>
      <c r="EO283" s="63">
        <f t="shared" si="427"/>
        <v>1.2762815625000004</v>
      </c>
      <c r="EP283" s="63">
        <f t="shared" si="427"/>
        <v>1.2762815625000004</v>
      </c>
    </row>
    <row r="284" spans="3:146" hidden="1" outlineLevel="3" x14ac:dyDescent="0.25">
      <c r="C284" t="s">
        <v>218</v>
      </c>
      <c r="H284">
        <v>6</v>
      </c>
      <c r="I284" s="25">
        <f t="shared" si="424"/>
        <v>2027</v>
      </c>
      <c r="W284" s="63">
        <f t="shared" si="425"/>
        <v>1.3400956406250004</v>
      </c>
      <c r="X284" s="63">
        <f t="shared" si="426"/>
        <v>1.3400956406250004</v>
      </c>
      <c r="Y284" s="63">
        <f t="shared" si="426"/>
        <v>1.3400956406250004</v>
      </c>
      <c r="Z284" s="63">
        <f t="shared" si="426"/>
        <v>1.3400956406250004</v>
      </c>
      <c r="AA284" s="63">
        <f t="shared" si="426"/>
        <v>1.3400956406250004</v>
      </c>
      <c r="AB284" s="63">
        <f t="shared" si="426"/>
        <v>1.3400956406250004</v>
      </c>
      <c r="AC284" s="63">
        <f t="shared" si="426"/>
        <v>1.3400956406250004</v>
      </c>
      <c r="AD284" s="63">
        <f t="shared" si="426"/>
        <v>1.3400956406250004</v>
      </c>
      <c r="AE284" s="63">
        <f t="shared" si="426"/>
        <v>1.3400956406250004</v>
      </c>
      <c r="AF284" s="63">
        <f t="shared" si="426"/>
        <v>1.3400956406250004</v>
      </c>
      <c r="AG284" s="63">
        <f t="shared" si="426"/>
        <v>1.3400956406250004</v>
      </c>
      <c r="AH284" s="63">
        <f t="shared" si="426"/>
        <v>1.3400956406250004</v>
      </c>
      <c r="AI284" s="63">
        <f t="shared" si="426"/>
        <v>1.3400956406250004</v>
      </c>
      <c r="AJ284" s="63">
        <f t="shared" si="426"/>
        <v>1.3400956406250004</v>
      </c>
      <c r="AK284" s="63">
        <f t="shared" si="426"/>
        <v>1.3400956406250004</v>
      </c>
      <c r="AL284" s="63">
        <f t="shared" si="426"/>
        <v>1.3400956406250004</v>
      </c>
      <c r="AM284" s="63">
        <f t="shared" si="426"/>
        <v>1.3400956406250004</v>
      </c>
      <c r="AN284" s="63">
        <f t="shared" si="426"/>
        <v>1.3400956406250004</v>
      </c>
      <c r="AO284" s="63">
        <f t="shared" si="426"/>
        <v>1.3400956406250004</v>
      </c>
      <c r="AP284" s="63">
        <f t="shared" si="426"/>
        <v>1.3400956406250004</v>
      </c>
      <c r="AQ284" s="63">
        <f t="shared" si="426"/>
        <v>1.3400956406250004</v>
      </c>
      <c r="AR284" s="63">
        <f t="shared" si="426"/>
        <v>1.3400956406250004</v>
      </c>
      <c r="AS284" s="63">
        <f t="shared" si="426"/>
        <v>1.3400956406250004</v>
      </c>
      <c r="AT284" s="63">
        <f t="shared" si="426"/>
        <v>1.3400956406250004</v>
      </c>
      <c r="AU284" s="63">
        <f t="shared" si="426"/>
        <v>1.3400956406250004</v>
      </c>
      <c r="AV284" s="63">
        <f t="shared" si="426"/>
        <v>1.3400956406250004</v>
      </c>
      <c r="AW284" s="63">
        <f t="shared" si="426"/>
        <v>1.3400956406250004</v>
      </c>
      <c r="AX284" s="63">
        <f t="shared" si="426"/>
        <v>1.3400956406250004</v>
      </c>
      <c r="AY284" s="63">
        <f t="shared" si="426"/>
        <v>1.3400956406250004</v>
      </c>
      <c r="AZ284" s="63">
        <f t="shared" si="426"/>
        <v>1.3400956406250004</v>
      </c>
      <c r="BA284" s="63">
        <f t="shared" si="426"/>
        <v>1.3400956406250004</v>
      </c>
      <c r="BB284" s="63">
        <f t="shared" si="426"/>
        <v>1.3400956406250004</v>
      </c>
      <c r="BC284" s="63">
        <f t="shared" si="426"/>
        <v>1.3400956406250004</v>
      </c>
      <c r="BD284" s="63">
        <f t="shared" si="426"/>
        <v>1.3400956406250004</v>
      </c>
      <c r="BE284" s="63">
        <f t="shared" si="426"/>
        <v>1.3400956406250004</v>
      </c>
      <c r="BF284" s="63">
        <f t="shared" si="426"/>
        <v>1.3400956406250004</v>
      </c>
      <c r="BG284" s="63">
        <f t="shared" si="426"/>
        <v>1.3400956406250004</v>
      </c>
      <c r="BH284" s="63">
        <f t="shared" si="426"/>
        <v>1.3400956406250004</v>
      </c>
      <c r="BI284" s="63">
        <f t="shared" si="426"/>
        <v>1.3400956406250004</v>
      </c>
      <c r="BJ284" s="63">
        <f t="shared" si="426"/>
        <v>1.3400956406250004</v>
      </c>
      <c r="BK284" s="63">
        <f t="shared" si="426"/>
        <v>1.3400956406250004</v>
      </c>
      <c r="BL284" s="63">
        <f t="shared" si="426"/>
        <v>1.3400956406250004</v>
      </c>
      <c r="BM284" s="63">
        <f t="shared" si="426"/>
        <v>1.3400956406250004</v>
      </c>
      <c r="BN284" s="63">
        <f t="shared" si="426"/>
        <v>1.3400956406250004</v>
      </c>
      <c r="BO284" s="63">
        <f t="shared" si="426"/>
        <v>1.3400956406250004</v>
      </c>
      <c r="BP284" s="63">
        <f t="shared" si="426"/>
        <v>1.3400956406250004</v>
      </c>
      <c r="BQ284" s="63">
        <f t="shared" si="426"/>
        <v>1.3400956406250004</v>
      </c>
      <c r="BR284" s="63">
        <f t="shared" si="426"/>
        <v>1.3400956406250004</v>
      </c>
      <c r="BS284" s="63">
        <f t="shared" si="426"/>
        <v>1.3400956406250004</v>
      </c>
      <c r="BT284" s="63">
        <f t="shared" si="426"/>
        <v>1.3400956406250004</v>
      </c>
      <c r="BU284" s="63">
        <f t="shared" si="426"/>
        <v>1.3400956406250004</v>
      </c>
      <c r="BV284" s="63">
        <f t="shared" si="426"/>
        <v>1.3400956406250004</v>
      </c>
      <c r="BW284" s="63">
        <f t="shared" si="426"/>
        <v>1.3400956406250004</v>
      </c>
      <c r="BX284" s="63">
        <f t="shared" si="426"/>
        <v>1.3400956406250004</v>
      </c>
      <c r="BY284" s="63">
        <f t="shared" si="426"/>
        <v>1.3400956406250004</v>
      </c>
      <c r="BZ284" s="63">
        <f t="shared" si="426"/>
        <v>1.3400956406250004</v>
      </c>
      <c r="CA284" s="63">
        <f t="shared" si="426"/>
        <v>1.3400956406250004</v>
      </c>
      <c r="CB284" s="63">
        <f t="shared" si="426"/>
        <v>1.3400956406250004</v>
      </c>
      <c r="CC284" s="63">
        <f t="shared" si="426"/>
        <v>1.3400956406250004</v>
      </c>
      <c r="CD284" s="63">
        <f t="shared" si="426"/>
        <v>1.3400956406250004</v>
      </c>
      <c r="CE284" s="63">
        <f t="shared" si="426"/>
        <v>1.3400956406250004</v>
      </c>
      <c r="CF284" s="63">
        <f t="shared" si="426"/>
        <v>1.3400956406250004</v>
      </c>
      <c r="CG284" s="63">
        <f t="shared" si="426"/>
        <v>1.3400956406250004</v>
      </c>
      <c r="CH284" s="63">
        <f t="shared" si="426"/>
        <v>1.3400956406250004</v>
      </c>
      <c r="CI284" s="63">
        <f t="shared" ref="CI284:EP287" si="428">CI283+(CI283*CI$276)</f>
        <v>1.3400956406250004</v>
      </c>
      <c r="CJ284" s="63">
        <f t="shared" si="428"/>
        <v>1.3400956406250004</v>
      </c>
      <c r="CK284" s="63">
        <f t="shared" si="428"/>
        <v>1.3400956406250004</v>
      </c>
      <c r="CL284" s="63">
        <f t="shared" si="428"/>
        <v>1.3400956406250004</v>
      </c>
      <c r="CM284" s="63">
        <f t="shared" si="428"/>
        <v>1.3400956406250004</v>
      </c>
      <c r="CN284" s="63">
        <f t="shared" si="428"/>
        <v>1.3400956406250004</v>
      </c>
      <c r="CO284" s="63">
        <f t="shared" si="428"/>
        <v>1.3400956406250004</v>
      </c>
      <c r="CP284" s="63">
        <f t="shared" si="428"/>
        <v>1.3400956406250004</v>
      </c>
      <c r="CQ284" s="63">
        <f t="shared" si="428"/>
        <v>1.3400956406250004</v>
      </c>
      <c r="CR284" s="63">
        <f t="shared" si="428"/>
        <v>1.3400956406250004</v>
      </c>
      <c r="CS284" s="63">
        <f t="shared" si="428"/>
        <v>1.3400956406250004</v>
      </c>
      <c r="CT284" s="63">
        <f t="shared" si="428"/>
        <v>1.3400956406250004</v>
      </c>
      <c r="CU284" s="63">
        <f t="shared" si="428"/>
        <v>1.3400956406250004</v>
      </c>
      <c r="CV284" s="63">
        <f t="shared" si="428"/>
        <v>1.3400956406250004</v>
      </c>
      <c r="CW284" s="63">
        <f t="shared" si="428"/>
        <v>1.3400956406250004</v>
      </c>
      <c r="CX284" s="63">
        <f t="shared" si="428"/>
        <v>1.3400956406250004</v>
      </c>
      <c r="CY284" s="63">
        <f t="shared" si="428"/>
        <v>1.3400956406250004</v>
      </c>
      <c r="CZ284" s="63">
        <f t="shared" si="428"/>
        <v>1.3400956406250004</v>
      </c>
      <c r="DA284" s="63">
        <f t="shared" si="428"/>
        <v>1.3400956406250004</v>
      </c>
      <c r="DB284" s="63">
        <f t="shared" si="428"/>
        <v>1.3400956406250004</v>
      </c>
      <c r="DC284" s="63">
        <f t="shared" si="428"/>
        <v>1.3400956406250004</v>
      </c>
      <c r="DD284" s="63">
        <f t="shared" si="428"/>
        <v>1.3400956406250004</v>
      </c>
      <c r="DE284" s="63">
        <f t="shared" si="428"/>
        <v>1.3400956406250004</v>
      </c>
      <c r="DF284" s="63">
        <f t="shared" si="428"/>
        <v>1.3400956406250004</v>
      </c>
      <c r="DG284" s="63">
        <f t="shared" si="428"/>
        <v>1.3400956406250004</v>
      </c>
      <c r="DH284" s="63">
        <f t="shared" si="428"/>
        <v>1.3400956406250004</v>
      </c>
      <c r="DI284" s="63">
        <f t="shared" si="428"/>
        <v>1.3400956406250004</v>
      </c>
      <c r="DJ284" s="63">
        <f t="shared" si="428"/>
        <v>1.3400956406250004</v>
      </c>
      <c r="DK284" s="63">
        <f t="shared" si="428"/>
        <v>1.3400956406250004</v>
      </c>
      <c r="DL284" s="63">
        <f t="shared" si="428"/>
        <v>1.3400956406250004</v>
      </c>
      <c r="DM284" s="63">
        <f t="shared" si="428"/>
        <v>1.3400956406250004</v>
      </c>
      <c r="DN284" s="63">
        <f t="shared" si="428"/>
        <v>1.3400956406250004</v>
      </c>
      <c r="DO284" s="63">
        <f t="shared" si="428"/>
        <v>1.3400956406250004</v>
      </c>
      <c r="DP284" s="63">
        <f t="shared" si="428"/>
        <v>1.3400956406250004</v>
      </c>
      <c r="DQ284" s="63">
        <f t="shared" si="428"/>
        <v>1.3400956406250004</v>
      </c>
      <c r="DR284" s="63">
        <f t="shared" si="428"/>
        <v>1.3400956406250004</v>
      </c>
      <c r="DS284" s="63">
        <f t="shared" si="428"/>
        <v>1.3400956406250004</v>
      </c>
      <c r="DT284" s="63">
        <f t="shared" si="428"/>
        <v>1.3400956406250004</v>
      </c>
      <c r="DU284" s="63">
        <f t="shared" si="428"/>
        <v>1.3400956406250004</v>
      </c>
      <c r="DV284" s="63">
        <f t="shared" si="428"/>
        <v>1.3400956406250004</v>
      </c>
      <c r="DW284" s="63">
        <f t="shared" si="428"/>
        <v>1.3400956406250004</v>
      </c>
      <c r="DX284" s="63">
        <f t="shared" si="428"/>
        <v>1.3400956406250004</v>
      </c>
      <c r="DY284" s="63">
        <f t="shared" si="428"/>
        <v>1.3400956406250004</v>
      </c>
      <c r="DZ284" s="63">
        <f t="shared" si="428"/>
        <v>1.3400956406250004</v>
      </c>
      <c r="EA284" s="63">
        <f t="shared" si="428"/>
        <v>1.3400956406250004</v>
      </c>
      <c r="EB284" s="63">
        <f t="shared" si="428"/>
        <v>1.3400956406250004</v>
      </c>
      <c r="EC284" s="63">
        <f t="shared" si="428"/>
        <v>1.3400956406250004</v>
      </c>
      <c r="ED284" s="63">
        <f t="shared" si="428"/>
        <v>1.3400956406250004</v>
      </c>
      <c r="EE284" s="63">
        <f t="shared" si="428"/>
        <v>1.3400956406250004</v>
      </c>
      <c r="EF284" s="63">
        <f t="shared" si="428"/>
        <v>1.3400956406250004</v>
      </c>
      <c r="EG284" s="63">
        <f t="shared" si="428"/>
        <v>1.3400956406250004</v>
      </c>
      <c r="EH284" s="63">
        <f t="shared" si="428"/>
        <v>1.3400956406250004</v>
      </c>
      <c r="EI284" s="63">
        <f t="shared" si="428"/>
        <v>1.3400956406250004</v>
      </c>
      <c r="EJ284" s="63">
        <f t="shared" si="428"/>
        <v>1.3400956406250004</v>
      </c>
      <c r="EK284" s="63">
        <f t="shared" si="428"/>
        <v>1.3400956406250004</v>
      </c>
      <c r="EL284" s="63">
        <f t="shared" si="428"/>
        <v>1.3400956406250004</v>
      </c>
      <c r="EM284" s="63">
        <f t="shared" si="428"/>
        <v>1.3400956406250004</v>
      </c>
      <c r="EN284" s="63">
        <f t="shared" si="428"/>
        <v>1.3400956406250004</v>
      </c>
      <c r="EO284" s="63">
        <f t="shared" si="428"/>
        <v>1.3400956406250004</v>
      </c>
      <c r="EP284" s="63">
        <f t="shared" si="428"/>
        <v>1.3400956406250004</v>
      </c>
    </row>
    <row r="285" spans="3:146" hidden="1" outlineLevel="3" x14ac:dyDescent="0.25">
      <c r="C285" t="s">
        <v>219</v>
      </c>
      <c r="H285">
        <v>7</v>
      </c>
      <c r="I285" s="25">
        <f t="shared" si="424"/>
        <v>2028</v>
      </c>
      <c r="W285" s="63">
        <f t="shared" si="425"/>
        <v>1.4071004226562505</v>
      </c>
      <c r="X285" s="63">
        <f t="shared" ref="X285:CI288" si="429">X284+(X284*X$276)</f>
        <v>1.4071004226562505</v>
      </c>
      <c r="Y285" s="63">
        <f t="shared" si="429"/>
        <v>1.4071004226562505</v>
      </c>
      <c r="Z285" s="63">
        <f t="shared" si="429"/>
        <v>1.4071004226562505</v>
      </c>
      <c r="AA285" s="63">
        <f t="shared" si="429"/>
        <v>1.4071004226562505</v>
      </c>
      <c r="AB285" s="63">
        <f t="shared" si="429"/>
        <v>1.4071004226562505</v>
      </c>
      <c r="AC285" s="63">
        <f t="shared" si="429"/>
        <v>1.4071004226562505</v>
      </c>
      <c r="AD285" s="63">
        <f t="shared" si="429"/>
        <v>1.4071004226562505</v>
      </c>
      <c r="AE285" s="63">
        <f t="shared" si="429"/>
        <v>1.4071004226562505</v>
      </c>
      <c r="AF285" s="63">
        <f t="shared" si="429"/>
        <v>1.4071004226562505</v>
      </c>
      <c r="AG285" s="63">
        <f t="shared" si="429"/>
        <v>1.4071004226562505</v>
      </c>
      <c r="AH285" s="63">
        <f t="shared" si="429"/>
        <v>1.4071004226562505</v>
      </c>
      <c r="AI285" s="63">
        <f t="shared" si="429"/>
        <v>1.4071004226562505</v>
      </c>
      <c r="AJ285" s="63">
        <f t="shared" si="429"/>
        <v>1.4071004226562505</v>
      </c>
      <c r="AK285" s="63">
        <f t="shared" si="429"/>
        <v>1.4071004226562505</v>
      </c>
      <c r="AL285" s="63">
        <f t="shared" si="429"/>
        <v>1.4071004226562505</v>
      </c>
      <c r="AM285" s="63">
        <f t="shared" si="429"/>
        <v>1.4071004226562505</v>
      </c>
      <c r="AN285" s="63">
        <f t="shared" si="429"/>
        <v>1.4071004226562505</v>
      </c>
      <c r="AO285" s="63">
        <f t="shared" si="429"/>
        <v>1.4071004226562505</v>
      </c>
      <c r="AP285" s="63">
        <f t="shared" si="429"/>
        <v>1.4071004226562505</v>
      </c>
      <c r="AQ285" s="63">
        <f t="shared" si="429"/>
        <v>1.4071004226562505</v>
      </c>
      <c r="AR285" s="63">
        <f t="shared" si="429"/>
        <v>1.4071004226562505</v>
      </c>
      <c r="AS285" s="63">
        <f t="shared" si="429"/>
        <v>1.4071004226562505</v>
      </c>
      <c r="AT285" s="63">
        <f t="shared" si="429"/>
        <v>1.4071004226562505</v>
      </c>
      <c r="AU285" s="63">
        <f t="shared" si="429"/>
        <v>1.4071004226562505</v>
      </c>
      <c r="AV285" s="63">
        <f t="shared" si="429"/>
        <v>1.4071004226562505</v>
      </c>
      <c r="AW285" s="63">
        <f t="shared" si="429"/>
        <v>1.4071004226562505</v>
      </c>
      <c r="AX285" s="63">
        <f t="shared" si="429"/>
        <v>1.4071004226562505</v>
      </c>
      <c r="AY285" s="63">
        <f t="shared" si="429"/>
        <v>1.4071004226562505</v>
      </c>
      <c r="AZ285" s="63">
        <f t="shared" si="429"/>
        <v>1.4071004226562505</v>
      </c>
      <c r="BA285" s="63">
        <f t="shared" si="429"/>
        <v>1.4071004226562505</v>
      </c>
      <c r="BB285" s="63">
        <f t="shared" si="429"/>
        <v>1.4071004226562505</v>
      </c>
      <c r="BC285" s="63">
        <f t="shared" si="429"/>
        <v>1.4071004226562505</v>
      </c>
      <c r="BD285" s="63">
        <f t="shared" si="429"/>
        <v>1.4071004226562505</v>
      </c>
      <c r="BE285" s="63">
        <f t="shared" si="429"/>
        <v>1.4071004226562505</v>
      </c>
      <c r="BF285" s="63">
        <f t="shared" si="429"/>
        <v>1.4071004226562505</v>
      </c>
      <c r="BG285" s="63">
        <f t="shared" si="429"/>
        <v>1.4071004226562505</v>
      </c>
      <c r="BH285" s="63">
        <f t="shared" si="429"/>
        <v>1.4071004226562505</v>
      </c>
      <c r="BI285" s="63">
        <f t="shared" si="429"/>
        <v>1.4071004226562505</v>
      </c>
      <c r="BJ285" s="63">
        <f t="shared" si="429"/>
        <v>1.4071004226562505</v>
      </c>
      <c r="BK285" s="63">
        <f t="shared" si="429"/>
        <v>1.4071004226562505</v>
      </c>
      <c r="BL285" s="63">
        <f t="shared" si="429"/>
        <v>1.4071004226562505</v>
      </c>
      <c r="BM285" s="63">
        <f t="shared" si="429"/>
        <v>1.4071004226562505</v>
      </c>
      <c r="BN285" s="63">
        <f t="shared" si="429"/>
        <v>1.4071004226562505</v>
      </c>
      <c r="BO285" s="63">
        <f t="shared" si="429"/>
        <v>1.4071004226562505</v>
      </c>
      <c r="BP285" s="63">
        <f t="shared" si="429"/>
        <v>1.4071004226562505</v>
      </c>
      <c r="BQ285" s="63">
        <f t="shared" si="429"/>
        <v>1.4071004226562505</v>
      </c>
      <c r="BR285" s="63">
        <f t="shared" si="429"/>
        <v>1.4071004226562505</v>
      </c>
      <c r="BS285" s="63">
        <f t="shared" si="429"/>
        <v>1.4071004226562505</v>
      </c>
      <c r="BT285" s="63">
        <f t="shared" si="429"/>
        <v>1.4071004226562505</v>
      </c>
      <c r="BU285" s="63">
        <f t="shared" si="429"/>
        <v>1.4071004226562505</v>
      </c>
      <c r="BV285" s="63">
        <f t="shared" si="429"/>
        <v>1.4071004226562505</v>
      </c>
      <c r="BW285" s="63">
        <f t="shared" si="429"/>
        <v>1.4071004226562505</v>
      </c>
      <c r="BX285" s="63">
        <f t="shared" si="429"/>
        <v>1.4071004226562505</v>
      </c>
      <c r="BY285" s="63">
        <f t="shared" si="429"/>
        <v>1.4071004226562505</v>
      </c>
      <c r="BZ285" s="63">
        <f t="shared" si="429"/>
        <v>1.4071004226562505</v>
      </c>
      <c r="CA285" s="63">
        <f t="shared" si="429"/>
        <v>1.4071004226562505</v>
      </c>
      <c r="CB285" s="63">
        <f t="shared" si="429"/>
        <v>1.4071004226562505</v>
      </c>
      <c r="CC285" s="63">
        <f t="shared" si="429"/>
        <v>1.4071004226562505</v>
      </c>
      <c r="CD285" s="63">
        <f t="shared" si="429"/>
        <v>1.4071004226562505</v>
      </c>
      <c r="CE285" s="63">
        <f t="shared" si="429"/>
        <v>1.4071004226562505</v>
      </c>
      <c r="CF285" s="63">
        <f t="shared" si="429"/>
        <v>1.4071004226562505</v>
      </c>
      <c r="CG285" s="63">
        <f t="shared" si="429"/>
        <v>1.4071004226562505</v>
      </c>
      <c r="CH285" s="63">
        <f t="shared" si="429"/>
        <v>1.4071004226562505</v>
      </c>
      <c r="CI285" s="63">
        <f t="shared" si="429"/>
        <v>1.4071004226562505</v>
      </c>
      <c r="CJ285" s="63">
        <f t="shared" si="428"/>
        <v>1.4071004226562505</v>
      </c>
      <c r="CK285" s="63">
        <f t="shared" si="428"/>
        <v>1.4071004226562505</v>
      </c>
      <c r="CL285" s="63">
        <f t="shared" si="428"/>
        <v>1.4071004226562505</v>
      </c>
      <c r="CM285" s="63">
        <f t="shared" si="428"/>
        <v>1.4071004226562505</v>
      </c>
      <c r="CN285" s="63">
        <f t="shared" si="428"/>
        <v>1.4071004226562505</v>
      </c>
      <c r="CO285" s="63">
        <f t="shared" si="428"/>
        <v>1.4071004226562505</v>
      </c>
      <c r="CP285" s="63">
        <f t="shared" si="428"/>
        <v>1.4071004226562505</v>
      </c>
      <c r="CQ285" s="63">
        <f t="shared" si="428"/>
        <v>1.4071004226562505</v>
      </c>
      <c r="CR285" s="63">
        <f t="shared" si="428"/>
        <v>1.4071004226562505</v>
      </c>
      <c r="CS285" s="63">
        <f t="shared" si="428"/>
        <v>1.4071004226562505</v>
      </c>
      <c r="CT285" s="63">
        <f t="shared" si="428"/>
        <v>1.4071004226562505</v>
      </c>
      <c r="CU285" s="63">
        <f t="shared" si="428"/>
        <v>1.4071004226562505</v>
      </c>
      <c r="CV285" s="63">
        <f t="shared" si="428"/>
        <v>1.4071004226562505</v>
      </c>
      <c r="CW285" s="63">
        <f t="shared" si="428"/>
        <v>1.4071004226562505</v>
      </c>
      <c r="CX285" s="63">
        <f t="shared" si="428"/>
        <v>1.4071004226562505</v>
      </c>
      <c r="CY285" s="63">
        <f t="shared" si="428"/>
        <v>1.4071004226562505</v>
      </c>
      <c r="CZ285" s="63">
        <f t="shared" si="428"/>
        <v>1.4071004226562505</v>
      </c>
      <c r="DA285" s="63">
        <f t="shared" si="428"/>
        <v>1.4071004226562505</v>
      </c>
      <c r="DB285" s="63">
        <f t="shared" si="428"/>
        <v>1.4071004226562505</v>
      </c>
      <c r="DC285" s="63">
        <f t="shared" si="428"/>
        <v>1.4071004226562505</v>
      </c>
      <c r="DD285" s="63">
        <f t="shared" si="428"/>
        <v>1.4071004226562505</v>
      </c>
      <c r="DE285" s="63">
        <f t="shared" si="428"/>
        <v>1.4071004226562505</v>
      </c>
      <c r="DF285" s="63">
        <f t="shared" si="428"/>
        <v>1.4071004226562505</v>
      </c>
      <c r="DG285" s="63">
        <f t="shared" si="428"/>
        <v>1.4071004226562505</v>
      </c>
      <c r="DH285" s="63">
        <f t="shared" si="428"/>
        <v>1.4071004226562505</v>
      </c>
      <c r="DI285" s="63">
        <f t="shared" si="428"/>
        <v>1.4071004226562505</v>
      </c>
      <c r="DJ285" s="63">
        <f t="shared" si="428"/>
        <v>1.4071004226562505</v>
      </c>
      <c r="DK285" s="63">
        <f t="shared" si="428"/>
        <v>1.4071004226562505</v>
      </c>
      <c r="DL285" s="63">
        <f t="shared" si="428"/>
        <v>1.4071004226562505</v>
      </c>
      <c r="DM285" s="63">
        <f t="shared" si="428"/>
        <v>1.4071004226562505</v>
      </c>
      <c r="DN285" s="63">
        <f t="shared" si="428"/>
        <v>1.4071004226562505</v>
      </c>
      <c r="DO285" s="63">
        <f t="shared" si="428"/>
        <v>1.4071004226562505</v>
      </c>
      <c r="DP285" s="63">
        <f t="shared" si="428"/>
        <v>1.4071004226562505</v>
      </c>
      <c r="DQ285" s="63">
        <f t="shared" si="428"/>
        <v>1.4071004226562505</v>
      </c>
      <c r="DR285" s="63">
        <f t="shared" si="428"/>
        <v>1.4071004226562505</v>
      </c>
      <c r="DS285" s="63">
        <f t="shared" si="428"/>
        <v>1.4071004226562505</v>
      </c>
      <c r="DT285" s="63">
        <f t="shared" si="428"/>
        <v>1.4071004226562505</v>
      </c>
      <c r="DU285" s="63">
        <f t="shared" si="428"/>
        <v>1.4071004226562505</v>
      </c>
      <c r="DV285" s="63">
        <f t="shared" si="428"/>
        <v>1.4071004226562505</v>
      </c>
      <c r="DW285" s="63">
        <f t="shared" si="428"/>
        <v>1.4071004226562505</v>
      </c>
      <c r="DX285" s="63">
        <f t="shared" si="428"/>
        <v>1.4071004226562505</v>
      </c>
      <c r="DY285" s="63">
        <f t="shared" si="428"/>
        <v>1.4071004226562505</v>
      </c>
      <c r="DZ285" s="63">
        <f t="shared" si="428"/>
        <v>1.4071004226562505</v>
      </c>
      <c r="EA285" s="63">
        <f t="shared" si="428"/>
        <v>1.4071004226562505</v>
      </c>
      <c r="EB285" s="63">
        <f t="shared" si="428"/>
        <v>1.4071004226562505</v>
      </c>
      <c r="EC285" s="63">
        <f t="shared" si="428"/>
        <v>1.4071004226562505</v>
      </c>
      <c r="ED285" s="63">
        <f t="shared" si="428"/>
        <v>1.4071004226562505</v>
      </c>
      <c r="EE285" s="63">
        <f t="shared" si="428"/>
        <v>1.4071004226562505</v>
      </c>
      <c r="EF285" s="63">
        <f t="shared" si="428"/>
        <v>1.4071004226562505</v>
      </c>
      <c r="EG285" s="63">
        <f t="shared" si="428"/>
        <v>1.4071004226562505</v>
      </c>
      <c r="EH285" s="63">
        <f t="shared" si="428"/>
        <v>1.4071004226562505</v>
      </c>
      <c r="EI285" s="63">
        <f t="shared" si="428"/>
        <v>1.4071004226562505</v>
      </c>
      <c r="EJ285" s="63">
        <f t="shared" si="428"/>
        <v>1.4071004226562505</v>
      </c>
      <c r="EK285" s="63">
        <f t="shared" si="428"/>
        <v>1.4071004226562505</v>
      </c>
      <c r="EL285" s="63">
        <f t="shared" si="428"/>
        <v>1.4071004226562505</v>
      </c>
      <c r="EM285" s="63">
        <f t="shared" si="428"/>
        <v>1.4071004226562505</v>
      </c>
      <c r="EN285" s="63">
        <f t="shared" si="428"/>
        <v>1.4071004226562505</v>
      </c>
      <c r="EO285" s="63">
        <f t="shared" si="428"/>
        <v>1.4071004226562505</v>
      </c>
      <c r="EP285" s="63">
        <f t="shared" si="428"/>
        <v>1.4071004226562505</v>
      </c>
    </row>
    <row r="286" spans="3:146" hidden="1" outlineLevel="3" x14ac:dyDescent="0.25">
      <c r="C286" t="s">
        <v>220</v>
      </c>
      <c r="H286">
        <v>8</v>
      </c>
      <c r="I286" s="25">
        <f t="shared" si="424"/>
        <v>2029</v>
      </c>
      <c r="W286" s="63">
        <f t="shared" si="425"/>
        <v>1.477455443789063</v>
      </c>
      <c r="X286" s="63">
        <f t="shared" si="429"/>
        <v>1.477455443789063</v>
      </c>
      <c r="Y286" s="63">
        <f t="shared" si="429"/>
        <v>1.477455443789063</v>
      </c>
      <c r="Z286" s="63">
        <f t="shared" si="429"/>
        <v>1.477455443789063</v>
      </c>
      <c r="AA286" s="63">
        <f t="shared" si="429"/>
        <v>1.477455443789063</v>
      </c>
      <c r="AB286" s="63">
        <f t="shared" si="429"/>
        <v>1.477455443789063</v>
      </c>
      <c r="AC286" s="63">
        <f t="shared" si="429"/>
        <v>1.477455443789063</v>
      </c>
      <c r="AD286" s="63">
        <f t="shared" si="429"/>
        <v>1.477455443789063</v>
      </c>
      <c r="AE286" s="63">
        <f t="shared" si="429"/>
        <v>1.477455443789063</v>
      </c>
      <c r="AF286" s="63">
        <f t="shared" si="429"/>
        <v>1.477455443789063</v>
      </c>
      <c r="AG286" s="63">
        <f t="shared" si="429"/>
        <v>1.477455443789063</v>
      </c>
      <c r="AH286" s="63">
        <f t="shared" si="429"/>
        <v>1.477455443789063</v>
      </c>
      <c r="AI286" s="63">
        <f t="shared" si="429"/>
        <v>1.477455443789063</v>
      </c>
      <c r="AJ286" s="63">
        <f t="shared" si="429"/>
        <v>1.477455443789063</v>
      </c>
      <c r="AK286" s="63">
        <f t="shared" si="429"/>
        <v>1.477455443789063</v>
      </c>
      <c r="AL286" s="63">
        <f t="shared" si="429"/>
        <v>1.477455443789063</v>
      </c>
      <c r="AM286" s="63">
        <f t="shared" si="429"/>
        <v>1.477455443789063</v>
      </c>
      <c r="AN286" s="63">
        <f t="shared" si="429"/>
        <v>1.477455443789063</v>
      </c>
      <c r="AO286" s="63">
        <f t="shared" si="429"/>
        <v>1.477455443789063</v>
      </c>
      <c r="AP286" s="63">
        <f t="shared" si="429"/>
        <v>1.477455443789063</v>
      </c>
      <c r="AQ286" s="63">
        <f t="shared" si="429"/>
        <v>1.477455443789063</v>
      </c>
      <c r="AR286" s="63">
        <f t="shared" si="429"/>
        <v>1.477455443789063</v>
      </c>
      <c r="AS286" s="63">
        <f t="shared" si="429"/>
        <v>1.477455443789063</v>
      </c>
      <c r="AT286" s="63">
        <f t="shared" si="429"/>
        <v>1.477455443789063</v>
      </c>
      <c r="AU286" s="63">
        <f t="shared" si="429"/>
        <v>1.477455443789063</v>
      </c>
      <c r="AV286" s="63">
        <f t="shared" si="429"/>
        <v>1.477455443789063</v>
      </c>
      <c r="AW286" s="63">
        <f t="shared" si="429"/>
        <v>1.477455443789063</v>
      </c>
      <c r="AX286" s="63">
        <f t="shared" si="429"/>
        <v>1.477455443789063</v>
      </c>
      <c r="AY286" s="63">
        <f t="shared" si="429"/>
        <v>1.477455443789063</v>
      </c>
      <c r="AZ286" s="63">
        <f t="shared" si="429"/>
        <v>1.477455443789063</v>
      </c>
      <c r="BA286" s="63">
        <f t="shared" si="429"/>
        <v>1.477455443789063</v>
      </c>
      <c r="BB286" s="63">
        <f t="shared" si="429"/>
        <v>1.477455443789063</v>
      </c>
      <c r="BC286" s="63">
        <f t="shared" si="429"/>
        <v>1.477455443789063</v>
      </c>
      <c r="BD286" s="63">
        <f t="shared" si="429"/>
        <v>1.477455443789063</v>
      </c>
      <c r="BE286" s="63">
        <f t="shared" si="429"/>
        <v>1.477455443789063</v>
      </c>
      <c r="BF286" s="63">
        <f t="shared" si="429"/>
        <v>1.477455443789063</v>
      </c>
      <c r="BG286" s="63">
        <f t="shared" si="429"/>
        <v>1.477455443789063</v>
      </c>
      <c r="BH286" s="63">
        <f t="shared" si="429"/>
        <v>1.477455443789063</v>
      </c>
      <c r="BI286" s="63">
        <f t="shared" si="429"/>
        <v>1.477455443789063</v>
      </c>
      <c r="BJ286" s="63">
        <f t="shared" si="429"/>
        <v>1.477455443789063</v>
      </c>
      <c r="BK286" s="63">
        <f t="shared" si="429"/>
        <v>1.477455443789063</v>
      </c>
      <c r="BL286" s="63">
        <f t="shared" si="429"/>
        <v>1.477455443789063</v>
      </c>
      <c r="BM286" s="63">
        <f t="shared" si="429"/>
        <v>1.477455443789063</v>
      </c>
      <c r="BN286" s="63">
        <f t="shared" si="429"/>
        <v>1.477455443789063</v>
      </c>
      <c r="BO286" s="63">
        <f t="shared" si="429"/>
        <v>1.477455443789063</v>
      </c>
      <c r="BP286" s="63">
        <f t="shared" si="429"/>
        <v>1.477455443789063</v>
      </c>
      <c r="BQ286" s="63">
        <f t="shared" si="429"/>
        <v>1.477455443789063</v>
      </c>
      <c r="BR286" s="63">
        <f t="shared" si="429"/>
        <v>1.477455443789063</v>
      </c>
      <c r="BS286" s="63">
        <f t="shared" si="429"/>
        <v>1.477455443789063</v>
      </c>
      <c r="BT286" s="63">
        <f t="shared" si="429"/>
        <v>1.477455443789063</v>
      </c>
      <c r="BU286" s="63">
        <f t="shared" si="429"/>
        <v>1.477455443789063</v>
      </c>
      <c r="BV286" s="63">
        <f t="shared" si="429"/>
        <v>1.477455443789063</v>
      </c>
      <c r="BW286" s="63">
        <f t="shared" si="429"/>
        <v>1.477455443789063</v>
      </c>
      <c r="BX286" s="63">
        <f t="shared" si="429"/>
        <v>1.477455443789063</v>
      </c>
      <c r="BY286" s="63">
        <f t="shared" si="429"/>
        <v>1.477455443789063</v>
      </c>
      <c r="BZ286" s="63">
        <f t="shared" si="429"/>
        <v>1.477455443789063</v>
      </c>
      <c r="CA286" s="63">
        <f t="shared" si="429"/>
        <v>1.477455443789063</v>
      </c>
      <c r="CB286" s="63">
        <f t="shared" si="429"/>
        <v>1.477455443789063</v>
      </c>
      <c r="CC286" s="63">
        <f t="shared" si="429"/>
        <v>1.477455443789063</v>
      </c>
      <c r="CD286" s="63">
        <f t="shared" si="429"/>
        <v>1.477455443789063</v>
      </c>
      <c r="CE286" s="63">
        <f t="shared" si="429"/>
        <v>1.477455443789063</v>
      </c>
      <c r="CF286" s="63">
        <f t="shared" si="429"/>
        <v>1.477455443789063</v>
      </c>
      <c r="CG286" s="63">
        <f t="shared" si="429"/>
        <v>1.477455443789063</v>
      </c>
      <c r="CH286" s="63">
        <f t="shared" si="429"/>
        <v>1.477455443789063</v>
      </c>
      <c r="CI286" s="63">
        <f t="shared" si="429"/>
        <v>1.477455443789063</v>
      </c>
      <c r="CJ286" s="63">
        <f t="shared" si="428"/>
        <v>1.477455443789063</v>
      </c>
      <c r="CK286" s="63">
        <f t="shared" si="428"/>
        <v>1.477455443789063</v>
      </c>
      <c r="CL286" s="63">
        <f t="shared" si="428"/>
        <v>1.477455443789063</v>
      </c>
      <c r="CM286" s="63">
        <f t="shared" si="428"/>
        <v>1.477455443789063</v>
      </c>
      <c r="CN286" s="63">
        <f t="shared" si="428"/>
        <v>1.477455443789063</v>
      </c>
      <c r="CO286" s="63">
        <f t="shared" si="428"/>
        <v>1.477455443789063</v>
      </c>
      <c r="CP286" s="63">
        <f t="shared" si="428"/>
        <v>1.477455443789063</v>
      </c>
      <c r="CQ286" s="63">
        <f t="shared" si="428"/>
        <v>1.477455443789063</v>
      </c>
      <c r="CR286" s="63">
        <f t="shared" si="428"/>
        <v>1.477455443789063</v>
      </c>
      <c r="CS286" s="63">
        <f t="shared" si="428"/>
        <v>1.477455443789063</v>
      </c>
      <c r="CT286" s="63">
        <f t="shared" si="428"/>
        <v>1.477455443789063</v>
      </c>
      <c r="CU286" s="63">
        <f t="shared" si="428"/>
        <v>1.477455443789063</v>
      </c>
      <c r="CV286" s="63">
        <f t="shared" si="428"/>
        <v>1.477455443789063</v>
      </c>
      <c r="CW286" s="63">
        <f t="shared" si="428"/>
        <v>1.477455443789063</v>
      </c>
      <c r="CX286" s="63">
        <f t="shared" si="428"/>
        <v>1.477455443789063</v>
      </c>
      <c r="CY286" s="63">
        <f t="shared" si="428"/>
        <v>1.477455443789063</v>
      </c>
      <c r="CZ286" s="63">
        <f t="shared" si="428"/>
        <v>1.477455443789063</v>
      </c>
      <c r="DA286" s="63">
        <f t="shared" si="428"/>
        <v>1.477455443789063</v>
      </c>
      <c r="DB286" s="63">
        <f t="shared" si="428"/>
        <v>1.477455443789063</v>
      </c>
      <c r="DC286" s="63">
        <f t="shared" si="428"/>
        <v>1.477455443789063</v>
      </c>
      <c r="DD286" s="63">
        <f t="shared" si="428"/>
        <v>1.477455443789063</v>
      </c>
      <c r="DE286" s="63">
        <f t="shared" si="428"/>
        <v>1.477455443789063</v>
      </c>
      <c r="DF286" s="63">
        <f t="shared" si="428"/>
        <v>1.477455443789063</v>
      </c>
      <c r="DG286" s="63">
        <f t="shared" si="428"/>
        <v>1.477455443789063</v>
      </c>
      <c r="DH286" s="63">
        <f t="shared" si="428"/>
        <v>1.477455443789063</v>
      </c>
      <c r="DI286" s="63">
        <f t="shared" si="428"/>
        <v>1.477455443789063</v>
      </c>
      <c r="DJ286" s="63">
        <f t="shared" si="428"/>
        <v>1.477455443789063</v>
      </c>
      <c r="DK286" s="63">
        <f t="shared" si="428"/>
        <v>1.477455443789063</v>
      </c>
      <c r="DL286" s="63">
        <f t="shared" si="428"/>
        <v>1.477455443789063</v>
      </c>
      <c r="DM286" s="63">
        <f t="shared" si="428"/>
        <v>1.477455443789063</v>
      </c>
      <c r="DN286" s="63">
        <f t="shared" si="428"/>
        <v>1.477455443789063</v>
      </c>
      <c r="DO286" s="63">
        <f t="shared" si="428"/>
        <v>1.477455443789063</v>
      </c>
      <c r="DP286" s="63">
        <f t="shared" si="428"/>
        <v>1.477455443789063</v>
      </c>
      <c r="DQ286" s="63">
        <f t="shared" si="428"/>
        <v>1.477455443789063</v>
      </c>
      <c r="DR286" s="63">
        <f t="shared" si="428"/>
        <v>1.477455443789063</v>
      </c>
      <c r="DS286" s="63">
        <f t="shared" si="428"/>
        <v>1.477455443789063</v>
      </c>
      <c r="DT286" s="63">
        <f t="shared" si="428"/>
        <v>1.477455443789063</v>
      </c>
      <c r="DU286" s="63">
        <f t="shared" si="428"/>
        <v>1.477455443789063</v>
      </c>
      <c r="DV286" s="63">
        <f t="shared" si="428"/>
        <v>1.477455443789063</v>
      </c>
      <c r="DW286" s="63">
        <f t="shared" si="428"/>
        <v>1.477455443789063</v>
      </c>
      <c r="DX286" s="63">
        <f t="shared" si="428"/>
        <v>1.477455443789063</v>
      </c>
      <c r="DY286" s="63">
        <f t="shared" si="428"/>
        <v>1.477455443789063</v>
      </c>
      <c r="DZ286" s="63">
        <f t="shared" si="428"/>
        <v>1.477455443789063</v>
      </c>
      <c r="EA286" s="63">
        <f t="shared" si="428"/>
        <v>1.477455443789063</v>
      </c>
      <c r="EB286" s="63">
        <f t="shared" si="428"/>
        <v>1.477455443789063</v>
      </c>
      <c r="EC286" s="63">
        <f t="shared" si="428"/>
        <v>1.477455443789063</v>
      </c>
      <c r="ED286" s="63">
        <f t="shared" si="428"/>
        <v>1.477455443789063</v>
      </c>
      <c r="EE286" s="63">
        <f t="shared" si="428"/>
        <v>1.477455443789063</v>
      </c>
      <c r="EF286" s="63">
        <f t="shared" si="428"/>
        <v>1.477455443789063</v>
      </c>
      <c r="EG286" s="63">
        <f t="shared" si="428"/>
        <v>1.477455443789063</v>
      </c>
      <c r="EH286" s="63">
        <f t="shared" si="428"/>
        <v>1.477455443789063</v>
      </c>
      <c r="EI286" s="63">
        <f t="shared" si="428"/>
        <v>1.477455443789063</v>
      </c>
      <c r="EJ286" s="63">
        <f t="shared" si="428"/>
        <v>1.477455443789063</v>
      </c>
      <c r="EK286" s="63">
        <f t="shared" si="428"/>
        <v>1.477455443789063</v>
      </c>
      <c r="EL286" s="63">
        <f t="shared" si="428"/>
        <v>1.477455443789063</v>
      </c>
      <c r="EM286" s="63">
        <f t="shared" si="428"/>
        <v>1.477455443789063</v>
      </c>
      <c r="EN286" s="63">
        <f t="shared" si="428"/>
        <v>1.477455443789063</v>
      </c>
      <c r="EO286" s="63">
        <f t="shared" si="428"/>
        <v>1.477455443789063</v>
      </c>
      <c r="EP286" s="63">
        <f t="shared" si="428"/>
        <v>1.477455443789063</v>
      </c>
    </row>
    <row r="287" spans="3:146" hidden="1" outlineLevel="3" x14ac:dyDescent="0.25">
      <c r="C287" t="s">
        <v>221</v>
      </c>
      <c r="H287">
        <v>9</v>
      </c>
      <c r="I287" s="25">
        <f t="shared" si="424"/>
        <v>2030</v>
      </c>
      <c r="W287" s="63">
        <f t="shared" si="425"/>
        <v>1.5513282159785162</v>
      </c>
      <c r="X287" s="63">
        <f t="shared" si="429"/>
        <v>1.5513282159785162</v>
      </c>
      <c r="Y287" s="63">
        <f t="shared" si="429"/>
        <v>1.5513282159785162</v>
      </c>
      <c r="Z287" s="63">
        <f t="shared" si="429"/>
        <v>1.5513282159785162</v>
      </c>
      <c r="AA287" s="63">
        <f t="shared" si="429"/>
        <v>1.5513282159785162</v>
      </c>
      <c r="AB287" s="63">
        <f t="shared" si="429"/>
        <v>1.5513282159785162</v>
      </c>
      <c r="AC287" s="63">
        <f t="shared" si="429"/>
        <v>1.5513282159785162</v>
      </c>
      <c r="AD287" s="63">
        <f t="shared" si="429"/>
        <v>1.5513282159785162</v>
      </c>
      <c r="AE287" s="63">
        <f t="shared" si="429"/>
        <v>1.5513282159785162</v>
      </c>
      <c r="AF287" s="63">
        <f t="shared" si="429"/>
        <v>1.5513282159785162</v>
      </c>
      <c r="AG287" s="63">
        <f t="shared" si="429"/>
        <v>1.5513282159785162</v>
      </c>
      <c r="AH287" s="63">
        <f t="shared" si="429"/>
        <v>1.5513282159785162</v>
      </c>
      <c r="AI287" s="63">
        <f t="shared" si="429"/>
        <v>1.5513282159785162</v>
      </c>
      <c r="AJ287" s="63">
        <f t="shared" si="429"/>
        <v>1.5513282159785162</v>
      </c>
      <c r="AK287" s="63">
        <f t="shared" si="429"/>
        <v>1.5513282159785162</v>
      </c>
      <c r="AL287" s="63">
        <f t="shared" si="429"/>
        <v>1.5513282159785162</v>
      </c>
      <c r="AM287" s="63">
        <f t="shared" si="429"/>
        <v>1.5513282159785162</v>
      </c>
      <c r="AN287" s="63">
        <f t="shared" si="429"/>
        <v>1.5513282159785162</v>
      </c>
      <c r="AO287" s="63">
        <f t="shared" si="429"/>
        <v>1.5513282159785162</v>
      </c>
      <c r="AP287" s="63">
        <f t="shared" si="429"/>
        <v>1.5513282159785162</v>
      </c>
      <c r="AQ287" s="63">
        <f t="shared" si="429"/>
        <v>1.5513282159785162</v>
      </c>
      <c r="AR287" s="63">
        <f t="shared" si="429"/>
        <v>1.5513282159785162</v>
      </c>
      <c r="AS287" s="63">
        <f t="shared" si="429"/>
        <v>1.5513282159785162</v>
      </c>
      <c r="AT287" s="63">
        <f t="shared" si="429"/>
        <v>1.5513282159785162</v>
      </c>
      <c r="AU287" s="63">
        <f t="shared" si="429"/>
        <v>1.5513282159785162</v>
      </c>
      <c r="AV287" s="63">
        <f t="shared" si="429"/>
        <v>1.5513282159785162</v>
      </c>
      <c r="AW287" s="63">
        <f t="shared" si="429"/>
        <v>1.5513282159785162</v>
      </c>
      <c r="AX287" s="63">
        <f t="shared" si="429"/>
        <v>1.5513282159785162</v>
      </c>
      <c r="AY287" s="63">
        <f t="shared" si="429"/>
        <v>1.5513282159785162</v>
      </c>
      <c r="AZ287" s="63">
        <f t="shared" si="429"/>
        <v>1.5513282159785162</v>
      </c>
      <c r="BA287" s="63">
        <f t="shared" si="429"/>
        <v>1.5513282159785162</v>
      </c>
      <c r="BB287" s="63">
        <f t="shared" si="429"/>
        <v>1.5513282159785162</v>
      </c>
      <c r="BC287" s="63">
        <f t="shared" si="429"/>
        <v>1.5513282159785162</v>
      </c>
      <c r="BD287" s="63">
        <f t="shared" si="429"/>
        <v>1.5513282159785162</v>
      </c>
      <c r="BE287" s="63">
        <f t="shared" si="429"/>
        <v>1.5513282159785162</v>
      </c>
      <c r="BF287" s="63">
        <f t="shared" si="429"/>
        <v>1.5513282159785162</v>
      </c>
      <c r="BG287" s="63">
        <f t="shared" si="429"/>
        <v>1.5513282159785162</v>
      </c>
      <c r="BH287" s="63">
        <f t="shared" si="429"/>
        <v>1.5513282159785162</v>
      </c>
      <c r="BI287" s="63">
        <f t="shared" si="429"/>
        <v>1.5513282159785162</v>
      </c>
      <c r="BJ287" s="63">
        <f t="shared" si="429"/>
        <v>1.5513282159785162</v>
      </c>
      <c r="BK287" s="63">
        <f t="shared" si="429"/>
        <v>1.5513282159785162</v>
      </c>
      <c r="BL287" s="63">
        <f t="shared" si="429"/>
        <v>1.5513282159785162</v>
      </c>
      <c r="BM287" s="63">
        <f t="shared" si="429"/>
        <v>1.5513282159785162</v>
      </c>
      <c r="BN287" s="63">
        <f t="shared" si="429"/>
        <v>1.5513282159785162</v>
      </c>
      <c r="BO287" s="63">
        <f t="shared" si="429"/>
        <v>1.5513282159785162</v>
      </c>
      <c r="BP287" s="63">
        <f t="shared" si="429"/>
        <v>1.5513282159785162</v>
      </c>
      <c r="BQ287" s="63">
        <f t="shared" si="429"/>
        <v>1.5513282159785162</v>
      </c>
      <c r="BR287" s="63">
        <f t="shared" si="429"/>
        <v>1.5513282159785162</v>
      </c>
      <c r="BS287" s="63">
        <f t="shared" si="429"/>
        <v>1.5513282159785162</v>
      </c>
      <c r="BT287" s="63">
        <f t="shared" si="429"/>
        <v>1.5513282159785162</v>
      </c>
      <c r="BU287" s="63">
        <f t="shared" si="429"/>
        <v>1.5513282159785162</v>
      </c>
      <c r="BV287" s="63">
        <f t="shared" si="429"/>
        <v>1.5513282159785162</v>
      </c>
      <c r="BW287" s="63">
        <f t="shared" si="429"/>
        <v>1.5513282159785162</v>
      </c>
      <c r="BX287" s="63">
        <f t="shared" si="429"/>
        <v>1.5513282159785162</v>
      </c>
      <c r="BY287" s="63">
        <f t="shared" si="429"/>
        <v>1.5513282159785162</v>
      </c>
      <c r="BZ287" s="63">
        <f t="shared" si="429"/>
        <v>1.5513282159785162</v>
      </c>
      <c r="CA287" s="63">
        <f t="shared" si="429"/>
        <v>1.5513282159785162</v>
      </c>
      <c r="CB287" s="63">
        <f t="shared" si="429"/>
        <v>1.5513282159785162</v>
      </c>
      <c r="CC287" s="63">
        <f t="shared" si="429"/>
        <v>1.5513282159785162</v>
      </c>
      <c r="CD287" s="63">
        <f t="shared" si="429"/>
        <v>1.5513282159785162</v>
      </c>
      <c r="CE287" s="63">
        <f t="shared" si="429"/>
        <v>1.5513282159785162</v>
      </c>
      <c r="CF287" s="63">
        <f t="shared" si="429"/>
        <v>1.5513282159785162</v>
      </c>
      <c r="CG287" s="63">
        <f t="shared" si="429"/>
        <v>1.5513282159785162</v>
      </c>
      <c r="CH287" s="63">
        <f t="shared" si="429"/>
        <v>1.5513282159785162</v>
      </c>
      <c r="CI287" s="63">
        <f t="shared" si="429"/>
        <v>1.5513282159785162</v>
      </c>
      <c r="CJ287" s="63">
        <f t="shared" si="428"/>
        <v>1.5513282159785162</v>
      </c>
      <c r="CK287" s="63">
        <f t="shared" si="428"/>
        <v>1.5513282159785162</v>
      </c>
      <c r="CL287" s="63">
        <f t="shared" si="428"/>
        <v>1.5513282159785162</v>
      </c>
      <c r="CM287" s="63">
        <f t="shared" si="428"/>
        <v>1.5513282159785162</v>
      </c>
      <c r="CN287" s="63">
        <f t="shared" si="428"/>
        <v>1.5513282159785162</v>
      </c>
      <c r="CO287" s="63">
        <f t="shared" si="428"/>
        <v>1.5513282159785162</v>
      </c>
      <c r="CP287" s="63">
        <f t="shared" si="428"/>
        <v>1.5513282159785162</v>
      </c>
      <c r="CQ287" s="63">
        <f t="shared" si="428"/>
        <v>1.5513282159785162</v>
      </c>
      <c r="CR287" s="63">
        <f t="shared" si="428"/>
        <v>1.5513282159785162</v>
      </c>
      <c r="CS287" s="63">
        <f t="shared" si="428"/>
        <v>1.5513282159785162</v>
      </c>
      <c r="CT287" s="63">
        <f t="shared" si="428"/>
        <v>1.5513282159785162</v>
      </c>
      <c r="CU287" s="63">
        <f t="shared" si="428"/>
        <v>1.5513282159785162</v>
      </c>
      <c r="CV287" s="63">
        <f t="shared" si="428"/>
        <v>1.5513282159785162</v>
      </c>
      <c r="CW287" s="63">
        <f t="shared" si="428"/>
        <v>1.5513282159785162</v>
      </c>
      <c r="CX287" s="63">
        <f t="shared" si="428"/>
        <v>1.5513282159785162</v>
      </c>
      <c r="CY287" s="63">
        <f t="shared" si="428"/>
        <v>1.5513282159785162</v>
      </c>
      <c r="CZ287" s="63">
        <f t="shared" si="428"/>
        <v>1.5513282159785162</v>
      </c>
      <c r="DA287" s="63">
        <f t="shared" si="428"/>
        <v>1.5513282159785162</v>
      </c>
      <c r="DB287" s="63">
        <f t="shared" si="428"/>
        <v>1.5513282159785162</v>
      </c>
      <c r="DC287" s="63">
        <f t="shared" si="428"/>
        <v>1.5513282159785162</v>
      </c>
      <c r="DD287" s="63">
        <f t="shared" si="428"/>
        <v>1.5513282159785162</v>
      </c>
      <c r="DE287" s="63">
        <f t="shared" si="428"/>
        <v>1.5513282159785162</v>
      </c>
      <c r="DF287" s="63">
        <f t="shared" si="428"/>
        <v>1.5513282159785162</v>
      </c>
      <c r="DG287" s="63">
        <f t="shared" si="428"/>
        <v>1.5513282159785162</v>
      </c>
      <c r="DH287" s="63">
        <f t="shared" si="428"/>
        <v>1.5513282159785162</v>
      </c>
      <c r="DI287" s="63">
        <f t="shared" si="428"/>
        <v>1.5513282159785162</v>
      </c>
      <c r="DJ287" s="63">
        <f t="shared" si="428"/>
        <v>1.5513282159785162</v>
      </c>
      <c r="DK287" s="63">
        <f t="shared" si="428"/>
        <v>1.5513282159785162</v>
      </c>
      <c r="DL287" s="63">
        <f t="shared" si="428"/>
        <v>1.5513282159785162</v>
      </c>
      <c r="DM287" s="63">
        <f t="shared" si="428"/>
        <v>1.5513282159785162</v>
      </c>
      <c r="DN287" s="63">
        <f t="shared" si="428"/>
        <v>1.5513282159785162</v>
      </c>
      <c r="DO287" s="63">
        <f t="shared" si="428"/>
        <v>1.5513282159785162</v>
      </c>
      <c r="DP287" s="63">
        <f t="shared" si="428"/>
        <v>1.5513282159785162</v>
      </c>
      <c r="DQ287" s="63">
        <f t="shared" si="428"/>
        <v>1.5513282159785162</v>
      </c>
      <c r="DR287" s="63">
        <f t="shared" si="428"/>
        <v>1.5513282159785162</v>
      </c>
      <c r="DS287" s="63">
        <f t="shared" si="428"/>
        <v>1.5513282159785162</v>
      </c>
      <c r="DT287" s="63">
        <f t="shared" si="428"/>
        <v>1.5513282159785162</v>
      </c>
      <c r="DU287" s="63">
        <f t="shared" si="428"/>
        <v>1.5513282159785162</v>
      </c>
      <c r="DV287" s="63">
        <f t="shared" si="428"/>
        <v>1.5513282159785162</v>
      </c>
      <c r="DW287" s="63">
        <f t="shared" si="428"/>
        <v>1.5513282159785162</v>
      </c>
      <c r="DX287" s="63">
        <f t="shared" si="428"/>
        <v>1.5513282159785162</v>
      </c>
      <c r="DY287" s="63">
        <f t="shared" si="428"/>
        <v>1.5513282159785162</v>
      </c>
      <c r="DZ287" s="63">
        <f t="shared" si="428"/>
        <v>1.5513282159785162</v>
      </c>
      <c r="EA287" s="63">
        <f t="shared" si="428"/>
        <v>1.5513282159785162</v>
      </c>
      <c r="EB287" s="63">
        <f t="shared" si="428"/>
        <v>1.5513282159785162</v>
      </c>
      <c r="EC287" s="63">
        <f t="shared" si="428"/>
        <v>1.5513282159785162</v>
      </c>
      <c r="ED287" s="63">
        <f t="shared" si="428"/>
        <v>1.5513282159785162</v>
      </c>
      <c r="EE287" s="63">
        <f t="shared" si="428"/>
        <v>1.5513282159785162</v>
      </c>
      <c r="EF287" s="63">
        <f t="shared" si="428"/>
        <v>1.5513282159785162</v>
      </c>
      <c r="EG287" s="63">
        <f t="shared" si="428"/>
        <v>1.5513282159785162</v>
      </c>
      <c r="EH287" s="63">
        <f t="shared" si="428"/>
        <v>1.5513282159785162</v>
      </c>
      <c r="EI287" s="63">
        <f t="shared" si="428"/>
        <v>1.5513282159785162</v>
      </c>
      <c r="EJ287" s="63">
        <f t="shared" si="428"/>
        <v>1.5513282159785162</v>
      </c>
      <c r="EK287" s="63">
        <f t="shared" si="428"/>
        <v>1.5513282159785162</v>
      </c>
      <c r="EL287" s="63">
        <f t="shared" si="428"/>
        <v>1.5513282159785162</v>
      </c>
      <c r="EM287" s="63">
        <f t="shared" si="428"/>
        <v>1.5513282159785162</v>
      </c>
      <c r="EN287" s="63">
        <f t="shared" si="428"/>
        <v>1.5513282159785162</v>
      </c>
      <c r="EO287" s="63">
        <f t="shared" si="428"/>
        <v>1.5513282159785162</v>
      </c>
      <c r="EP287" s="63">
        <f t="shared" si="428"/>
        <v>1.5513282159785162</v>
      </c>
    </row>
    <row r="288" spans="3:146" hidden="1" outlineLevel="3" x14ac:dyDescent="0.25">
      <c r="C288" t="s">
        <v>222</v>
      </c>
      <c r="H288">
        <v>10</v>
      </c>
      <c r="I288" s="25">
        <f t="shared" si="424"/>
        <v>2031</v>
      </c>
      <c r="W288" s="63">
        <f t="shared" si="425"/>
        <v>1.628894626777442</v>
      </c>
      <c r="X288" s="63">
        <f t="shared" si="429"/>
        <v>1.628894626777442</v>
      </c>
      <c r="Y288" s="63">
        <f t="shared" si="429"/>
        <v>1.628894626777442</v>
      </c>
      <c r="Z288" s="63">
        <f t="shared" si="429"/>
        <v>1.628894626777442</v>
      </c>
      <c r="AA288" s="63">
        <f t="shared" si="429"/>
        <v>1.628894626777442</v>
      </c>
      <c r="AB288" s="63">
        <f t="shared" si="429"/>
        <v>1.628894626777442</v>
      </c>
      <c r="AC288" s="63">
        <f t="shared" si="429"/>
        <v>1.628894626777442</v>
      </c>
      <c r="AD288" s="63">
        <f t="shared" si="429"/>
        <v>1.628894626777442</v>
      </c>
      <c r="AE288" s="63">
        <f t="shared" si="429"/>
        <v>1.628894626777442</v>
      </c>
      <c r="AF288" s="63">
        <f t="shared" si="429"/>
        <v>1.628894626777442</v>
      </c>
      <c r="AG288" s="63">
        <f t="shared" si="429"/>
        <v>1.628894626777442</v>
      </c>
      <c r="AH288" s="63">
        <f t="shared" si="429"/>
        <v>1.628894626777442</v>
      </c>
      <c r="AI288" s="63">
        <f t="shared" si="429"/>
        <v>1.628894626777442</v>
      </c>
      <c r="AJ288" s="63">
        <f t="shared" si="429"/>
        <v>1.628894626777442</v>
      </c>
      <c r="AK288" s="63">
        <f t="shared" si="429"/>
        <v>1.628894626777442</v>
      </c>
      <c r="AL288" s="63">
        <f t="shared" si="429"/>
        <v>1.628894626777442</v>
      </c>
      <c r="AM288" s="63">
        <f t="shared" si="429"/>
        <v>1.628894626777442</v>
      </c>
      <c r="AN288" s="63">
        <f t="shared" si="429"/>
        <v>1.628894626777442</v>
      </c>
      <c r="AO288" s="63">
        <f t="shared" si="429"/>
        <v>1.628894626777442</v>
      </c>
      <c r="AP288" s="63">
        <f t="shared" si="429"/>
        <v>1.628894626777442</v>
      </c>
      <c r="AQ288" s="63">
        <f t="shared" si="429"/>
        <v>1.628894626777442</v>
      </c>
      <c r="AR288" s="63">
        <f t="shared" si="429"/>
        <v>1.628894626777442</v>
      </c>
      <c r="AS288" s="63">
        <f t="shared" si="429"/>
        <v>1.628894626777442</v>
      </c>
      <c r="AT288" s="63">
        <f t="shared" si="429"/>
        <v>1.628894626777442</v>
      </c>
      <c r="AU288" s="63">
        <f t="shared" si="429"/>
        <v>1.628894626777442</v>
      </c>
      <c r="AV288" s="63">
        <f t="shared" si="429"/>
        <v>1.628894626777442</v>
      </c>
      <c r="AW288" s="63">
        <f t="shared" si="429"/>
        <v>1.628894626777442</v>
      </c>
      <c r="AX288" s="63">
        <f t="shared" si="429"/>
        <v>1.628894626777442</v>
      </c>
      <c r="AY288" s="63">
        <f t="shared" si="429"/>
        <v>1.628894626777442</v>
      </c>
      <c r="AZ288" s="63">
        <f t="shared" si="429"/>
        <v>1.628894626777442</v>
      </c>
      <c r="BA288" s="63">
        <f t="shared" si="429"/>
        <v>1.628894626777442</v>
      </c>
      <c r="BB288" s="63">
        <f t="shared" si="429"/>
        <v>1.628894626777442</v>
      </c>
      <c r="BC288" s="63">
        <f t="shared" si="429"/>
        <v>1.628894626777442</v>
      </c>
      <c r="BD288" s="63">
        <f t="shared" si="429"/>
        <v>1.628894626777442</v>
      </c>
      <c r="BE288" s="63">
        <f t="shared" si="429"/>
        <v>1.628894626777442</v>
      </c>
      <c r="BF288" s="63">
        <f t="shared" si="429"/>
        <v>1.628894626777442</v>
      </c>
      <c r="BG288" s="63">
        <f t="shared" si="429"/>
        <v>1.628894626777442</v>
      </c>
      <c r="BH288" s="63">
        <f t="shared" si="429"/>
        <v>1.628894626777442</v>
      </c>
      <c r="BI288" s="63">
        <f t="shared" si="429"/>
        <v>1.628894626777442</v>
      </c>
      <c r="BJ288" s="63">
        <f t="shared" si="429"/>
        <v>1.628894626777442</v>
      </c>
      <c r="BK288" s="63">
        <f t="shared" si="429"/>
        <v>1.628894626777442</v>
      </c>
      <c r="BL288" s="63">
        <f t="shared" si="429"/>
        <v>1.628894626777442</v>
      </c>
      <c r="BM288" s="63">
        <f t="shared" si="429"/>
        <v>1.628894626777442</v>
      </c>
      <c r="BN288" s="63">
        <f t="shared" si="429"/>
        <v>1.628894626777442</v>
      </c>
      <c r="BO288" s="63">
        <f t="shared" si="429"/>
        <v>1.628894626777442</v>
      </c>
      <c r="BP288" s="63">
        <f t="shared" si="429"/>
        <v>1.628894626777442</v>
      </c>
      <c r="BQ288" s="63">
        <f t="shared" si="429"/>
        <v>1.628894626777442</v>
      </c>
      <c r="BR288" s="63">
        <f t="shared" si="429"/>
        <v>1.628894626777442</v>
      </c>
      <c r="BS288" s="63">
        <f t="shared" si="429"/>
        <v>1.628894626777442</v>
      </c>
      <c r="BT288" s="63">
        <f t="shared" si="429"/>
        <v>1.628894626777442</v>
      </c>
      <c r="BU288" s="63">
        <f t="shared" si="429"/>
        <v>1.628894626777442</v>
      </c>
      <c r="BV288" s="63">
        <f t="shared" si="429"/>
        <v>1.628894626777442</v>
      </c>
      <c r="BW288" s="63">
        <f t="shared" si="429"/>
        <v>1.628894626777442</v>
      </c>
      <c r="BX288" s="63">
        <f t="shared" si="429"/>
        <v>1.628894626777442</v>
      </c>
      <c r="BY288" s="63">
        <f t="shared" si="429"/>
        <v>1.628894626777442</v>
      </c>
      <c r="BZ288" s="63">
        <f t="shared" si="429"/>
        <v>1.628894626777442</v>
      </c>
      <c r="CA288" s="63">
        <f t="shared" si="429"/>
        <v>1.628894626777442</v>
      </c>
      <c r="CB288" s="63">
        <f t="shared" si="429"/>
        <v>1.628894626777442</v>
      </c>
      <c r="CC288" s="63">
        <f t="shared" si="429"/>
        <v>1.628894626777442</v>
      </c>
      <c r="CD288" s="63">
        <f t="shared" si="429"/>
        <v>1.628894626777442</v>
      </c>
      <c r="CE288" s="63">
        <f t="shared" si="429"/>
        <v>1.628894626777442</v>
      </c>
      <c r="CF288" s="63">
        <f t="shared" si="429"/>
        <v>1.628894626777442</v>
      </c>
      <c r="CG288" s="63">
        <f t="shared" si="429"/>
        <v>1.628894626777442</v>
      </c>
      <c r="CH288" s="63">
        <f t="shared" si="429"/>
        <v>1.628894626777442</v>
      </c>
      <c r="CI288" s="63">
        <f t="shared" ref="CI288:EP288" si="430">CI287+(CI287*CI$276)</f>
        <v>1.628894626777442</v>
      </c>
      <c r="CJ288" s="63">
        <f t="shared" si="430"/>
        <v>1.628894626777442</v>
      </c>
      <c r="CK288" s="63">
        <f t="shared" si="430"/>
        <v>1.628894626777442</v>
      </c>
      <c r="CL288" s="63">
        <f t="shared" si="430"/>
        <v>1.628894626777442</v>
      </c>
      <c r="CM288" s="63">
        <f t="shared" si="430"/>
        <v>1.628894626777442</v>
      </c>
      <c r="CN288" s="63">
        <f t="shared" si="430"/>
        <v>1.628894626777442</v>
      </c>
      <c r="CO288" s="63">
        <f t="shared" si="430"/>
        <v>1.628894626777442</v>
      </c>
      <c r="CP288" s="63">
        <f t="shared" si="430"/>
        <v>1.628894626777442</v>
      </c>
      <c r="CQ288" s="63">
        <f t="shared" si="430"/>
        <v>1.628894626777442</v>
      </c>
      <c r="CR288" s="63">
        <f t="shared" si="430"/>
        <v>1.628894626777442</v>
      </c>
      <c r="CS288" s="63">
        <f t="shared" si="430"/>
        <v>1.628894626777442</v>
      </c>
      <c r="CT288" s="63">
        <f t="shared" si="430"/>
        <v>1.628894626777442</v>
      </c>
      <c r="CU288" s="63">
        <f t="shared" si="430"/>
        <v>1.628894626777442</v>
      </c>
      <c r="CV288" s="63">
        <f t="shared" si="430"/>
        <v>1.628894626777442</v>
      </c>
      <c r="CW288" s="63">
        <f t="shared" si="430"/>
        <v>1.628894626777442</v>
      </c>
      <c r="CX288" s="63">
        <f t="shared" si="430"/>
        <v>1.628894626777442</v>
      </c>
      <c r="CY288" s="63">
        <f t="shared" si="430"/>
        <v>1.628894626777442</v>
      </c>
      <c r="CZ288" s="63">
        <f t="shared" si="430"/>
        <v>1.628894626777442</v>
      </c>
      <c r="DA288" s="63">
        <f t="shared" si="430"/>
        <v>1.628894626777442</v>
      </c>
      <c r="DB288" s="63">
        <f t="shared" si="430"/>
        <v>1.628894626777442</v>
      </c>
      <c r="DC288" s="63">
        <f t="shared" si="430"/>
        <v>1.628894626777442</v>
      </c>
      <c r="DD288" s="63">
        <f t="shared" si="430"/>
        <v>1.628894626777442</v>
      </c>
      <c r="DE288" s="63">
        <f t="shared" si="430"/>
        <v>1.628894626777442</v>
      </c>
      <c r="DF288" s="63">
        <f t="shared" si="430"/>
        <v>1.628894626777442</v>
      </c>
      <c r="DG288" s="63">
        <f t="shared" si="430"/>
        <v>1.628894626777442</v>
      </c>
      <c r="DH288" s="63">
        <f t="shared" si="430"/>
        <v>1.628894626777442</v>
      </c>
      <c r="DI288" s="63">
        <f t="shared" si="430"/>
        <v>1.628894626777442</v>
      </c>
      <c r="DJ288" s="63">
        <f t="shared" si="430"/>
        <v>1.628894626777442</v>
      </c>
      <c r="DK288" s="63">
        <f t="shared" si="430"/>
        <v>1.628894626777442</v>
      </c>
      <c r="DL288" s="63">
        <f t="shared" si="430"/>
        <v>1.628894626777442</v>
      </c>
      <c r="DM288" s="63">
        <f t="shared" si="430"/>
        <v>1.628894626777442</v>
      </c>
      <c r="DN288" s="63">
        <f t="shared" si="430"/>
        <v>1.628894626777442</v>
      </c>
      <c r="DO288" s="63">
        <f t="shared" si="430"/>
        <v>1.628894626777442</v>
      </c>
      <c r="DP288" s="63">
        <f t="shared" si="430"/>
        <v>1.628894626777442</v>
      </c>
      <c r="DQ288" s="63">
        <f t="shared" si="430"/>
        <v>1.628894626777442</v>
      </c>
      <c r="DR288" s="63">
        <f t="shared" si="430"/>
        <v>1.628894626777442</v>
      </c>
      <c r="DS288" s="63">
        <f t="shared" si="430"/>
        <v>1.628894626777442</v>
      </c>
      <c r="DT288" s="63">
        <f t="shared" si="430"/>
        <v>1.628894626777442</v>
      </c>
      <c r="DU288" s="63">
        <f t="shared" si="430"/>
        <v>1.628894626777442</v>
      </c>
      <c r="DV288" s="63">
        <f t="shared" si="430"/>
        <v>1.628894626777442</v>
      </c>
      <c r="DW288" s="63">
        <f t="shared" si="430"/>
        <v>1.628894626777442</v>
      </c>
      <c r="DX288" s="63">
        <f t="shared" si="430"/>
        <v>1.628894626777442</v>
      </c>
      <c r="DY288" s="63">
        <f t="shared" si="430"/>
        <v>1.628894626777442</v>
      </c>
      <c r="DZ288" s="63">
        <f t="shared" si="430"/>
        <v>1.628894626777442</v>
      </c>
      <c r="EA288" s="63">
        <f t="shared" si="430"/>
        <v>1.628894626777442</v>
      </c>
      <c r="EB288" s="63">
        <f t="shared" si="430"/>
        <v>1.628894626777442</v>
      </c>
      <c r="EC288" s="63">
        <f t="shared" si="430"/>
        <v>1.628894626777442</v>
      </c>
      <c r="ED288" s="63">
        <f t="shared" si="430"/>
        <v>1.628894626777442</v>
      </c>
      <c r="EE288" s="63">
        <f t="shared" si="430"/>
        <v>1.628894626777442</v>
      </c>
      <c r="EF288" s="63">
        <f t="shared" si="430"/>
        <v>1.628894626777442</v>
      </c>
      <c r="EG288" s="63">
        <f t="shared" si="430"/>
        <v>1.628894626777442</v>
      </c>
      <c r="EH288" s="63">
        <f t="shared" si="430"/>
        <v>1.628894626777442</v>
      </c>
      <c r="EI288" s="63">
        <f t="shared" si="430"/>
        <v>1.628894626777442</v>
      </c>
      <c r="EJ288" s="63">
        <f t="shared" si="430"/>
        <v>1.628894626777442</v>
      </c>
      <c r="EK288" s="63">
        <f t="shared" si="430"/>
        <v>1.628894626777442</v>
      </c>
      <c r="EL288" s="63">
        <f t="shared" si="430"/>
        <v>1.628894626777442</v>
      </c>
      <c r="EM288" s="63">
        <f t="shared" si="430"/>
        <v>1.628894626777442</v>
      </c>
      <c r="EN288" s="63">
        <f t="shared" si="430"/>
        <v>1.628894626777442</v>
      </c>
      <c r="EO288" s="63">
        <f t="shared" si="430"/>
        <v>1.628894626777442</v>
      </c>
      <c r="EP288" s="63">
        <f t="shared" si="430"/>
        <v>1.628894626777442</v>
      </c>
    </row>
    <row r="289" spans="2:146" hidden="1" outlineLevel="3" x14ac:dyDescent="0.25"/>
    <row r="290" spans="2:146" hidden="1" outlineLevel="2" x14ac:dyDescent="0.25">
      <c r="C290" s="3" t="s">
        <v>198</v>
      </c>
      <c r="D290" s="3"/>
      <c r="E290" s="3"/>
      <c r="F290" s="3"/>
      <c r="G290" s="3"/>
      <c r="H290" s="3"/>
      <c r="I290" s="3"/>
      <c r="J290" s="3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</row>
    <row r="291" spans="2:146" hidden="1" outlineLevel="3" x14ac:dyDescent="0.25">
      <c r="D291" t="str">
        <f t="shared" ref="D291:D297" si="431">C248</f>
        <v>Mąka</v>
      </c>
      <c r="J291" s="26" t="s">
        <v>68</v>
      </c>
      <c r="W291" s="64">
        <f>(W248/W$256)*(W259/$H259)</f>
        <v>3.8020833333333337E-2</v>
      </c>
      <c r="X291" s="64">
        <f t="shared" ref="X291:CI291" si="432">(X248/X$256)*(X259/$H259)</f>
        <v>3.8020833333333337E-2</v>
      </c>
      <c r="Y291" s="64">
        <f t="shared" si="432"/>
        <v>3.8020833333333337E-2</v>
      </c>
      <c r="Z291" s="64">
        <f t="shared" si="432"/>
        <v>3.8020833333333337E-2</v>
      </c>
      <c r="AA291" s="64">
        <f t="shared" si="432"/>
        <v>3.8020833333333337E-2</v>
      </c>
      <c r="AB291" s="64">
        <f t="shared" si="432"/>
        <v>3.8020833333333337E-2</v>
      </c>
      <c r="AC291" s="64">
        <f t="shared" si="432"/>
        <v>3.8020833333333337E-2</v>
      </c>
      <c r="AD291" s="64">
        <f t="shared" si="432"/>
        <v>3.8020833333333337E-2</v>
      </c>
      <c r="AE291" s="64">
        <f t="shared" si="432"/>
        <v>3.8020833333333337E-2</v>
      </c>
      <c r="AF291" s="64">
        <f t="shared" si="432"/>
        <v>3.8020833333333337E-2</v>
      </c>
      <c r="AG291" s="64">
        <f t="shared" si="432"/>
        <v>3.8020833333333337E-2</v>
      </c>
      <c r="AH291" s="64">
        <f t="shared" si="432"/>
        <v>3.8020833333333337E-2</v>
      </c>
      <c r="AI291" s="64">
        <f t="shared" si="432"/>
        <v>3.8020833333333337E-2</v>
      </c>
      <c r="AJ291" s="64">
        <f t="shared" si="432"/>
        <v>3.8020833333333337E-2</v>
      </c>
      <c r="AK291" s="64">
        <f t="shared" si="432"/>
        <v>3.8020833333333337E-2</v>
      </c>
      <c r="AL291" s="64">
        <f t="shared" si="432"/>
        <v>3.8020833333333337E-2</v>
      </c>
      <c r="AM291" s="64">
        <f t="shared" si="432"/>
        <v>3.8020833333333337E-2</v>
      </c>
      <c r="AN291" s="64">
        <f t="shared" si="432"/>
        <v>3.8020833333333337E-2</v>
      </c>
      <c r="AO291" s="64">
        <f t="shared" si="432"/>
        <v>3.8020833333333337E-2</v>
      </c>
      <c r="AP291" s="64">
        <f t="shared" si="432"/>
        <v>3.8020833333333337E-2</v>
      </c>
      <c r="AQ291" s="64">
        <f t="shared" si="432"/>
        <v>3.8020833333333337E-2</v>
      </c>
      <c r="AR291" s="64">
        <f t="shared" si="432"/>
        <v>3.8020833333333337E-2</v>
      </c>
      <c r="AS291" s="64">
        <f t="shared" si="432"/>
        <v>3.8020833333333337E-2</v>
      </c>
      <c r="AT291" s="64">
        <f t="shared" si="432"/>
        <v>3.8020833333333337E-2</v>
      </c>
      <c r="AU291" s="64">
        <f t="shared" si="432"/>
        <v>3.8020833333333337E-2</v>
      </c>
      <c r="AV291" s="64">
        <f t="shared" si="432"/>
        <v>3.8020833333333337E-2</v>
      </c>
      <c r="AW291" s="64">
        <f t="shared" si="432"/>
        <v>3.8020833333333337E-2</v>
      </c>
      <c r="AX291" s="64">
        <f t="shared" si="432"/>
        <v>3.8020833333333337E-2</v>
      </c>
      <c r="AY291" s="64">
        <f t="shared" si="432"/>
        <v>3.8020833333333337E-2</v>
      </c>
      <c r="AZ291" s="64">
        <f t="shared" si="432"/>
        <v>3.8020833333333337E-2</v>
      </c>
      <c r="BA291" s="64">
        <f t="shared" si="432"/>
        <v>3.8020833333333337E-2</v>
      </c>
      <c r="BB291" s="64">
        <f t="shared" si="432"/>
        <v>3.8020833333333337E-2</v>
      </c>
      <c r="BC291" s="64">
        <f t="shared" si="432"/>
        <v>3.8020833333333337E-2</v>
      </c>
      <c r="BD291" s="64">
        <f t="shared" si="432"/>
        <v>3.8020833333333337E-2</v>
      </c>
      <c r="BE291" s="64">
        <f t="shared" si="432"/>
        <v>3.8020833333333337E-2</v>
      </c>
      <c r="BF291" s="64">
        <f t="shared" si="432"/>
        <v>3.8020833333333337E-2</v>
      </c>
      <c r="BG291" s="64">
        <f t="shared" si="432"/>
        <v>3.8020833333333337E-2</v>
      </c>
      <c r="BH291" s="64">
        <f t="shared" si="432"/>
        <v>3.8020833333333337E-2</v>
      </c>
      <c r="BI291" s="64">
        <f t="shared" si="432"/>
        <v>3.8020833333333337E-2</v>
      </c>
      <c r="BJ291" s="64">
        <f t="shared" si="432"/>
        <v>3.8020833333333337E-2</v>
      </c>
      <c r="BK291" s="64">
        <f t="shared" si="432"/>
        <v>3.8020833333333337E-2</v>
      </c>
      <c r="BL291" s="64">
        <f t="shared" si="432"/>
        <v>3.8020833333333337E-2</v>
      </c>
      <c r="BM291" s="64">
        <f t="shared" si="432"/>
        <v>3.8020833333333337E-2</v>
      </c>
      <c r="BN291" s="64">
        <f t="shared" si="432"/>
        <v>3.8020833333333337E-2</v>
      </c>
      <c r="BO291" s="64">
        <f t="shared" si="432"/>
        <v>3.8020833333333337E-2</v>
      </c>
      <c r="BP291" s="64">
        <f t="shared" si="432"/>
        <v>3.8020833333333337E-2</v>
      </c>
      <c r="BQ291" s="64">
        <f t="shared" si="432"/>
        <v>3.8020833333333337E-2</v>
      </c>
      <c r="BR291" s="64">
        <f t="shared" si="432"/>
        <v>3.8020833333333337E-2</v>
      </c>
      <c r="BS291" s="64">
        <f t="shared" si="432"/>
        <v>3.8020833333333337E-2</v>
      </c>
      <c r="BT291" s="64">
        <f t="shared" si="432"/>
        <v>3.8020833333333337E-2</v>
      </c>
      <c r="BU291" s="64">
        <f t="shared" si="432"/>
        <v>3.8020833333333337E-2</v>
      </c>
      <c r="BV291" s="64">
        <f t="shared" si="432"/>
        <v>3.8020833333333337E-2</v>
      </c>
      <c r="BW291" s="64">
        <f t="shared" si="432"/>
        <v>3.8020833333333337E-2</v>
      </c>
      <c r="BX291" s="64">
        <f t="shared" si="432"/>
        <v>3.8020833333333337E-2</v>
      </c>
      <c r="BY291" s="64">
        <f t="shared" si="432"/>
        <v>3.8020833333333337E-2</v>
      </c>
      <c r="BZ291" s="64">
        <f t="shared" si="432"/>
        <v>3.8020833333333337E-2</v>
      </c>
      <c r="CA291" s="64">
        <f t="shared" si="432"/>
        <v>3.8020833333333337E-2</v>
      </c>
      <c r="CB291" s="64">
        <f t="shared" si="432"/>
        <v>3.8020833333333337E-2</v>
      </c>
      <c r="CC291" s="64">
        <f t="shared" si="432"/>
        <v>3.8020833333333337E-2</v>
      </c>
      <c r="CD291" s="64">
        <f t="shared" si="432"/>
        <v>3.8020833333333337E-2</v>
      </c>
      <c r="CE291" s="64">
        <f t="shared" si="432"/>
        <v>3.8020833333333337E-2</v>
      </c>
      <c r="CF291" s="64">
        <f t="shared" si="432"/>
        <v>3.8020833333333337E-2</v>
      </c>
      <c r="CG291" s="64">
        <f t="shared" si="432"/>
        <v>3.8020833333333337E-2</v>
      </c>
      <c r="CH291" s="64">
        <f t="shared" si="432"/>
        <v>3.8020833333333337E-2</v>
      </c>
      <c r="CI291" s="64">
        <f t="shared" si="432"/>
        <v>3.8020833333333337E-2</v>
      </c>
      <c r="CJ291" s="64">
        <f t="shared" ref="CJ291:EP291" si="433">(CJ248/CJ$256)*(CJ259/$H259)</f>
        <v>3.8020833333333337E-2</v>
      </c>
      <c r="CK291" s="64">
        <f t="shared" si="433"/>
        <v>3.8020833333333337E-2</v>
      </c>
      <c r="CL291" s="64">
        <f t="shared" si="433"/>
        <v>3.8020833333333337E-2</v>
      </c>
      <c r="CM291" s="64">
        <f t="shared" si="433"/>
        <v>3.8020833333333337E-2</v>
      </c>
      <c r="CN291" s="64">
        <f t="shared" si="433"/>
        <v>3.8020833333333337E-2</v>
      </c>
      <c r="CO291" s="64">
        <f t="shared" si="433"/>
        <v>3.8020833333333337E-2</v>
      </c>
      <c r="CP291" s="64">
        <f t="shared" si="433"/>
        <v>3.8020833333333337E-2</v>
      </c>
      <c r="CQ291" s="64">
        <f t="shared" si="433"/>
        <v>3.8020833333333337E-2</v>
      </c>
      <c r="CR291" s="64">
        <f t="shared" si="433"/>
        <v>3.8020833333333337E-2</v>
      </c>
      <c r="CS291" s="64">
        <f t="shared" si="433"/>
        <v>3.8020833333333337E-2</v>
      </c>
      <c r="CT291" s="64">
        <f t="shared" si="433"/>
        <v>3.8020833333333337E-2</v>
      </c>
      <c r="CU291" s="64">
        <f t="shared" si="433"/>
        <v>3.8020833333333337E-2</v>
      </c>
      <c r="CV291" s="64">
        <f t="shared" si="433"/>
        <v>3.8020833333333337E-2</v>
      </c>
      <c r="CW291" s="64">
        <f t="shared" si="433"/>
        <v>3.8020833333333337E-2</v>
      </c>
      <c r="CX291" s="64">
        <f t="shared" si="433"/>
        <v>3.8020833333333337E-2</v>
      </c>
      <c r="CY291" s="64">
        <f t="shared" si="433"/>
        <v>3.8020833333333337E-2</v>
      </c>
      <c r="CZ291" s="64">
        <f t="shared" si="433"/>
        <v>3.8020833333333337E-2</v>
      </c>
      <c r="DA291" s="64">
        <f t="shared" si="433"/>
        <v>3.8020833333333337E-2</v>
      </c>
      <c r="DB291" s="64">
        <f t="shared" si="433"/>
        <v>3.8020833333333337E-2</v>
      </c>
      <c r="DC291" s="64">
        <f t="shared" si="433"/>
        <v>3.8020833333333337E-2</v>
      </c>
      <c r="DD291" s="64">
        <f t="shared" si="433"/>
        <v>3.8020833333333337E-2</v>
      </c>
      <c r="DE291" s="64">
        <f t="shared" si="433"/>
        <v>3.8020833333333337E-2</v>
      </c>
      <c r="DF291" s="64">
        <f t="shared" si="433"/>
        <v>3.8020833333333337E-2</v>
      </c>
      <c r="DG291" s="64">
        <f t="shared" si="433"/>
        <v>3.8020833333333337E-2</v>
      </c>
      <c r="DH291" s="64">
        <f t="shared" si="433"/>
        <v>3.8020833333333337E-2</v>
      </c>
      <c r="DI291" s="64">
        <f t="shared" si="433"/>
        <v>3.8020833333333337E-2</v>
      </c>
      <c r="DJ291" s="64">
        <f t="shared" si="433"/>
        <v>3.8020833333333337E-2</v>
      </c>
      <c r="DK291" s="64">
        <f t="shared" si="433"/>
        <v>3.8020833333333337E-2</v>
      </c>
      <c r="DL291" s="64">
        <f t="shared" si="433"/>
        <v>3.8020833333333337E-2</v>
      </c>
      <c r="DM291" s="64">
        <f t="shared" si="433"/>
        <v>3.8020833333333337E-2</v>
      </c>
      <c r="DN291" s="64">
        <f t="shared" si="433"/>
        <v>3.8020833333333337E-2</v>
      </c>
      <c r="DO291" s="64">
        <f t="shared" si="433"/>
        <v>3.8020833333333337E-2</v>
      </c>
      <c r="DP291" s="64">
        <f t="shared" si="433"/>
        <v>3.8020833333333337E-2</v>
      </c>
      <c r="DQ291" s="64">
        <f t="shared" si="433"/>
        <v>3.8020833333333337E-2</v>
      </c>
      <c r="DR291" s="64">
        <f t="shared" si="433"/>
        <v>3.8020833333333337E-2</v>
      </c>
      <c r="DS291" s="64">
        <f t="shared" si="433"/>
        <v>3.8020833333333337E-2</v>
      </c>
      <c r="DT291" s="64">
        <f t="shared" si="433"/>
        <v>3.8020833333333337E-2</v>
      </c>
      <c r="DU291" s="64">
        <f t="shared" si="433"/>
        <v>3.8020833333333337E-2</v>
      </c>
      <c r="DV291" s="64">
        <f t="shared" si="433"/>
        <v>3.8020833333333337E-2</v>
      </c>
      <c r="DW291" s="64">
        <f t="shared" si="433"/>
        <v>3.8020833333333337E-2</v>
      </c>
      <c r="DX291" s="64">
        <f t="shared" si="433"/>
        <v>3.8020833333333337E-2</v>
      </c>
      <c r="DY291" s="64">
        <f t="shared" si="433"/>
        <v>3.8020833333333337E-2</v>
      </c>
      <c r="DZ291" s="64">
        <f t="shared" si="433"/>
        <v>3.8020833333333337E-2</v>
      </c>
      <c r="EA291" s="64">
        <f t="shared" si="433"/>
        <v>3.8020833333333337E-2</v>
      </c>
      <c r="EB291" s="64">
        <f t="shared" si="433"/>
        <v>3.8020833333333337E-2</v>
      </c>
      <c r="EC291" s="64">
        <f t="shared" si="433"/>
        <v>3.8020833333333337E-2</v>
      </c>
      <c r="ED291" s="64">
        <f t="shared" si="433"/>
        <v>3.8020833333333337E-2</v>
      </c>
      <c r="EE291" s="64">
        <f t="shared" si="433"/>
        <v>3.8020833333333337E-2</v>
      </c>
      <c r="EF291" s="64">
        <f t="shared" si="433"/>
        <v>3.8020833333333337E-2</v>
      </c>
      <c r="EG291" s="64">
        <f t="shared" si="433"/>
        <v>3.8020833333333337E-2</v>
      </c>
      <c r="EH291" s="64">
        <f t="shared" si="433"/>
        <v>3.8020833333333337E-2</v>
      </c>
      <c r="EI291" s="64">
        <f t="shared" si="433"/>
        <v>3.8020833333333337E-2</v>
      </c>
      <c r="EJ291" s="64">
        <f t="shared" si="433"/>
        <v>3.8020833333333337E-2</v>
      </c>
      <c r="EK291" s="64">
        <f t="shared" si="433"/>
        <v>3.8020833333333337E-2</v>
      </c>
      <c r="EL291" s="64">
        <f t="shared" si="433"/>
        <v>3.8020833333333337E-2</v>
      </c>
      <c r="EM291" s="64">
        <f t="shared" si="433"/>
        <v>3.8020833333333337E-2</v>
      </c>
      <c r="EN291" s="64">
        <f t="shared" si="433"/>
        <v>3.8020833333333337E-2</v>
      </c>
      <c r="EO291" s="64">
        <f t="shared" si="433"/>
        <v>3.8020833333333337E-2</v>
      </c>
      <c r="EP291" s="64">
        <f t="shared" si="433"/>
        <v>3.8020833333333337E-2</v>
      </c>
    </row>
    <row r="292" spans="2:146" hidden="1" outlineLevel="3" x14ac:dyDescent="0.25">
      <c r="D292" t="str">
        <f t="shared" si="431"/>
        <v>Drożdże</v>
      </c>
      <c r="J292" s="26" t="s">
        <v>68</v>
      </c>
      <c r="W292" s="64">
        <f t="shared" ref="W292:W297" si="434">(W249/W$256)*(W260/$H260)</f>
        <v>0.57291666666666663</v>
      </c>
      <c r="X292" s="64">
        <f t="shared" ref="X292:CI292" si="435">(X249/X$256)*(X260/$H260)</f>
        <v>0.57291666666666663</v>
      </c>
      <c r="Y292" s="64">
        <f t="shared" si="435"/>
        <v>0.57291666666666663</v>
      </c>
      <c r="Z292" s="64">
        <f t="shared" si="435"/>
        <v>0.57291666666666663</v>
      </c>
      <c r="AA292" s="64">
        <f t="shared" si="435"/>
        <v>0.57291666666666663</v>
      </c>
      <c r="AB292" s="64">
        <f t="shared" si="435"/>
        <v>0.57291666666666663</v>
      </c>
      <c r="AC292" s="64">
        <f t="shared" si="435"/>
        <v>0.57291666666666663</v>
      </c>
      <c r="AD292" s="64">
        <f t="shared" si="435"/>
        <v>0.57291666666666663</v>
      </c>
      <c r="AE292" s="64">
        <f t="shared" si="435"/>
        <v>0.57291666666666663</v>
      </c>
      <c r="AF292" s="64">
        <f t="shared" si="435"/>
        <v>0.57291666666666663</v>
      </c>
      <c r="AG292" s="64">
        <f t="shared" si="435"/>
        <v>0.57291666666666663</v>
      </c>
      <c r="AH292" s="64">
        <f t="shared" si="435"/>
        <v>0.57291666666666663</v>
      </c>
      <c r="AI292" s="64">
        <f t="shared" si="435"/>
        <v>0.57291666666666663</v>
      </c>
      <c r="AJ292" s="64">
        <f t="shared" si="435"/>
        <v>0.57291666666666663</v>
      </c>
      <c r="AK292" s="64">
        <f t="shared" si="435"/>
        <v>0.57291666666666663</v>
      </c>
      <c r="AL292" s="64">
        <f t="shared" si="435"/>
        <v>0.57291666666666663</v>
      </c>
      <c r="AM292" s="64">
        <f t="shared" si="435"/>
        <v>0.57291666666666663</v>
      </c>
      <c r="AN292" s="64">
        <f t="shared" si="435"/>
        <v>0.57291666666666663</v>
      </c>
      <c r="AO292" s="64">
        <f t="shared" si="435"/>
        <v>0.57291666666666663</v>
      </c>
      <c r="AP292" s="64">
        <f t="shared" si="435"/>
        <v>0.57291666666666663</v>
      </c>
      <c r="AQ292" s="64">
        <f t="shared" si="435"/>
        <v>0.57291666666666663</v>
      </c>
      <c r="AR292" s="64">
        <f t="shared" si="435"/>
        <v>0.57291666666666663</v>
      </c>
      <c r="AS292" s="64">
        <f t="shared" si="435"/>
        <v>0.57291666666666663</v>
      </c>
      <c r="AT292" s="64">
        <f t="shared" si="435"/>
        <v>0.57291666666666663</v>
      </c>
      <c r="AU292" s="64">
        <f t="shared" si="435"/>
        <v>0.57291666666666663</v>
      </c>
      <c r="AV292" s="64">
        <f t="shared" si="435"/>
        <v>0.57291666666666663</v>
      </c>
      <c r="AW292" s="64">
        <f t="shared" si="435"/>
        <v>0.57291666666666663</v>
      </c>
      <c r="AX292" s="64">
        <f t="shared" si="435"/>
        <v>0.57291666666666663</v>
      </c>
      <c r="AY292" s="64">
        <f t="shared" si="435"/>
        <v>0.57291666666666663</v>
      </c>
      <c r="AZ292" s="64">
        <f t="shared" si="435"/>
        <v>0.57291666666666663</v>
      </c>
      <c r="BA292" s="64">
        <f t="shared" si="435"/>
        <v>0.57291666666666663</v>
      </c>
      <c r="BB292" s="64">
        <f t="shared" si="435"/>
        <v>0.57291666666666663</v>
      </c>
      <c r="BC292" s="64">
        <f t="shared" si="435"/>
        <v>0.57291666666666663</v>
      </c>
      <c r="BD292" s="64">
        <f t="shared" si="435"/>
        <v>0.57291666666666663</v>
      </c>
      <c r="BE292" s="64">
        <f t="shared" si="435"/>
        <v>0.57291666666666663</v>
      </c>
      <c r="BF292" s="64">
        <f t="shared" si="435"/>
        <v>0.57291666666666663</v>
      </c>
      <c r="BG292" s="64">
        <f t="shared" si="435"/>
        <v>0.57291666666666663</v>
      </c>
      <c r="BH292" s="64">
        <f t="shared" si="435"/>
        <v>0.57291666666666663</v>
      </c>
      <c r="BI292" s="64">
        <f t="shared" si="435"/>
        <v>0.57291666666666663</v>
      </c>
      <c r="BJ292" s="64">
        <f t="shared" si="435"/>
        <v>0.57291666666666663</v>
      </c>
      <c r="BK292" s="64">
        <f t="shared" si="435"/>
        <v>0.57291666666666663</v>
      </c>
      <c r="BL292" s="64">
        <f t="shared" si="435"/>
        <v>0.57291666666666663</v>
      </c>
      <c r="BM292" s="64">
        <f t="shared" si="435"/>
        <v>0.57291666666666663</v>
      </c>
      <c r="BN292" s="64">
        <f t="shared" si="435"/>
        <v>0.57291666666666663</v>
      </c>
      <c r="BO292" s="64">
        <f t="shared" si="435"/>
        <v>0.57291666666666663</v>
      </c>
      <c r="BP292" s="64">
        <f t="shared" si="435"/>
        <v>0.57291666666666663</v>
      </c>
      <c r="BQ292" s="64">
        <f t="shared" si="435"/>
        <v>0.57291666666666663</v>
      </c>
      <c r="BR292" s="64">
        <f t="shared" si="435"/>
        <v>0.57291666666666663</v>
      </c>
      <c r="BS292" s="64">
        <f t="shared" si="435"/>
        <v>0.57291666666666663</v>
      </c>
      <c r="BT292" s="64">
        <f t="shared" si="435"/>
        <v>0.57291666666666663</v>
      </c>
      <c r="BU292" s="64">
        <f t="shared" si="435"/>
        <v>0.57291666666666663</v>
      </c>
      <c r="BV292" s="64">
        <f t="shared" si="435"/>
        <v>0.57291666666666663</v>
      </c>
      <c r="BW292" s="64">
        <f t="shared" si="435"/>
        <v>0.57291666666666663</v>
      </c>
      <c r="BX292" s="64">
        <f t="shared" si="435"/>
        <v>0.57291666666666663</v>
      </c>
      <c r="BY292" s="64">
        <f t="shared" si="435"/>
        <v>0.57291666666666663</v>
      </c>
      <c r="BZ292" s="64">
        <f t="shared" si="435"/>
        <v>0.57291666666666663</v>
      </c>
      <c r="CA292" s="64">
        <f t="shared" si="435"/>
        <v>0.57291666666666663</v>
      </c>
      <c r="CB292" s="64">
        <f t="shared" si="435"/>
        <v>0.57291666666666663</v>
      </c>
      <c r="CC292" s="64">
        <f t="shared" si="435"/>
        <v>0.57291666666666663</v>
      </c>
      <c r="CD292" s="64">
        <f t="shared" si="435"/>
        <v>0.57291666666666663</v>
      </c>
      <c r="CE292" s="64">
        <f t="shared" si="435"/>
        <v>0.57291666666666663</v>
      </c>
      <c r="CF292" s="64">
        <f t="shared" si="435"/>
        <v>0.57291666666666663</v>
      </c>
      <c r="CG292" s="64">
        <f t="shared" si="435"/>
        <v>0.57291666666666663</v>
      </c>
      <c r="CH292" s="64">
        <f t="shared" si="435"/>
        <v>0.57291666666666663</v>
      </c>
      <c r="CI292" s="64">
        <f t="shared" si="435"/>
        <v>0.57291666666666663</v>
      </c>
      <c r="CJ292" s="64">
        <f t="shared" ref="CJ292:EP292" si="436">(CJ249/CJ$256)*(CJ260/$H260)</f>
        <v>0.57291666666666663</v>
      </c>
      <c r="CK292" s="64">
        <f t="shared" si="436"/>
        <v>0.57291666666666663</v>
      </c>
      <c r="CL292" s="64">
        <f t="shared" si="436"/>
        <v>0.57291666666666663</v>
      </c>
      <c r="CM292" s="64">
        <f t="shared" si="436"/>
        <v>0.57291666666666663</v>
      </c>
      <c r="CN292" s="64">
        <f t="shared" si="436"/>
        <v>0.57291666666666663</v>
      </c>
      <c r="CO292" s="64">
        <f t="shared" si="436"/>
        <v>0.57291666666666663</v>
      </c>
      <c r="CP292" s="64">
        <f t="shared" si="436"/>
        <v>0.57291666666666663</v>
      </c>
      <c r="CQ292" s="64">
        <f t="shared" si="436"/>
        <v>0.57291666666666663</v>
      </c>
      <c r="CR292" s="64">
        <f t="shared" si="436"/>
        <v>0.57291666666666663</v>
      </c>
      <c r="CS292" s="64">
        <f t="shared" si="436"/>
        <v>0.57291666666666663</v>
      </c>
      <c r="CT292" s="64">
        <f t="shared" si="436"/>
        <v>0.57291666666666663</v>
      </c>
      <c r="CU292" s="64">
        <f t="shared" si="436"/>
        <v>0.57291666666666663</v>
      </c>
      <c r="CV292" s="64">
        <f t="shared" si="436"/>
        <v>0.57291666666666663</v>
      </c>
      <c r="CW292" s="64">
        <f t="shared" si="436"/>
        <v>0.57291666666666663</v>
      </c>
      <c r="CX292" s="64">
        <f t="shared" si="436"/>
        <v>0.57291666666666663</v>
      </c>
      <c r="CY292" s="64">
        <f t="shared" si="436"/>
        <v>0.57291666666666663</v>
      </c>
      <c r="CZ292" s="64">
        <f t="shared" si="436"/>
        <v>0.57291666666666663</v>
      </c>
      <c r="DA292" s="64">
        <f t="shared" si="436"/>
        <v>0.57291666666666663</v>
      </c>
      <c r="DB292" s="64">
        <f t="shared" si="436"/>
        <v>0.57291666666666663</v>
      </c>
      <c r="DC292" s="64">
        <f t="shared" si="436"/>
        <v>0.57291666666666663</v>
      </c>
      <c r="DD292" s="64">
        <f t="shared" si="436"/>
        <v>0.57291666666666663</v>
      </c>
      <c r="DE292" s="64">
        <f t="shared" si="436"/>
        <v>0.57291666666666663</v>
      </c>
      <c r="DF292" s="64">
        <f t="shared" si="436"/>
        <v>0.57291666666666663</v>
      </c>
      <c r="DG292" s="64">
        <f t="shared" si="436"/>
        <v>0.57291666666666663</v>
      </c>
      <c r="DH292" s="64">
        <f t="shared" si="436"/>
        <v>0.57291666666666663</v>
      </c>
      <c r="DI292" s="64">
        <f t="shared" si="436"/>
        <v>0.57291666666666663</v>
      </c>
      <c r="DJ292" s="64">
        <f t="shared" si="436"/>
        <v>0.57291666666666663</v>
      </c>
      <c r="DK292" s="64">
        <f t="shared" si="436"/>
        <v>0.57291666666666663</v>
      </c>
      <c r="DL292" s="64">
        <f t="shared" si="436"/>
        <v>0.57291666666666663</v>
      </c>
      <c r="DM292" s="64">
        <f t="shared" si="436"/>
        <v>0.57291666666666663</v>
      </c>
      <c r="DN292" s="64">
        <f t="shared" si="436"/>
        <v>0.57291666666666663</v>
      </c>
      <c r="DO292" s="64">
        <f t="shared" si="436"/>
        <v>0.57291666666666663</v>
      </c>
      <c r="DP292" s="64">
        <f t="shared" si="436"/>
        <v>0.57291666666666663</v>
      </c>
      <c r="DQ292" s="64">
        <f t="shared" si="436"/>
        <v>0.57291666666666663</v>
      </c>
      <c r="DR292" s="64">
        <f t="shared" si="436"/>
        <v>0.57291666666666663</v>
      </c>
      <c r="DS292" s="64">
        <f t="shared" si="436"/>
        <v>0.57291666666666663</v>
      </c>
      <c r="DT292" s="64">
        <f t="shared" si="436"/>
        <v>0.57291666666666663</v>
      </c>
      <c r="DU292" s="64">
        <f t="shared" si="436"/>
        <v>0.57291666666666663</v>
      </c>
      <c r="DV292" s="64">
        <f t="shared" si="436"/>
        <v>0.57291666666666663</v>
      </c>
      <c r="DW292" s="64">
        <f t="shared" si="436"/>
        <v>0.57291666666666663</v>
      </c>
      <c r="DX292" s="64">
        <f t="shared" si="436"/>
        <v>0.57291666666666663</v>
      </c>
      <c r="DY292" s="64">
        <f t="shared" si="436"/>
        <v>0.57291666666666663</v>
      </c>
      <c r="DZ292" s="64">
        <f t="shared" si="436"/>
        <v>0.57291666666666663</v>
      </c>
      <c r="EA292" s="64">
        <f t="shared" si="436"/>
        <v>0.57291666666666663</v>
      </c>
      <c r="EB292" s="64">
        <f t="shared" si="436"/>
        <v>0.57291666666666663</v>
      </c>
      <c r="EC292" s="64">
        <f t="shared" si="436"/>
        <v>0.57291666666666663</v>
      </c>
      <c r="ED292" s="64">
        <f t="shared" si="436"/>
        <v>0.57291666666666663</v>
      </c>
      <c r="EE292" s="64">
        <f t="shared" si="436"/>
        <v>0.57291666666666663</v>
      </c>
      <c r="EF292" s="64">
        <f t="shared" si="436"/>
        <v>0.57291666666666663</v>
      </c>
      <c r="EG292" s="64">
        <f t="shared" si="436"/>
        <v>0.57291666666666663</v>
      </c>
      <c r="EH292" s="64">
        <f t="shared" si="436"/>
        <v>0.57291666666666663</v>
      </c>
      <c r="EI292" s="64">
        <f t="shared" si="436"/>
        <v>0.57291666666666663</v>
      </c>
      <c r="EJ292" s="64">
        <f t="shared" si="436"/>
        <v>0.57291666666666663</v>
      </c>
      <c r="EK292" s="64">
        <f t="shared" si="436"/>
        <v>0.57291666666666663</v>
      </c>
      <c r="EL292" s="64">
        <f t="shared" si="436"/>
        <v>0.57291666666666663</v>
      </c>
      <c r="EM292" s="64">
        <f t="shared" si="436"/>
        <v>0.57291666666666663</v>
      </c>
      <c r="EN292" s="64">
        <f t="shared" si="436"/>
        <v>0.57291666666666663</v>
      </c>
      <c r="EO292" s="64">
        <f t="shared" si="436"/>
        <v>0.57291666666666663</v>
      </c>
      <c r="EP292" s="64">
        <f t="shared" si="436"/>
        <v>0.57291666666666663</v>
      </c>
    </row>
    <row r="293" spans="2:146" hidden="1" outlineLevel="3" x14ac:dyDescent="0.25">
      <c r="D293" t="str">
        <f t="shared" si="431"/>
        <v>Masło</v>
      </c>
      <c r="J293" s="26" t="s">
        <v>68</v>
      </c>
      <c r="W293" s="64">
        <f t="shared" si="434"/>
        <v>0.06</v>
      </c>
      <c r="X293" s="64">
        <f t="shared" ref="X293:CI293" si="437">(X250/X$256)*(X261/$H261)</f>
        <v>0.06</v>
      </c>
      <c r="Y293" s="64">
        <f t="shared" si="437"/>
        <v>0.06</v>
      </c>
      <c r="Z293" s="64">
        <f t="shared" si="437"/>
        <v>0.06</v>
      </c>
      <c r="AA293" s="64">
        <f t="shared" si="437"/>
        <v>0.06</v>
      </c>
      <c r="AB293" s="64">
        <f t="shared" si="437"/>
        <v>0.06</v>
      </c>
      <c r="AC293" s="64">
        <f t="shared" si="437"/>
        <v>0.06</v>
      </c>
      <c r="AD293" s="64">
        <f t="shared" si="437"/>
        <v>0.06</v>
      </c>
      <c r="AE293" s="64">
        <f t="shared" si="437"/>
        <v>0.06</v>
      </c>
      <c r="AF293" s="64">
        <f t="shared" si="437"/>
        <v>0.06</v>
      </c>
      <c r="AG293" s="64">
        <f t="shared" si="437"/>
        <v>0.06</v>
      </c>
      <c r="AH293" s="64">
        <f t="shared" si="437"/>
        <v>0.06</v>
      </c>
      <c r="AI293" s="64">
        <f t="shared" si="437"/>
        <v>0.06</v>
      </c>
      <c r="AJ293" s="64">
        <f t="shared" si="437"/>
        <v>0.06</v>
      </c>
      <c r="AK293" s="64">
        <f t="shared" si="437"/>
        <v>0.06</v>
      </c>
      <c r="AL293" s="64">
        <f t="shared" si="437"/>
        <v>0.06</v>
      </c>
      <c r="AM293" s="64">
        <f t="shared" si="437"/>
        <v>0.06</v>
      </c>
      <c r="AN293" s="64">
        <f t="shared" si="437"/>
        <v>0.06</v>
      </c>
      <c r="AO293" s="64">
        <f t="shared" si="437"/>
        <v>0.06</v>
      </c>
      <c r="AP293" s="64">
        <f t="shared" si="437"/>
        <v>0.06</v>
      </c>
      <c r="AQ293" s="64">
        <f t="shared" si="437"/>
        <v>0.06</v>
      </c>
      <c r="AR293" s="64">
        <f t="shared" si="437"/>
        <v>0.06</v>
      </c>
      <c r="AS293" s="64">
        <f t="shared" si="437"/>
        <v>0.06</v>
      </c>
      <c r="AT293" s="64">
        <f t="shared" si="437"/>
        <v>0.06</v>
      </c>
      <c r="AU293" s="64">
        <f t="shared" si="437"/>
        <v>0.06</v>
      </c>
      <c r="AV293" s="64">
        <f t="shared" si="437"/>
        <v>0.06</v>
      </c>
      <c r="AW293" s="64">
        <f t="shared" si="437"/>
        <v>0.06</v>
      </c>
      <c r="AX293" s="64">
        <f t="shared" si="437"/>
        <v>0.06</v>
      </c>
      <c r="AY293" s="64">
        <f t="shared" si="437"/>
        <v>0.06</v>
      </c>
      <c r="AZ293" s="64">
        <f t="shared" si="437"/>
        <v>0.06</v>
      </c>
      <c r="BA293" s="64">
        <f t="shared" si="437"/>
        <v>0.06</v>
      </c>
      <c r="BB293" s="64">
        <f t="shared" si="437"/>
        <v>0.06</v>
      </c>
      <c r="BC293" s="64">
        <f t="shared" si="437"/>
        <v>0.06</v>
      </c>
      <c r="BD293" s="64">
        <f t="shared" si="437"/>
        <v>0.06</v>
      </c>
      <c r="BE293" s="64">
        <f t="shared" si="437"/>
        <v>0.06</v>
      </c>
      <c r="BF293" s="64">
        <f t="shared" si="437"/>
        <v>0.06</v>
      </c>
      <c r="BG293" s="64">
        <f t="shared" si="437"/>
        <v>0.06</v>
      </c>
      <c r="BH293" s="64">
        <f t="shared" si="437"/>
        <v>0.06</v>
      </c>
      <c r="BI293" s="64">
        <f t="shared" si="437"/>
        <v>0.06</v>
      </c>
      <c r="BJ293" s="64">
        <f t="shared" si="437"/>
        <v>0.06</v>
      </c>
      <c r="BK293" s="64">
        <f t="shared" si="437"/>
        <v>0.06</v>
      </c>
      <c r="BL293" s="64">
        <f t="shared" si="437"/>
        <v>0.06</v>
      </c>
      <c r="BM293" s="64">
        <f t="shared" si="437"/>
        <v>0.06</v>
      </c>
      <c r="BN293" s="64">
        <f t="shared" si="437"/>
        <v>0.06</v>
      </c>
      <c r="BO293" s="64">
        <f t="shared" si="437"/>
        <v>0.06</v>
      </c>
      <c r="BP293" s="64">
        <f t="shared" si="437"/>
        <v>0.06</v>
      </c>
      <c r="BQ293" s="64">
        <f t="shared" si="437"/>
        <v>0.06</v>
      </c>
      <c r="BR293" s="64">
        <f t="shared" si="437"/>
        <v>0.06</v>
      </c>
      <c r="BS293" s="64">
        <f t="shared" si="437"/>
        <v>0.06</v>
      </c>
      <c r="BT293" s="64">
        <f t="shared" si="437"/>
        <v>0.06</v>
      </c>
      <c r="BU293" s="64">
        <f t="shared" si="437"/>
        <v>0.06</v>
      </c>
      <c r="BV293" s="64">
        <f t="shared" si="437"/>
        <v>0.06</v>
      </c>
      <c r="BW293" s="64">
        <f t="shared" si="437"/>
        <v>0.06</v>
      </c>
      <c r="BX293" s="64">
        <f t="shared" si="437"/>
        <v>0.06</v>
      </c>
      <c r="BY293" s="64">
        <f t="shared" si="437"/>
        <v>0.06</v>
      </c>
      <c r="BZ293" s="64">
        <f t="shared" si="437"/>
        <v>0.06</v>
      </c>
      <c r="CA293" s="64">
        <f t="shared" si="437"/>
        <v>0.06</v>
      </c>
      <c r="CB293" s="64">
        <f t="shared" si="437"/>
        <v>0.06</v>
      </c>
      <c r="CC293" s="64">
        <f t="shared" si="437"/>
        <v>0.06</v>
      </c>
      <c r="CD293" s="64">
        <f t="shared" si="437"/>
        <v>0.06</v>
      </c>
      <c r="CE293" s="64">
        <f t="shared" si="437"/>
        <v>0.06</v>
      </c>
      <c r="CF293" s="64">
        <f t="shared" si="437"/>
        <v>0.06</v>
      </c>
      <c r="CG293" s="64">
        <f t="shared" si="437"/>
        <v>0.06</v>
      </c>
      <c r="CH293" s="64">
        <f t="shared" si="437"/>
        <v>0.06</v>
      </c>
      <c r="CI293" s="64">
        <f t="shared" si="437"/>
        <v>0.06</v>
      </c>
      <c r="CJ293" s="64">
        <f t="shared" ref="CJ293:EP293" si="438">(CJ250/CJ$256)*(CJ261/$H261)</f>
        <v>0.06</v>
      </c>
      <c r="CK293" s="64">
        <f t="shared" si="438"/>
        <v>0.06</v>
      </c>
      <c r="CL293" s="64">
        <f t="shared" si="438"/>
        <v>0.06</v>
      </c>
      <c r="CM293" s="64">
        <f t="shared" si="438"/>
        <v>0.06</v>
      </c>
      <c r="CN293" s="64">
        <f t="shared" si="438"/>
        <v>0.06</v>
      </c>
      <c r="CO293" s="64">
        <f t="shared" si="438"/>
        <v>0.06</v>
      </c>
      <c r="CP293" s="64">
        <f t="shared" si="438"/>
        <v>0.06</v>
      </c>
      <c r="CQ293" s="64">
        <f t="shared" si="438"/>
        <v>0.06</v>
      </c>
      <c r="CR293" s="64">
        <f t="shared" si="438"/>
        <v>0.06</v>
      </c>
      <c r="CS293" s="64">
        <f t="shared" si="438"/>
        <v>0.06</v>
      </c>
      <c r="CT293" s="64">
        <f t="shared" si="438"/>
        <v>0.06</v>
      </c>
      <c r="CU293" s="64">
        <f t="shared" si="438"/>
        <v>0.06</v>
      </c>
      <c r="CV293" s="64">
        <f t="shared" si="438"/>
        <v>0.06</v>
      </c>
      <c r="CW293" s="64">
        <f t="shared" si="438"/>
        <v>0.06</v>
      </c>
      <c r="CX293" s="64">
        <f t="shared" si="438"/>
        <v>0.06</v>
      </c>
      <c r="CY293" s="64">
        <f t="shared" si="438"/>
        <v>0.06</v>
      </c>
      <c r="CZ293" s="64">
        <f t="shared" si="438"/>
        <v>0.06</v>
      </c>
      <c r="DA293" s="64">
        <f t="shared" si="438"/>
        <v>0.06</v>
      </c>
      <c r="DB293" s="64">
        <f t="shared" si="438"/>
        <v>0.06</v>
      </c>
      <c r="DC293" s="64">
        <f t="shared" si="438"/>
        <v>0.06</v>
      </c>
      <c r="DD293" s="64">
        <f t="shared" si="438"/>
        <v>0.06</v>
      </c>
      <c r="DE293" s="64">
        <f t="shared" si="438"/>
        <v>0.06</v>
      </c>
      <c r="DF293" s="64">
        <f t="shared" si="438"/>
        <v>0.06</v>
      </c>
      <c r="DG293" s="64">
        <f t="shared" si="438"/>
        <v>0.06</v>
      </c>
      <c r="DH293" s="64">
        <f t="shared" si="438"/>
        <v>0.06</v>
      </c>
      <c r="DI293" s="64">
        <f t="shared" si="438"/>
        <v>0.06</v>
      </c>
      <c r="DJ293" s="64">
        <f t="shared" si="438"/>
        <v>0.06</v>
      </c>
      <c r="DK293" s="64">
        <f t="shared" si="438"/>
        <v>0.06</v>
      </c>
      <c r="DL293" s="64">
        <f t="shared" si="438"/>
        <v>0.06</v>
      </c>
      <c r="DM293" s="64">
        <f t="shared" si="438"/>
        <v>0.06</v>
      </c>
      <c r="DN293" s="64">
        <f t="shared" si="438"/>
        <v>0.06</v>
      </c>
      <c r="DO293" s="64">
        <f t="shared" si="438"/>
        <v>0.06</v>
      </c>
      <c r="DP293" s="64">
        <f t="shared" si="438"/>
        <v>0.06</v>
      </c>
      <c r="DQ293" s="64">
        <f t="shared" si="438"/>
        <v>0.06</v>
      </c>
      <c r="DR293" s="64">
        <f t="shared" si="438"/>
        <v>0.06</v>
      </c>
      <c r="DS293" s="64">
        <f t="shared" si="438"/>
        <v>0.06</v>
      </c>
      <c r="DT293" s="64">
        <f t="shared" si="438"/>
        <v>0.06</v>
      </c>
      <c r="DU293" s="64">
        <f t="shared" si="438"/>
        <v>0.06</v>
      </c>
      <c r="DV293" s="64">
        <f t="shared" si="438"/>
        <v>0.06</v>
      </c>
      <c r="DW293" s="64">
        <f t="shared" si="438"/>
        <v>0.06</v>
      </c>
      <c r="DX293" s="64">
        <f t="shared" si="438"/>
        <v>0.06</v>
      </c>
      <c r="DY293" s="64">
        <f t="shared" si="438"/>
        <v>0.06</v>
      </c>
      <c r="DZ293" s="64">
        <f t="shared" si="438"/>
        <v>0.06</v>
      </c>
      <c r="EA293" s="64">
        <f t="shared" si="438"/>
        <v>0.06</v>
      </c>
      <c r="EB293" s="64">
        <f t="shared" si="438"/>
        <v>0.06</v>
      </c>
      <c r="EC293" s="64">
        <f t="shared" si="438"/>
        <v>0.06</v>
      </c>
      <c r="ED293" s="64">
        <f t="shared" si="438"/>
        <v>0.06</v>
      </c>
      <c r="EE293" s="64">
        <f t="shared" si="438"/>
        <v>0.06</v>
      </c>
      <c r="EF293" s="64">
        <f t="shared" si="438"/>
        <v>0.06</v>
      </c>
      <c r="EG293" s="64">
        <f t="shared" si="438"/>
        <v>0.06</v>
      </c>
      <c r="EH293" s="64">
        <f t="shared" si="438"/>
        <v>0.06</v>
      </c>
      <c r="EI293" s="64">
        <f t="shared" si="438"/>
        <v>0.06</v>
      </c>
      <c r="EJ293" s="64">
        <f t="shared" si="438"/>
        <v>0.06</v>
      </c>
      <c r="EK293" s="64">
        <f t="shared" si="438"/>
        <v>0.06</v>
      </c>
      <c r="EL293" s="64">
        <f t="shared" si="438"/>
        <v>0.06</v>
      </c>
      <c r="EM293" s="64">
        <f t="shared" si="438"/>
        <v>0.06</v>
      </c>
      <c r="EN293" s="64">
        <f t="shared" si="438"/>
        <v>0.06</v>
      </c>
      <c r="EO293" s="64">
        <f t="shared" si="438"/>
        <v>0.06</v>
      </c>
      <c r="EP293" s="64">
        <f t="shared" si="438"/>
        <v>0.06</v>
      </c>
    </row>
    <row r="294" spans="2:146" hidden="1" outlineLevel="3" x14ac:dyDescent="0.25">
      <c r="D294" t="str">
        <f t="shared" si="431"/>
        <v>Cukier</v>
      </c>
      <c r="J294" s="26" t="s">
        <v>68</v>
      </c>
      <c r="W294" s="64">
        <f t="shared" si="434"/>
        <v>2.6000000000000002E-2</v>
      </c>
      <c r="X294" s="64">
        <f t="shared" ref="X294:CI294" si="439">(X251/X$256)*(X262/$H262)</f>
        <v>2.6000000000000002E-2</v>
      </c>
      <c r="Y294" s="64">
        <f t="shared" si="439"/>
        <v>2.6000000000000002E-2</v>
      </c>
      <c r="Z294" s="64">
        <f t="shared" si="439"/>
        <v>2.6000000000000002E-2</v>
      </c>
      <c r="AA294" s="64">
        <f t="shared" si="439"/>
        <v>2.6000000000000002E-2</v>
      </c>
      <c r="AB294" s="64">
        <f t="shared" si="439"/>
        <v>2.6000000000000002E-2</v>
      </c>
      <c r="AC294" s="64">
        <f t="shared" si="439"/>
        <v>2.6000000000000002E-2</v>
      </c>
      <c r="AD294" s="64">
        <f t="shared" si="439"/>
        <v>2.6000000000000002E-2</v>
      </c>
      <c r="AE294" s="64">
        <f t="shared" si="439"/>
        <v>2.6000000000000002E-2</v>
      </c>
      <c r="AF294" s="64">
        <f t="shared" si="439"/>
        <v>2.6000000000000002E-2</v>
      </c>
      <c r="AG294" s="64">
        <f t="shared" si="439"/>
        <v>2.6000000000000002E-2</v>
      </c>
      <c r="AH294" s="64">
        <f t="shared" si="439"/>
        <v>2.6000000000000002E-2</v>
      </c>
      <c r="AI294" s="64">
        <f t="shared" si="439"/>
        <v>2.6000000000000002E-2</v>
      </c>
      <c r="AJ294" s="64">
        <f t="shared" si="439"/>
        <v>2.6000000000000002E-2</v>
      </c>
      <c r="AK294" s="64">
        <f t="shared" si="439"/>
        <v>2.6000000000000002E-2</v>
      </c>
      <c r="AL294" s="64">
        <f t="shared" si="439"/>
        <v>2.6000000000000002E-2</v>
      </c>
      <c r="AM294" s="64">
        <f t="shared" si="439"/>
        <v>2.6000000000000002E-2</v>
      </c>
      <c r="AN294" s="64">
        <f t="shared" si="439"/>
        <v>2.6000000000000002E-2</v>
      </c>
      <c r="AO294" s="64">
        <f t="shared" si="439"/>
        <v>2.6000000000000002E-2</v>
      </c>
      <c r="AP294" s="64">
        <f t="shared" si="439"/>
        <v>2.6000000000000002E-2</v>
      </c>
      <c r="AQ294" s="64">
        <f t="shared" si="439"/>
        <v>2.6000000000000002E-2</v>
      </c>
      <c r="AR294" s="64">
        <f t="shared" si="439"/>
        <v>2.6000000000000002E-2</v>
      </c>
      <c r="AS294" s="64">
        <f t="shared" si="439"/>
        <v>2.6000000000000002E-2</v>
      </c>
      <c r="AT294" s="64">
        <f t="shared" si="439"/>
        <v>2.6000000000000002E-2</v>
      </c>
      <c r="AU294" s="64">
        <f t="shared" si="439"/>
        <v>2.6000000000000002E-2</v>
      </c>
      <c r="AV294" s="64">
        <f t="shared" si="439"/>
        <v>2.6000000000000002E-2</v>
      </c>
      <c r="AW294" s="64">
        <f t="shared" si="439"/>
        <v>2.6000000000000002E-2</v>
      </c>
      <c r="AX294" s="64">
        <f t="shared" si="439"/>
        <v>2.6000000000000002E-2</v>
      </c>
      <c r="AY294" s="64">
        <f t="shared" si="439"/>
        <v>2.6000000000000002E-2</v>
      </c>
      <c r="AZ294" s="64">
        <f t="shared" si="439"/>
        <v>2.6000000000000002E-2</v>
      </c>
      <c r="BA294" s="64">
        <f t="shared" si="439"/>
        <v>2.6000000000000002E-2</v>
      </c>
      <c r="BB294" s="64">
        <f t="shared" si="439"/>
        <v>2.6000000000000002E-2</v>
      </c>
      <c r="BC294" s="64">
        <f t="shared" si="439"/>
        <v>2.6000000000000002E-2</v>
      </c>
      <c r="BD294" s="64">
        <f t="shared" si="439"/>
        <v>2.6000000000000002E-2</v>
      </c>
      <c r="BE294" s="64">
        <f t="shared" si="439"/>
        <v>2.6000000000000002E-2</v>
      </c>
      <c r="BF294" s="64">
        <f t="shared" si="439"/>
        <v>2.6000000000000002E-2</v>
      </c>
      <c r="BG294" s="64">
        <f t="shared" si="439"/>
        <v>2.6000000000000002E-2</v>
      </c>
      <c r="BH294" s="64">
        <f t="shared" si="439"/>
        <v>2.6000000000000002E-2</v>
      </c>
      <c r="BI294" s="64">
        <f t="shared" si="439"/>
        <v>2.6000000000000002E-2</v>
      </c>
      <c r="BJ294" s="64">
        <f t="shared" si="439"/>
        <v>2.6000000000000002E-2</v>
      </c>
      <c r="BK294" s="64">
        <f t="shared" si="439"/>
        <v>2.6000000000000002E-2</v>
      </c>
      <c r="BL294" s="64">
        <f t="shared" si="439"/>
        <v>2.6000000000000002E-2</v>
      </c>
      <c r="BM294" s="64">
        <f t="shared" si="439"/>
        <v>2.6000000000000002E-2</v>
      </c>
      <c r="BN294" s="64">
        <f t="shared" si="439"/>
        <v>2.6000000000000002E-2</v>
      </c>
      <c r="BO294" s="64">
        <f t="shared" si="439"/>
        <v>2.6000000000000002E-2</v>
      </c>
      <c r="BP294" s="64">
        <f t="shared" si="439"/>
        <v>2.6000000000000002E-2</v>
      </c>
      <c r="BQ294" s="64">
        <f t="shared" si="439"/>
        <v>2.6000000000000002E-2</v>
      </c>
      <c r="BR294" s="64">
        <f t="shared" si="439"/>
        <v>2.6000000000000002E-2</v>
      </c>
      <c r="BS294" s="64">
        <f t="shared" si="439"/>
        <v>2.6000000000000002E-2</v>
      </c>
      <c r="BT294" s="64">
        <f t="shared" si="439"/>
        <v>2.6000000000000002E-2</v>
      </c>
      <c r="BU294" s="64">
        <f t="shared" si="439"/>
        <v>2.6000000000000002E-2</v>
      </c>
      <c r="BV294" s="64">
        <f t="shared" si="439"/>
        <v>2.6000000000000002E-2</v>
      </c>
      <c r="BW294" s="64">
        <f t="shared" si="439"/>
        <v>2.6000000000000002E-2</v>
      </c>
      <c r="BX294" s="64">
        <f t="shared" si="439"/>
        <v>2.6000000000000002E-2</v>
      </c>
      <c r="BY294" s="64">
        <f t="shared" si="439"/>
        <v>2.6000000000000002E-2</v>
      </c>
      <c r="BZ294" s="64">
        <f t="shared" si="439"/>
        <v>2.6000000000000002E-2</v>
      </c>
      <c r="CA294" s="64">
        <f t="shared" si="439"/>
        <v>2.6000000000000002E-2</v>
      </c>
      <c r="CB294" s="64">
        <f t="shared" si="439"/>
        <v>2.6000000000000002E-2</v>
      </c>
      <c r="CC294" s="64">
        <f t="shared" si="439"/>
        <v>2.6000000000000002E-2</v>
      </c>
      <c r="CD294" s="64">
        <f t="shared" si="439"/>
        <v>2.6000000000000002E-2</v>
      </c>
      <c r="CE294" s="64">
        <f t="shared" si="439"/>
        <v>2.6000000000000002E-2</v>
      </c>
      <c r="CF294" s="64">
        <f t="shared" si="439"/>
        <v>2.6000000000000002E-2</v>
      </c>
      <c r="CG294" s="64">
        <f t="shared" si="439"/>
        <v>2.6000000000000002E-2</v>
      </c>
      <c r="CH294" s="64">
        <f t="shared" si="439"/>
        <v>2.6000000000000002E-2</v>
      </c>
      <c r="CI294" s="64">
        <f t="shared" si="439"/>
        <v>2.6000000000000002E-2</v>
      </c>
      <c r="CJ294" s="64">
        <f t="shared" ref="CJ294:EP294" si="440">(CJ251/CJ$256)*(CJ262/$H262)</f>
        <v>2.6000000000000002E-2</v>
      </c>
      <c r="CK294" s="64">
        <f t="shared" si="440"/>
        <v>2.6000000000000002E-2</v>
      </c>
      <c r="CL294" s="64">
        <f t="shared" si="440"/>
        <v>2.6000000000000002E-2</v>
      </c>
      <c r="CM294" s="64">
        <f t="shared" si="440"/>
        <v>2.6000000000000002E-2</v>
      </c>
      <c r="CN294" s="64">
        <f t="shared" si="440"/>
        <v>2.6000000000000002E-2</v>
      </c>
      <c r="CO294" s="64">
        <f t="shared" si="440"/>
        <v>2.6000000000000002E-2</v>
      </c>
      <c r="CP294" s="64">
        <f t="shared" si="440"/>
        <v>2.6000000000000002E-2</v>
      </c>
      <c r="CQ294" s="64">
        <f t="shared" si="440"/>
        <v>2.6000000000000002E-2</v>
      </c>
      <c r="CR294" s="64">
        <f t="shared" si="440"/>
        <v>2.6000000000000002E-2</v>
      </c>
      <c r="CS294" s="64">
        <f t="shared" si="440"/>
        <v>2.6000000000000002E-2</v>
      </c>
      <c r="CT294" s="64">
        <f t="shared" si="440"/>
        <v>2.6000000000000002E-2</v>
      </c>
      <c r="CU294" s="64">
        <f t="shared" si="440"/>
        <v>2.6000000000000002E-2</v>
      </c>
      <c r="CV294" s="64">
        <f t="shared" si="440"/>
        <v>2.6000000000000002E-2</v>
      </c>
      <c r="CW294" s="64">
        <f t="shared" si="440"/>
        <v>2.6000000000000002E-2</v>
      </c>
      <c r="CX294" s="64">
        <f t="shared" si="440"/>
        <v>2.6000000000000002E-2</v>
      </c>
      <c r="CY294" s="64">
        <f t="shared" si="440"/>
        <v>2.6000000000000002E-2</v>
      </c>
      <c r="CZ294" s="64">
        <f t="shared" si="440"/>
        <v>2.6000000000000002E-2</v>
      </c>
      <c r="DA294" s="64">
        <f t="shared" si="440"/>
        <v>2.6000000000000002E-2</v>
      </c>
      <c r="DB294" s="64">
        <f t="shared" si="440"/>
        <v>2.6000000000000002E-2</v>
      </c>
      <c r="DC294" s="64">
        <f t="shared" si="440"/>
        <v>2.6000000000000002E-2</v>
      </c>
      <c r="DD294" s="64">
        <f t="shared" si="440"/>
        <v>2.6000000000000002E-2</v>
      </c>
      <c r="DE294" s="64">
        <f t="shared" si="440"/>
        <v>2.6000000000000002E-2</v>
      </c>
      <c r="DF294" s="64">
        <f t="shared" si="440"/>
        <v>2.6000000000000002E-2</v>
      </c>
      <c r="DG294" s="64">
        <f t="shared" si="440"/>
        <v>2.6000000000000002E-2</v>
      </c>
      <c r="DH294" s="64">
        <f t="shared" si="440"/>
        <v>2.6000000000000002E-2</v>
      </c>
      <c r="DI294" s="64">
        <f t="shared" si="440"/>
        <v>2.6000000000000002E-2</v>
      </c>
      <c r="DJ294" s="64">
        <f t="shared" si="440"/>
        <v>2.6000000000000002E-2</v>
      </c>
      <c r="DK294" s="64">
        <f t="shared" si="440"/>
        <v>2.6000000000000002E-2</v>
      </c>
      <c r="DL294" s="64">
        <f t="shared" si="440"/>
        <v>2.6000000000000002E-2</v>
      </c>
      <c r="DM294" s="64">
        <f t="shared" si="440"/>
        <v>2.6000000000000002E-2</v>
      </c>
      <c r="DN294" s="64">
        <f t="shared" si="440"/>
        <v>2.6000000000000002E-2</v>
      </c>
      <c r="DO294" s="64">
        <f t="shared" si="440"/>
        <v>2.6000000000000002E-2</v>
      </c>
      <c r="DP294" s="64">
        <f t="shared" si="440"/>
        <v>2.6000000000000002E-2</v>
      </c>
      <c r="DQ294" s="64">
        <f t="shared" si="440"/>
        <v>2.6000000000000002E-2</v>
      </c>
      <c r="DR294" s="64">
        <f t="shared" si="440"/>
        <v>2.6000000000000002E-2</v>
      </c>
      <c r="DS294" s="64">
        <f t="shared" si="440"/>
        <v>2.6000000000000002E-2</v>
      </c>
      <c r="DT294" s="64">
        <f t="shared" si="440"/>
        <v>2.6000000000000002E-2</v>
      </c>
      <c r="DU294" s="64">
        <f t="shared" si="440"/>
        <v>2.6000000000000002E-2</v>
      </c>
      <c r="DV294" s="64">
        <f t="shared" si="440"/>
        <v>2.6000000000000002E-2</v>
      </c>
      <c r="DW294" s="64">
        <f t="shared" si="440"/>
        <v>2.6000000000000002E-2</v>
      </c>
      <c r="DX294" s="64">
        <f t="shared" si="440"/>
        <v>2.6000000000000002E-2</v>
      </c>
      <c r="DY294" s="64">
        <f t="shared" si="440"/>
        <v>2.6000000000000002E-2</v>
      </c>
      <c r="DZ294" s="64">
        <f t="shared" si="440"/>
        <v>2.6000000000000002E-2</v>
      </c>
      <c r="EA294" s="64">
        <f t="shared" si="440"/>
        <v>2.6000000000000002E-2</v>
      </c>
      <c r="EB294" s="64">
        <f t="shared" si="440"/>
        <v>2.6000000000000002E-2</v>
      </c>
      <c r="EC294" s="64">
        <f t="shared" si="440"/>
        <v>2.6000000000000002E-2</v>
      </c>
      <c r="ED294" s="64">
        <f t="shared" si="440"/>
        <v>2.6000000000000002E-2</v>
      </c>
      <c r="EE294" s="64">
        <f t="shared" si="440"/>
        <v>2.6000000000000002E-2</v>
      </c>
      <c r="EF294" s="64">
        <f t="shared" si="440"/>
        <v>2.6000000000000002E-2</v>
      </c>
      <c r="EG294" s="64">
        <f t="shared" si="440"/>
        <v>2.6000000000000002E-2</v>
      </c>
      <c r="EH294" s="64">
        <f t="shared" si="440"/>
        <v>2.6000000000000002E-2</v>
      </c>
      <c r="EI294" s="64">
        <f t="shared" si="440"/>
        <v>2.6000000000000002E-2</v>
      </c>
      <c r="EJ294" s="64">
        <f t="shared" si="440"/>
        <v>2.6000000000000002E-2</v>
      </c>
      <c r="EK294" s="64">
        <f t="shared" si="440"/>
        <v>2.6000000000000002E-2</v>
      </c>
      <c r="EL294" s="64">
        <f t="shared" si="440"/>
        <v>2.6000000000000002E-2</v>
      </c>
      <c r="EM294" s="64">
        <f t="shared" si="440"/>
        <v>2.6000000000000002E-2</v>
      </c>
      <c r="EN294" s="64">
        <f t="shared" si="440"/>
        <v>2.6000000000000002E-2</v>
      </c>
      <c r="EO294" s="64">
        <f t="shared" si="440"/>
        <v>2.6000000000000002E-2</v>
      </c>
      <c r="EP294" s="64">
        <f t="shared" si="440"/>
        <v>2.6000000000000002E-2</v>
      </c>
    </row>
    <row r="295" spans="2:146" hidden="1" outlineLevel="3" x14ac:dyDescent="0.25">
      <c r="D295" t="str">
        <f t="shared" si="431"/>
        <v>Jajka</v>
      </c>
      <c r="J295" s="26" t="s">
        <v>68</v>
      </c>
      <c r="W295" s="64">
        <f t="shared" si="434"/>
        <v>0.1</v>
      </c>
      <c r="X295" s="64">
        <f t="shared" ref="X295:CI295" si="441">(X252/X$256)*(X263/$H263)</f>
        <v>0.1</v>
      </c>
      <c r="Y295" s="64">
        <f t="shared" si="441"/>
        <v>0.1</v>
      </c>
      <c r="Z295" s="64">
        <f t="shared" si="441"/>
        <v>0.1</v>
      </c>
      <c r="AA295" s="64">
        <f t="shared" si="441"/>
        <v>0.1</v>
      </c>
      <c r="AB295" s="64">
        <f t="shared" si="441"/>
        <v>0.1</v>
      </c>
      <c r="AC295" s="64">
        <f t="shared" si="441"/>
        <v>0.1</v>
      </c>
      <c r="AD295" s="64">
        <f t="shared" si="441"/>
        <v>0.1</v>
      </c>
      <c r="AE295" s="64">
        <f t="shared" si="441"/>
        <v>0.1</v>
      </c>
      <c r="AF295" s="64">
        <f t="shared" si="441"/>
        <v>0.1</v>
      </c>
      <c r="AG295" s="64">
        <f t="shared" si="441"/>
        <v>0.1</v>
      </c>
      <c r="AH295" s="64">
        <f t="shared" si="441"/>
        <v>0.1</v>
      </c>
      <c r="AI295" s="64">
        <f t="shared" si="441"/>
        <v>0.1</v>
      </c>
      <c r="AJ295" s="64">
        <f t="shared" si="441"/>
        <v>0.1</v>
      </c>
      <c r="AK295" s="64">
        <f t="shared" si="441"/>
        <v>0.1</v>
      </c>
      <c r="AL295" s="64">
        <f t="shared" si="441"/>
        <v>0.1</v>
      </c>
      <c r="AM295" s="64">
        <f t="shared" si="441"/>
        <v>0.1</v>
      </c>
      <c r="AN295" s="64">
        <f t="shared" si="441"/>
        <v>0.1</v>
      </c>
      <c r="AO295" s="64">
        <f t="shared" si="441"/>
        <v>0.1</v>
      </c>
      <c r="AP295" s="64">
        <f t="shared" si="441"/>
        <v>0.1</v>
      </c>
      <c r="AQ295" s="64">
        <f t="shared" si="441"/>
        <v>0.1</v>
      </c>
      <c r="AR295" s="64">
        <f t="shared" si="441"/>
        <v>0.1</v>
      </c>
      <c r="AS295" s="64">
        <f t="shared" si="441"/>
        <v>0.1</v>
      </c>
      <c r="AT295" s="64">
        <f t="shared" si="441"/>
        <v>0.1</v>
      </c>
      <c r="AU295" s="64">
        <f t="shared" si="441"/>
        <v>0.1</v>
      </c>
      <c r="AV295" s="64">
        <f t="shared" si="441"/>
        <v>0.1</v>
      </c>
      <c r="AW295" s="64">
        <f t="shared" si="441"/>
        <v>0.1</v>
      </c>
      <c r="AX295" s="64">
        <f t="shared" si="441"/>
        <v>0.1</v>
      </c>
      <c r="AY295" s="64">
        <f t="shared" si="441"/>
        <v>0.1</v>
      </c>
      <c r="AZ295" s="64">
        <f t="shared" si="441"/>
        <v>0.1</v>
      </c>
      <c r="BA295" s="64">
        <f t="shared" si="441"/>
        <v>0.1</v>
      </c>
      <c r="BB295" s="64">
        <f t="shared" si="441"/>
        <v>0.1</v>
      </c>
      <c r="BC295" s="64">
        <f t="shared" si="441"/>
        <v>0.1</v>
      </c>
      <c r="BD295" s="64">
        <f t="shared" si="441"/>
        <v>0.1</v>
      </c>
      <c r="BE295" s="64">
        <f t="shared" si="441"/>
        <v>0.1</v>
      </c>
      <c r="BF295" s="64">
        <f t="shared" si="441"/>
        <v>0.1</v>
      </c>
      <c r="BG295" s="64">
        <f t="shared" si="441"/>
        <v>0.1</v>
      </c>
      <c r="BH295" s="64">
        <f t="shared" si="441"/>
        <v>0.1</v>
      </c>
      <c r="BI295" s="64">
        <f t="shared" si="441"/>
        <v>0.1</v>
      </c>
      <c r="BJ295" s="64">
        <f t="shared" si="441"/>
        <v>0.1</v>
      </c>
      <c r="BK295" s="64">
        <f t="shared" si="441"/>
        <v>0.1</v>
      </c>
      <c r="BL295" s="64">
        <f t="shared" si="441"/>
        <v>0.1</v>
      </c>
      <c r="BM295" s="64">
        <f t="shared" si="441"/>
        <v>0.1</v>
      </c>
      <c r="BN295" s="64">
        <f t="shared" si="441"/>
        <v>0.1</v>
      </c>
      <c r="BO295" s="64">
        <f t="shared" si="441"/>
        <v>0.1</v>
      </c>
      <c r="BP295" s="64">
        <f t="shared" si="441"/>
        <v>0.1</v>
      </c>
      <c r="BQ295" s="64">
        <f t="shared" si="441"/>
        <v>0.1</v>
      </c>
      <c r="BR295" s="64">
        <f t="shared" si="441"/>
        <v>0.1</v>
      </c>
      <c r="BS295" s="64">
        <f t="shared" si="441"/>
        <v>0.1</v>
      </c>
      <c r="BT295" s="64">
        <f t="shared" si="441"/>
        <v>0.1</v>
      </c>
      <c r="BU295" s="64">
        <f t="shared" si="441"/>
        <v>0.1</v>
      </c>
      <c r="BV295" s="64">
        <f t="shared" si="441"/>
        <v>0.1</v>
      </c>
      <c r="BW295" s="64">
        <f t="shared" si="441"/>
        <v>0.1</v>
      </c>
      <c r="BX295" s="64">
        <f t="shared" si="441"/>
        <v>0.1</v>
      </c>
      <c r="BY295" s="64">
        <f t="shared" si="441"/>
        <v>0.1</v>
      </c>
      <c r="BZ295" s="64">
        <f t="shared" si="441"/>
        <v>0.1</v>
      </c>
      <c r="CA295" s="64">
        <f t="shared" si="441"/>
        <v>0.1</v>
      </c>
      <c r="CB295" s="64">
        <f t="shared" si="441"/>
        <v>0.1</v>
      </c>
      <c r="CC295" s="64">
        <f t="shared" si="441"/>
        <v>0.1</v>
      </c>
      <c r="CD295" s="64">
        <f t="shared" si="441"/>
        <v>0.1</v>
      </c>
      <c r="CE295" s="64">
        <f t="shared" si="441"/>
        <v>0.1</v>
      </c>
      <c r="CF295" s="64">
        <f t="shared" si="441"/>
        <v>0.1</v>
      </c>
      <c r="CG295" s="64">
        <f t="shared" si="441"/>
        <v>0.1</v>
      </c>
      <c r="CH295" s="64">
        <f t="shared" si="441"/>
        <v>0.1</v>
      </c>
      <c r="CI295" s="64">
        <f t="shared" si="441"/>
        <v>0.1</v>
      </c>
      <c r="CJ295" s="64">
        <f t="shared" ref="CJ295:EP295" si="442">(CJ252/CJ$256)*(CJ263/$H263)</f>
        <v>0.1</v>
      </c>
      <c r="CK295" s="64">
        <f t="shared" si="442"/>
        <v>0.1</v>
      </c>
      <c r="CL295" s="64">
        <f t="shared" si="442"/>
        <v>0.1</v>
      </c>
      <c r="CM295" s="64">
        <f t="shared" si="442"/>
        <v>0.1</v>
      </c>
      <c r="CN295" s="64">
        <f t="shared" si="442"/>
        <v>0.1</v>
      </c>
      <c r="CO295" s="64">
        <f t="shared" si="442"/>
        <v>0.1</v>
      </c>
      <c r="CP295" s="64">
        <f t="shared" si="442"/>
        <v>0.1</v>
      </c>
      <c r="CQ295" s="64">
        <f t="shared" si="442"/>
        <v>0.1</v>
      </c>
      <c r="CR295" s="64">
        <f t="shared" si="442"/>
        <v>0.1</v>
      </c>
      <c r="CS295" s="64">
        <f t="shared" si="442"/>
        <v>0.1</v>
      </c>
      <c r="CT295" s="64">
        <f t="shared" si="442"/>
        <v>0.1</v>
      </c>
      <c r="CU295" s="64">
        <f t="shared" si="442"/>
        <v>0.1</v>
      </c>
      <c r="CV295" s="64">
        <f t="shared" si="442"/>
        <v>0.1</v>
      </c>
      <c r="CW295" s="64">
        <f t="shared" si="442"/>
        <v>0.1</v>
      </c>
      <c r="CX295" s="64">
        <f t="shared" si="442"/>
        <v>0.1</v>
      </c>
      <c r="CY295" s="64">
        <f t="shared" si="442"/>
        <v>0.1</v>
      </c>
      <c r="CZ295" s="64">
        <f t="shared" si="442"/>
        <v>0.1</v>
      </c>
      <c r="DA295" s="64">
        <f t="shared" si="442"/>
        <v>0.1</v>
      </c>
      <c r="DB295" s="64">
        <f t="shared" si="442"/>
        <v>0.1</v>
      </c>
      <c r="DC295" s="64">
        <f t="shared" si="442"/>
        <v>0.1</v>
      </c>
      <c r="DD295" s="64">
        <f t="shared" si="442"/>
        <v>0.1</v>
      </c>
      <c r="DE295" s="64">
        <f t="shared" si="442"/>
        <v>0.1</v>
      </c>
      <c r="DF295" s="64">
        <f t="shared" si="442"/>
        <v>0.1</v>
      </c>
      <c r="DG295" s="64">
        <f t="shared" si="442"/>
        <v>0.1</v>
      </c>
      <c r="DH295" s="64">
        <f t="shared" si="442"/>
        <v>0.1</v>
      </c>
      <c r="DI295" s="64">
        <f t="shared" si="442"/>
        <v>0.1</v>
      </c>
      <c r="DJ295" s="64">
        <f t="shared" si="442"/>
        <v>0.1</v>
      </c>
      <c r="DK295" s="64">
        <f t="shared" si="442"/>
        <v>0.1</v>
      </c>
      <c r="DL295" s="64">
        <f t="shared" si="442"/>
        <v>0.1</v>
      </c>
      <c r="DM295" s="64">
        <f t="shared" si="442"/>
        <v>0.1</v>
      </c>
      <c r="DN295" s="64">
        <f t="shared" si="442"/>
        <v>0.1</v>
      </c>
      <c r="DO295" s="64">
        <f t="shared" si="442"/>
        <v>0.1</v>
      </c>
      <c r="DP295" s="64">
        <f t="shared" si="442"/>
        <v>0.1</v>
      </c>
      <c r="DQ295" s="64">
        <f t="shared" si="442"/>
        <v>0.1</v>
      </c>
      <c r="DR295" s="64">
        <f t="shared" si="442"/>
        <v>0.1</v>
      </c>
      <c r="DS295" s="64">
        <f t="shared" si="442"/>
        <v>0.1</v>
      </c>
      <c r="DT295" s="64">
        <f t="shared" si="442"/>
        <v>0.1</v>
      </c>
      <c r="DU295" s="64">
        <f t="shared" si="442"/>
        <v>0.1</v>
      </c>
      <c r="DV295" s="64">
        <f t="shared" si="442"/>
        <v>0.1</v>
      </c>
      <c r="DW295" s="64">
        <f t="shared" si="442"/>
        <v>0.1</v>
      </c>
      <c r="DX295" s="64">
        <f t="shared" si="442"/>
        <v>0.1</v>
      </c>
      <c r="DY295" s="64">
        <f t="shared" si="442"/>
        <v>0.1</v>
      </c>
      <c r="DZ295" s="64">
        <f t="shared" si="442"/>
        <v>0.1</v>
      </c>
      <c r="EA295" s="64">
        <f t="shared" si="442"/>
        <v>0.1</v>
      </c>
      <c r="EB295" s="64">
        <f t="shared" si="442"/>
        <v>0.1</v>
      </c>
      <c r="EC295" s="64">
        <f t="shared" si="442"/>
        <v>0.1</v>
      </c>
      <c r="ED295" s="64">
        <f t="shared" si="442"/>
        <v>0.1</v>
      </c>
      <c r="EE295" s="64">
        <f t="shared" si="442"/>
        <v>0.1</v>
      </c>
      <c r="EF295" s="64">
        <f t="shared" si="442"/>
        <v>0.1</v>
      </c>
      <c r="EG295" s="64">
        <f t="shared" si="442"/>
        <v>0.1</v>
      </c>
      <c r="EH295" s="64">
        <f t="shared" si="442"/>
        <v>0.1</v>
      </c>
      <c r="EI295" s="64">
        <f t="shared" si="442"/>
        <v>0.1</v>
      </c>
      <c r="EJ295" s="64">
        <f t="shared" si="442"/>
        <v>0.1</v>
      </c>
      <c r="EK295" s="64">
        <f t="shared" si="442"/>
        <v>0.1</v>
      </c>
      <c r="EL295" s="64">
        <f t="shared" si="442"/>
        <v>0.1</v>
      </c>
      <c r="EM295" s="64">
        <f t="shared" si="442"/>
        <v>0.1</v>
      </c>
      <c r="EN295" s="64">
        <f t="shared" si="442"/>
        <v>0.1</v>
      </c>
      <c r="EO295" s="64">
        <f t="shared" si="442"/>
        <v>0.1</v>
      </c>
      <c r="EP295" s="64">
        <f t="shared" si="442"/>
        <v>0.1</v>
      </c>
    </row>
    <row r="296" spans="2:146" hidden="1" outlineLevel="3" x14ac:dyDescent="0.25">
      <c r="D296" t="str">
        <f t="shared" si="431"/>
        <v>Mleko</v>
      </c>
      <c r="J296" s="26" t="s">
        <v>68</v>
      </c>
      <c r="W296" s="64">
        <f t="shared" si="434"/>
        <v>1.8750000000000003E-2</v>
      </c>
      <c r="X296" s="64">
        <f t="shared" ref="X296:CI296" si="443">(X253/X$256)*(X264/$H264)</f>
        <v>1.8750000000000003E-2</v>
      </c>
      <c r="Y296" s="64">
        <f t="shared" si="443"/>
        <v>1.8750000000000003E-2</v>
      </c>
      <c r="Z296" s="64">
        <f t="shared" si="443"/>
        <v>1.8750000000000003E-2</v>
      </c>
      <c r="AA296" s="64">
        <f t="shared" si="443"/>
        <v>1.8750000000000003E-2</v>
      </c>
      <c r="AB296" s="64">
        <f t="shared" si="443"/>
        <v>1.8750000000000003E-2</v>
      </c>
      <c r="AC296" s="64">
        <f t="shared" si="443"/>
        <v>1.8750000000000003E-2</v>
      </c>
      <c r="AD296" s="64">
        <f t="shared" si="443"/>
        <v>1.8750000000000003E-2</v>
      </c>
      <c r="AE296" s="64">
        <f t="shared" si="443"/>
        <v>1.8750000000000003E-2</v>
      </c>
      <c r="AF296" s="64">
        <f t="shared" si="443"/>
        <v>1.8750000000000003E-2</v>
      </c>
      <c r="AG296" s="64">
        <f t="shared" si="443"/>
        <v>1.8750000000000003E-2</v>
      </c>
      <c r="AH296" s="64">
        <f t="shared" si="443"/>
        <v>1.8750000000000003E-2</v>
      </c>
      <c r="AI296" s="64">
        <f t="shared" si="443"/>
        <v>1.8750000000000003E-2</v>
      </c>
      <c r="AJ296" s="64">
        <f t="shared" si="443"/>
        <v>1.8750000000000003E-2</v>
      </c>
      <c r="AK296" s="64">
        <f t="shared" si="443"/>
        <v>1.8750000000000003E-2</v>
      </c>
      <c r="AL296" s="64">
        <f t="shared" si="443"/>
        <v>1.8750000000000003E-2</v>
      </c>
      <c r="AM296" s="64">
        <f t="shared" si="443"/>
        <v>1.8750000000000003E-2</v>
      </c>
      <c r="AN296" s="64">
        <f t="shared" si="443"/>
        <v>1.8750000000000003E-2</v>
      </c>
      <c r="AO296" s="64">
        <f t="shared" si="443"/>
        <v>1.8750000000000003E-2</v>
      </c>
      <c r="AP296" s="64">
        <f t="shared" si="443"/>
        <v>1.8750000000000003E-2</v>
      </c>
      <c r="AQ296" s="64">
        <f t="shared" si="443"/>
        <v>1.8750000000000003E-2</v>
      </c>
      <c r="AR296" s="64">
        <f t="shared" si="443"/>
        <v>1.8750000000000003E-2</v>
      </c>
      <c r="AS296" s="64">
        <f t="shared" si="443"/>
        <v>1.8750000000000003E-2</v>
      </c>
      <c r="AT296" s="64">
        <f t="shared" si="443"/>
        <v>1.8750000000000003E-2</v>
      </c>
      <c r="AU296" s="64">
        <f t="shared" si="443"/>
        <v>1.8750000000000003E-2</v>
      </c>
      <c r="AV296" s="64">
        <f t="shared" si="443"/>
        <v>1.8750000000000003E-2</v>
      </c>
      <c r="AW296" s="64">
        <f t="shared" si="443"/>
        <v>1.8750000000000003E-2</v>
      </c>
      <c r="AX296" s="64">
        <f t="shared" si="443"/>
        <v>1.8750000000000003E-2</v>
      </c>
      <c r="AY296" s="64">
        <f t="shared" si="443"/>
        <v>1.8750000000000003E-2</v>
      </c>
      <c r="AZ296" s="64">
        <f t="shared" si="443"/>
        <v>1.8750000000000003E-2</v>
      </c>
      <c r="BA296" s="64">
        <f t="shared" si="443"/>
        <v>1.8750000000000003E-2</v>
      </c>
      <c r="BB296" s="64">
        <f t="shared" si="443"/>
        <v>1.8750000000000003E-2</v>
      </c>
      <c r="BC296" s="64">
        <f t="shared" si="443"/>
        <v>1.8750000000000003E-2</v>
      </c>
      <c r="BD296" s="64">
        <f t="shared" si="443"/>
        <v>1.8750000000000003E-2</v>
      </c>
      <c r="BE296" s="64">
        <f t="shared" si="443"/>
        <v>1.8750000000000003E-2</v>
      </c>
      <c r="BF296" s="64">
        <f t="shared" si="443"/>
        <v>1.8750000000000003E-2</v>
      </c>
      <c r="BG296" s="64">
        <f t="shared" si="443"/>
        <v>1.8750000000000003E-2</v>
      </c>
      <c r="BH296" s="64">
        <f t="shared" si="443"/>
        <v>1.8750000000000003E-2</v>
      </c>
      <c r="BI296" s="64">
        <f t="shared" si="443"/>
        <v>1.8750000000000003E-2</v>
      </c>
      <c r="BJ296" s="64">
        <f t="shared" si="443"/>
        <v>1.8750000000000003E-2</v>
      </c>
      <c r="BK296" s="64">
        <f t="shared" si="443"/>
        <v>1.8750000000000003E-2</v>
      </c>
      <c r="BL296" s="64">
        <f t="shared" si="443"/>
        <v>1.8750000000000003E-2</v>
      </c>
      <c r="BM296" s="64">
        <f t="shared" si="443"/>
        <v>1.8750000000000003E-2</v>
      </c>
      <c r="BN296" s="64">
        <f t="shared" si="443"/>
        <v>1.8750000000000003E-2</v>
      </c>
      <c r="BO296" s="64">
        <f t="shared" si="443"/>
        <v>1.8750000000000003E-2</v>
      </c>
      <c r="BP296" s="64">
        <f t="shared" si="443"/>
        <v>1.8750000000000003E-2</v>
      </c>
      <c r="BQ296" s="64">
        <f t="shared" si="443"/>
        <v>1.8750000000000003E-2</v>
      </c>
      <c r="BR296" s="64">
        <f t="shared" si="443"/>
        <v>1.8750000000000003E-2</v>
      </c>
      <c r="BS296" s="64">
        <f t="shared" si="443"/>
        <v>1.8750000000000003E-2</v>
      </c>
      <c r="BT296" s="64">
        <f t="shared" si="443"/>
        <v>1.8750000000000003E-2</v>
      </c>
      <c r="BU296" s="64">
        <f t="shared" si="443"/>
        <v>1.8750000000000003E-2</v>
      </c>
      <c r="BV296" s="64">
        <f t="shared" si="443"/>
        <v>1.8750000000000003E-2</v>
      </c>
      <c r="BW296" s="64">
        <f t="shared" si="443"/>
        <v>1.8750000000000003E-2</v>
      </c>
      <c r="BX296" s="64">
        <f t="shared" si="443"/>
        <v>1.8750000000000003E-2</v>
      </c>
      <c r="BY296" s="64">
        <f t="shared" si="443"/>
        <v>1.8750000000000003E-2</v>
      </c>
      <c r="BZ296" s="64">
        <f t="shared" si="443"/>
        <v>1.8750000000000003E-2</v>
      </c>
      <c r="CA296" s="64">
        <f t="shared" si="443"/>
        <v>1.8750000000000003E-2</v>
      </c>
      <c r="CB296" s="64">
        <f t="shared" si="443"/>
        <v>1.8750000000000003E-2</v>
      </c>
      <c r="CC296" s="64">
        <f t="shared" si="443"/>
        <v>1.8750000000000003E-2</v>
      </c>
      <c r="CD296" s="64">
        <f t="shared" si="443"/>
        <v>1.8750000000000003E-2</v>
      </c>
      <c r="CE296" s="64">
        <f t="shared" si="443"/>
        <v>1.8750000000000003E-2</v>
      </c>
      <c r="CF296" s="64">
        <f t="shared" si="443"/>
        <v>1.8750000000000003E-2</v>
      </c>
      <c r="CG296" s="64">
        <f t="shared" si="443"/>
        <v>1.8750000000000003E-2</v>
      </c>
      <c r="CH296" s="64">
        <f t="shared" si="443"/>
        <v>1.8750000000000003E-2</v>
      </c>
      <c r="CI296" s="64">
        <f t="shared" si="443"/>
        <v>1.8750000000000003E-2</v>
      </c>
      <c r="CJ296" s="64">
        <f t="shared" ref="CJ296:EP296" si="444">(CJ253/CJ$256)*(CJ264/$H264)</f>
        <v>1.8750000000000003E-2</v>
      </c>
      <c r="CK296" s="64">
        <f t="shared" si="444"/>
        <v>1.8750000000000003E-2</v>
      </c>
      <c r="CL296" s="64">
        <f t="shared" si="444"/>
        <v>1.8750000000000003E-2</v>
      </c>
      <c r="CM296" s="64">
        <f t="shared" si="444"/>
        <v>1.8750000000000003E-2</v>
      </c>
      <c r="CN296" s="64">
        <f t="shared" si="444"/>
        <v>1.8750000000000003E-2</v>
      </c>
      <c r="CO296" s="64">
        <f t="shared" si="444"/>
        <v>1.8750000000000003E-2</v>
      </c>
      <c r="CP296" s="64">
        <f t="shared" si="444"/>
        <v>1.8750000000000003E-2</v>
      </c>
      <c r="CQ296" s="64">
        <f t="shared" si="444"/>
        <v>1.8750000000000003E-2</v>
      </c>
      <c r="CR296" s="64">
        <f t="shared" si="444"/>
        <v>1.8750000000000003E-2</v>
      </c>
      <c r="CS296" s="64">
        <f t="shared" si="444"/>
        <v>1.8750000000000003E-2</v>
      </c>
      <c r="CT296" s="64">
        <f t="shared" si="444"/>
        <v>1.8750000000000003E-2</v>
      </c>
      <c r="CU296" s="64">
        <f t="shared" si="444"/>
        <v>1.8750000000000003E-2</v>
      </c>
      <c r="CV296" s="64">
        <f t="shared" si="444"/>
        <v>1.8750000000000003E-2</v>
      </c>
      <c r="CW296" s="64">
        <f t="shared" si="444"/>
        <v>1.8750000000000003E-2</v>
      </c>
      <c r="CX296" s="64">
        <f t="shared" si="444"/>
        <v>1.8750000000000003E-2</v>
      </c>
      <c r="CY296" s="64">
        <f t="shared" si="444"/>
        <v>1.8750000000000003E-2</v>
      </c>
      <c r="CZ296" s="64">
        <f t="shared" si="444"/>
        <v>1.8750000000000003E-2</v>
      </c>
      <c r="DA296" s="64">
        <f t="shared" si="444"/>
        <v>1.8750000000000003E-2</v>
      </c>
      <c r="DB296" s="64">
        <f t="shared" si="444"/>
        <v>1.8750000000000003E-2</v>
      </c>
      <c r="DC296" s="64">
        <f t="shared" si="444"/>
        <v>1.8750000000000003E-2</v>
      </c>
      <c r="DD296" s="64">
        <f t="shared" si="444"/>
        <v>1.8750000000000003E-2</v>
      </c>
      <c r="DE296" s="64">
        <f t="shared" si="444"/>
        <v>1.8750000000000003E-2</v>
      </c>
      <c r="DF296" s="64">
        <f t="shared" si="444"/>
        <v>1.8750000000000003E-2</v>
      </c>
      <c r="DG296" s="64">
        <f t="shared" si="444"/>
        <v>1.8750000000000003E-2</v>
      </c>
      <c r="DH296" s="64">
        <f t="shared" si="444"/>
        <v>1.8750000000000003E-2</v>
      </c>
      <c r="DI296" s="64">
        <f t="shared" si="444"/>
        <v>1.8750000000000003E-2</v>
      </c>
      <c r="DJ296" s="64">
        <f t="shared" si="444"/>
        <v>1.8750000000000003E-2</v>
      </c>
      <c r="DK296" s="64">
        <f t="shared" si="444"/>
        <v>1.8750000000000003E-2</v>
      </c>
      <c r="DL296" s="64">
        <f t="shared" si="444"/>
        <v>1.8750000000000003E-2</v>
      </c>
      <c r="DM296" s="64">
        <f t="shared" si="444"/>
        <v>1.8750000000000003E-2</v>
      </c>
      <c r="DN296" s="64">
        <f t="shared" si="444"/>
        <v>1.8750000000000003E-2</v>
      </c>
      <c r="DO296" s="64">
        <f t="shared" si="444"/>
        <v>1.8750000000000003E-2</v>
      </c>
      <c r="DP296" s="64">
        <f t="shared" si="444"/>
        <v>1.8750000000000003E-2</v>
      </c>
      <c r="DQ296" s="64">
        <f t="shared" si="444"/>
        <v>1.8750000000000003E-2</v>
      </c>
      <c r="DR296" s="64">
        <f t="shared" si="444"/>
        <v>1.8750000000000003E-2</v>
      </c>
      <c r="DS296" s="64">
        <f t="shared" si="444"/>
        <v>1.8750000000000003E-2</v>
      </c>
      <c r="DT296" s="64">
        <f t="shared" si="444"/>
        <v>1.8750000000000003E-2</v>
      </c>
      <c r="DU296" s="64">
        <f t="shared" si="444"/>
        <v>1.8750000000000003E-2</v>
      </c>
      <c r="DV296" s="64">
        <f t="shared" si="444"/>
        <v>1.8750000000000003E-2</v>
      </c>
      <c r="DW296" s="64">
        <f t="shared" si="444"/>
        <v>1.8750000000000003E-2</v>
      </c>
      <c r="DX296" s="64">
        <f t="shared" si="444"/>
        <v>1.8750000000000003E-2</v>
      </c>
      <c r="DY296" s="64">
        <f t="shared" si="444"/>
        <v>1.8750000000000003E-2</v>
      </c>
      <c r="DZ296" s="64">
        <f t="shared" si="444"/>
        <v>1.8750000000000003E-2</v>
      </c>
      <c r="EA296" s="64">
        <f t="shared" si="444"/>
        <v>1.8750000000000003E-2</v>
      </c>
      <c r="EB296" s="64">
        <f t="shared" si="444"/>
        <v>1.8750000000000003E-2</v>
      </c>
      <c r="EC296" s="64">
        <f t="shared" si="444"/>
        <v>1.8750000000000003E-2</v>
      </c>
      <c r="ED296" s="64">
        <f t="shared" si="444"/>
        <v>1.8750000000000003E-2</v>
      </c>
      <c r="EE296" s="64">
        <f t="shared" si="444"/>
        <v>1.8750000000000003E-2</v>
      </c>
      <c r="EF296" s="64">
        <f t="shared" si="444"/>
        <v>1.8750000000000003E-2</v>
      </c>
      <c r="EG296" s="64">
        <f t="shared" si="444"/>
        <v>1.8750000000000003E-2</v>
      </c>
      <c r="EH296" s="64">
        <f t="shared" si="444"/>
        <v>1.8750000000000003E-2</v>
      </c>
      <c r="EI296" s="64">
        <f t="shared" si="444"/>
        <v>1.8750000000000003E-2</v>
      </c>
      <c r="EJ296" s="64">
        <f t="shared" si="444"/>
        <v>1.8750000000000003E-2</v>
      </c>
      <c r="EK296" s="64">
        <f t="shared" si="444"/>
        <v>1.8750000000000003E-2</v>
      </c>
      <c r="EL296" s="64">
        <f t="shared" si="444"/>
        <v>1.8750000000000003E-2</v>
      </c>
      <c r="EM296" s="64">
        <f t="shared" si="444"/>
        <v>1.8750000000000003E-2</v>
      </c>
      <c r="EN296" s="64">
        <f t="shared" si="444"/>
        <v>1.8750000000000003E-2</v>
      </c>
      <c r="EO296" s="64">
        <f t="shared" si="444"/>
        <v>1.8750000000000003E-2</v>
      </c>
      <c r="EP296" s="64">
        <f t="shared" si="444"/>
        <v>1.8750000000000003E-2</v>
      </c>
    </row>
    <row r="297" spans="2:146" hidden="1" outlineLevel="3" x14ac:dyDescent="0.25">
      <c r="D297" t="str">
        <f t="shared" si="431"/>
        <v>Nadzienie</v>
      </c>
      <c r="J297" s="26" t="s">
        <v>68</v>
      </c>
      <c r="W297" s="64">
        <f t="shared" si="434"/>
        <v>2.5000000000000001E-3</v>
      </c>
      <c r="X297" s="64">
        <f t="shared" ref="X297:CI297" si="445">(X254/X$256)*(X265/$H265)</f>
        <v>2.5000000000000001E-3</v>
      </c>
      <c r="Y297" s="64">
        <f t="shared" si="445"/>
        <v>2.5000000000000001E-3</v>
      </c>
      <c r="Z297" s="64">
        <f t="shared" si="445"/>
        <v>2.5000000000000001E-3</v>
      </c>
      <c r="AA297" s="64">
        <f t="shared" si="445"/>
        <v>2.5000000000000001E-3</v>
      </c>
      <c r="AB297" s="64">
        <f t="shared" si="445"/>
        <v>2.5000000000000001E-3</v>
      </c>
      <c r="AC297" s="64">
        <f t="shared" si="445"/>
        <v>2.5000000000000001E-3</v>
      </c>
      <c r="AD297" s="64">
        <f t="shared" si="445"/>
        <v>2.5000000000000001E-3</v>
      </c>
      <c r="AE297" s="64">
        <f t="shared" si="445"/>
        <v>2.5000000000000001E-3</v>
      </c>
      <c r="AF297" s="64">
        <f t="shared" si="445"/>
        <v>2.5000000000000001E-3</v>
      </c>
      <c r="AG297" s="64">
        <f t="shared" si="445"/>
        <v>2.5000000000000001E-3</v>
      </c>
      <c r="AH297" s="64">
        <f t="shared" si="445"/>
        <v>2.5000000000000001E-3</v>
      </c>
      <c r="AI297" s="64">
        <f t="shared" si="445"/>
        <v>2.5000000000000001E-3</v>
      </c>
      <c r="AJ297" s="64">
        <f t="shared" si="445"/>
        <v>2.5000000000000001E-3</v>
      </c>
      <c r="AK297" s="64">
        <f t="shared" si="445"/>
        <v>2.5000000000000001E-3</v>
      </c>
      <c r="AL297" s="64">
        <f t="shared" si="445"/>
        <v>2.5000000000000001E-3</v>
      </c>
      <c r="AM297" s="64">
        <f t="shared" si="445"/>
        <v>2.5000000000000001E-3</v>
      </c>
      <c r="AN297" s="64">
        <f t="shared" si="445"/>
        <v>2.5000000000000001E-3</v>
      </c>
      <c r="AO297" s="64">
        <f t="shared" si="445"/>
        <v>2.5000000000000001E-3</v>
      </c>
      <c r="AP297" s="64">
        <f t="shared" si="445"/>
        <v>2.5000000000000001E-3</v>
      </c>
      <c r="AQ297" s="64">
        <f t="shared" si="445"/>
        <v>2.5000000000000001E-3</v>
      </c>
      <c r="AR297" s="64">
        <f t="shared" si="445"/>
        <v>2.5000000000000001E-3</v>
      </c>
      <c r="AS297" s="64">
        <f t="shared" si="445"/>
        <v>2.5000000000000001E-3</v>
      </c>
      <c r="AT297" s="64">
        <f t="shared" si="445"/>
        <v>2.5000000000000001E-3</v>
      </c>
      <c r="AU297" s="64">
        <f t="shared" si="445"/>
        <v>2.5000000000000001E-3</v>
      </c>
      <c r="AV297" s="64">
        <f t="shared" si="445"/>
        <v>2.5000000000000001E-3</v>
      </c>
      <c r="AW297" s="64">
        <f t="shared" si="445"/>
        <v>2.5000000000000001E-3</v>
      </c>
      <c r="AX297" s="64">
        <f t="shared" si="445"/>
        <v>2.5000000000000001E-3</v>
      </c>
      <c r="AY297" s="64">
        <f t="shared" si="445"/>
        <v>2.5000000000000001E-3</v>
      </c>
      <c r="AZ297" s="64">
        <f t="shared" si="445"/>
        <v>2.5000000000000001E-3</v>
      </c>
      <c r="BA297" s="64">
        <f t="shared" si="445"/>
        <v>2.5000000000000001E-3</v>
      </c>
      <c r="BB297" s="64">
        <f t="shared" si="445"/>
        <v>2.5000000000000001E-3</v>
      </c>
      <c r="BC297" s="64">
        <f t="shared" si="445"/>
        <v>2.5000000000000001E-3</v>
      </c>
      <c r="BD297" s="64">
        <f t="shared" si="445"/>
        <v>2.5000000000000001E-3</v>
      </c>
      <c r="BE297" s="64">
        <f t="shared" si="445"/>
        <v>2.5000000000000001E-3</v>
      </c>
      <c r="BF297" s="64">
        <f t="shared" si="445"/>
        <v>2.5000000000000001E-3</v>
      </c>
      <c r="BG297" s="64">
        <f t="shared" si="445"/>
        <v>2.5000000000000001E-3</v>
      </c>
      <c r="BH297" s="64">
        <f t="shared" si="445"/>
        <v>2.5000000000000001E-3</v>
      </c>
      <c r="BI297" s="64">
        <f t="shared" si="445"/>
        <v>2.5000000000000001E-3</v>
      </c>
      <c r="BJ297" s="64">
        <f t="shared" si="445"/>
        <v>2.5000000000000001E-3</v>
      </c>
      <c r="BK297" s="64">
        <f t="shared" si="445"/>
        <v>2.5000000000000001E-3</v>
      </c>
      <c r="BL297" s="64">
        <f t="shared" si="445"/>
        <v>2.5000000000000001E-3</v>
      </c>
      <c r="BM297" s="64">
        <f t="shared" si="445"/>
        <v>2.5000000000000001E-3</v>
      </c>
      <c r="BN297" s="64">
        <f t="shared" si="445"/>
        <v>2.5000000000000001E-3</v>
      </c>
      <c r="BO297" s="64">
        <f t="shared" si="445"/>
        <v>2.5000000000000001E-3</v>
      </c>
      <c r="BP297" s="64">
        <f t="shared" si="445"/>
        <v>2.5000000000000001E-3</v>
      </c>
      <c r="BQ297" s="64">
        <f t="shared" si="445"/>
        <v>2.5000000000000001E-3</v>
      </c>
      <c r="BR297" s="64">
        <f t="shared" si="445"/>
        <v>2.5000000000000001E-3</v>
      </c>
      <c r="BS297" s="64">
        <f t="shared" si="445"/>
        <v>2.5000000000000001E-3</v>
      </c>
      <c r="BT297" s="64">
        <f t="shared" si="445"/>
        <v>2.5000000000000001E-3</v>
      </c>
      <c r="BU297" s="64">
        <f t="shared" si="445"/>
        <v>2.5000000000000001E-3</v>
      </c>
      <c r="BV297" s="64">
        <f t="shared" si="445"/>
        <v>2.5000000000000001E-3</v>
      </c>
      <c r="BW297" s="64">
        <f t="shared" si="445"/>
        <v>2.5000000000000001E-3</v>
      </c>
      <c r="BX297" s="64">
        <f t="shared" si="445"/>
        <v>2.5000000000000001E-3</v>
      </c>
      <c r="BY297" s="64">
        <f t="shared" si="445"/>
        <v>2.5000000000000001E-3</v>
      </c>
      <c r="BZ297" s="64">
        <f t="shared" si="445"/>
        <v>2.5000000000000001E-3</v>
      </c>
      <c r="CA297" s="64">
        <f t="shared" si="445"/>
        <v>2.5000000000000001E-3</v>
      </c>
      <c r="CB297" s="64">
        <f t="shared" si="445"/>
        <v>2.5000000000000001E-3</v>
      </c>
      <c r="CC297" s="64">
        <f t="shared" si="445"/>
        <v>2.5000000000000001E-3</v>
      </c>
      <c r="CD297" s="64">
        <f t="shared" si="445"/>
        <v>2.5000000000000001E-3</v>
      </c>
      <c r="CE297" s="64">
        <f t="shared" si="445"/>
        <v>2.5000000000000001E-3</v>
      </c>
      <c r="CF297" s="64">
        <f t="shared" si="445"/>
        <v>2.5000000000000001E-3</v>
      </c>
      <c r="CG297" s="64">
        <f t="shared" si="445"/>
        <v>2.5000000000000001E-3</v>
      </c>
      <c r="CH297" s="64">
        <f t="shared" si="445"/>
        <v>2.5000000000000001E-3</v>
      </c>
      <c r="CI297" s="64">
        <f t="shared" si="445"/>
        <v>2.5000000000000001E-3</v>
      </c>
      <c r="CJ297" s="64">
        <f t="shared" ref="CJ297:EP297" si="446">(CJ254/CJ$256)*(CJ265/$H265)</f>
        <v>2.5000000000000001E-3</v>
      </c>
      <c r="CK297" s="64">
        <f t="shared" si="446"/>
        <v>2.5000000000000001E-3</v>
      </c>
      <c r="CL297" s="64">
        <f t="shared" si="446"/>
        <v>2.5000000000000001E-3</v>
      </c>
      <c r="CM297" s="64">
        <f t="shared" si="446"/>
        <v>2.5000000000000001E-3</v>
      </c>
      <c r="CN297" s="64">
        <f t="shared" si="446"/>
        <v>2.5000000000000001E-3</v>
      </c>
      <c r="CO297" s="64">
        <f t="shared" si="446"/>
        <v>2.5000000000000001E-3</v>
      </c>
      <c r="CP297" s="64">
        <f t="shared" si="446"/>
        <v>2.5000000000000001E-3</v>
      </c>
      <c r="CQ297" s="64">
        <f t="shared" si="446"/>
        <v>2.5000000000000001E-3</v>
      </c>
      <c r="CR297" s="64">
        <f t="shared" si="446"/>
        <v>2.5000000000000001E-3</v>
      </c>
      <c r="CS297" s="64">
        <f t="shared" si="446"/>
        <v>2.5000000000000001E-3</v>
      </c>
      <c r="CT297" s="64">
        <f t="shared" si="446"/>
        <v>2.5000000000000001E-3</v>
      </c>
      <c r="CU297" s="64">
        <f t="shared" si="446"/>
        <v>2.5000000000000001E-3</v>
      </c>
      <c r="CV297" s="64">
        <f t="shared" si="446"/>
        <v>2.5000000000000001E-3</v>
      </c>
      <c r="CW297" s="64">
        <f t="shared" si="446"/>
        <v>2.5000000000000001E-3</v>
      </c>
      <c r="CX297" s="64">
        <f t="shared" si="446"/>
        <v>2.5000000000000001E-3</v>
      </c>
      <c r="CY297" s="64">
        <f t="shared" si="446"/>
        <v>2.5000000000000001E-3</v>
      </c>
      <c r="CZ297" s="64">
        <f t="shared" si="446"/>
        <v>2.5000000000000001E-3</v>
      </c>
      <c r="DA297" s="64">
        <f t="shared" si="446"/>
        <v>2.5000000000000001E-3</v>
      </c>
      <c r="DB297" s="64">
        <f t="shared" si="446"/>
        <v>2.5000000000000001E-3</v>
      </c>
      <c r="DC297" s="64">
        <f t="shared" si="446"/>
        <v>2.5000000000000001E-3</v>
      </c>
      <c r="DD297" s="64">
        <f t="shared" si="446"/>
        <v>2.5000000000000001E-3</v>
      </c>
      <c r="DE297" s="64">
        <f t="shared" si="446"/>
        <v>2.5000000000000001E-3</v>
      </c>
      <c r="DF297" s="64">
        <f t="shared" si="446"/>
        <v>2.5000000000000001E-3</v>
      </c>
      <c r="DG297" s="64">
        <f t="shared" si="446"/>
        <v>2.5000000000000001E-3</v>
      </c>
      <c r="DH297" s="64">
        <f t="shared" si="446"/>
        <v>2.5000000000000001E-3</v>
      </c>
      <c r="DI297" s="64">
        <f t="shared" si="446"/>
        <v>2.5000000000000001E-3</v>
      </c>
      <c r="DJ297" s="64">
        <f t="shared" si="446"/>
        <v>2.5000000000000001E-3</v>
      </c>
      <c r="DK297" s="64">
        <f t="shared" si="446"/>
        <v>2.5000000000000001E-3</v>
      </c>
      <c r="DL297" s="64">
        <f t="shared" si="446"/>
        <v>2.5000000000000001E-3</v>
      </c>
      <c r="DM297" s="64">
        <f t="shared" si="446"/>
        <v>2.5000000000000001E-3</v>
      </c>
      <c r="DN297" s="64">
        <f t="shared" si="446"/>
        <v>2.5000000000000001E-3</v>
      </c>
      <c r="DO297" s="64">
        <f t="shared" si="446"/>
        <v>2.5000000000000001E-3</v>
      </c>
      <c r="DP297" s="64">
        <f t="shared" si="446"/>
        <v>2.5000000000000001E-3</v>
      </c>
      <c r="DQ297" s="64">
        <f t="shared" si="446"/>
        <v>2.5000000000000001E-3</v>
      </c>
      <c r="DR297" s="64">
        <f t="shared" si="446"/>
        <v>2.5000000000000001E-3</v>
      </c>
      <c r="DS297" s="64">
        <f t="shared" si="446"/>
        <v>2.5000000000000001E-3</v>
      </c>
      <c r="DT297" s="64">
        <f t="shared" si="446"/>
        <v>2.5000000000000001E-3</v>
      </c>
      <c r="DU297" s="64">
        <f t="shared" si="446"/>
        <v>2.5000000000000001E-3</v>
      </c>
      <c r="DV297" s="64">
        <f t="shared" si="446"/>
        <v>2.5000000000000001E-3</v>
      </c>
      <c r="DW297" s="64">
        <f t="shared" si="446"/>
        <v>2.5000000000000001E-3</v>
      </c>
      <c r="DX297" s="64">
        <f t="shared" si="446"/>
        <v>2.5000000000000001E-3</v>
      </c>
      <c r="DY297" s="64">
        <f t="shared" si="446"/>
        <v>2.5000000000000001E-3</v>
      </c>
      <c r="DZ297" s="64">
        <f t="shared" si="446"/>
        <v>2.5000000000000001E-3</v>
      </c>
      <c r="EA297" s="64">
        <f t="shared" si="446"/>
        <v>2.5000000000000001E-3</v>
      </c>
      <c r="EB297" s="64">
        <f t="shared" si="446"/>
        <v>2.5000000000000001E-3</v>
      </c>
      <c r="EC297" s="64">
        <f t="shared" si="446"/>
        <v>2.5000000000000001E-3</v>
      </c>
      <c r="ED297" s="64">
        <f t="shared" si="446"/>
        <v>2.5000000000000001E-3</v>
      </c>
      <c r="EE297" s="64">
        <f t="shared" si="446"/>
        <v>2.5000000000000001E-3</v>
      </c>
      <c r="EF297" s="64">
        <f t="shared" si="446"/>
        <v>2.5000000000000001E-3</v>
      </c>
      <c r="EG297" s="64">
        <f t="shared" si="446"/>
        <v>2.5000000000000001E-3</v>
      </c>
      <c r="EH297" s="64">
        <f t="shared" si="446"/>
        <v>2.5000000000000001E-3</v>
      </c>
      <c r="EI297" s="64">
        <f t="shared" si="446"/>
        <v>2.5000000000000001E-3</v>
      </c>
      <c r="EJ297" s="64">
        <f t="shared" si="446"/>
        <v>2.5000000000000001E-3</v>
      </c>
      <c r="EK297" s="64">
        <f t="shared" si="446"/>
        <v>2.5000000000000001E-3</v>
      </c>
      <c r="EL297" s="64">
        <f t="shared" si="446"/>
        <v>2.5000000000000001E-3</v>
      </c>
      <c r="EM297" s="64">
        <f t="shared" si="446"/>
        <v>2.5000000000000001E-3</v>
      </c>
      <c r="EN297" s="64">
        <f t="shared" si="446"/>
        <v>2.5000000000000001E-3</v>
      </c>
      <c r="EO297" s="64">
        <f t="shared" si="446"/>
        <v>2.5000000000000001E-3</v>
      </c>
      <c r="EP297" s="64">
        <f t="shared" si="446"/>
        <v>2.5000000000000001E-3</v>
      </c>
    </row>
    <row r="298" spans="2:146" hidden="1" outlineLevel="3" x14ac:dyDescent="0.25">
      <c r="D298" s="11" t="s">
        <v>35</v>
      </c>
      <c r="E298" s="11"/>
      <c r="F298" s="11"/>
      <c r="G298" s="11"/>
      <c r="H298" s="11"/>
      <c r="I298" s="11"/>
      <c r="J298" s="31" t="s">
        <v>68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5">
        <f>SUM(W291:W297)</f>
        <v>0.81818749999999996</v>
      </c>
      <c r="X298" s="65">
        <f t="shared" ref="X298:CI298" si="447">SUM(X291:X297)</f>
        <v>0.81818749999999996</v>
      </c>
      <c r="Y298" s="65">
        <f t="shared" si="447"/>
        <v>0.81818749999999996</v>
      </c>
      <c r="Z298" s="65">
        <f t="shared" si="447"/>
        <v>0.81818749999999996</v>
      </c>
      <c r="AA298" s="65">
        <f t="shared" si="447"/>
        <v>0.81818749999999996</v>
      </c>
      <c r="AB298" s="65">
        <f t="shared" si="447"/>
        <v>0.81818749999999996</v>
      </c>
      <c r="AC298" s="65">
        <f t="shared" si="447"/>
        <v>0.81818749999999996</v>
      </c>
      <c r="AD298" s="65">
        <f t="shared" si="447"/>
        <v>0.81818749999999996</v>
      </c>
      <c r="AE298" s="65">
        <f t="shared" si="447"/>
        <v>0.81818749999999996</v>
      </c>
      <c r="AF298" s="65">
        <f t="shared" si="447"/>
        <v>0.81818749999999996</v>
      </c>
      <c r="AG298" s="65">
        <f t="shared" si="447"/>
        <v>0.81818749999999996</v>
      </c>
      <c r="AH298" s="65">
        <f t="shared" si="447"/>
        <v>0.81818749999999996</v>
      </c>
      <c r="AI298" s="65">
        <f t="shared" si="447"/>
        <v>0.81818749999999996</v>
      </c>
      <c r="AJ298" s="65">
        <f t="shared" si="447"/>
        <v>0.81818749999999996</v>
      </c>
      <c r="AK298" s="65">
        <f t="shared" si="447"/>
        <v>0.81818749999999996</v>
      </c>
      <c r="AL298" s="65">
        <f t="shared" si="447"/>
        <v>0.81818749999999996</v>
      </c>
      <c r="AM298" s="65">
        <f t="shared" si="447"/>
        <v>0.81818749999999996</v>
      </c>
      <c r="AN298" s="65">
        <f t="shared" si="447"/>
        <v>0.81818749999999996</v>
      </c>
      <c r="AO298" s="65">
        <f t="shared" si="447"/>
        <v>0.81818749999999996</v>
      </c>
      <c r="AP298" s="65">
        <f t="shared" si="447"/>
        <v>0.81818749999999996</v>
      </c>
      <c r="AQ298" s="65">
        <f t="shared" si="447"/>
        <v>0.81818749999999996</v>
      </c>
      <c r="AR298" s="65">
        <f t="shared" si="447"/>
        <v>0.81818749999999996</v>
      </c>
      <c r="AS298" s="65">
        <f t="shared" si="447"/>
        <v>0.81818749999999996</v>
      </c>
      <c r="AT298" s="65">
        <f t="shared" si="447"/>
        <v>0.81818749999999996</v>
      </c>
      <c r="AU298" s="65">
        <f t="shared" si="447"/>
        <v>0.81818749999999996</v>
      </c>
      <c r="AV298" s="65">
        <f t="shared" si="447"/>
        <v>0.81818749999999996</v>
      </c>
      <c r="AW298" s="65">
        <f t="shared" si="447"/>
        <v>0.81818749999999996</v>
      </c>
      <c r="AX298" s="65">
        <f t="shared" si="447"/>
        <v>0.81818749999999996</v>
      </c>
      <c r="AY298" s="65">
        <f t="shared" si="447"/>
        <v>0.81818749999999996</v>
      </c>
      <c r="AZ298" s="65">
        <f t="shared" si="447"/>
        <v>0.81818749999999996</v>
      </c>
      <c r="BA298" s="65">
        <f t="shared" si="447"/>
        <v>0.81818749999999996</v>
      </c>
      <c r="BB298" s="65">
        <f t="shared" si="447"/>
        <v>0.81818749999999996</v>
      </c>
      <c r="BC298" s="65">
        <f t="shared" si="447"/>
        <v>0.81818749999999996</v>
      </c>
      <c r="BD298" s="65">
        <f t="shared" si="447"/>
        <v>0.81818749999999996</v>
      </c>
      <c r="BE298" s="65">
        <f t="shared" si="447"/>
        <v>0.81818749999999996</v>
      </c>
      <c r="BF298" s="65">
        <f t="shared" si="447"/>
        <v>0.81818749999999996</v>
      </c>
      <c r="BG298" s="65">
        <f t="shared" si="447"/>
        <v>0.81818749999999996</v>
      </c>
      <c r="BH298" s="65">
        <f t="shared" si="447"/>
        <v>0.81818749999999996</v>
      </c>
      <c r="BI298" s="65">
        <f t="shared" si="447"/>
        <v>0.81818749999999996</v>
      </c>
      <c r="BJ298" s="65">
        <f t="shared" si="447"/>
        <v>0.81818749999999996</v>
      </c>
      <c r="BK298" s="65">
        <f t="shared" si="447"/>
        <v>0.81818749999999996</v>
      </c>
      <c r="BL298" s="65">
        <f t="shared" si="447"/>
        <v>0.81818749999999996</v>
      </c>
      <c r="BM298" s="65">
        <f t="shared" si="447"/>
        <v>0.81818749999999996</v>
      </c>
      <c r="BN298" s="65">
        <f t="shared" si="447"/>
        <v>0.81818749999999996</v>
      </c>
      <c r="BO298" s="65">
        <f t="shared" si="447"/>
        <v>0.81818749999999996</v>
      </c>
      <c r="BP298" s="65">
        <f t="shared" si="447"/>
        <v>0.81818749999999996</v>
      </c>
      <c r="BQ298" s="65">
        <f t="shared" si="447"/>
        <v>0.81818749999999996</v>
      </c>
      <c r="BR298" s="65">
        <f t="shared" si="447"/>
        <v>0.81818749999999996</v>
      </c>
      <c r="BS298" s="65">
        <f t="shared" si="447"/>
        <v>0.81818749999999996</v>
      </c>
      <c r="BT298" s="65">
        <f t="shared" si="447"/>
        <v>0.81818749999999996</v>
      </c>
      <c r="BU298" s="65">
        <f t="shared" si="447"/>
        <v>0.81818749999999996</v>
      </c>
      <c r="BV298" s="65">
        <f t="shared" si="447"/>
        <v>0.81818749999999996</v>
      </c>
      <c r="BW298" s="65">
        <f t="shared" si="447"/>
        <v>0.81818749999999996</v>
      </c>
      <c r="BX298" s="65">
        <f t="shared" si="447"/>
        <v>0.81818749999999996</v>
      </c>
      <c r="BY298" s="65">
        <f t="shared" si="447"/>
        <v>0.81818749999999996</v>
      </c>
      <c r="BZ298" s="65">
        <f t="shared" si="447"/>
        <v>0.81818749999999996</v>
      </c>
      <c r="CA298" s="65">
        <f t="shared" si="447"/>
        <v>0.81818749999999996</v>
      </c>
      <c r="CB298" s="65">
        <f t="shared" si="447"/>
        <v>0.81818749999999996</v>
      </c>
      <c r="CC298" s="65">
        <f t="shared" si="447"/>
        <v>0.81818749999999996</v>
      </c>
      <c r="CD298" s="65">
        <f t="shared" si="447"/>
        <v>0.81818749999999996</v>
      </c>
      <c r="CE298" s="65">
        <f t="shared" si="447"/>
        <v>0.81818749999999996</v>
      </c>
      <c r="CF298" s="65">
        <f t="shared" si="447"/>
        <v>0.81818749999999996</v>
      </c>
      <c r="CG298" s="65">
        <f t="shared" si="447"/>
        <v>0.81818749999999996</v>
      </c>
      <c r="CH298" s="65">
        <f t="shared" si="447"/>
        <v>0.81818749999999996</v>
      </c>
      <c r="CI298" s="65">
        <f t="shared" si="447"/>
        <v>0.81818749999999996</v>
      </c>
      <c r="CJ298" s="65">
        <f t="shared" ref="CJ298:EP298" si="448">SUM(CJ291:CJ297)</f>
        <v>0.81818749999999996</v>
      </c>
      <c r="CK298" s="65">
        <f t="shared" si="448"/>
        <v>0.81818749999999996</v>
      </c>
      <c r="CL298" s="65">
        <f t="shared" si="448"/>
        <v>0.81818749999999996</v>
      </c>
      <c r="CM298" s="65">
        <f t="shared" si="448"/>
        <v>0.81818749999999996</v>
      </c>
      <c r="CN298" s="65">
        <f t="shared" si="448"/>
        <v>0.81818749999999996</v>
      </c>
      <c r="CO298" s="65">
        <f t="shared" si="448"/>
        <v>0.81818749999999996</v>
      </c>
      <c r="CP298" s="65">
        <f t="shared" si="448"/>
        <v>0.81818749999999996</v>
      </c>
      <c r="CQ298" s="65">
        <f t="shared" si="448"/>
        <v>0.81818749999999996</v>
      </c>
      <c r="CR298" s="65">
        <f t="shared" si="448"/>
        <v>0.81818749999999996</v>
      </c>
      <c r="CS298" s="65">
        <f t="shared" si="448"/>
        <v>0.81818749999999996</v>
      </c>
      <c r="CT298" s="65">
        <f t="shared" si="448"/>
        <v>0.81818749999999996</v>
      </c>
      <c r="CU298" s="65">
        <f t="shared" si="448"/>
        <v>0.81818749999999996</v>
      </c>
      <c r="CV298" s="65">
        <f t="shared" si="448"/>
        <v>0.81818749999999996</v>
      </c>
      <c r="CW298" s="65">
        <f t="shared" si="448"/>
        <v>0.81818749999999996</v>
      </c>
      <c r="CX298" s="65">
        <f t="shared" si="448"/>
        <v>0.81818749999999996</v>
      </c>
      <c r="CY298" s="65">
        <f t="shared" si="448"/>
        <v>0.81818749999999996</v>
      </c>
      <c r="CZ298" s="65">
        <f t="shared" si="448"/>
        <v>0.81818749999999996</v>
      </c>
      <c r="DA298" s="65">
        <f t="shared" si="448"/>
        <v>0.81818749999999996</v>
      </c>
      <c r="DB298" s="65">
        <f t="shared" si="448"/>
        <v>0.81818749999999996</v>
      </c>
      <c r="DC298" s="65">
        <f t="shared" si="448"/>
        <v>0.81818749999999996</v>
      </c>
      <c r="DD298" s="65">
        <f t="shared" si="448"/>
        <v>0.81818749999999996</v>
      </c>
      <c r="DE298" s="65">
        <f t="shared" si="448"/>
        <v>0.81818749999999996</v>
      </c>
      <c r="DF298" s="65">
        <f t="shared" si="448"/>
        <v>0.81818749999999996</v>
      </c>
      <c r="DG298" s="65">
        <f t="shared" si="448"/>
        <v>0.81818749999999996</v>
      </c>
      <c r="DH298" s="65">
        <f t="shared" si="448"/>
        <v>0.81818749999999996</v>
      </c>
      <c r="DI298" s="65">
        <f t="shared" si="448"/>
        <v>0.81818749999999996</v>
      </c>
      <c r="DJ298" s="65">
        <f t="shared" si="448"/>
        <v>0.81818749999999996</v>
      </c>
      <c r="DK298" s="65">
        <f t="shared" si="448"/>
        <v>0.81818749999999996</v>
      </c>
      <c r="DL298" s="65">
        <f t="shared" si="448"/>
        <v>0.81818749999999996</v>
      </c>
      <c r="DM298" s="65">
        <f t="shared" si="448"/>
        <v>0.81818749999999996</v>
      </c>
      <c r="DN298" s="65">
        <f t="shared" si="448"/>
        <v>0.81818749999999996</v>
      </c>
      <c r="DO298" s="65">
        <f t="shared" si="448"/>
        <v>0.81818749999999996</v>
      </c>
      <c r="DP298" s="65">
        <f t="shared" si="448"/>
        <v>0.81818749999999996</v>
      </c>
      <c r="DQ298" s="65">
        <f t="shared" si="448"/>
        <v>0.81818749999999996</v>
      </c>
      <c r="DR298" s="65">
        <f t="shared" si="448"/>
        <v>0.81818749999999996</v>
      </c>
      <c r="DS298" s="65">
        <f t="shared" si="448"/>
        <v>0.81818749999999996</v>
      </c>
      <c r="DT298" s="65">
        <f t="shared" si="448"/>
        <v>0.81818749999999996</v>
      </c>
      <c r="DU298" s="65">
        <f t="shared" si="448"/>
        <v>0.81818749999999996</v>
      </c>
      <c r="DV298" s="65">
        <f t="shared" si="448"/>
        <v>0.81818749999999996</v>
      </c>
      <c r="DW298" s="65">
        <f t="shared" si="448"/>
        <v>0.81818749999999996</v>
      </c>
      <c r="DX298" s="65">
        <f t="shared" si="448"/>
        <v>0.81818749999999996</v>
      </c>
      <c r="DY298" s="65">
        <f t="shared" si="448"/>
        <v>0.81818749999999996</v>
      </c>
      <c r="DZ298" s="65">
        <f t="shared" si="448"/>
        <v>0.81818749999999996</v>
      </c>
      <c r="EA298" s="65">
        <f t="shared" si="448"/>
        <v>0.81818749999999996</v>
      </c>
      <c r="EB298" s="65">
        <f t="shared" si="448"/>
        <v>0.81818749999999996</v>
      </c>
      <c r="EC298" s="65">
        <f t="shared" si="448"/>
        <v>0.81818749999999996</v>
      </c>
      <c r="ED298" s="65">
        <f t="shared" si="448"/>
        <v>0.81818749999999996</v>
      </c>
      <c r="EE298" s="65">
        <f t="shared" si="448"/>
        <v>0.81818749999999996</v>
      </c>
      <c r="EF298" s="65">
        <f t="shared" si="448"/>
        <v>0.81818749999999996</v>
      </c>
      <c r="EG298" s="65">
        <f t="shared" si="448"/>
        <v>0.81818749999999996</v>
      </c>
      <c r="EH298" s="65">
        <f t="shared" si="448"/>
        <v>0.81818749999999996</v>
      </c>
      <c r="EI298" s="65">
        <f t="shared" si="448"/>
        <v>0.81818749999999996</v>
      </c>
      <c r="EJ298" s="65">
        <f t="shared" si="448"/>
        <v>0.81818749999999996</v>
      </c>
      <c r="EK298" s="65">
        <f t="shared" si="448"/>
        <v>0.81818749999999996</v>
      </c>
      <c r="EL298" s="65">
        <f t="shared" si="448"/>
        <v>0.81818749999999996</v>
      </c>
      <c r="EM298" s="65">
        <f t="shared" si="448"/>
        <v>0.81818749999999996</v>
      </c>
      <c r="EN298" s="65">
        <f t="shared" si="448"/>
        <v>0.81818749999999996</v>
      </c>
      <c r="EO298" s="65">
        <f t="shared" si="448"/>
        <v>0.81818749999999996</v>
      </c>
      <c r="EP298" s="65">
        <f t="shared" si="448"/>
        <v>0.81818749999999996</v>
      </c>
    </row>
    <row r="299" spans="2:146" hidden="1" outlineLevel="3" x14ac:dyDescent="0.25">
      <c r="D299" s="11" t="s">
        <v>211</v>
      </c>
      <c r="E299" s="11"/>
      <c r="F299" s="11"/>
      <c r="G299" s="11"/>
      <c r="H299" s="11"/>
      <c r="I299" s="11"/>
      <c r="J299" s="31" t="s">
        <v>68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5">
        <f>W298*VLOOKUP(W$7,$H$278:$W$288,COLUMNS($H$278:$W$288),0)</f>
        <v>0.81818749999999996</v>
      </c>
      <c r="X299" s="65">
        <f t="shared" ref="X299:CI299" si="449">X298*VLOOKUP(X$7,$H$278:$W$288,COLUMNS($H$278:$W$288),0)</f>
        <v>0.81818749999999996</v>
      </c>
      <c r="Y299" s="65">
        <f t="shared" si="449"/>
        <v>0.81818749999999996</v>
      </c>
      <c r="Z299" s="65">
        <f t="shared" si="449"/>
        <v>0.81818749999999996</v>
      </c>
      <c r="AA299" s="65">
        <f t="shared" si="449"/>
        <v>0.81818749999999996</v>
      </c>
      <c r="AB299" s="65">
        <f t="shared" si="449"/>
        <v>0.81818749999999996</v>
      </c>
      <c r="AC299" s="65">
        <f t="shared" si="449"/>
        <v>0.81818749999999996</v>
      </c>
      <c r="AD299" s="65">
        <f t="shared" si="449"/>
        <v>0.85909687499999998</v>
      </c>
      <c r="AE299" s="65">
        <f t="shared" si="449"/>
        <v>0.85909687499999998</v>
      </c>
      <c r="AF299" s="65">
        <f t="shared" si="449"/>
        <v>0.85909687499999998</v>
      </c>
      <c r="AG299" s="65">
        <f t="shared" si="449"/>
        <v>0.85909687499999998</v>
      </c>
      <c r="AH299" s="65">
        <f t="shared" si="449"/>
        <v>0.85909687499999998</v>
      </c>
      <c r="AI299" s="65">
        <f t="shared" si="449"/>
        <v>0.85909687499999998</v>
      </c>
      <c r="AJ299" s="65">
        <f t="shared" si="449"/>
        <v>0.85909687499999998</v>
      </c>
      <c r="AK299" s="65">
        <f t="shared" si="449"/>
        <v>0.85909687499999998</v>
      </c>
      <c r="AL299" s="65">
        <f t="shared" si="449"/>
        <v>0.85909687499999998</v>
      </c>
      <c r="AM299" s="65">
        <f t="shared" si="449"/>
        <v>0.85909687499999998</v>
      </c>
      <c r="AN299" s="65">
        <f t="shared" si="449"/>
        <v>0.85909687499999998</v>
      </c>
      <c r="AO299" s="65">
        <f t="shared" si="449"/>
        <v>0.85909687499999998</v>
      </c>
      <c r="AP299" s="65">
        <f t="shared" si="449"/>
        <v>0.90205171875000001</v>
      </c>
      <c r="AQ299" s="65">
        <f t="shared" si="449"/>
        <v>0.90205171875000001</v>
      </c>
      <c r="AR299" s="65">
        <f t="shared" si="449"/>
        <v>0.90205171875000001</v>
      </c>
      <c r="AS299" s="65">
        <f t="shared" si="449"/>
        <v>0.90205171875000001</v>
      </c>
      <c r="AT299" s="65">
        <f t="shared" si="449"/>
        <v>0.90205171875000001</v>
      </c>
      <c r="AU299" s="65">
        <f t="shared" si="449"/>
        <v>0.90205171875000001</v>
      </c>
      <c r="AV299" s="65">
        <f t="shared" si="449"/>
        <v>0.90205171875000001</v>
      </c>
      <c r="AW299" s="65">
        <f t="shared" si="449"/>
        <v>0.90205171875000001</v>
      </c>
      <c r="AX299" s="65">
        <f t="shared" si="449"/>
        <v>0.90205171875000001</v>
      </c>
      <c r="AY299" s="65">
        <f t="shared" si="449"/>
        <v>0.90205171875000001</v>
      </c>
      <c r="AZ299" s="65">
        <f t="shared" si="449"/>
        <v>0.90205171875000001</v>
      </c>
      <c r="BA299" s="65">
        <f t="shared" si="449"/>
        <v>0.90205171875000001</v>
      </c>
      <c r="BB299" s="65">
        <f t="shared" si="449"/>
        <v>0.94715430468750006</v>
      </c>
      <c r="BC299" s="65">
        <f t="shared" si="449"/>
        <v>0.94715430468750006</v>
      </c>
      <c r="BD299" s="65">
        <f t="shared" si="449"/>
        <v>0.94715430468750006</v>
      </c>
      <c r="BE299" s="65">
        <f t="shared" si="449"/>
        <v>0.94715430468750006</v>
      </c>
      <c r="BF299" s="65">
        <f t="shared" si="449"/>
        <v>0.94715430468750006</v>
      </c>
      <c r="BG299" s="65">
        <f t="shared" si="449"/>
        <v>0.94715430468750006</v>
      </c>
      <c r="BH299" s="65">
        <f t="shared" si="449"/>
        <v>0.94715430468750006</v>
      </c>
      <c r="BI299" s="65">
        <f t="shared" si="449"/>
        <v>0.94715430468750006</v>
      </c>
      <c r="BJ299" s="65">
        <f t="shared" si="449"/>
        <v>0.94715430468750006</v>
      </c>
      <c r="BK299" s="65">
        <f t="shared" si="449"/>
        <v>0.94715430468750006</v>
      </c>
      <c r="BL299" s="65">
        <f t="shared" si="449"/>
        <v>0.94715430468750006</v>
      </c>
      <c r="BM299" s="65">
        <f t="shared" si="449"/>
        <v>0.94715430468750006</v>
      </c>
      <c r="BN299" s="65">
        <f t="shared" si="449"/>
        <v>0.9945120199218751</v>
      </c>
      <c r="BO299" s="65">
        <f t="shared" si="449"/>
        <v>0.9945120199218751</v>
      </c>
      <c r="BP299" s="65">
        <f t="shared" si="449"/>
        <v>0.9945120199218751</v>
      </c>
      <c r="BQ299" s="65">
        <f t="shared" si="449"/>
        <v>0.9945120199218751</v>
      </c>
      <c r="BR299" s="65">
        <f t="shared" si="449"/>
        <v>0.9945120199218751</v>
      </c>
      <c r="BS299" s="65">
        <f t="shared" si="449"/>
        <v>0.9945120199218751</v>
      </c>
      <c r="BT299" s="65">
        <f t="shared" si="449"/>
        <v>0.9945120199218751</v>
      </c>
      <c r="BU299" s="65">
        <f t="shared" si="449"/>
        <v>0.9945120199218751</v>
      </c>
      <c r="BV299" s="65">
        <f t="shared" si="449"/>
        <v>0.9945120199218751</v>
      </c>
      <c r="BW299" s="65">
        <f t="shared" si="449"/>
        <v>0.9945120199218751</v>
      </c>
      <c r="BX299" s="65">
        <f t="shared" si="449"/>
        <v>0.9945120199218751</v>
      </c>
      <c r="BY299" s="65">
        <f t="shared" si="449"/>
        <v>0.9945120199218751</v>
      </c>
      <c r="BZ299" s="65">
        <f t="shared" si="449"/>
        <v>1.0442376209179689</v>
      </c>
      <c r="CA299" s="65">
        <f t="shared" si="449"/>
        <v>1.0442376209179689</v>
      </c>
      <c r="CB299" s="65">
        <f t="shared" si="449"/>
        <v>1.0442376209179689</v>
      </c>
      <c r="CC299" s="65">
        <f t="shared" si="449"/>
        <v>1.0442376209179689</v>
      </c>
      <c r="CD299" s="65">
        <f t="shared" si="449"/>
        <v>1.0442376209179689</v>
      </c>
      <c r="CE299" s="65">
        <f t="shared" si="449"/>
        <v>1.0442376209179689</v>
      </c>
      <c r="CF299" s="65">
        <f t="shared" si="449"/>
        <v>1.0442376209179689</v>
      </c>
      <c r="CG299" s="65">
        <f t="shared" si="449"/>
        <v>1.0442376209179689</v>
      </c>
      <c r="CH299" s="65">
        <f t="shared" si="449"/>
        <v>1.0442376209179689</v>
      </c>
      <c r="CI299" s="65">
        <f t="shared" si="449"/>
        <v>1.0442376209179689</v>
      </c>
      <c r="CJ299" s="65">
        <f t="shared" ref="CJ299:EP299" si="450">CJ298*VLOOKUP(CJ$7,$H$278:$W$288,COLUMNS($H$278:$W$288),0)</f>
        <v>1.0442376209179689</v>
      </c>
      <c r="CK299" s="65">
        <f t="shared" si="450"/>
        <v>1.0442376209179689</v>
      </c>
      <c r="CL299" s="65">
        <f t="shared" si="450"/>
        <v>1.0964495019638674</v>
      </c>
      <c r="CM299" s="65">
        <f t="shared" si="450"/>
        <v>1.0964495019638674</v>
      </c>
      <c r="CN299" s="65">
        <f t="shared" si="450"/>
        <v>1.0964495019638674</v>
      </c>
      <c r="CO299" s="65">
        <f t="shared" si="450"/>
        <v>1.0964495019638674</v>
      </c>
      <c r="CP299" s="65">
        <f t="shared" si="450"/>
        <v>1.0964495019638674</v>
      </c>
      <c r="CQ299" s="65">
        <f t="shared" si="450"/>
        <v>1.0964495019638674</v>
      </c>
      <c r="CR299" s="65">
        <f t="shared" si="450"/>
        <v>1.0964495019638674</v>
      </c>
      <c r="CS299" s="65">
        <f t="shared" si="450"/>
        <v>1.0964495019638674</v>
      </c>
      <c r="CT299" s="65">
        <f t="shared" si="450"/>
        <v>1.0964495019638674</v>
      </c>
      <c r="CU299" s="65">
        <f t="shared" si="450"/>
        <v>1.0964495019638674</v>
      </c>
      <c r="CV299" s="65">
        <f t="shared" si="450"/>
        <v>1.0964495019638674</v>
      </c>
      <c r="CW299" s="65">
        <f t="shared" si="450"/>
        <v>1.0964495019638674</v>
      </c>
      <c r="CX299" s="65">
        <f t="shared" si="450"/>
        <v>1.151271977062061</v>
      </c>
      <c r="CY299" s="65">
        <f t="shared" si="450"/>
        <v>1.151271977062061</v>
      </c>
      <c r="CZ299" s="65">
        <f t="shared" si="450"/>
        <v>1.151271977062061</v>
      </c>
      <c r="DA299" s="65">
        <f t="shared" si="450"/>
        <v>1.151271977062061</v>
      </c>
      <c r="DB299" s="65">
        <f t="shared" si="450"/>
        <v>1.151271977062061</v>
      </c>
      <c r="DC299" s="65">
        <f t="shared" si="450"/>
        <v>1.151271977062061</v>
      </c>
      <c r="DD299" s="65">
        <f t="shared" si="450"/>
        <v>1.151271977062061</v>
      </c>
      <c r="DE299" s="65">
        <f t="shared" si="450"/>
        <v>1.151271977062061</v>
      </c>
      <c r="DF299" s="65">
        <f t="shared" si="450"/>
        <v>1.151271977062061</v>
      </c>
      <c r="DG299" s="65">
        <f t="shared" si="450"/>
        <v>1.151271977062061</v>
      </c>
      <c r="DH299" s="65">
        <f t="shared" si="450"/>
        <v>1.151271977062061</v>
      </c>
      <c r="DI299" s="65">
        <f t="shared" si="450"/>
        <v>1.151271977062061</v>
      </c>
      <c r="DJ299" s="65">
        <f t="shared" si="450"/>
        <v>1.2088355759151639</v>
      </c>
      <c r="DK299" s="65">
        <f t="shared" si="450"/>
        <v>1.2088355759151639</v>
      </c>
      <c r="DL299" s="65">
        <f t="shared" si="450"/>
        <v>1.2088355759151639</v>
      </c>
      <c r="DM299" s="65">
        <f t="shared" si="450"/>
        <v>1.2088355759151639</v>
      </c>
      <c r="DN299" s="65">
        <f t="shared" si="450"/>
        <v>1.2088355759151639</v>
      </c>
      <c r="DO299" s="65">
        <f t="shared" si="450"/>
        <v>1.2088355759151639</v>
      </c>
      <c r="DP299" s="65">
        <f t="shared" si="450"/>
        <v>1.2088355759151639</v>
      </c>
      <c r="DQ299" s="65">
        <f t="shared" si="450"/>
        <v>1.2088355759151639</v>
      </c>
      <c r="DR299" s="65">
        <f t="shared" si="450"/>
        <v>1.2088355759151639</v>
      </c>
      <c r="DS299" s="65">
        <f t="shared" si="450"/>
        <v>1.2088355759151639</v>
      </c>
      <c r="DT299" s="65">
        <f t="shared" si="450"/>
        <v>1.2088355759151639</v>
      </c>
      <c r="DU299" s="65">
        <f t="shared" si="450"/>
        <v>1.2088355759151639</v>
      </c>
      <c r="DV299" s="65">
        <f t="shared" si="450"/>
        <v>1.2692773547109222</v>
      </c>
      <c r="DW299" s="65">
        <f t="shared" si="450"/>
        <v>1.2692773547109222</v>
      </c>
      <c r="DX299" s="65">
        <f t="shared" si="450"/>
        <v>1.2692773547109222</v>
      </c>
      <c r="DY299" s="65">
        <f t="shared" si="450"/>
        <v>1.2692773547109222</v>
      </c>
      <c r="DZ299" s="65">
        <f t="shared" si="450"/>
        <v>1.2692773547109222</v>
      </c>
      <c r="EA299" s="65">
        <f t="shared" si="450"/>
        <v>1.2692773547109222</v>
      </c>
      <c r="EB299" s="65">
        <f t="shared" si="450"/>
        <v>1.2692773547109222</v>
      </c>
      <c r="EC299" s="65">
        <f t="shared" si="450"/>
        <v>1.2692773547109222</v>
      </c>
      <c r="ED299" s="65">
        <f t="shared" si="450"/>
        <v>1.2692773547109222</v>
      </c>
      <c r="EE299" s="65">
        <f t="shared" si="450"/>
        <v>1.2692773547109222</v>
      </c>
      <c r="EF299" s="65">
        <f t="shared" si="450"/>
        <v>1.2692773547109222</v>
      </c>
      <c r="EG299" s="65">
        <f t="shared" si="450"/>
        <v>1.2692773547109222</v>
      </c>
      <c r="EH299" s="65">
        <f t="shared" si="450"/>
        <v>1.3327412224464683</v>
      </c>
      <c r="EI299" s="65">
        <f t="shared" si="450"/>
        <v>1.3327412224464683</v>
      </c>
      <c r="EJ299" s="65">
        <f t="shared" si="450"/>
        <v>1.3327412224464683</v>
      </c>
      <c r="EK299" s="65">
        <f t="shared" si="450"/>
        <v>1.3327412224464683</v>
      </c>
      <c r="EL299" s="65">
        <f t="shared" si="450"/>
        <v>1.3327412224464683</v>
      </c>
      <c r="EM299" s="65">
        <f t="shared" si="450"/>
        <v>1.3327412224464683</v>
      </c>
      <c r="EN299" s="65">
        <f t="shared" si="450"/>
        <v>1.3327412224464683</v>
      </c>
      <c r="EO299" s="65">
        <f t="shared" si="450"/>
        <v>1.3327412224464683</v>
      </c>
      <c r="EP299" s="65">
        <f t="shared" si="450"/>
        <v>1.3327412224464683</v>
      </c>
    </row>
    <row r="300" spans="2:146" hidden="1" outlineLevel="3" x14ac:dyDescent="0.25"/>
    <row r="301" spans="2:146" hidden="1" outlineLevel="1" collapsed="1" x14ac:dyDescent="0.25">
      <c r="B301" s="2" t="s">
        <v>226</v>
      </c>
      <c r="C301" s="2"/>
      <c r="D301" s="2"/>
      <c r="E301" s="2"/>
      <c r="F301" s="2"/>
      <c r="G301" s="2"/>
      <c r="H301" s="2"/>
      <c r="I301" s="2"/>
      <c r="J301" s="3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</row>
    <row r="302" spans="2:146" hidden="1" outlineLevel="2" x14ac:dyDescent="0.25">
      <c r="D302" t="s">
        <v>225</v>
      </c>
      <c r="W302" s="5">
        <f>SUM(W107:W115)</f>
        <v>16560</v>
      </c>
      <c r="X302" s="5">
        <f t="shared" ref="X302:CI302" si="451">SUM(X107:X115)</f>
        <v>15974.400000000001</v>
      </c>
      <c r="Y302" s="5">
        <f t="shared" si="451"/>
        <v>14720</v>
      </c>
      <c r="Z302" s="5">
        <f t="shared" si="451"/>
        <v>18816</v>
      </c>
      <c r="AA302" s="5">
        <f t="shared" si="451"/>
        <v>22886.400000000001</v>
      </c>
      <c r="AB302" s="5">
        <f t="shared" si="451"/>
        <v>20083.2</v>
      </c>
      <c r="AC302" s="5">
        <f t="shared" si="451"/>
        <v>14336.000000000002</v>
      </c>
      <c r="AD302" s="5">
        <f t="shared" si="451"/>
        <v>20313.599999999999</v>
      </c>
      <c r="AE302" s="5">
        <f t="shared" si="451"/>
        <v>22233.599999999999</v>
      </c>
      <c r="AF302" s="5">
        <f t="shared" si="451"/>
        <v>22387.200000000001</v>
      </c>
      <c r="AG302" s="5">
        <f t="shared" si="451"/>
        <v>20966.400000000001</v>
      </c>
      <c r="AH302" s="5">
        <f t="shared" si="451"/>
        <v>18905.600000000002</v>
      </c>
      <c r="AI302" s="5">
        <f t="shared" si="451"/>
        <v>15667.2</v>
      </c>
      <c r="AJ302" s="5">
        <f t="shared" si="451"/>
        <v>16281.6</v>
      </c>
      <c r="AK302" s="5">
        <f t="shared" si="451"/>
        <v>15232</v>
      </c>
      <c r="AL302" s="5">
        <f t="shared" si="451"/>
        <v>18880</v>
      </c>
      <c r="AM302" s="5">
        <f t="shared" si="451"/>
        <v>22041.599999999999</v>
      </c>
      <c r="AN302" s="5">
        <f t="shared" si="451"/>
        <v>20044.8</v>
      </c>
      <c r="AO302" s="5">
        <f t="shared" si="451"/>
        <v>15155.2</v>
      </c>
      <c r="AP302" s="5">
        <f t="shared" si="451"/>
        <v>20006.400000000001</v>
      </c>
      <c r="AQ302" s="5">
        <f t="shared" si="451"/>
        <v>22233.599999999999</v>
      </c>
      <c r="AR302" s="5">
        <f t="shared" si="451"/>
        <v>22502.400000000001</v>
      </c>
      <c r="AS302" s="5">
        <f t="shared" si="451"/>
        <v>21081.599999999999</v>
      </c>
      <c r="AT302" s="5">
        <f t="shared" si="451"/>
        <v>18614.400000000001</v>
      </c>
      <c r="AU302" s="5">
        <f t="shared" si="451"/>
        <v>16646.400000000001</v>
      </c>
      <c r="AV302" s="5">
        <f t="shared" si="451"/>
        <v>15718.400000000001</v>
      </c>
      <c r="AW302" s="5">
        <f t="shared" si="451"/>
        <v>15257.600000000002</v>
      </c>
      <c r="AX302" s="5">
        <f t="shared" si="451"/>
        <v>19072</v>
      </c>
      <c r="AY302" s="5">
        <f t="shared" si="451"/>
        <v>21811.200000000001</v>
      </c>
      <c r="AZ302" s="5">
        <f t="shared" si="451"/>
        <v>19929.599999999999</v>
      </c>
      <c r="BA302" s="5">
        <f t="shared" si="451"/>
        <v>15795.2</v>
      </c>
      <c r="BB302" s="5">
        <f t="shared" si="451"/>
        <v>20659.2</v>
      </c>
      <c r="BC302" s="5">
        <f t="shared" si="451"/>
        <v>23001.599999999999</v>
      </c>
      <c r="BD302" s="5">
        <f t="shared" si="451"/>
        <v>21926.400000000001</v>
      </c>
      <c r="BE302" s="5">
        <f t="shared" si="451"/>
        <v>20851.2</v>
      </c>
      <c r="BF302" s="5">
        <f t="shared" si="451"/>
        <v>17945.600000000002</v>
      </c>
      <c r="BG302" s="5">
        <f t="shared" si="451"/>
        <v>17683.2</v>
      </c>
      <c r="BH302" s="5">
        <f t="shared" si="451"/>
        <v>15232</v>
      </c>
      <c r="BI302" s="5">
        <f t="shared" si="451"/>
        <v>15462.400000000001</v>
      </c>
      <c r="BJ302" s="5">
        <f t="shared" si="451"/>
        <v>18496</v>
      </c>
      <c r="BK302" s="5">
        <f t="shared" si="451"/>
        <v>22387.200000000001</v>
      </c>
      <c r="BL302" s="5">
        <f t="shared" si="451"/>
        <v>21081.599999999999</v>
      </c>
      <c r="BM302" s="5">
        <f t="shared" si="451"/>
        <v>14515.2</v>
      </c>
      <c r="BN302" s="5">
        <f t="shared" si="451"/>
        <v>21734.400000000001</v>
      </c>
      <c r="BO302" s="5">
        <f t="shared" si="451"/>
        <v>22233.599999999999</v>
      </c>
      <c r="BP302" s="5">
        <f t="shared" si="451"/>
        <v>22041.599999999999</v>
      </c>
      <c r="BQ302" s="5">
        <f t="shared" si="451"/>
        <v>20659.2</v>
      </c>
      <c r="BR302" s="5">
        <f t="shared" si="451"/>
        <v>19680</v>
      </c>
      <c r="BS302" s="5">
        <f t="shared" si="451"/>
        <v>15436.800000000001</v>
      </c>
      <c r="BT302" s="5">
        <f t="shared" si="451"/>
        <v>15744</v>
      </c>
      <c r="BU302" s="5">
        <f t="shared" si="451"/>
        <v>15718.400000000001</v>
      </c>
      <c r="BV302" s="5">
        <f t="shared" si="451"/>
        <v>18144</v>
      </c>
      <c r="BW302" s="5">
        <f t="shared" si="451"/>
        <v>22502.400000000001</v>
      </c>
      <c r="BX302" s="5">
        <f t="shared" si="451"/>
        <v>20352</v>
      </c>
      <c r="BY302" s="5">
        <f t="shared" si="451"/>
        <v>14156.8</v>
      </c>
      <c r="BZ302" s="5">
        <f t="shared" si="451"/>
        <v>21196.799999999999</v>
      </c>
      <c r="CA302" s="5">
        <f t="shared" si="451"/>
        <v>22233.599999999999</v>
      </c>
      <c r="CB302" s="5">
        <f t="shared" si="451"/>
        <v>21811.200000000001</v>
      </c>
      <c r="CC302" s="5">
        <f t="shared" si="451"/>
        <v>20697.599999999999</v>
      </c>
      <c r="CD302" s="5">
        <f t="shared" si="451"/>
        <v>18860.800000000003</v>
      </c>
      <c r="CE302" s="5">
        <f t="shared" si="451"/>
        <v>15984</v>
      </c>
      <c r="CF302" s="5">
        <f t="shared" si="451"/>
        <v>15820.8</v>
      </c>
      <c r="CG302" s="5">
        <f t="shared" si="451"/>
        <v>15052.800000000001</v>
      </c>
      <c r="CH302" s="5">
        <f t="shared" si="451"/>
        <v>18784</v>
      </c>
      <c r="CI302" s="5">
        <f t="shared" si="451"/>
        <v>22694.400000000001</v>
      </c>
      <c r="CJ302" s="5">
        <f t="shared" ref="CJ302:EP302" si="452">SUM(CJ107:CJ115)</f>
        <v>19353.599999999999</v>
      </c>
      <c r="CK302" s="5">
        <f t="shared" si="452"/>
        <v>14515.2</v>
      </c>
      <c r="CL302" s="5">
        <f t="shared" si="452"/>
        <v>21273.599999999999</v>
      </c>
      <c r="CM302" s="5">
        <f t="shared" si="452"/>
        <v>22233.599999999999</v>
      </c>
      <c r="CN302" s="5">
        <f t="shared" si="452"/>
        <v>20659.2</v>
      </c>
      <c r="CO302" s="5">
        <f t="shared" si="452"/>
        <v>21734.400000000001</v>
      </c>
      <c r="CP302" s="5">
        <f t="shared" si="452"/>
        <v>18201.600000000002</v>
      </c>
      <c r="CQ302" s="5">
        <f t="shared" si="452"/>
        <v>17136</v>
      </c>
      <c r="CR302" s="5">
        <f t="shared" si="452"/>
        <v>15974.400000000001</v>
      </c>
      <c r="CS302" s="5">
        <f t="shared" si="452"/>
        <v>14720</v>
      </c>
      <c r="CT302" s="5">
        <f t="shared" si="452"/>
        <v>18816</v>
      </c>
      <c r="CU302" s="5">
        <f t="shared" si="452"/>
        <v>22886.400000000001</v>
      </c>
      <c r="CV302" s="5">
        <f t="shared" si="452"/>
        <v>20083.2</v>
      </c>
      <c r="CW302" s="5">
        <f t="shared" si="452"/>
        <v>14336.000000000002</v>
      </c>
      <c r="CX302" s="5">
        <f t="shared" si="452"/>
        <v>20313.599999999999</v>
      </c>
      <c r="CY302" s="5">
        <f t="shared" si="452"/>
        <v>22963.200000000001</v>
      </c>
      <c r="CZ302" s="5">
        <f t="shared" si="452"/>
        <v>22502.400000000001</v>
      </c>
      <c r="DA302" s="5">
        <f t="shared" si="452"/>
        <v>21081.599999999999</v>
      </c>
      <c r="DB302" s="5">
        <f t="shared" si="452"/>
        <v>19574.400000000001</v>
      </c>
      <c r="DC302" s="5">
        <f t="shared" si="452"/>
        <v>15724.8</v>
      </c>
      <c r="DD302" s="5">
        <f t="shared" si="452"/>
        <v>15718.400000000001</v>
      </c>
      <c r="DE302" s="5">
        <f t="shared" si="452"/>
        <v>15257.600000000002</v>
      </c>
      <c r="DF302" s="5">
        <f t="shared" si="452"/>
        <v>19072</v>
      </c>
      <c r="DG302" s="5">
        <f t="shared" si="452"/>
        <v>21811.200000000001</v>
      </c>
      <c r="DH302" s="5">
        <f t="shared" si="452"/>
        <v>19929.599999999999</v>
      </c>
      <c r="DI302" s="5">
        <f t="shared" si="452"/>
        <v>15795.2</v>
      </c>
      <c r="DJ302" s="5">
        <f t="shared" si="452"/>
        <v>20659.2</v>
      </c>
      <c r="DK302" s="5">
        <f t="shared" si="452"/>
        <v>22233.599999999999</v>
      </c>
      <c r="DL302" s="5">
        <f t="shared" si="452"/>
        <v>22694.400000000001</v>
      </c>
      <c r="DM302" s="5">
        <f t="shared" si="452"/>
        <v>20121.599999999999</v>
      </c>
      <c r="DN302" s="5">
        <f t="shared" si="452"/>
        <v>17945.600000000002</v>
      </c>
      <c r="DO302" s="5">
        <f t="shared" si="452"/>
        <v>17395.2</v>
      </c>
      <c r="DP302" s="5">
        <f t="shared" si="452"/>
        <v>15539.199999999999</v>
      </c>
      <c r="DQ302" s="5">
        <f t="shared" si="452"/>
        <v>15308.8</v>
      </c>
      <c r="DR302" s="5">
        <f t="shared" si="452"/>
        <v>19328</v>
      </c>
      <c r="DS302" s="5">
        <f t="shared" si="452"/>
        <v>21619.200000000001</v>
      </c>
      <c r="DT302" s="5">
        <f t="shared" si="452"/>
        <v>20006.400000000001</v>
      </c>
      <c r="DU302" s="5">
        <f t="shared" si="452"/>
        <v>14720</v>
      </c>
      <c r="DV302" s="5">
        <f t="shared" si="452"/>
        <v>20697.599999999999</v>
      </c>
      <c r="DW302" s="5">
        <f t="shared" si="452"/>
        <v>22233.599999999999</v>
      </c>
      <c r="DX302" s="5">
        <f t="shared" si="452"/>
        <v>22886.400000000001</v>
      </c>
      <c r="DY302" s="5">
        <f t="shared" si="452"/>
        <v>19891.2</v>
      </c>
      <c r="DZ302" s="5">
        <f t="shared" si="452"/>
        <v>19609.600000000002</v>
      </c>
      <c r="EA302" s="5">
        <f t="shared" si="452"/>
        <v>16185.6</v>
      </c>
      <c r="EB302" s="5">
        <f t="shared" si="452"/>
        <v>15232</v>
      </c>
      <c r="EC302" s="5">
        <f t="shared" si="452"/>
        <v>15462.400000000001</v>
      </c>
      <c r="ED302" s="5">
        <f t="shared" si="452"/>
        <v>18496</v>
      </c>
      <c r="EE302" s="5">
        <f t="shared" si="452"/>
        <v>22387.200000000001</v>
      </c>
      <c r="EF302" s="5">
        <f t="shared" si="452"/>
        <v>21081.599999999999</v>
      </c>
      <c r="EG302" s="5">
        <f t="shared" si="452"/>
        <v>14515.2</v>
      </c>
      <c r="EH302" s="5">
        <f t="shared" si="452"/>
        <v>21734.400000000001</v>
      </c>
      <c r="EI302" s="5">
        <f t="shared" si="452"/>
        <v>22233.599999999999</v>
      </c>
      <c r="EJ302" s="5">
        <f t="shared" si="452"/>
        <v>22041.599999999999</v>
      </c>
      <c r="EK302" s="5">
        <f t="shared" si="452"/>
        <v>20659.2</v>
      </c>
      <c r="EL302" s="5">
        <f t="shared" si="452"/>
        <v>19680</v>
      </c>
      <c r="EM302" s="5">
        <f t="shared" si="452"/>
        <v>15436.800000000001</v>
      </c>
      <c r="EN302" s="5">
        <f t="shared" si="452"/>
        <v>15744</v>
      </c>
      <c r="EO302" s="5">
        <f t="shared" si="452"/>
        <v>15718.400000000001</v>
      </c>
      <c r="EP302" s="5">
        <f t="shared" si="452"/>
        <v>18144</v>
      </c>
    </row>
    <row r="303" spans="2:146" hidden="1" outlineLevel="2" x14ac:dyDescent="0.25">
      <c r="D303" s="11" t="s">
        <v>224</v>
      </c>
      <c r="E303" s="11"/>
      <c r="F303" s="11"/>
      <c r="G303" s="11"/>
      <c r="H303" s="11"/>
      <c r="I303" s="11"/>
      <c r="J303" s="3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8">
        <f>W302*W299</f>
        <v>13549.184999999999</v>
      </c>
      <c r="X303" s="8">
        <f t="shared" ref="X303:CI303" si="453">X302*X299</f>
        <v>13070.054400000001</v>
      </c>
      <c r="Y303" s="8">
        <f t="shared" si="453"/>
        <v>12043.72</v>
      </c>
      <c r="Z303" s="8">
        <f t="shared" si="453"/>
        <v>15395.016</v>
      </c>
      <c r="AA303" s="8">
        <f t="shared" si="453"/>
        <v>18725.366399999999</v>
      </c>
      <c r="AB303" s="8">
        <f t="shared" si="453"/>
        <v>16431.823199999999</v>
      </c>
      <c r="AC303" s="8">
        <f t="shared" si="453"/>
        <v>11729.536</v>
      </c>
      <c r="AD303" s="8">
        <f t="shared" si="453"/>
        <v>17451.350279999999</v>
      </c>
      <c r="AE303" s="8">
        <f t="shared" si="453"/>
        <v>19100.816279999999</v>
      </c>
      <c r="AF303" s="8">
        <f t="shared" si="453"/>
        <v>19232.773560000001</v>
      </c>
      <c r="AG303" s="8">
        <f t="shared" si="453"/>
        <v>18012.168720000001</v>
      </c>
      <c r="AH303" s="8">
        <f t="shared" si="453"/>
        <v>16241.741880000001</v>
      </c>
      <c r="AI303" s="8">
        <f t="shared" si="453"/>
        <v>13459.64256</v>
      </c>
      <c r="AJ303" s="8">
        <f t="shared" si="453"/>
        <v>13987.471680000001</v>
      </c>
      <c r="AK303" s="8">
        <f t="shared" si="453"/>
        <v>13085.7636</v>
      </c>
      <c r="AL303" s="8">
        <f t="shared" si="453"/>
        <v>16219.749</v>
      </c>
      <c r="AM303" s="8">
        <f t="shared" si="453"/>
        <v>18935.86968</v>
      </c>
      <c r="AN303" s="8">
        <f t="shared" si="453"/>
        <v>17220.425039999998</v>
      </c>
      <c r="AO303" s="8">
        <f t="shared" si="453"/>
        <v>13019.784960000001</v>
      </c>
      <c r="AP303" s="8">
        <f t="shared" si="453"/>
        <v>18046.807506000001</v>
      </c>
      <c r="AQ303" s="8">
        <f t="shared" si="453"/>
        <v>20055.857093999999</v>
      </c>
      <c r="AR303" s="8">
        <f t="shared" si="453"/>
        <v>20298.328596000003</v>
      </c>
      <c r="AS303" s="8">
        <f t="shared" si="453"/>
        <v>19016.693513999999</v>
      </c>
      <c r="AT303" s="8">
        <f t="shared" si="453"/>
        <v>16791.151513500001</v>
      </c>
      <c r="AU303" s="8">
        <f t="shared" si="453"/>
        <v>15015.913731000001</v>
      </c>
      <c r="AV303" s="8">
        <f t="shared" si="453"/>
        <v>14178.809736000001</v>
      </c>
      <c r="AW303" s="8">
        <f t="shared" si="453"/>
        <v>13763.144304000001</v>
      </c>
      <c r="AX303" s="8">
        <f t="shared" si="453"/>
        <v>17203.930380000002</v>
      </c>
      <c r="AY303" s="8">
        <f t="shared" si="453"/>
        <v>19674.830448000001</v>
      </c>
      <c r="AZ303" s="8">
        <f t="shared" si="453"/>
        <v>17977.529933999998</v>
      </c>
      <c r="BA303" s="8">
        <f t="shared" si="453"/>
        <v>14248.087308</v>
      </c>
      <c r="BB303" s="8">
        <f t="shared" si="453"/>
        <v>19567.450211400002</v>
      </c>
      <c r="BC303" s="8">
        <f t="shared" si="453"/>
        <v>21786.064454700001</v>
      </c>
      <c r="BD303" s="8">
        <f t="shared" si="453"/>
        <v>20767.684146300002</v>
      </c>
      <c r="BE303" s="8">
        <f t="shared" si="453"/>
        <v>19749.303837900003</v>
      </c>
      <c r="BF303" s="8">
        <f t="shared" si="453"/>
        <v>16997.252290200002</v>
      </c>
      <c r="BG303" s="8">
        <f t="shared" si="453"/>
        <v>16748.719000650002</v>
      </c>
      <c r="BH303" s="8">
        <f t="shared" si="453"/>
        <v>14427.054369000001</v>
      </c>
      <c r="BI303" s="8">
        <f t="shared" si="453"/>
        <v>14645.278720800003</v>
      </c>
      <c r="BJ303" s="8">
        <f t="shared" si="453"/>
        <v>17518.566019500002</v>
      </c>
      <c r="BK303" s="8">
        <f t="shared" si="453"/>
        <v>21204.132849900001</v>
      </c>
      <c r="BL303" s="8">
        <f t="shared" si="453"/>
        <v>19967.528189699999</v>
      </c>
      <c r="BM303" s="8">
        <f t="shared" si="453"/>
        <v>13748.134163400002</v>
      </c>
      <c r="BN303" s="8">
        <f t="shared" si="453"/>
        <v>21615.122045790005</v>
      </c>
      <c r="BO303" s="8">
        <f t="shared" si="453"/>
        <v>22111.582446135002</v>
      </c>
      <c r="BP303" s="8">
        <f t="shared" si="453"/>
        <v>21920.636138310001</v>
      </c>
      <c r="BQ303" s="8">
        <f t="shared" si="453"/>
        <v>20545.822721970002</v>
      </c>
      <c r="BR303" s="8">
        <f t="shared" si="453"/>
        <v>19571.996552062501</v>
      </c>
      <c r="BS303" s="8">
        <f t="shared" si="453"/>
        <v>15352.083149130003</v>
      </c>
      <c r="BT303" s="8">
        <f t="shared" si="453"/>
        <v>15657.597241650001</v>
      </c>
      <c r="BU303" s="8">
        <f t="shared" si="453"/>
        <v>15632.137733940002</v>
      </c>
      <c r="BV303" s="8">
        <f t="shared" si="453"/>
        <v>18044.4260894625</v>
      </c>
      <c r="BW303" s="8">
        <f t="shared" si="453"/>
        <v>22378.907277090002</v>
      </c>
      <c r="BX303" s="8">
        <f t="shared" si="453"/>
        <v>20240.308629450003</v>
      </c>
      <c r="BY303" s="8">
        <f t="shared" si="453"/>
        <v>14079.107763630002</v>
      </c>
      <c r="BZ303" s="8">
        <f t="shared" si="453"/>
        <v>22134.496003074004</v>
      </c>
      <c r="CA303" s="8">
        <f t="shared" si="453"/>
        <v>23217.161568441752</v>
      </c>
      <c r="CB303" s="8">
        <f t="shared" si="453"/>
        <v>22776.075597366005</v>
      </c>
      <c r="CC303" s="8">
        <f t="shared" si="453"/>
        <v>21613.212582711752</v>
      </c>
      <c r="CD303" s="8">
        <f t="shared" si="453"/>
        <v>19695.156920609632</v>
      </c>
      <c r="CE303" s="8">
        <f t="shared" si="453"/>
        <v>16691.094132752816</v>
      </c>
      <c r="CF303" s="8">
        <f t="shared" si="453"/>
        <v>16520.674553019002</v>
      </c>
      <c r="CG303" s="8">
        <f t="shared" si="453"/>
        <v>15718.700060154004</v>
      </c>
      <c r="CH303" s="8">
        <f t="shared" si="453"/>
        <v>19614.959471323127</v>
      </c>
      <c r="CI303" s="8">
        <f t="shared" si="453"/>
        <v>23698.346264160755</v>
      </c>
      <c r="CJ303" s="8">
        <f t="shared" ref="CJ303:EP303" si="454">CJ302*CJ299</f>
        <v>20209.757220198</v>
      </c>
      <c r="CK303" s="8">
        <f t="shared" si="454"/>
        <v>15157.317915148504</v>
      </c>
      <c r="CL303" s="8">
        <f t="shared" si="454"/>
        <v>23325.428124978527</v>
      </c>
      <c r="CM303" s="8">
        <f t="shared" si="454"/>
        <v>24378.019646863839</v>
      </c>
      <c r="CN303" s="8">
        <f t="shared" si="454"/>
        <v>22651.769550971931</v>
      </c>
      <c r="CO303" s="8">
        <f t="shared" si="454"/>
        <v>23830.672055483479</v>
      </c>
      <c r="CP303" s="8">
        <f t="shared" si="454"/>
        <v>19957.13525494553</v>
      </c>
      <c r="CQ303" s="8">
        <f t="shared" si="454"/>
        <v>18788.758665652833</v>
      </c>
      <c r="CR303" s="8">
        <f t="shared" si="454"/>
        <v>17515.122924171603</v>
      </c>
      <c r="CS303" s="8">
        <f t="shared" si="454"/>
        <v>16139.736668908128</v>
      </c>
      <c r="CT303" s="8">
        <f t="shared" si="454"/>
        <v>20630.79382895213</v>
      </c>
      <c r="CU303" s="8">
        <f t="shared" si="454"/>
        <v>25093.781881745857</v>
      </c>
      <c r="CV303" s="8">
        <f t="shared" si="454"/>
        <v>22020.214637840741</v>
      </c>
      <c r="CW303" s="8">
        <f t="shared" si="454"/>
        <v>15718.700060154004</v>
      </c>
      <c r="CX303" s="8">
        <f t="shared" si="454"/>
        <v>23386.478433247881</v>
      </c>
      <c r="CY303" s="8">
        <f t="shared" si="454"/>
        <v>26436.888663671518</v>
      </c>
      <c r="CZ303" s="8">
        <f t="shared" si="454"/>
        <v>25906.382536641322</v>
      </c>
      <c r="DA303" s="8">
        <f t="shared" si="454"/>
        <v>24270.655311631544</v>
      </c>
      <c r="DB303" s="8">
        <f t="shared" si="454"/>
        <v>22535.458187803608</v>
      </c>
      <c r="DC303" s="8">
        <f t="shared" si="454"/>
        <v>18103.521584905495</v>
      </c>
      <c r="DD303" s="8">
        <f t="shared" si="454"/>
        <v>18096.153444252301</v>
      </c>
      <c r="DE303" s="8">
        <f t="shared" si="454"/>
        <v>17565.647317222105</v>
      </c>
      <c r="DF303" s="8">
        <f t="shared" si="454"/>
        <v>21957.059146527627</v>
      </c>
      <c r="DG303" s="8">
        <f t="shared" si="454"/>
        <v>25110.623346096025</v>
      </c>
      <c r="DH303" s="8">
        <f t="shared" si="454"/>
        <v>22944.389994056048</v>
      </c>
      <c r="DI303" s="8">
        <f t="shared" si="454"/>
        <v>18184.571132090667</v>
      </c>
      <c r="DJ303" s="8">
        <f t="shared" si="454"/>
        <v>24973.575929946554</v>
      </c>
      <c r="DK303" s="8">
        <f t="shared" si="454"/>
        <v>26876.766660667385</v>
      </c>
      <c r="DL303" s="8">
        <f t="shared" si="454"/>
        <v>27433.798094049096</v>
      </c>
      <c r="DM303" s="8">
        <f t="shared" si="454"/>
        <v>24323.705924334561</v>
      </c>
      <c r="DN303" s="8">
        <f t="shared" si="454"/>
        <v>21693.279711143168</v>
      </c>
      <c r="DO303" s="8">
        <f t="shared" si="454"/>
        <v>21027.936610159461</v>
      </c>
      <c r="DP303" s="8">
        <f t="shared" si="454"/>
        <v>18784.337781260914</v>
      </c>
      <c r="DQ303" s="8">
        <f t="shared" si="454"/>
        <v>18505.82206457006</v>
      </c>
      <c r="DR303" s="8">
        <f t="shared" si="454"/>
        <v>23364.374011288288</v>
      </c>
      <c r="DS303" s="8">
        <f t="shared" si="454"/>
        <v>26134.058082825111</v>
      </c>
      <c r="DT303" s="8">
        <f t="shared" si="454"/>
        <v>24184.448065989138</v>
      </c>
      <c r="DU303" s="8">
        <f t="shared" si="454"/>
        <v>17794.059677471214</v>
      </c>
      <c r="DV303" s="8">
        <f t="shared" si="454"/>
        <v>26270.994976864782</v>
      </c>
      <c r="DW303" s="8">
        <f t="shared" si="454"/>
        <v>28220.604993700759</v>
      </c>
      <c r="DX303" s="8">
        <f t="shared" si="454"/>
        <v>29049.189250856052</v>
      </c>
      <c r="DY303" s="8">
        <f t="shared" si="454"/>
        <v>25247.449718025895</v>
      </c>
      <c r="DZ303" s="8">
        <f t="shared" si="454"/>
        <v>24890.021214939301</v>
      </c>
      <c r="EA303" s="8">
        <f t="shared" si="454"/>
        <v>20544.015552409102</v>
      </c>
      <c r="EB303" s="8">
        <f t="shared" si="454"/>
        <v>19333.632666956768</v>
      </c>
      <c r="EC303" s="8">
        <f t="shared" si="454"/>
        <v>19626.074169482166</v>
      </c>
      <c r="ED303" s="8">
        <f t="shared" si="454"/>
        <v>23476.553952733215</v>
      </c>
      <c r="EE303" s="8">
        <f t="shared" si="454"/>
        <v>28415.565995384357</v>
      </c>
      <c r="EF303" s="8">
        <f t="shared" si="454"/>
        <v>26758.397481073775</v>
      </c>
      <c r="EG303" s="8">
        <f t="shared" si="454"/>
        <v>18423.814659099979</v>
      </c>
      <c r="EH303" s="8">
        <f t="shared" si="454"/>
        <v>28966.330825140521</v>
      </c>
      <c r="EI303" s="8">
        <f t="shared" si="454"/>
        <v>29631.635243385797</v>
      </c>
      <c r="EJ303" s="8">
        <f t="shared" si="454"/>
        <v>29375.748928676076</v>
      </c>
      <c r="EK303" s="8">
        <f t="shared" si="454"/>
        <v>27533.36746276608</v>
      </c>
      <c r="EL303" s="8">
        <f t="shared" si="454"/>
        <v>26228.347257746496</v>
      </c>
      <c r="EM303" s="8">
        <f t="shared" si="454"/>
        <v>20573.259702661642</v>
      </c>
      <c r="EN303" s="8">
        <f t="shared" si="454"/>
        <v>20982.677806197196</v>
      </c>
      <c r="EO303" s="8">
        <f t="shared" si="454"/>
        <v>20948.559630902568</v>
      </c>
      <c r="EP303" s="8">
        <f t="shared" si="454"/>
        <v>24181.256740068722</v>
      </c>
    </row>
    <row r="304" spans="2:146" hidden="1" outlineLevel="2" x14ac:dyDescent="0.25"/>
    <row r="305" spans="2:146" hidden="1" outlineLevel="2" x14ac:dyDescent="0.25"/>
    <row r="306" spans="2:146" hidden="1" outlineLevel="1" collapsed="1" x14ac:dyDescent="0.25">
      <c r="B306" s="2" t="s">
        <v>201</v>
      </c>
      <c r="C306" s="2"/>
      <c r="D306" s="2"/>
      <c r="E306" s="2"/>
      <c r="F306" s="2"/>
      <c r="G306" s="2"/>
      <c r="H306" s="2"/>
      <c r="I306" s="2"/>
      <c r="J306" s="3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</row>
    <row r="307" spans="2:146" hidden="1" outlineLevel="2" x14ac:dyDescent="0.25">
      <c r="D307" t="s">
        <v>202</v>
      </c>
      <c r="J307" s="26" t="s">
        <v>203</v>
      </c>
      <c r="W307" s="5">
        <f>SUMPRODUCT(W$11:W$19,W$28:W$36)</f>
        <v>200</v>
      </c>
      <c r="X307" s="5">
        <f t="shared" ref="X307:CI307" si="455">SUMPRODUCT(X$11:X$19,X$28:X$36)</f>
        <v>216</v>
      </c>
      <c r="Y307" s="5">
        <f t="shared" si="455"/>
        <v>200</v>
      </c>
      <c r="Z307" s="5">
        <f t="shared" si="455"/>
        <v>208</v>
      </c>
      <c r="AA307" s="5">
        <f t="shared" si="455"/>
        <v>216</v>
      </c>
      <c r="AB307" s="5">
        <f t="shared" si="455"/>
        <v>192</v>
      </c>
      <c r="AC307" s="5">
        <f t="shared" si="455"/>
        <v>200</v>
      </c>
      <c r="AD307" s="5">
        <f t="shared" si="455"/>
        <v>192</v>
      </c>
      <c r="AE307" s="5">
        <f t="shared" si="455"/>
        <v>196</v>
      </c>
      <c r="AF307" s="5">
        <f t="shared" si="455"/>
        <v>216</v>
      </c>
      <c r="AG307" s="5">
        <f t="shared" si="455"/>
        <v>200</v>
      </c>
      <c r="AH307" s="5">
        <f t="shared" si="455"/>
        <v>192</v>
      </c>
      <c r="AI307" s="5">
        <f t="shared" si="455"/>
        <v>192</v>
      </c>
      <c r="AJ307" s="5">
        <f t="shared" si="455"/>
        <v>216</v>
      </c>
      <c r="AK307" s="5">
        <f t="shared" si="455"/>
        <v>208</v>
      </c>
      <c r="AL307" s="5">
        <f t="shared" si="455"/>
        <v>208</v>
      </c>
      <c r="AM307" s="5">
        <f t="shared" si="455"/>
        <v>208</v>
      </c>
      <c r="AN307" s="5">
        <f t="shared" si="455"/>
        <v>192</v>
      </c>
      <c r="AO307" s="5">
        <f t="shared" si="455"/>
        <v>208</v>
      </c>
      <c r="AP307" s="5">
        <f t="shared" si="455"/>
        <v>192</v>
      </c>
      <c r="AQ307" s="5">
        <f t="shared" si="455"/>
        <v>196</v>
      </c>
      <c r="AR307" s="5">
        <f t="shared" si="455"/>
        <v>216</v>
      </c>
      <c r="AS307" s="5">
        <f t="shared" si="455"/>
        <v>200</v>
      </c>
      <c r="AT307" s="5">
        <f t="shared" si="455"/>
        <v>192</v>
      </c>
      <c r="AU307" s="5">
        <f t="shared" si="455"/>
        <v>200</v>
      </c>
      <c r="AV307" s="5">
        <f t="shared" si="455"/>
        <v>208</v>
      </c>
      <c r="AW307" s="5">
        <f t="shared" si="455"/>
        <v>208</v>
      </c>
      <c r="AX307" s="5">
        <f t="shared" si="455"/>
        <v>208</v>
      </c>
      <c r="AY307" s="5">
        <f t="shared" si="455"/>
        <v>208</v>
      </c>
      <c r="AZ307" s="5">
        <f t="shared" si="455"/>
        <v>192</v>
      </c>
      <c r="BA307" s="5">
        <f t="shared" si="455"/>
        <v>208</v>
      </c>
      <c r="BB307" s="5">
        <f t="shared" si="455"/>
        <v>200</v>
      </c>
      <c r="BC307" s="5">
        <f t="shared" si="455"/>
        <v>204</v>
      </c>
      <c r="BD307" s="5">
        <f t="shared" si="455"/>
        <v>208</v>
      </c>
      <c r="BE307" s="5">
        <f t="shared" si="455"/>
        <v>200</v>
      </c>
      <c r="BF307" s="5">
        <f t="shared" si="455"/>
        <v>184</v>
      </c>
      <c r="BG307" s="5">
        <f t="shared" si="455"/>
        <v>208</v>
      </c>
      <c r="BH307" s="5">
        <f t="shared" si="455"/>
        <v>208</v>
      </c>
      <c r="BI307" s="5">
        <f t="shared" si="455"/>
        <v>208</v>
      </c>
      <c r="BJ307" s="5">
        <f t="shared" si="455"/>
        <v>200</v>
      </c>
      <c r="BK307" s="5">
        <f t="shared" si="455"/>
        <v>216</v>
      </c>
      <c r="BL307" s="5">
        <f t="shared" si="455"/>
        <v>200</v>
      </c>
      <c r="BM307" s="5">
        <f t="shared" si="455"/>
        <v>192</v>
      </c>
      <c r="BN307" s="5">
        <f t="shared" si="455"/>
        <v>208</v>
      </c>
      <c r="BO307" s="5">
        <f t="shared" si="455"/>
        <v>196</v>
      </c>
      <c r="BP307" s="5">
        <f t="shared" si="455"/>
        <v>208</v>
      </c>
      <c r="BQ307" s="5">
        <f t="shared" si="455"/>
        <v>200</v>
      </c>
      <c r="BR307" s="5">
        <f t="shared" si="455"/>
        <v>200</v>
      </c>
      <c r="BS307" s="5">
        <f t="shared" si="455"/>
        <v>184</v>
      </c>
      <c r="BT307" s="5">
        <f t="shared" si="455"/>
        <v>216</v>
      </c>
      <c r="BU307" s="5">
        <f t="shared" si="455"/>
        <v>208</v>
      </c>
      <c r="BV307" s="5">
        <f t="shared" si="455"/>
        <v>200</v>
      </c>
      <c r="BW307" s="5">
        <f t="shared" si="455"/>
        <v>216</v>
      </c>
      <c r="BX307" s="5">
        <f t="shared" si="455"/>
        <v>192</v>
      </c>
      <c r="BY307" s="5">
        <f t="shared" si="455"/>
        <v>192</v>
      </c>
      <c r="BZ307" s="5">
        <f t="shared" si="455"/>
        <v>200</v>
      </c>
      <c r="CA307" s="5">
        <f t="shared" si="455"/>
        <v>196</v>
      </c>
      <c r="CB307" s="5">
        <f t="shared" si="455"/>
        <v>208</v>
      </c>
      <c r="CC307" s="5">
        <f t="shared" si="455"/>
        <v>200</v>
      </c>
      <c r="CD307" s="5">
        <f t="shared" si="455"/>
        <v>192</v>
      </c>
      <c r="CE307" s="5">
        <f t="shared" si="455"/>
        <v>192</v>
      </c>
      <c r="CF307" s="5">
        <f t="shared" si="455"/>
        <v>216</v>
      </c>
      <c r="CG307" s="5">
        <f t="shared" si="455"/>
        <v>200</v>
      </c>
      <c r="CH307" s="5">
        <f t="shared" si="455"/>
        <v>208</v>
      </c>
      <c r="CI307" s="5">
        <f t="shared" si="455"/>
        <v>216</v>
      </c>
      <c r="CJ307" s="5">
        <f t="shared" ref="CJ307:EP307" si="456">SUMPRODUCT(CJ$11:CJ$19,CJ$28:CJ$36)</f>
        <v>184</v>
      </c>
      <c r="CK307" s="5">
        <f t="shared" si="456"/>
        <v>200</v>
      </c>
      <c r="CL307" s="5">
        <f t="shared" si="456"/>
        <v>200</v>
      </c>
      <c r="CM307" s="5">
        <f t="shared" si="456"/>
        <v>196</v>
      </c>
      <c r="CN307" s="5">
        <f t="shared" si="456"/>
        <v>200</v>
      </c>
      <c r="CO307" s="5">
        <f t="shared" si="456"/>
        <v>208</v>
      </c>
      <c r="CP307" s="5">
        <f t="shared" si="456"/>
        <v>184</v>
      </c>
      <c r="CQ307" s="5">
        <f t="shared" si="456"/>
        <v>208</v>
      </c>
      <c r="CR307" s="5">
        <f t="shared" si="456"/>
        <v>216</v>
      </c>
      <c r="CS307" s="5">
        <f t="shared" si="456"/>
        <v>200</v>
      </c>
      <c r="CT307" s="5">
        <f t="shared" si="456"/>
        <v>208</v>
      </c>
      <c r="CU307" s="5">
        <f t="shared" si="456"/>
        <v>216</v>
      </c>
      <c r="CV307" s="5">
        <f t="shared" si="456"/>
        <v>192</v>
      </c>
      <c r="CW307" s="5">
        <f t="shared" si="456"/>
        <v>200</v>
      </c>
      <c r="CX307" s="5">
        <f t="shared" si="456"/>
        <v>192</v>
      </c>
      <c r="CY307" s="5">
        <f t="shared" si="456"/>
        <v>204</v>
      </c>
      <c r="CZ307" s="5">
        <f t="shared" si="456"/>
        <v>216</v>
      </c>
      <c r="DA307" s="5">
        <f t="shared" si="456"/>
        <v>200</v>
      </c>
      <c r="DB307" s="5">
        <f t="shared" si="456"/>
        <v>200</v>
      </c>
      <c r="DC307" s="5">
        <f t="shared" si="456"/>
        <v>192</v>
      </c>
      <c r="DD307" s="5">
        <f t="shared" si="456"/>
        <v>208</v>
      </c>
      <c r="DE307" s="5">
        <f t="shared" si="456"/>
        <v>208</v>
      </c>
      <c r="DF307" s="5">
        <f t="shared" si="456"/>
        <v>208</v>
      </c>
      <c r="DG307" s="5">
        <f t="shared" si="456"/>
        <v>208</v>
      </c>
      <c r="DH307" s="5">
        <f t="shared" si="456"/>
        <v>192</v>
      </c>
      <c r="DI307" s="5">
        <f t="shared" si="456"/>
        <v>208</v>
      </c>
      <c r="DJ307" s="5">
        <f t="shared" si="456"/>
        <v>200</v>
      </c>
      <c r="DK307" s="5">
        <f t="shared" si="456"/>
        <v>196</v>
      </c>
      <c r="DL307" s="5">
        <f t="shared" si="456"/>
        <v>216</v>
      </c>
      <c r="DM307" s="5">
        <f t="shared" si="456"/>
        <v>192</v>
      </c>
      <c r="DN307" s="5">
        <f t="shared" si="456"/>
        <v>184</v>
      </c>
      <c r="DO307" s="5">
        <f t="shared" si="456"/>
        <v>208</v>
      </c>
      <c r="DP307" s="5">
        <f t="shared" si="456"/>
        <v>208</v>
      </c>
      <c r="DQ307" s="5">
        <f t="shared" si="456"/>
        <v>208</v>
      </c>
      <c r="DR307" s="5">
        <f t="shared" si="456"/>
        <v>208</v>
      </c>
      <c r="DS307" s="5">
        <f t="shared" si="456"/>
        <v>208</v>
      </c>
      <c r="DT307" s="5">
        <f t="shared" si="456"/>
        <v>192</v>
      </c>
      <c r="DU307" s="5">
        <f t="shared" si="456"/>
        <v>192</v>
      </c>
      <c r="DV307" s="5">
        <f t="shared" si="456"/>
        <v>200</v>
      </c>
      <c r="DW307" s="5">
        <f t="shared" si="456"/>
        <v>196</v>
      </c>
      <c r="DX307" s="5">
        <f t="shared" si="456"/>
        <v>216</v>
      </c>
      <c r="DY307" s="5">
        <f t="shared" si="456"/>
        <v>192</v>
      </c>
      <c r="DZ307" s="5">
        <f t="shared" si="456"/>
        <v>200</v>
      </c>
      <c r="EA307" s="5">
        <f t="shared" si="456"/>
        <v>192</v>
      </c>
      <c r="EB307" s="5">
        <f t="shared" si="456"/>
        <v>208</v>
      </c>
      <c r="EC307" s="5">
        <f t="shared" si="456"/>
        <v>208</v>
      </c>
      <c r="ED307" s="5">
        <f t="shared" si="456"/>
        <v>200</v>
      </c>
      <c r="EE307" s="5">
        <f t="shared" si="456"/>
        <v>216</v>
      </c>
      <c r="EF307" s="5">
        <f t="shared" si="456"/>
        <v>200</v>
      </c>
      <c r="EG307" s="5">
        <f t="shared" si="456"/>
        <v>192</v>
      </c>
      <c r="EH307" s="5">
        <f t="shared" si="456"/>
        <v>208</v>
      </c>
      <c r="EI307" s="5">
        <f t="shared" si="456"/>
        <v>196</v>
      </c>
      <c r="EJ307" s="5">
        <f t="shared" si="456"/>
        <v>208</v>
      </c>
      <c r="EK307" s="5">
        <f t="shared" si="456"/>
        <v>200</v>
      </c>
      <c r="EL307" s="5">
        <f t="shared" si="456"/>
        <v>200</v>
      </c>
      <c r="EM307" s="5">
        <f t="shared" si="456"/>
        <v>184</v>
      </c>
      <c r="EN307" s="5">
        <f t="shared" si="456"/>
        <v>216</v>
      </c>
      <c r="EO307" s="5">
        <f t="shared" si="456"/>
        <v>208</v>
      </c>
      <c r="EP307" s="5">
        <f t="shared" si="456"/>
        <v>200</v>
      </c>
    </row>
    <row r="308" spans="2:146" hidden="1" outlineLevel="2" x14ac:dyDescent="0.25">
      <c r="D308" t="s">
        <v>204</v>
      </c>
      <c r="J308" s="26" t="s">
        <v>205</v>
      </c>
      <c r="W308" s="5">
        <f>W307*W$268</f>
        <v>1400</v>
      </c>
      <c r="X308" s="5">
        <f t="shared" ref="X308:CI308" si="457">X307*X$268</f>
        <v>1512</v>
      </c>
      <c r="Y308" s="5">
        <f t="shared" si="457"/>
        <v>1400</v>
      </c>
      <c r="Z308" s="5">
        <f t="shared" si="457"/>
        <v>1456</v>
      </c>
      <c r="AA308" s="5">
        <f t="shared" si="457"/>
        <v>1512</v>
      </c>
      <c r="AB308" s="5">
        <f t="shared" si="457"/>
        <v>1344</v>
      </c>
      <c r="AC308" s="5">
        <f t="shared" si="457"/>
        <v>1400</v>
      </c>
      <c r="AD308" s="5">
        <f t="shared" si="457"/>
        <v>1344</v>
      </c>
      <c r="AE308" s="5">
        <f t="shared" si="457"/>
        <v>1372</v>
      </c>
      <c r="AF308" s="5">
        <f t="shared" si="457"/>
        <v>1512</v>
      </c>
      <c r="AG308" s="5">
        <f t="shared" si="457"/>
        <v>1400</v>
      </c>
      <c r="AH308" s="5">
        <f t="shared" si="457"/>
        <v>1344</v>
      </c>
      <c r="AI308" s="5">
        <f t="shared" si="457"/>
        <v>1344</v>
      </c>
      <c r="AJ308" s="5">
        <f t="shared" si="457"/>
        <v>1512</v>
      </c>
      <c r="AK308" s="5">
        <f t="shared" si="457"/>
        <v>1456</v>
      </c>
      <c r="AL308" s="5">
        <f t="shared" si="457"/>
        <v>1456</v>
      </c>
      <c r="AM308" s="5">
        <f t="shared" si="457"/>
        <v>1456</v>
      </c>
      <c r="AN308" s="5">
        <f t="shared" si="457"/>
        <v>1344</v>
      </c>
      <c r="AO308" s="5">
        <f t="shared" si="457"/>
        <v>1456</v>
      </c>
      <c r="AP308" s="5">
        <f t="shared" si="457"/>
        <v>1344</v>
      </c>
      <c r="AQ308" s="5">
        <f t="shared" si="457"/>
        <v>1372</v>
      </c>
      <c r="AR308" s="5">
        <f t="shared" si="457"/>
        <v>1512</v>
      </c>
      <c r="AS308" s="5">
        <f t="shared" si="457"/>
        <v>1400</v>
      </c>
      <c r="AT308" s="5">
        <f t="shared" si="457"/>
        <v>1344</v>
      </c>
      <c r="AU308" s="5">
        <f t="shared" si="457"/>
        <v>1400</v>
      </c>
      <c r="AV308" s="5">
        <f t="shared" si="457"/>
        <v>1456</v>
      </c>
      <c r="AW308" s="5">
        <f t="shared" si="457"/>
        <v>1456</v>
      </c>
      <c r="AX308" s="5">
        <f t="shared" si="457"/>
        <v>1456</v>
      </c>
      <c r="AY308" s="5">
        <f t="shared" si="457"/>
        <v>1456</v>
      </c>
      <c r="AZ308" s="5">
        <f t="shared" si="457"/>
        <v>1344</v>
      </c>
      <c r="BA308" s="5">
        <f t="shared" si="457"/>
        <v>1456</v>
      </c>
      <c r="BB308" s="5">
        <f t="shared" si="457"/>
        <v>1400</v>
      </c>
      <c r="BC308" s="5">
        <f t="shared" si="457"/>
        <v>1428</v>
      </c>
      <c r="BD308" s="5">
        <f t="shared" si="457"/>
        <v>1456</v>
      </c>
      <c r="BE308" s="5">
        <f t="shared" si="457"/>
        <v>1400</v>
      </c>
      <c r="BF308" s="5">
        <f t="shared" si="457"/>
        <v>1288</v>
      </c>
      <c r="BG308" s="5">
        <f t="shared" si="457"/>
        <v>1456</v>
      </c>
      <c r="BH308" s="5">
        <f t="shared" si="457"/>
        <v>1456</v>
      </c>
      <c r="BI308" s="5">
        <f t="shared" si="457"/>
        <v>1456</v>
      </c>
      <c r="BJ308" s="5">
        <f t="shared" si="457"/>
        <v>1400</v>
      </c>
      <c r="BK308" s="5">
        <f t="shared" si="457"/>
        <v>1512</v>
      </c>
      <c r="BL308" s="5">
        <f t="shared" si="457"/>
        <v>1400</v>
      </c>
      <c r="BM308" s="5">
        <f t="shared" si="457"/>
        <v>1344</v>
      </c>
      <c r="BN308" s="5">
        <f t="shared" si="457"/>
        <v>1456</v>
      </c>
      <c r="BO308" s="5">
        <f t="shared" si="457"/>
        <v>1372</v>
      </c>
      <c r="BP308" s="5">
        <f t="shared" si="457"/>
        <v>1456</v>
      </c>
      <c r="BQ308" s="5">
        <f t="shared" si="457"/>
        <v>1400</v>
      </c>
      <c r="BR308" s="5">
        <f t="shared" si="457"/>
        <v>1400</v>
      </c>
      <c r="BS308" s="5">
        <f t="shared" si="457"/>
        <v>1288</v>
      </c>
      <c r="BT308" s="5">
        <f t="shared" si="457"/>
        <v>1512</v>
      </c>
      <c r="BU308" s="5">
        <f t="shared" si="457"/>
        <v>1456</v>
      </c>
      <c r="BV308" s="5">
        <f t="shared" si="457"/>
        <v>1400</v>
      </c>
      <c r="BW308" s="5">
        <f t="shared" si="457"/>
        <v>1512</v>
      </c>
      <c r="BX308" s="5">
        <f t="shared" si="457"/>
        <v>1344</v>
      </c>
      <c r="BY308" s="5">
        <f t="shared" si="457"/>
        <v>1344</v>
      </c>
      <c r="BZ308" s="5">
        <f t="shared" si="457"/>
        <v>1400</v>
      </c>
      <c r="CA308" s="5">
        <f t="shared" si="457"/>
        <v>1372</v>
      </c>
      <c r="CB308" s="5">
        <f t="shared" si="457"/>
        <v>1456</v>
      </c>
      <c r="CC308" s="5">
        <f t="shared" si="457"/>
        <v>1400</v>
      </c>
      <c r="CD308" s="5">
        <f t="shared" si="457"/>
        <v>1344</v>
      </c>
      <c r="CE308" s="5">
        <f t="shared" si="457"/>
        <v>1344</v>
      </c>
      <c r="CF308" s="5">
        <f t="shared" si="457"/>
        <v>1512</v>
      </c>
      <c r="CG308" s="5">
        <f t="shared" si="457"/>
        <v>1400</v>
      </c>
      <c r="CH308" s="5">
        <f t="shared" si="457"/>
        <v>1456</v>
      </c>
      <c r="CI308" s="5">
        <f t="shared" si="457"/>
        <v>1512</v>
      </c>
      <c r="CJ308" s="5">
        <f t="shared" ref="CJ308:EP308" si="458">CJ307*CJ$268</f>
        <v>1288</v>
      </c>
      <c r="CK308" s="5">
        <f t="shared" si="458"/>
        <v>1400</v>
      </c>
      <c r="CL308" s="5">
        <f t="shared" si="458"/>
        <v>1400</v>
      </c>
      <c r="CM308" s="5">
        <f t="shared" si="458"/>
        <v>1372</v>
      </c>
      <c r="CN308" s="5">
        <f t="shared" si="458"/>
        <v>1400</v>
      </c>
      <c r="CO308" s="5">
        <f t="shared" si="458"/>
        <v>1456</v>
      </c>
      <c r="CP308" s="5">
        <f t="shared" si="458"/>
        <v>1288</v>
      </c>
      <c r="CQ308" s="5">
        <f t="shared" si="458"/>
        <v>1456</v>
      </c>
      <c r="CR308" s="5">
        <f t="shared" si="458"/>
        <v>1512</v>
      </c>
      <c r="CS308" s="5">
        <f t="shared" si="458"/>
        <v>1400</v>
      </c>
      <c r="CT308" s="5">
        <f t="shared" si="458"/>
        <v>1456</v>
      </c>
      <c r="CU308" s="5">
        <f t="shared" si="458"/>
        <v>1512</v>
      </c>
      <c r="CV308" s="5">
        <f t="shared" si="458"/>
        <v>1344</v>
      </c>
      <c r="CW308" s="5">
        <f t="shared" si="458"/>
        <v>1400</v>
      </c>
      <c r="CX308" s="5">
        <f t="shared" si="458"/>
        <v>1344</v>
      </c>
      <c r="CY308" s="5">
        <f t="shared" si="458"/>
        <v>1428</v>
      </c>
      <c r="CZ308" s="5">
        <f t="shared" si="458"/>
        <v>1512</v>
      </c>
      <c r="DA308" s="5">
        <f t="shared" si="458"/>
        <v>1400</v>
      </c>
      <c r="DB308" s="5">
        <f t="shared" si="458"/>
        <v>1400</v>
      </c>
      <c r="DC308" s="5">
        <f t="shared" si="458"/>
        <v>1344</v>
      </c>
      <c r="DD308" s="5">
        <f t="shared" si="458"/>
        <v>1456</v>
      </c>
      <c r="DE308" s="5">
        <f t="shared" si="458"/>
        <v>1456</v>
      </c>
      <c r="DF308" s="5">
        <f t="shared" si="458"/>
        <v>1456</v>
      </c>
      <c r="DG308" s="5">
        <f t="shared" si="458"/>
        <v>1456</v>
      </c>
      <c r="DH308" s="5">
        <f t="shared" si="458"/>
        <v>1344</v>
      </c>
      <c r="DI308" s="5">
        <f t="shared" si="458"/>
        <v>1456</v>
      </c>
      <c r="DJ308" s="5">
        <f t="shared" si="458"/>
        <v>1400</v>
      </c>
      <c r="DK308" s="5">
        <f t="shared" si="458"/>
        <v>1372</v>
      </c>
      <c r="DL308" s="5">
        <f t="shared" si="458"/>
        <v>1512</v>
      </c>
      <c r="DM308" s="5">
        <f t="shared" si="458"/>
        <v>1344</v>
      </c>
      <c r="DN308" s="5">
        <f t="shared" si="458"/>
        <v>1288</v>
      </c>
      <c r="DO308" s="5">
        <f t="shared" si="458"/>
        <v>1456</v>
      </c>
      <c r="DP308" s="5">
        <f t="shared" si="458"/>
        <v>1456</v>
      </c>
      <c r="DQ308" s="5">
        <f t="shared" si="458"/>
        <v>1456</v>
      </c>
      <c r="DR308" s="5">
        <f t="shared" si="458"/>
        <v>1456</v>
      </c>
      <c r="DS308" s="5">
        <f t="shared" si="458"/>
        <v>1456</v>
      </c>
      <c r="DT308" s="5">
        <f t="shared" si="458"/>
        <v>1344</v>
      </c>
      <c r="DU308" s="5">
        <f t="shared" si="458"/>
        <v>1344</v>
      </c>
      <c r="DV308" s="5">
        <f t="shared" si="458"/>
        <v>1400</v>
      </c>
      <c r="DW308" s="5">
        <f t="shared" si="458"/>
        <v>1372</v>
      </c>
      <c r="DX308" s="5">
        <f t="shared" si="458"/>
        <v>1512</v>
      </c>
      <c r="DY308" s="5">
        <f t="shared" si="458"/>
        <v>1344</v>
      </c>
      <c r="DZ308" s="5">
        <f t="shared" si="458"/>
        <v>1400</v>
      </c>
      <c r="EA308" s="5">
        <f t="shared" si="458"/>
        <v>1344</v>
      </c>
      <c r="EB308" s="5">
        <f t="shared" si="458"/>
        <v>1456</v>
      </c>
      <c r="EC308" s="5">
        <f t="shared" si="458"/>
        <v>1456</v>
      </c>
      <c r="ED308" s="5">
        <f t="shared" si="458"/>
        <v>1400</v>
      </c>
      <c r="EE308" s="5">
        <f t="shared" si="458"/>
        <v>1512</v>
      </c>
      <c r="EF308" s="5">
        <f t="shared" si="458"/>
        <v>1400</v>
      </c>
      <c r="EG308" s="5">
        <f t="shared" si="458"/>
        <v>1344</v>
      </c>
      <c r="EH308" s="5">
        <f t="shared" si="458"/>
        <v>1456</v>
      </c>
      <c r="EI308" s="5">
        <f t="shared" si="458"/>
        <v>1372</v>
      </c>
      <c r="EJ308" s="5">
        <f t="shared" si="458"/>
        <v>1456</v>
      </c>
      <c r="EK308" s="5">
        <f t="shared" si="458"/>
        <v>1400</v>
      </c>
      <c r="EL308" s="5">
        <f t="shared" si="458"/>
        <v>1400</v>
      </c>
      <c r="EM308" s="5">
        <f t="shared" si="458"/>
        <v>1288</v>
      </c>
      <c r="EN308" s="5">
        <f t="shared" si="458"/>
        <v>1512</v>
      </c>
      <c r="EO308" s="5">
        <f t="shared" si="458"/>
        <v>1456</v>
      </c>
      <c r="EP308" s="5">
        <f t="shared" si="458"/>
        <v>1400</v>
      </c>
    </row>
    <row r="309" spans="2:146" hidden="1" outlineLevel="2" x14ac:dyDescent="0.25">
      <c r="D309" s="11" t="s">
        <v>200</v>
      </c>
      <c r="E309" s="11"/>
      <c r="F309" s="11"/>
      <c r="G309" s="11"/>
      <c r="H309" s="11"/>
      <c r="I309" s="11"/>
      <c r="J309" s="31" t="s">
        <v>68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8">
        <f>W308*W$269</f>
        <v>840</v>
      </c>
      <c r="X309" s="8">
        <f>X308*X$269</f>
        <v>907.19999999999993</v>
      </c>
      <c r="Y309" s="8">
        <f t="shared" ref="X309:CI309" si="459">Y308*Y$269</f>
        <v>840</v>
      </c>
      <c r="Z309" s="8">
        <f t="shared" si="459"/>
        <v>873.6</v>
      </c>
      <c r="AA309" s="8">
        <f t="shared" si="459"/>
        <v>907.19999999999993</v>
      </c>
      <c r="AB309" s="8">
        <f t="shared" si="459"/>
        <v>806.4</v>
      </c>
      <c r="AC309" s="8">
        <f t="shared" si="459"/>
        <v>840</v>
      </c>
      <c r="AD309" s="8">
        <f t="shared" si="459"/>
        <v>806.4</v>
      </c>
      <c r="AE309" s="8">
        <f t="shared" si="459"/>
        <v>823.19999999999993</v>
      </c>
      <c r="AF309" s="8">
        <f t="shared" si="459"/>
        <v>907.19999999999993</v>
      </c>
      <c r="AG309" s="8">
        <f t="shared" si="459"/>
        <v>840</v>
      </c>
      <c r="AH309" s="8">
        <f t="shared" si="459"/>
        <v>806.4</v>
      </c>
      <c r="AI309" s="8">
        <f t="shared" si="459"/>
        <v>806.4</v>
      </c>
      <c r="AJ309" s="8">
        <f t="shared" si="459"/>
        <v>907.19999999999993</v>
      </c>
      <c r="AK309" s="8">
        <f t="shared" si="459"/>
        <v>873.6</v>
      </c>
      <c r="AL309" s="8">
        <f t="shared" si="459"/>
        <v>873.6</v>
      </c>
      <c r="AM309" s="8">
        <f t="shared" si="459"/>
        <v>873.6</v>
      </c>
      <c r="AN309" s="8">
        <f t="shared" si="459"/>
        <v>806.4</v>
      </c>
      <c r="AO309" s="8">
        <f t="shared" si="459"/>
        <v>873.6</v>
      </c>
      <c r="AP309" s="8">
        <f t="shared" si="459"/>
        <v>806.4</v>
      </c>
      <c r="AQ309" s="8">
        <f t="shared" si="459"/>
        <v>823.19999999999993</v>
      </c>
      <c r="AR309" s="8">
        <f t="shared" si="459"/>
        <v>907.19999999999993</v>
      </c>
      <c r="AS309" s="8">
        <f t="shared" si="459"/>
        <v>840</v>
      </c>
      <c r="AT309" s="8">
        <f t="shared" si="459"/>
        <v>806.4</v>
      </c>
      <c r="AU309" s="8">
        <f t="shared" si="459"/>
        <v>840</v>
      </c>
      <c r="AV309" s="8">
        <f t="shared" si="459"/>
        <v>873.6</v>
      </c>
      <c r="AW309" s="8">
        <f t="shared" si="459"/>
        <v>873.6</v>
      </c>
      <c r="AX309" s="8">
        <f t="shared" si="459"/>
        <v>873.6</v>
      </c>
      <c r="AY309" s="8">
        <f t="shared" si="459"/>
        <v>873.6</v>
      </c>
      <c r="AZ309" s="8">
        <f t="shared" si="459"/>
        <v>806.4</v>
      </c>
      <c r="BA309" s="8">
        <f t="shared" si="459"/>
        <v>873.6</v>
      </c>
      <c r="BB309" s="8">
        <f t="shared" si="459"/>
        <v>840</v>
      </c>
      <c r="BC309" s="8">
        <f t="shared" si="459"/>
        <v>856.8</v>
      </c>
      <c r="BD309" s="8">
        <f t="shared" si="459"/>
        <v>873.6</v>
      </c>
      <c r="BE309" s="8">
        <f t="shared" si="459"/>
        <v>840</v>
      </c>
      <c r="BF309" s="8">
        <f t="shared" si="459"/>
        <v>772.8</v>
      </c>
      <c r="BG309" s="8">
        <f t="shared" si="459"/>
        <v>873.6</v>
      </c>
      <c r="BH309" s="8">
        <f t="shared" si="459"/>
        <v>873.6</v>
      </c>
      <c r="BI309" s="8">
        <f t="shared" si="459"/>
        <v>873.6</v>
      </c>
      <c r="BJ309" s="8">
        <f t="shared" si="459"/>
        <v>840</v>
      </c>
      <c r="BK309" s="8">
        <f t="shared" si="459"/>
        <v>907.19999999999993</v>
      </c>
      <c r="BL309" s="8">
        <f t="shared" si="459"/>
        <v>840</v>
      </c>
      <c r="BM309" s="8">
        <f t="shared" si="459"/>
        <v>806.4</v>
      </c>
      <c r="BN309" s="8">
        <f t="shared" si="459"/>
        <v>873.6</v>
      </c>
      <c r="BO309" s="8">
        <f t="shared" si="459"/>
        <v>823.19999999999993</v>
      </c>
      <c r="BP309" s="8">
        <f t="shared" si="459"/>
        <v>873.6</v>
      </c>
      <c r="BQ309" s="8">
        <f t="shared" si="459"/>
        <v>840</v>
      </c>
      <c r="BR309" s="8">
        <f t="shared" si="459"/>
        <v>840</v>
      </c>
      <c r="BS309" s="8">
        <f t="shared" si="459"/>
        <v>772.8</v>
      </c>
      <c r="BT309" s="8">
        <f t="shared" si="459"/>
        <v>907.19999999999993</v>
      </c>
      <c r="BU309" s="8">
        <f t="shared" si="459"/>
        <v>873.6</v>
      </c>
      <c r="BV309" s="8">
        <f t="shared" si="459"/>
        <v>840</v>
      </c>
      <c r="BW309" s="8">
        <f t="shared" si="459"/>
        <v>907.19999999999993</v>
      </c>
      <c r="BX309" s="8">
        <f t="shared" si="459"/>
        <v>806.4</v>
      </c>
      <c r="BY309" s="8">
        <f t="shared" si="459"/>
        <v>806.4</v>
      </c>
      <c r="BZ309" s="8">
        <f t="shared" si="459"/>
        <v>840</v>
      </c>
      <c r="CA309" s="8">
        <f t="shared" si="459"/>
        <v>823.19999999999993</v>
      </c>
      <c r="CB309" s="8">
        <f t="shared" si="459"/>
        <v>873.6</v>
      </c>
      <c r="CC309" s="8">
        <f t="shared" si="459"/>
        <v>840</v>
      </c>
      <c r="CD309" s="8">
        <f t="shared" si="459"/>
        <v>806.4</v>
      </c>
      <c r="CE309" s="8">
        <f t="shared" si="459"/>
        <v>806.4</v>
      </c>
      <c r="CF309" s="8">
        <f t="shared" si="459"/>
        <v>907.19999999999993</v>
      </c>
      <c r="CG309" s="8">
        <f t="shared" si="459"/>
        <v>840</v>
      </c>
      <c r="CH309" s="8">
        <f t="shared" si="459"/>
        <v>873.6</v>
      </c>
      <c r="CI309" s="8">
        <f t="shared" si="459"/>
        <v>907.19999999999993</v>
      </c>
      <c r="CJ309" s="8">
        <f t="shared" ref="CJ309:EP309" si="460">CJ308*CJ$269</f>
        <v>772.8</v>
      </c>
      <c r="CK309" s="8">
        <f t="shared" si="460"/>
        <v>840</v>
      </c>
      <c r="CL309" s="8">
        <f t="shared" si="460"/>
        <v>840</v>
      </c>
      <c r="CM309" s="8">
        <f t="shared" si="460"/>
        <v>823.19999999999993</v>
      </c>
      <c r="CN309" s="8">
        <f t="shared" si="460"/>
        <v>840</v>
      </c>
      <c r="CO309" s="8">
        <f t="shared" si="460"/>
        <v>873.6</v>
      </c>
      <c r="CP309" s="8">
        <f t="shared" si="460"/>
        <v>772.8</v>
      </c>
      <c r="CQ309" s="8">
        <f t="shared" si="460"/>
        <v>873.6</v>
      </c>
      <c r="CR309" s="8">
        <f t="shared" si="460"/>
        <v>907.19999999999993</v>
      </c>
      <c r="CS309" s="8">
        <f t="shared" si="460"/>
        <v>840</v>
      </c>
      <c r="CT309" s="8">
        <f t="shared" si="460"/>
        <v>873.6</v>
      </c>
      <c r="CU309" s="8">
        <f t="shared" si="460"/>
        <v>907.19999999999993</v>
      </c>
      <c r="CV309" s="8">
        <f t="shared" si="460"/>
        <v>806.4</v>
      </c>
      <c r="CW309" s="8">
        <f t="shared" si="460"/>
        <v>840</v>
      </c>
      <c r="CX309" s="8">
        <f t="shared" si="460"/>
        <v>806.4</v>
      </c>
      <c r="CY309" s="8">
        <f t="shared" si="460"/>
        <v>856.8</v>
      </c>
      <c r="CZ309" s="8">
        <f t="shared" si="460"/>
        <v>907.19999999999993</v>
      </c>
      <c r="DA309" s="8">
        <f t="shared" si="460"/>
        <v>840</v>
      </c>
      <c r="DB309" s="8">
        <f t="shared" si="460"/>
        <v>840</v>
      </c>
      <c r="DC309" s="8">
        <f t="shared" si="460"/>
        <v>806.4</v>
      </c>
      <c r="DD309" s="8">
        <f t="shared" si="460"/>
        <v>873.6</v>
      </c>
      <c r="DE309" s="8">
        <f t="shared" si="460"/>
        <v>873.6</v>
      </c>
      <c r="DF309" s="8">
        <f t="shared" si="460"/>
        <v>873.6</v>
      </c>
      <c r="DG309" s="8">
        <f t="shared" si="460"/>
        <v>873.6</v>
      </c>
      <c r="DH309" s="8">
        <f t="shared" si="460"/>
        <v>806.4</v>
      </c>
      <c r="DI309" s="8">
        <f t="shared" si="460"/>
        <v>873.6</v>
      </c>
      <c r="DJ309" s="8">
        <f t="shared" si="460"/>
        <v>840</v>
      </c>
      <c r="DK309" s="8">
        <f t="shared" si="460"/>
        <v>823.19999999999993</v>
      </c>
      <c r="DL309" s="8">
        <f t="shared" si="460"/>
        <v>907.19999999999993</v>
      </c>
      <c r="DM309" s="8">
        <f t="shared" si="460"/>
        <v>806.4</v>
      </c>
      <c r="DN309" s="8">
        <f t="shared" si="460"/>
        <v>772.8</v>
      </c>
      <c r="DO309" s="8">
        <f t="shared" si="460"/>
        <v>873.6</v>
      </c>
      <c r="DP309" s="8">
        <f t="shared" si="460"/>
        <v>873.6</v>
      </c>
      <c r="DQ309" s="8">
        <f t="shared" si="460"/>
        <v>873.6</v>
      </c>
      <c r="DR309" s="8">
        <f t="shared" si="460"/>
        <v>873.6</v>
      </c>
      <c r="DS309" s="8">
        <f t="shared" si="460"/>
        <v>873.6</v>
      </c>
      <c r="DT309" s="8">
        <f t="shared" si="460"/>
        <v>806.4</v>
      </c>
      <c r="DU309" s="8">
        <f t="shared" si="460"/>
        <v>806.4</v>
      </c>
      <c r="DV309" s="8">
        <f t="shared" si="460"/>
        <v>840</v>
      </c>
      <c r="DW309" s="8">
        <f t="shared" si="460"/>
        <v>823.19999999999993</v>
      </c>
      <c r="DX309" s="8">
        <f t="shared" si="460"/>
        <v>907.19999999999993</v>
      </c>
      <c r="DY309" s="8">
        <f t="shared" si="460"/>
        <v>806.4</v>
      </c>
      <c r="DZ309" s="8">
        <f t="shared" si="460"/>
        <v>840</v>
      </c>
      <c r="EA309" s="8">
        <f t="shared" si="460"/>
        <v>806.4</v>
      </c>
      <c r="EB309" s="8">
        <f t="shared" si="460"/>
        <v>873.6</v>
      </c>
      <c r="EC309" s="8">
        <f t="shared" si="460"/>
        <v>873.6</v>
      </c>
      <c r="ED309" s="8">
        <f t="shared" si="460"/>
        <v>840</v>
      </c>
      <c r="EE309" s="8">
        <f t="shared" si="460"/>
        <v>907.19999999999993</v>
      </c>
      <c r="EF309" s="8">
        <f t="shared" si="460"/>
        <v>840</v>
      </c>
      <c r="EG309" s="8">
        <f t="shared" si="460"/>
        <v>806.4</v>
      </c>
      <c r="EH309" s="8">
        <f t="shared" si="460"/>
        <v>873.6</v>
      </c>
      <c r="EI309" s="8">
        <f t="shared" si="460"/>
        <v>823.19999999999993</v>
      </c>
      <c r="EJ309" s="8">
        <f t="shared" si="460"/>
        <v>873.6</v>
      </c>
      <c r="EK309" s="8">
        <f t="shared" si="460"/>
        <v>840</v>
      </c>
      <c r="EL309" s="8">
        <f t="shared" si="460"/>
        <v>840</v>
      </c>
      <c r="EM309" s="8">
        <f t="shared" si="460"/>
        <v>772.8</v>
      </c>
      <c r="EN309" s="8">
        <f t="shared" si="460"/>
        <v>907.19999999999993</v>
      </c>
      <c r="EO309" s="8">
        <f t="shared" si="460"/>
        <v>873.6</v>
      </c>
      <c r="EP309" s="8">
        <f t="shared" si="460"/>
        <v>840</v>
      </c>
    </row>
    <row r="310" spans="2:146" hidden="1" outlineLevel="2" x14ac:dyDescent="0.25">
      <c r="D310" s="11" t="s">
        <v>211</v>
      </c>
      <c r="E310" s="11"/>
      <c r="F310" s="11"/>
      <c r="G310" s="11"/>
      <c r="H310" s="11"/>
      <c r="I310" s="11"/>
      <c r="J310" s="31" t="s">
        <v>68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8">
        <f>W309*VLOOKUP(W$7,$H$278:$W$288,COLUMNS($H$278:$W$288),0)</f>
        <v>840</v>
      </c>
      <c r="X310" s="8">
        <f t="shared" ref="X310:CI310" si="461">X309*VLOOKUP(X$7,$H$278:$W$288,COLUMNS($H$278:$W$288),0)</f>
        <v>907.19999999999993</v>
      </c>
      <c r="Y310" s="8">
        <f t="shared" si="461"/>
        <v>840</v>
      </c>
      <c r="Z310" s="8">
        <f t="shared" si="461"/>
        <v>873.6</v>
      </c>
      <c r="AA310" s="8">
        <f t="shared" si="461"/>
        <v>907.19999999999993</v>
      </c>
      <c r="AB310" s="8">
        <f t="shared" si="461"/>
        <v>806.4</v>
      </c>
      <c r="AC310" s="8">
        <f t="shared" si="461"/>
        <v>840</v>
      </c>
      <c r="AD310" s="8">
        <f t="shared" si="461"/>
        <v>846.72</v>
      </c>
      <c r="AE310" s="8">
        <f t="shared" si="461"/>
        <v>864.36</v>
      </c>
      <c r="AF310" s="8">
        <f t="shared" si="461"/>
        <v>952.56</v>
      </c>
      <c r="AG310" s="8">
        <f t="shared" si="461"/>
        <v>882</v>
      </c>
      <c r="AH310" s="8">
        <f t="shared" si="461"/>
        <v>846.72</v>
      </c>
      <c r="AI310" s="8">
        <f t="shared" si="461"/>
        <v>846.72</v>
      </c>
      <c r="AJ310" s="8">
        <f t="shared" si="461"/>
        <v>952.56</v>
      </c>
      <c r="AK310" s="8">
        <f t="shared" si="461"/>
        <v>917.28000000000009</v>
      </c>
      <c r="AL310" s="8">
        <f t="shared" si="461"/>
        <v>917.28000000000009</v>
      </c>
      <c r="AM310" s="8">
        <f t="shared" si="461"/>
        <v>917.28000000000009</v>
      </c>
      <c r="AN310" s="8">
        <f t="shared" si="461"/>
        <v>846.72</v>
      </c>
      <c r="AO310" s="8">
        <f t="shared" si="461"/>
        <v>917.28000000000009</v>
      </c>
      <c r="AP310" s="8">
        <f t="shared" si="461"/>
        <v>889.05600000000004</v>
      </c>
      <c r="AQ310" s="8">
        <f t="shared" si="461"/>
        <v>907.57799999999997</v>
      </c>
      <c r="AR310" s="8">
        <f t="shared" si="461"/>
        <v>1000.188</v>
      </c>
      <c r="AS310" s="8">
        <f t="shared" si="461"/>
        <v>926.1</v>
      </c>
      <c r="AT310" s="8">
        <f t="shared" si="461"/>
        <v>889.05600000000004</v>
      </c>
      <c r="AU310" s="8">
        <f t="shared" si="461"/>
        <v>926.1</v>
      </c>
      <c r="AV310" s="8">
        <f t="shared" si="461"/>
        <v>963.14400000000001</v>
      </c>
      <c r="AW310" s="8">
        <f t="shared" si="461"/>
        <v>963.14400000000001</v>
      </c>
      <c r="AX310" s="8">
        <f t="shared" si="461"/>
        <v>963.14400000000001</v>
      </c>
      <c r="AY310" s="8">
        <f t="shared" si="461"/>
        <v>963.14400000000001</v>
      </c>
      <c r="AZ310" s="8">
        <f t="shared" si="461"/>
        <v>889.05600000000004</v>
      </c>
      <c r="BA310" s="8">
        <f t="shared" si="461"/>
        <v>963.14400000000001</v>
      </c>
      <c r="BB310" s="8">
        <f t="shared" si="461"/>
        <v>972.40500000000009</v>
      </c>
      <c r="BC310" s="8">
        <f t="shared" si="461"/>
        <v>991.85310000000004</v>
      </c>
      <c r="BD310" s="8">
        <f t="shared" si="461"/>
        <v>1011.3012000000001</v>
      </c>
      <c r="BE310" s="8">
        <f t="shared" si="461"/>
        <v>972.40500000000009</v>
      </c>
      <c r="BF310" s="8">
        <f t="shared" si="461"/>
        <v>894.61260000000004</v>
      </c>
      <c r="BG310" s="8">
        <f t="shared" si="461"/>
        <v>1011.3012000000001</v>
      </c>
      <c r="BH310" s="8">
        <f t="shared" si="461"/>
        <v>1011.3012000000001</v>
      </c>
      <c r="BI310" s="8">
        <f t="shared" si="461"/>
        <v>1011.3012000000001</v>
      </c>
      <c r="BJ310" s="8">
        <f t="shared" si="461"/>
        <v>972.40500000000009</v>
      </c>
      <c r="BK310" s="8">
        <f t="shared" si="461"/>
        <v>1050.1974</v>
      </c>
      <c r="BL310" s="8">
        <f t="shared" si="461"/>
        <v>972.40500000000009</v>
      </c>
      <c r="BM310" s="8">
        <f t="shared" si="461"/>
        <v>933.50880000000006</v>
      </c>
      <c r="BN310" s="8">
        <f t="shared" si="461"/>
        <v>1061.8662600000002</v>
      </c>
      <c r="BO310" s="8">
        <f t="shared" si="461"/>
        <v>1000.6047450000001</v>
      </c>
      <c r="BP310" s="8">
        <f t="shared" si="461"/>
        <v>1061.8662600000002</v>
      </c>
      <c r="BQ310" s="8">
        <f t="shared" si="461"/>
        <v>1021.0252500000001</v>
      </c>
      <c r="BR310" s="8">
        <f t="shared" si="461"/>
        <v>1021.0252500000001</v>
      </c>
      <c r="BS310" s="8">
        <f t="shared" si="461"/>
        <v>939.34323000000018</v>
      </c>
      <c r="BT310" s="8">
        <f t="shared" si="461"/>
        <v>1102.7072700000001</v>
      </c>
      <c r="BU310" s="8">
        <f t="shared" si="461"/>
        <v>1061.8662600000002</v>
      </c>
      <c r="BV310" s="8">
        <f t="shared" si="461"/>
        <v>1021.0252500000001</v>
      </c>
      <c r="BW310" s="8">
        <f t="shared" si="461"/>
        <v>1102.7072700000001</v>
      </c>
      <c r="BX310" s="8">
        <f t="shared" si="461"/>
        <v>980.18424000000016</v>
      </c>
      <c r="BY310" s="8">
        <f t="shared" si="461"/>
        <v>980.18424000000016</v>
      </c>
      <c r="BZ310" s="8">
        <f t="shared" si="461"/>
        <v>1072.0765125000003</v>
      </c>
      <c r="CA310" s="8">
        <f t="shared" si="461"/>
        <v>1050.6349822500001</v>
      </c>
      <c r="CB310" s="8">
        <f t="shared" si="461"/>
        <v>1114.9595730000003</v>
      </c>
      <c r="CC310" s="8">
        <f t="shared" si="461"/>
        <v>1072.0765125000003</v>
      </c>
      <c r="CD310" s="8">
        <f t="shared" si="461"/>
        <v>1029.1934520000002</v>
      </c>
      <c r="CE310" s="8">
        <f t="shared" si="461"/>
        <v>1029.1934520000002</v>
      </c>
      <c r="CF310" s="8">
        <f t="shared" si="461"/>
        <v>1157.8426335000001</v>
      </c>
      <c r="CG310" s="8">
        <f t="shared" si="461"/>
        <v>1072.0765125000003</v>
      </c>
      <c r="CH310" s="8">
        <f t="shared" si="461"/>
        <v>1114.9595730000003</v>
      </c>
      <c r="CI310" s="8">
        <f t="shared" si="461"/>
        <v>1157.8426335000001</v>
      </c>
      <c r="CJ310" s="8">
        <f t="shared" ref="CJ310:EP310" si="462">CJ309*VLOOKUP(CJ$7,$H$278:$W$288,COLUMNS($H$278:$W$288),0)</f>
        <v>986.31039150000026</v>
      </c>
      <c r="CK310" s="8">
        <f t="shared" si="462"/>
        <v>1072.0765125000003</v>
      </c>
      <c r="CL310" s="8">
        <f t="shared" si="462"/>
        <v>1125.6803381250004</v>
      </c>
      <c r="CM310" s="8">
        <f t="shared" si="462"/>
        <v>1103.1667313625003</v>
      </c>
      <c r="CN310" s="8">
        <f t="shared" si="462"/>
        <v>1125.6803381250004</v>
      </c>
      <c r="CO310" s="8">
        <f t="shared" si="462"/>
        <v>1170.7075516500004</v>
      </c>
      <c r="CP310" s="8">
        <f t="shared" si="462"/>
        <v>1035.6259110750002</v>
      </c>
      <c r="CQ310" s="8">
        <f t="shared" si="462"/>
        <v>1170.7075516500004</v>
      </c>
      <c r="CR310" s="8">
        <f t="shared" si="462"/>
        <v>1215.7347651750003</v>
      </c>
      <c r="CS310" s="8">
        <f t="shared" si="462"/>
        <v>1125.6803381250004</v>
      </c>
      <c r="CT310" s="8">
        <f t="shared" si="462"/>
        <v>1170.7075516500004</v>
      </c>
      <c r="CU310" s="8">
        <f t="shared" si="462"/>
        <v>1215.7347651750003</v>
      </c>
      <c r="CV310" s="8">
        <f t="shared" si="462"/>
        <v>1080.6531246000004</v>
      </c>
      <c r="CW310" s="8">
        <f t="shared" si="462"/>
        <v>1125.6803381250004</v>
      </c>
      <c r="CX310" s="8">
        <f t="shared" si="462"/>
        <v>1134.6857808300003</v>
      </c>
      <c r="CY310" s="8">
        <f t="shared" si="462"/>
        <v>1205.6036421318754</v>
      </c>
      <c r="CZ310" s="8">
        <f t="shared" si="462"/>
        <v>1276.5215034337502</v>
      </c>
      <c r="DA310" s="8">
        <f t="shared" si="462"/>
        <v>1181.9643550312503</v>
      </c>
      <c r="DB310" s="8">
        <f t="shared" si="462"/>
        <v>1181.9643550312503</v>
      </c>
      <c r="DC310" s="8">
        <f t="shared" si="462"/>
        <v>1134.6857808300003</v>
      </c>
      <c r="DD310" s="8">
        <f t="shared" si="462"/>
        <v>1229.2429292325005</v>
      </c>
      <c r="DE310" s="8">
        <f t="shared" si="462"/>
        <v>1229.2429292325005</v>
      </c>
      <c r="DF310" s="8">
        <f t="shared" si="462"/>
        <v>1229.2429292325005</v>
      </c>
      <c r="DG310" s="8">
        <f t="shared" si="462"/>
        <v>1229.2429292325005</v>
      </c>
      <c r="DH310" s="8">
        <f t="shared" si="462"/>
        <v>1134.6857808300003</v>
      </c>
      <c r="DI310" s="8">
        <f t="shared" si="462"/>
        <v>1229.2429292325005</v>
      </c>
      <c r="DJ310" s="8">
        <f t="shared" si="462"/>
        <v>1241.0625727828128</v>
      </c>
      <c r="DK310" s="8">
        <f t="shared" si="462"/>
        <v>1216.2413213271566</v>
      </c>
      <c r="DL310" s="8">
        <f t="shared" si="462"/>
        <v>1340.3475786054378</v>
      </c>
      <c r="DM310" s="8">
        <f t="shared" si="462"/>
        <v>1191.4200698715003</v>
      </c>
      <c r="DN310" s="8">
        <f t="shared" si="462"/>
        <v>1141.7775669601879</v>
      </c>
      <c r="DO310" s="8">
        <f t="shared" si="462"/>
        <v>1290.7050756941255</v>
      </c>
      <c r="DP310" s="8">
        <f t="shared" si="462"/>
        <v>1290.7050756941255</v>
      </c>
      <c r="DQ310" s="8">
        <f t="shared" si="462"/>
        <v>1290.7050756941255</v>
      </c>
      <c r="DR310" s="8">
        <f t="shared" si="462"/>
        <v>1290.7050756941255</v>
      </c>
      <c r="DS310" s="8">
        <f t="shared" si="462"/>
        <v>1290.7050756941255</v>
      </c>
      <c r="DT310" s="8">
        <f t="shared" si="462"/>
        <v>1191.4200698715003</v>
      </c>
      <c r="DU310" s="8">
        <f t="shared" si="462"/>
        <v>1191.4200698715003</v>
      </c>
      <c r="DV310" s="8">
        <f t="shared" si="462"/>
        <v>1303.1157014219536</v>
      </c>
      <c r="DW310" s="8">
        <f t="shared" si="462"/>
        <v>1277.0533873935144</v>
      </c>
      <c r="DX310" s="8">
        <f t="shared" si="462"/>
        <v>1407.3649575357099</v>
      </c>
      <c r="DY310" s="8">
        <f t="shared" si="462"/>
        <v>1250.9910733650754</v>
      </c>
      <c r="DZ310" s="8">
        <f t="shared" si="462"/>
        <v>1303.1157014219536</v>
      </c>
      <c r="EA310" s="8">
        <f t="shared" si="462"/>
        <v>1250.9910733650754</v>
      </c>
      <c r="EB310" s="8">
        <f t="shared" si="462"/>
        <v>1355.2403294788319</v>
      </c>
      <c r="EC310" s="8">
        <f t="shared" si="462"/>
        <v>1355.2403294788319</v>
      </c>
      <c r="ED310" s="8">
        <f t="shared" si="462"/>
        <v>1303.1157014219536</v>
      </c>
      <c r="EE310" s="8">
        <f t="shared" si="462"/>
        <v>1407.3649575357099</v>
      </c>
      <c r="EF310" s="8">
        <f t="shared" si="462"/>
        <v>1303.1157014219536</v>
      </c>
      <c r="EG310" s="8">
        <f t="shared" si="462"/>
        <v>1250.9910733650754</v>
      </c>
      <c r="EH310" s="8">
        <f t="shared" si="462"/>
        <v>1423.0023459527733</v>
      </c>
      <c r="EI310" s="8">
        <f t="shared" si="462"/>
        <v>1340.9060567631902</v>
      </c>
      <c r="EJ310" s="8">
        <f t="shared" si="462"/>
        <v>1423.0023459527733</v>
      </c>
      <c r="EK310" s="8">
        <f t="shared" si="462"/>
        <v>1368.2714864930513</v>
      </c>
      <c r="EL310" s="8">
        <f t="shared" si="462"/>
        <v>1368.2714864930513</v>
      </c>
      <c r="EM310" s="8">
        <f t="shared" si="462"/>
        <v>1258.8097675736071</v>
      </c>
      <c r="EN310" s="8">
        <f t="shared" si="462"/>
        <v>1477.7332054124952</v>
      </c>
      <c r="EO310" s="8">
        <f t="shared" si="462"/>
        <v>1423.0023459527733</v>
      </c>
      <c r="EP310" s="8">
        <f t="shared" si="462"/>
        <v>1368.2714864930513</v>
      </c>
    </row>
    <row r="311" spans="2:146" hidden="1" outlineLevel="2" x14ac:dyDescent="0.25"/>
    <row r="312" spans="2:146" hidden="1" outlineLevel="1" collapsed="1" x14ac:dyDescent="0.25">
      <c r="B312" s="2" t="s">
        <v>206</v>
      </c>
      <c r="C312" s="2"/>
      <c r="D312" s="2"/>
      <c r="E312" s="2"/>
      <c r="F312" s="2"/>
      <c r="G312" s="2"/>
      <c r="H312" s="2"/>
      <c r="I312" s="2"/>
      <c r="J312" s="3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</row>
    <row r="313" spans="2:146" hidden="1" outlineLevel="2" x14ac:dyDescent="0.25">
      <c r="D313" t="s">
        <v>207</v>
      </c>
      <c r="J313" s="26" t="s">
        <v>194</v>
      </c>
      <c r="W313" s="5">
        <f>W$273/$H$273</f>
        <v>6</v>
      </c>
      <c r="X313" s="5">
        <f t="shared" ref="X313:CI313" si="463">X$273/$H$273</f>
        <v>6</v>
      </c>
      <c r="Y313" s="5">
        <f t="shared" si="463"/>
        <v>6</v>
      </c>
      <c r="Z313" s="5">
        <f t="shared" si="463"/>
        <v>6</v>
      </c>
      <c r="AA313" s="5">
        <f t="shared" si="463"/>
        <v>6</v>
      </c>
      <c r="AB313" s="5">
        <f t="shared" si="463"/>
        <v>6</v>
      </c>
      <c r="AC313" s="5">
        <f t="shared" si="463"/>
        <v>6</v>
      </c>
      <c r="AD313" s="5">
        <f t="shared" si="463"/>
        <v>6</v>
      </c>
      <c r="AE313" s="5">
        <f t="shared" si="463"/>
        <v>6</v>
      </c>
      <c r="AF313" s="5">
        <f t="shared" si="463"/>
        <v>6</v>
      </c>
      <c r="AG313" s="5">
        <f t="shared" si="463"/>
        <v>6</v>
      </c>
      <c r="AH313" s="5">
        <f t="shared" si="463"/>
        <v>6</v>
      </c>
      <c r="AI313" s="5">
        <f t="shared" si="463"/>
        <v>6</v>
      </c>
      <c r="AJ313" s="5">
        <f t="shared" si="463"/>
        <v>6</v>
      </c>
      <c r="AK313" s="5">
        <f t="shared" si="463"/>
        <v>6</v>
      </c>
      <c r="AL313" s="5">
        <f t="shared" si="463"/>
        <v>6</v>
      </c>
      <c r="AM313" s="5">
        <f t="shared" si="463"/>
        <v>6</v>
      </c>
      <c r="AN313" s="5">
        <f t="shared" si="463"/>
        <v>6</v>
      </c>
      <c r="AO313" s="5">
        <f t="shared" si="463"/>
        <v>6</v>
      </c>
      <c r="AP313" s="5">
        <f t="shared" si="463"/>
        <v>6</v>
      </c>
      <c r="AQ313" s="5">
        <f t="shared" si="463"/>
        <v>6</v>
      </c>
      <c r="AR313" s="5">
        <f t="shared" si="463"/>
        <v>6</v>
      </c>
      <c r="AS313" s="5">
        <f t="shared" si="463"/>
        <v>6</v>
      </c>
      <c r="AT313" s="5">
        <f t="shared" si="463"/>
        <v>6</v>
      </c>
      <c r="AU313" s="5">
        <f t="shared" si="463"/>
        <v>6</v>
      </c>
      <c r="AV313" s="5">
        <f t="shared" si="463"/>
        <v>6</v>
      </c>
      <c r="AW313" s="5">
        <f t="shared" si="463"/>
        <v>6</v>
      </c>
      <c r="AX313" s="5">
        <f t="shared" si="463"/>
        <v>6</v>
      </c>
      <c r="AY313" s="5">
        <f t="shared" si="463"/>
        <v>6</v>
      </c>
      <c r="AZ313" s="5">
        <f t="shared" si="463"/>
        <v>6</v>
      </c>
      <c r="BA313" s="5">
        <f t="shared" si="463"/>
        <v>6</v>
      </c>
      <c r="BB313" s="5">
        <f t="shared" si="463"/>
        <v>6</v>
      </c>
      <c r="BC313" s="5">
        <f t="shared" si="463"/>
        <v>6</v>
      </c>
      <c r="BD313" s="5">
        <f t="shared" si="463"/>
        <v>6</v>
      </c>
      <c r="BE313" s="5">
        <f t="shared" si="463"/>
        <v>6</v>
      </c>
      <c r="BF313" s="5">
        <f t="shared" si="463"/>
        <v>6</v>
      </c>
      <c r="BG313" s="5">
        <f t="shared" si="463"/>
        <v>6</v>
      </c>
      <c r="BH313" s="5">
        <f t="shared" si="463"/>
        <v>6</v>
      </c>
      <c r="BI313" s="5">
        <f t="shared" si="463"/>
        <v>6</v>
      </c>
      <c r="BJ313" s="5">
        <f t="shared" si="463"/>
        <v>6</v>
      </c>
      <c r="BK313" s="5">
        <f t="shared" si="463"/>
        <v>6</v>
      </c>
      <c r="BL313" s="5">
        <f t="shared" si="463"/>
        <v>6</v>
      </c>
      <c r="BM313" s="5">
        <f t="shared" si="463"/>
        <v>6</v>
      </c>
      <c r="BN313" s="5">
        <f t="shared" si="463"/>
        <v>6</v>
      </c>
      <c r="BO313" s="5">
        <f t="shared" si="463"/>
        <v>6</v>
      </c>
      <c r="BP313" s="5">
        <f t="shared" si="463"/>
        <v>6</v>
      </c>
      <c r="BQ313" s="5">
        <f t="shared" si="463"/>
        <v>6</v>
      </c>
      <c r="BR313" s="5">
        <f t="shared" si="463"/>
        <v>6</v>
      </c>
      <c r="BS313" s="5">
        <f t="shared" si="463"/>
        <v>6</v>
      </c>
      <c r="BT313" s="5">
        <f t="shared" si="463"/>
        <v>6</v>
      </c>
      <c r="BU313" s="5">
        <f t="shared" si="463"/>
        <v>6</v>
      </c>
      <c r="BV313" s="5">
        <f t="shared" si="463"/>
        <v>6</v>
      </c>
      <c r="BW313" s="5">
        <f t="shared" si="463"/>
        <v>6</v>
      </c>
      <c r="BX313" s="5">
        <f t="shared" si="463"/>
        <v>6</v>
      </c>
      <c r="BY313" s="5">
        <f t="shared" si="463"/>
        <v>6</v>
      </c>
      <c r="BZ313" s="5">
        <f t="shared" si="463"/>
        <v>6</v>
      </c>
      <c r="CA313" s="5">
        <f t="shared" si="463"/>
        <v>6</v>
      </c>
      <c r="CB313" s="5">
        <f t="shared" si="463"/>
        <v>6</v>
      </c>
      <c r="CC313" s="5">
        <f t="shared" si="463"/>
        <v>6</v>
      </c>
      <c r="CD313" s="5">
        <f t="shared" si="463"/>
        <v>6</v>
      </c>
      <c r="CE313" s="5">
        <f t="shared" si="463"/>
        <v>6</v>
      </c>
      <c r="CF313" s="5">
        <f t="shared" si="463"/>
        <v>6</v>
      </c>
      <c r="CG313" s="5">
        <f t="shared" si="463"/>
        <v>6</v>
      </c>
      <c r="CH313" s="5">
        <f t="shared" si="463"/>
        <v>6</v>
      </c>
      <c r="CI313" s="5">
        <f t="shared" si="463"/>
        <v>6</v>
      </c>
      <c r="CJ313" s="5">
        <f t="shared" ref="CJ313:EP313" si="464">CJ$273/$H$273</f>
        <v>6</v>
      </c>
      <c r="CK313" s="5">
        <f t="shared" si="464"/>
        <v>6</v>
      </c>
      <c r="CL313" s="5">
        <f t="shared" si="464"/>
        <v>6</v>
      </c>
      <c r="CM313" s="5">
        <f t="shared" si="464"/>
        <v>6</v>
      </c>
      <c r="CN313" s="5">
        <f t="shared" si="464"/>
        <v>6</v>
      </c>
      <c r="CO313" s="5">
        <f t="shared" si="464"/>
        <v>6</v>
      </c>
      <c r="CP313" s="5">
        <f t="shared" si="464"/>
        <v>6</v>
      </c>
      <c r="CQ313" s="5">
        <f t="shared" si="464"/>
        <v>6</v>
      </c>
      <c r="CR313" s="5">
        <f t="shared" si="464"/>
        <v>6</v>
      </c>
      <c r="CS313" s="5">
        <f t="shared" si="464"/>
        <v>6</v>
      </c>
      <c r="CT313" s="5">
        <f t="shared" si="464"/>
        <v>6</v>
      </c>
      <c r="CU313" s="5">
        <f t="shared" si="464"/>
        <v>6</v>
      </c>
      <c r="CV313" s="5">
        <f t="shared" si="464"/>
        <v>6</v>
      </c>
      <c r="CW313" s="5">
        <f t="shared" si="464"/>
        <v>6</v>
      </c>
      <c r="CX313" s="5">
        <f t="shared" si="464"/>
        <v>6</v>
      </c>
      <c r="CY313" s="5">
        <f t="shared" si="464"/>
        <v>6</v>
      </c>
      <c r="CZ313" s="5">
        <f t="shared" si="464"/>
        <v>6</v>
      </c>
      <c r="DA313" s="5">
        <f t="shared" si="464"/>
        <v>6</v>
      </c>
      <c r="DB313" s="5">
        <f t="shared" si="464"/>
        <v>6</v>
      </c>
      <c r="DC313" s="5">
        <f t="shared" si="464"/>
        <v>6</v>
      </c>
      <c r="DD313" s="5">
        <f t="shared" si="464"/>
        <v>6</v>
      </c>
      <c r="DE313" s="5">
        <f t="shared" si="464"/>
        <v>6</v>
      </c>
      <c r="DF313" s="5">
        <f t="shared" si="464"/>
        <v>6</v>
      </c>
      <c r="DG313" s="5">
        <f t="shared" si="464"/>
        <v>6</v>
      </c>
      <c r="DH313" s="5">
        <f t="shared" si="464"/>
        <v>6</v>
      </c>
      <c r="DI313" s="5">
        <f t="shared" si="464"/>
        <v>6</v>
      </c>
      <c r="DJ313" s="5">
        <f t="shared" si="464"/>
        <v>6</v>
      </c>
      <c r="DK313" s="5">
        <f t="shared" si="464"/>
        <v>6</v>
      </c>
      <c r="DL313" s="5">
        <f t="shared" si="464"/>
        <v>6</v>
      </c>
      <c r="DM313" s="5">
        <f t="shared" si="464"/>
        <v>6</v>
      </c>
      <c r="DN313" s="5">
        <f t="shared" si="464"/>
        <v>6</v>
      </c>
      <c r="DO313" s="5">
        <f t="shared" si="464"/>
        <v>6</v>
      </c>
      <c r="DP313" s="5">
        <f t="shared" si="464"/>
        <v>6</v>
      </c>
      <c r="DQ313" s="5">
        <f t="shared" si="464"/>
        <v>6</v>
      </c>
      <c r="DR313" s="5">
        <f t="shared" si="464"/>
        <v>6</v>
      </c>
      <c r="DS313" s="5">
        <f t="shared" si="464"/>
        <v>6</v>
      </c>
      <c r="DT313" s="5">
        <f t="shared" si="464"/>
        <v>6</v>
      </c>
      <c r="DU313" s="5">
        <f t="shared" si="464"/>
        <v>6</v>
      </c>
      <c r="DV313" s="5">
        <f t="shared" si="464"/>
        <v>6</v>
      </c>
      <c r="DW313" s="5">
        <f t="shared" si="464"/>
        <v>6</v>
      </c>
      <c r="DX313" s="5">
        <f t="shared" si="464"/>
        <v>6</v>
      </c>
      <c r="DY313" s="5">
        <f t="shared" si="464"/>
        <v>6</v>
      </c>
      <c r="DZ313" s="5">
        <f t="shared" si="464"/>
        <v>6</v>
      </c>
      <c r="EA313" s="5">
        <f t="shared" si="464"/>
        <v>6</v>
      </c>
      <c r="EB313" s="5">
        <f t="shared" si="464"/>
        <v>6</v>
      </c>
      <c r="EC313" s="5">
        <f t="shared" si="464"/>
        <v>6</v>
      </c>
      <c r="ED313" s="5">
        <f t="shared" si="464"/>
        <v>6</v>
      </c>
      <c r="EE313" s="5">
        <f t="shared" si="464"/>
        <v>6</v>
      </c>
      <c r="EF313" s="5">
        <f t="shared" si="464"/>
        <v>6</v>
      </c>
      <c r="EG313" s="5">
        <f t="shared" si="464"/>
        <v>6</v>
      </c>
      <c r="EH313" s="5">
        <f t="shared" si="464"/>
        <v>6</v>
      </c>
      <c r="EI313" s="5">
        <f t="shared" si="464"/>
        <v>6</v>
      </c>
      <c r="EJ313" s="5">
        <f t="shared" si="464"/>
        <v>6</v>
      </c>
      <c r="EK313" s="5">
        <f t="shared" si="464"/>
        <v>6</v>
      </c>
      <c r="EL313" s="5">
        <f t="shared" si="464"/>
        <v>6</v>
      </c>
      <c r="EM313" s="5">
        <f t="shared" si="464"/>
        <v>6</v>
      </c>
      <c r="EN313" s="5">
        <f t="shared" si="464"/>
        <v>6</v>
      </c>
      <c r="EO313" s="5">
        <f t="shared" si="464"/>
        <v>6</v>
      </c>
      <c r="EP313" s="5">
        <f t="shared" si="464"/>
        <v>6</v>
      </c>
    </row>
    <row r="314" spans="2:146" hidden="1" outlineLevel="2" x14ac:dyDescent="0.25">
      <c r="D314" t="s">
        <v>208</v>
      </c>
      <c r="J314" s="26" t="s">
        <v>188</v>
      </c>
      <c r="W314" s="5">
        <f>W272*W$20</f>
        <v>900</v>
      </c>
      <c r="X314" s="5">
        <f t="shared" ref="X314:CI314" si="465">X272*X$20</f>
        <v>930</v>
      </c>
      <c r="Y314" s="5">
        <f t="shared" si="465"/>
        <v>930</v>
      </c>
      <c r="Z314" s="5">
        <f t="shared" si="465"/>
        <v>900</v>
      </c>
      <c r="AA314" s="5">
        <f t="shared" si="465"/>
        <v>930</v>
      </c>
      <c r="AB314" s="5">
        <f t="shared" si="465"/>
        <v>900</v>
      </c>
      <c r="AC314" s="5">
        <f t="shared" si="465"/>
        <v>930</v>
      </c>
      <c r="AD314" s="5">
        <f t="shared" si="465"/>
        <v>930</v>
      </c>
      <c r="AE314" s="5">
        <f t="shared" si="465"/>
        <v>840</v>
      </c>
      <c r="AF314" s="5">
        <f t="shared" si="465"/>
        <v>930</v>
      </c>
      <c r="AG314" s="5">
        <f t="shared" si="465"/>
        <v>900</v>
      </c>
      <c r="AH314" s="5">
        <f t="shared" si="465"/>
        <v>930</v>
      </c>
      <c r="AI314" s="5">
        <f t="shared" si="465"/>
        <v>900</v>
      </c>
      <c r="AJ314" s="5">
        <f t="shared" si="465"/>
        <v>930</v>
      </c>
      <c r="AK314" s="5">
        <f t="shared" si="465"/>
        <v>930</v>
      </c>
      <c r="AL314" s="5">
        <f t="shared" si="465"/>
        <v>900</v>
      </c>
      <c r="AM314" s="5">
        <f t="shared" si="465"/>
        <v>930</v>
      </c>
      <c r="AN314" s="5">
        <f t="shared" si="465"/>
        <v>900</v>
      </c>
      <c r="AO314" s="5">
        <f t="shared" si="465"/>
        <v>930</v>
      </c>
      <c r="AP314" s="5">
        <f t="shared" si="465"/>
        <v>930</v>
      </c>
      <c r="AQ314" s="5">
        <f t="shared" si="465"/>
        <v>840</v>
      </c>
      <c r="AR314" s="5">
        <f t="shared" si="465"/>
        <v>930</v>
      </c>
      <c r="AS314" s="5">
        <f t="shared" si="465"/>
        <v>900</v>
      </c>
      <c r="AT314" s="5">
        <f t="shared" si="465"/>
        <v>930</v>
      </c>
      <c r="AU314" s="5">
        <f t="shared" si="465"/>
        <v>900</v>
      </c>
      <c r="AV314" s="5">
        <f t="shared" si="465"/>
        <v>930</v>
      </c>
      <c r="AW314" s="5">
        <f t="shared" si="465"/>
        <v>930</v>
      </c>
      <c r="AX314" s="5">
        <f t="shared" si="465"/>
        <v>900</v>
      </c>
      <c r="AY314" s="5">
        <f t="shared" si="465"/>
        <v>930</v>
      </c>
      <c r="AZ314" s="5">
        <f t="shared" si="465"/>
        <v>900</v>
      </c>
      <c r="BA314" s="5">
        <f t="shared" si="465"/>
        <v>930</v>
      </c>
      <c r="BB314" s="5">
        <f t="shared" si="465"/>
        <v>930</v>
      </c>
      <c r="BC314" s="5">
        <f t="shared" si="465"/>
        <v>870</v>
      </c>
      <c r="BD314" s="5">
        <f t="shared" si="465"/>
        <v>930</v>
      </c>
      <c r="BE314" s="5">
        <f t="shared" si="465"/>
        <v>900</v>
      </c>
      <c r="BF314" s="5">
        <f t="shared" si="465"/>
        <v>930</v>
      </c>
      <c r="BG314" s="5">
        <f t="shared" si="465"/>
        <v>900</v>
      </c>
      <c r="BH314" s="5">
        <f t="shared" si="465"/>
        <v>930</v>
      </c>
      <c r="BI314" s="5">
        <f t="shared" si="465"/>
        <v>930</v>
      </c>
      <c r="BJ314" s="5">
        <f t="shared" si="465"/>
        <v>900</v>
      </c>
      <c r="BK314" s="5">
        <f t="shared" si="465"/>
        <v>930</v>
      </c>
      <c r="BL314" s="5">
        <f t="shared" si="465"/>
        <v>900</v>
      </c>
      <c r="BM314" s="5">
        <f t="shared" si="465"/>
        <v>930</v>
      </c>
      <c r="BN314" s="5">
        <f t="shared" si="465"/>
        <v>930</v>
      </c>
      <c r="BO314" s="5">
        <f t="shared" si="465"/>
        <v>840</v>
      </c>
      <c r="BP314" s="5">
        <f t="shared" si="465"/>
        <v>930</v>
      </c>
      <c r="BQ314" s="5">
        <f t="shared" si="465"/>
        <v>900</v>
      </c>
      <c r="BR314" s="5">
        <f t="shared" si="465"/>
        <v>930</v>
      </c>
      <c r="BS314" s="5">
        <f t="shared" si="465"/>
        <v>900</v>
      </c>
      <c r="BT314" s="5">
        <f t="shared" si="465"/>
        <v>930</v>
      </c>
      <c r="BU314" s="5">
        <f t="shared" si="465"/>
        <v>930</v>
      </c>
      <c r="BV314" s="5">
        <f t="shared" si="465"/>
        <v>900</v>
      </c>
      <c r="BW314" s="5">
        <f t="shared" si="465"/>
        <v>930</v>
      </c>
      <c r="BX314" s="5">
        <f t="shared" si="465"/>
        <v>900</v>
      </c>
      <c r="BY314" s="5">
        <f t="shared" si="465"/>
        <v>930</v>
      </c>
      <c r="BZ314" s="5">
        <f t="shared" si="465"/>
        <v>930</v>
      </c>
      <c r="CA314" s="5">
        <f t="shared" si="465"/>
        <v>840</v>
      </c>
      <c r="CB314" s="5">
        <f t="shared" si="465"/>
        <v>930</v>
      </c>
      <c r="CC314" s="5">
        <f t="shared" si="465"/>
        <v>900</v>
      </c>
      <c r="CD314" s="5">
        <f t="shared" si="465"/>
        <v>930</v>
      </c>
      <c r="CE314" s="5">
        <f t="shared" si="465"/>
        <v>900</v>
      </c>
      <c r="CF314" s="5">
        <f t="shared" si="465"/>
        <v>930</v>
      </c>
      <c r="CG314" s="5">
        <f t="shared" si="465"/>
        <v>930</v>
      </c>
      <c r="CH314" s="5">
        <f t="shared" si="465"/>
        <v>900</v>
      </c>
      <c r="CI314" s="5">
        <f t="shared" si="465"/>
        <v>930</v>
      </c>
      <c r="CJ314" s="5">
        <f t="shared" ref="CJ314:EP314" si="466">CJ272*CJ$20</f>
        <v>900</v>
      </c>
      <c r="CK314" s="5">
        <f t="shared" si="466"/>
        <v>930</v>
      </c>
      <c r="CL314" s="5">
        <f t="shared" si="466"/>
        <v>930</v>
      </c>
      <c r="CM314" s="5">
        <f t="shared" si="466"/>
        <v>840</v>
      </c>
      <c r="CN314" s="5">
        <f t="shared" si="466"/>
        <v>930</v>
      </c>
      <c r="CO314" s="5">
        <f t="shared" si="466"/>
        <v>900</v>
      </c>
      <c r="CP314" s="5">
        <f t="shared" si="466"/>
        <v>930</v>
      </c>
      <c r="CQ314" s="5">
        <f t="shared" si="466"/>
        <v>900</v>
      </c>
      <c r="CR314" s="5">
        <f t="shared" si="466"/>
        <v>930</v>
      </c>
      <c r="CS314" s="5">
        <f t="shared" si="466"/>
        <v>930</v>
      </c>
      <c r="CT314" s="5">
        <f t="shared" si="466"/>
        <v>900</v>
      </c>
      <c r="CU314" s="5">
        <f t="shared" si="466"/>
        <v>930</v>
      </c>
      <c r="CV314" s="5">
        <f t="shared" si="466"/>
        <v>900</v>
      </c>
      <c r="CW314" s="5">
        <f t="shared" si="466"/>
        <v>930</v>
      </c>
      <c r="CX314" s="5">
        <f t="shared" si="466"/>
        <v>930</v>
      </c>
      <c r="CY314" s="5">
        <f t="shared" si="466"/>
        <v>870</v>
      </c>
      <c r="CZ314" s="5">
        <f t="shared" si="466"/>
        <v>930</v>
      </c>
      <c r="DA314" s="5">
        <f t="shared" si="466"/>
        <v>900</v>
      </c>
      <c r="DB314" s="5">
        <f t="shared" si="466"/>
        <v>930</v>
      </c>
      <c r="DC314" s="5">
        <f t="shared" si="466"/>
        <v>900</v>
      </c>
      <c r="DD314" s="5">
        <f t="shared" si="466"/>
        <v>930</v>
      </c>
      <c r="DE314" s="5">
        <f t="shared" si="466"/>
        <v>930</v>
      </c>
      <c r="DF314" s="5">
        <f t="shared" si="466"/>
        <v>900</v>
      </c>
      <c r="DG314" s="5">
        <f t="shared" si="466"/>
        <v>930</v>
      </c>
      <c r="DH314" s="5">
        <f t="shared" si="466"/>
        <v>900</v>
      </c>
      <c r="DI314" s="5">
        <f t="shared" si="466"/>
        <v>930</v>
      </c>
      <c r="DJ314" s="5">
        <f t="shared" si="466"/>
        <v>930</v>
      </c>
      <c r="DK314" s="5">
        <f t="shared" si="466"/>
        <v>840</v>
      </c>
      <c r="DL314" s="5">
        <f t="shared" si="466"/>
        <v>930</v>
      </c>
      <c r="DM314" s="5">
        <f t="shared" si="466"/>
        <v>900</v>
      </c>
      <c r="DN314" s="5">
        <f t="shared" si="466"/>
        <v>930</v>
      </c>
      <c r="DO314" s="5">
        <f t="shared" si="466"/>
        <v>900</v>
      </c>
      <c r="DP314" s="5">
        <f t="shared" si="466"/>
        <v>930</v>
      </c>
      <c r="DQ314" s="5">
        <f t="shared" si="466"/>
        <v>930</v>
      </c>
      <c r="DR314" s="5">
        <f t="shared" si="466"/>
        <v>900</v>
      </c>
      <c r="DS314" s="5">
        <f t="shared" si="466"/>
        <v>930</v>
      </c>
      <c r="DT314" s="5">
        <f t="shared" si="466"/>
        <v>900</v>
      </c>
      <c r="DU314" s="5">
        <f t="shared" si="466"/>
        <v>930</v>
      </c>
      <c r="DV314" s="5">
        <f t="shared" si="466"/>
        <v>930</v>
      </c>
      <c r="DW314" s="5">
        <f t="shared" si="466"/>
        <v>840</v>
      </c>
      <c r="DX314" s="5">
        <f t="shared" si="466"/>
        <v>930</v>
      </c>
      <c r="DY314" s="5">
        <f t="shared" si="466"/>
        <v>900</v>
      </c>
      <c r="DZ314" s="5">
        <f t="shared" si="466"/>
        <v>930</v>
      </c>
      <c r="EA314" s="5">
        <f t="shared" si="466"/>
        <v>900</v>
      </c>
      <c r="EB314" s="5">
        <f t="shared" si="466"/>
        <v>930</v>
      </c>
      <c r="EC314" s="5">
        <f t="shared" si="466"/>
        <v>930</v>
      </c>
      <c r="ED314" s="5">
        <f t="shared" si="466"/>
        <v>900</v>
      </c>
      <c r="EE314" s="5">
        <f t="shared" si="466"/>
        <v>930</v>
      </c>
      <c r="EF314" s="5">
        <f t="shared" si="466"/>
        <v>900</v>
      </c>
      <c r="EG314" s="5">
        <f t="shared" si="466"/>
        <v>930</v>
      </c>
      <c r="EH314" s="5">
        <f t="shared" si="466"/>
        <v>930</v>
      </c>
      <c r="EI314" s="5">
        <f t="shared" si="466"/>
        <v>840</v>
      </c>
      <c r="EJ314" s="5">
        <f t="shared" si="466"/>
        <v>930</v>
      </c>
      <c r="EK314" s="5">
        <f t="shared" si="466"/>
        <v>900</v>
      </c>
      <c r="EL314" s="5">
        <f t="shared" si="466"/>
        <v>930</v>
      </c>
      <c r="EM314" s="5">
        <f t="shared" si="466"/>
        <v>900</v>
      </c>
      <c r="EN314" s="5">
        <f t="shared" si="466"/>
        <v>930</v>
      </c>
      <c r="EO314" s="5">
        <f t="shared" si="466"/>
        <v>930</v>
      </c>
      <c r="EP314" s="5">
        <f t="shared" si="466"/>
        <v>900</v>
      </c>
    </row>
    <row r="315" spans="2:146" hidden="1" outlineLevel="2" x14ac:dyDescent="0.25">
      <c r="D315" s="11" t="s">
        <v>206</v>
      </c>
      <c r="E315" s="11"/>
      <c r="F315" s="11"/>
      <c r="G315" s="11"/>
      <c r="H315" s="11"/>
      <c r="I315" s="11"/>
      <c r="J315" s="31" t="s">
        <v>68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8">
        <f>W313*W314</f>
        <v>5400</v>
      </c>
      <c r="X315" s="8">
        <f t="shared" ref="X315:CI315" si="467">X313*X314</f>
        <v>5580</v>
      </c>
      <c r="Y315" s="8">
        <f t="shared" si="467"/>
        <v>5580</v>
      </c>
      <c r="Z315" s="8">
        <f t="shared" si="467"/>
        <v>5400</v>
      </c>
      <c r="AA315" s="8">
        <f t="shared" si="467"/>
        <v>5580</v>
      </c>
      <c r="AB315" s="8">
        <f t="shared" si="467"/>
        <v>5400</v>
      </c>
      <c r="AC315" s="8">
        <f t="shared" si="467"/>
        <v>5580</v>
      </c>
      <c r="AD315" s="8">
        <f t="shared" si="467"/>
        <v>5580</v>
      </c>
      <c r="AE315" s="8">
        <f t="shared" si="467"/>
        <v>5040</v>
      </c>
      <c r="AF315" s="8">
        <f t="shared" si="467"/>
        <v>5580</v>
      </c>
      <c r="AG315" s="8">
        <f t="shared" si="467"/>
        <v>5400</v>
      </c>
      <c r="AH315" s="8">
        <f t="shared" si="467"/>
        <v>5580</v>
      </c>
      <c r="AI315" s="8">
        <f t="shared" si="467"/>
        <v>5400</v>
      </c>
      <c r="AJ315" s="8">
        <f t="shared" si="467"/>
        <v>5580</v>
      </c>
      <c r="AK315" s="8">
        <f t="shared" si="467"/>
        <v>5580</v>
      </c>
      <c r="AL315" s="8">
        <f t="shared" si="467"/>
        <v>5400</v>
      </c>
      <c r="AM315" s="8">
        <f t="shared" si="467"/>
        <v>5580</v>
      </c>
      <c r="AN315" s="8">
        <f t="shared" si="467"/>
        <v>5400</v>
      </c>
      <c r="AO315" s="8">
        <f t="shared" si="467"/>
        <v>5580</v>
      </c>
      <c r="AP315" s="8">
        <f t="shared" si="467"/>
        <v>5580</v>
      </c>
      <c r="AQ315" s="8">
        <f t="shared" si="467"/>
        <v>5040</v>
      </c>
      <c r="AR315" s="8">
        <f t="shared" si="467"/>
        <v>5580</v>
      </c>
      <c r="AS315" s="8">
        <f t="shared" si="467"/>
        <v>5400</v>
      </c>
      <c r="AT315" s="8">
        <f t="shared" si="467"/>
        <v>5580</v>
      </c>
      <c r="AU315" s="8">
        <f t="shared" si="467"/>
        <v>5400</v>
      </c>
      <c r="AV315" s="8">
        <f t="shared" si="467"/>
        <v>5580</v>
      </c>
      <c r="AW315" s="8">
        <f t="shared" si="467"/>
        <v>5580</v>
      </c>
      <c r="AX315" s="8">
        <f t="shared" si="467"/>
        <v>5400</v>
      </c>
      <c r="AY315" s="8">
        <f t="shared" si="467"/>
        <v>5580</v>
      </c>
      <c r="AZ315" s="8">
        <f t="shared" si="467"/>
        <v>5400</v>
      </c>
      <c r="BA315" s="8">
        <f t="shared" si="467"/>
        <v>5580</v>
      </c>
      <c r="BB315" s="8">
        <f t="shared" si="467"/>
        <v>5580</v>
      </c>
      <c r="BC315" s="8">
        <f t="shared" si="467"/>
        <v>5220</v>
      </c>
      <c r="BD315" s="8">
        <f t="shared" si="467"/>
        <v>5580</v>
      </c>
      <c r="BE315" s="8">
        <f t="shared" si="467"/>
        <v>5400</v>
      </c>
      <c r="BF315" s="8">
        <f t="shared" si="467"/>
        <v>5580</v>
      </c>
      <c r="BG315" s="8">
        <f t="shared" si="467"/>
        <v>5400</v>
      </c>
      <c r="BH315" s="8">
        <f t="shared" si="467"/>
        <v>5580</v>
      </c>
      <c r="BI315" s="8">
        <f t="shared" si="467"/>
        <v>5580</v>
      </c>
      <c r="BJ315" s="8">
        <f t="shared" si="467"/>
        <v>5400</v>
      </c>
      <c r="BK315" s="8">
        <f t="shared" si="467"/>
        <v>5580</v>
      </c>
      <c r="BL315" s="8">
        <f t="shared" si="467"/>
        <v>5400</v>
      </c>
      <c r="BM315" s="8">
        <f t="shared" si="467"/>
        <v>5580</v>
      </c>
      <c r="BN315" s="8">
        <f t="shared" si="467"/>
        <v>5580</v>
      </c>
      <c r="BO315" s="8">
        <f t="shared" si="467"/>
        <v>5040</v>
      </c>
      <c r="BP315" s="8">
        <f t="shared" si="467"/>
        <v>5580</v>
      </c>
      <c r="BQ315" s="8">
        <f t="shared" si="467"/>
        <v>5400</v>
      </c>
      <c r="BR315" s="8">
        <f t="shared" si="467"/>
        <v>5580</v>
      </c>
      <c r="BS315" s="8">
        <f t="shared" si="467"/>
        <v>5400</v>
      </c>
      <c r="BT315" s="8">
        <f t="shared" si="467"/>
        <v>5580</v>
      </c>
      <c r="BU315" s="8">
        <f t="shared" si="467"/>
        <v>5580</v>
      </c>
      <c r="BV315" s="8">
        <f t="shared" si="467"/>
        <v>5400</v>
      </c>
      <c r="BW315" s="8">
        <f t="shared" si="467"/>
        <v>5580</v>
      </c>
      <c r="BX315" s="8">
        <f t="shared" si="467"/>
        <v>5400</v>
      </c>
      <c r="BY315" s="8">
        <f t="shared" si="467"/>
        <v>5580</v>
      </c>
      <c r="BZ315" s="8">
        <f t="shared" si="467"/>
        <v>5580</v>
      </c>
      <c r="CA315" s="8">
        <f t="shared" si="467"/>
        <v>5040</v>
      </c>
      <c r="CB315" s="8">
        <f t="shared" si="467"/>
        <v>5580</v>
      </c>
      <c r="CC315" s="8">
        <f t="shared" si="467"/>
        <v>5400</v>
      </c>
      <c r="CD315" s="8">
        <f t="shared" si="467"/>
        <v>5580</v>
      </c>
      <c r="CE315" s="8">
        <f t="shared" si="467"/>
        <v>5400</v>
      </c>
      <c r="CF315" s="8">
        <f t="shared" si="467"/>
        <v>5580</v>
      </c>
      <c r="CG315" s="8">
        <f t="shared" si="467"/>
        <v>5580</v>
      </c>
      <c r="CH315" s="8">
        <f t="shared" si="467"/>
        <v>5400</v>
      </c>
      <c r="CI315" s="8">
        <f t="shared" si="467"/>
        <v>5580</v>
      </c>
      <c r="CJ315" s="8">
        <f t="shared" ref="CJ315:EP315" si="468">CJ313*CJ314</f>
        <v>5400</v>
      </c>
      <c r="CK315" s="8">
        <f t="shared" si="468"/>
        <v>5580</v>
      </c>
      <c r="CL315" s="8">
        <f t="shared" si="468"/>
        <v>5580</v>
      </c>
      <c r="CM315" s="8">
        <f t="shared" si="468"/>
        <v>5040</v>
      </c>
      <c r="CN315" s="8">
        <f t="shared" si="468"/>
        <v>5580</v>
      </c>
      <c r="CO315" s="8">
        <f t="shared" si="468"/>
        <v>5400</v>
      </c>
      <c r="CP315" s="8">
        <f t="shared" si="468"/>
        <v>5580</v>
      </c>
      <c r="CQ315" s="8">
        <f t="shared" si="468"/>
        <v>5400</v>
      </c>
      <c r="CR315" s="8">
        <f t="shared" si="468"/>
        <v>5580</v>
      </c>
      <c r="CS315" s="8">
        <f t="shared" si="468"/>
        <v>5580</v>
      </c>
      <c r="CT315" s="8">
        <f t="shared" si="468"/>
        <v>5400</v>
      </c>
      <c r="CU315" s="8">
        <f t="shared" si="468"/>
        <v>5580</v>
      </c>
      <c r="CV315" s="8">
        <f t="shared" si="468"/>
        <v>5400</v>
      </c>
      <c r="CW315" s="8">
        <f t="shared" si="468"/>
        <v>5580</v>
      </c>
      <c r="CX315" s="8">
        <f t="shared" si="468"/>
        <v>5580</v>
      </c>
      <c r="CY315" s="8">
        <f t="shared" si="468"/>
        <v>5220</v>
      </c>
      <c r="CZ315" s="8">
        <f t="shared" si="468"/>
        <v>5580</v>
      </c>
      <c r="DA315" s="8">
        <f t="shared" si="468"/>
        <v>5400</v>
      </c>
      <c r="DB315" s="8">
        <f t="shared" si="468"/>
        <v>5580</v>
      </c>
      <c r="DC315" s="8">
        <f t="shared" si="468"/>
        <v>5400</v>
      </c>
      <c r="DD315" s="8">
        <f t="shared" si="468"/>
        <v>5580</v>
      </c>
      <c r="DE315" s="8">
        <f t="shared" si="468"/>
        <v>5580</v>
      </c>
      <c r="DF315" s="8">
        <f t="shared" si="468"/>
        <v>5400</v>
      </c>
      <c r="DG315" s="8">
        <f t="shared" si="468"/>
        <v>5580</v>
      </c>
      <c r="DH315" s="8">
        <f t="shared" si="468"/>
        <v>5400</v>
      </c>
      <c r="DI315" s="8">
        <f t="shared" si="468"/>
        <v>5580</v>
      </c>
      <c r="DJ315" s="8">
        <f t="shared" si="468"/>
        <v>5580</v>
      </c>
      <c r="DK315" s="8">
        <f t="shared" si="468"/>
        <v>5040</v>
      </c>
      <c r="DL315" s="8">
        <f t="shared" si="468"/>
        <v>5580</v>
      </c>
      <c r="DM315" s="8">
        <f t="shared" si="468"/>
        <v>5400</v>
      </c>
      <c r="DN315" s="8">
        <f t="shared" si="468"/>
        <v>5580</v>
      </c>
      <c r="DO315" s="8">
        <f t="shared" si="468"/>
        <v>5400</v>
      </c>
      <c r="DP315" s="8">
        <f t="shared" si="468"/>
        <v>5580</v>
      </c>
      <c r="DQ315" s="8">
        <f t="shared" si="468"/>
        <v>5580</v>
      </c>
      <c r="DR315" s="8">
        <f t="shared" si="468"/>
        <v>5400</v>
      </c>
      <c r="DS315" s="8">
        <f t="shared" si="468"/>
        <v>5580</v>
      </c>
      <c r="DT315" s="8">
        <f t="shared" si="468"/>
        <v>5400</v>
      </c>
      <c r="DU315" s="8">
        <f t="shared" si="468"/>
        <v>5580</v>
      </c>
      <c r="DV315" s="8">
        <f t="shared" si="468"/>
        <v>5580</v>
      </c>
      <c r="DW315" s="8">
        <f t="shared" si="468"/>
        <v>5040</v>
      </c>
      <c r="DX315" s="8">
        <f t="shared" si="468"/>
        <v>5580</v>
      </c>
      <c r="DY315" s="8">
        <f t="shared" si="468"/>
        <v>5400</v>
      </c>
      <c r="DZ315" s="8">
        <f t="shared" si="468"/>
        <v>5580</v>
      </c>
      <c r="EA315" s="8">
        <f t="shared" si="468"/>
        <v>5400</v>
      </c>
      <c r="EB315" s="8">
        <f t="shared" si="468"/>
        <v>5580</v>
      </c>
      <c r="EC315" s="8">
        <f t="shared" si="468"/>
        <v>5580</v>
      </c>
      <c r="ED315" s="8">
        <f t="shared" si="468"/>
        <v>5400</v>
      </c>
      <c r="EE315" s="8">
        <f t="shared" si="468"/>
        <v>5580</v>
      </c>
      <c r="EF315" s="8">
        <f t="shared" si="468"/>
        <v>5400</v>
      </c>
      <c r="EG315" s="8">
        <f t="shared" si="468"/>
        <v>5580</v>
      </c>
      <c r="EH315" s="8">
        <f t="shared" si="468"/>
        <v>5580</v>
      </c>
      <c r="EI315" s="8">
        <f t="shared" si="468"/>
        <v>5040</v>
      </c>
      <c r="EJ315" s="8">
        <f t="shared" si="468"/>
        <v>5580</v>
      </c>
      <c r="EK315" s="8">
        <f t="shared" si="468"/>
        <v>5400</v>
      </c>
      <c r="EL315" s="8">
        <f t="shared" si="468"/>
        <v>5580</v>
      </c>
      <c r="EM315" s="8">
        <f t="shared" si="468"/>
        <v>5400</v>
      </c>
      <c r="EN315" s="8">
        <f t="shared" si="468"/>
        <v>5580</v>
      </c>
      <c r="EO315" s="8">
        <f t="shared" si="468"/>
        <v>5580</v>
      </c>
      <c r="EP315" s="8">
        <f t="shared" si="468"/>
        <v>5400</v>
      </c>
    </row>
    <row r="316" spans="2:146" hidden="1" outlineLevel="2" x14ac:dyDescent="0.25">
      <c r="D316" s="11" t="s">
        <v>211</v>
      </c>
      <c r="E316" s="11"/>
      <c r="F316" s="11"/>
      <c r="G316" s="11"/>
      <c r="H316" s="11"/>
      <c r="I316" s="11"/>
      <c r="J316" s="31" t="s">
        <v>68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8">
        <f>W315*VLOOKUP(W$7,$H$278:$W$288,COLUMNS($H$278:$W$288),0)</f>
        <v>5400</v>
      </c>
      <c r="X316" s="8">
        <f t="shared" ref="X316:CI316" si="469">X315*VLOOKUP(X$7,$H$278:$W$288,COLUMNS($H$278:$W$288),0)</f>
        <v>5580</v>
      </c>
      <c r="Y316" s="8">
        <f t="shared" si="469"/>
        <v>5580</v>
      </c>
      <c r="Z316" s="8">
        <f t="shared" si="469"/>
        <v>5400</v>
      </c>
      <c r="AA316" s="8">
        <f t="shared" si="469"/>
        <v>5580</v>
      </c>
      <c r="AB316" s="8">
        <f t="shared" si="469"/>
        <v>5400</v>
      </c>
      <c r="AC316" s="8">
        <f t="shared" si="469"/>
        <v>5580</v>
      </c>
      <c r="AD316" s="8">
        <f t="shared" si="469"/>
        <v>5859</v>
      </c>
      <c r="AE316" s="8">
        <f t="shared" si="469"/>
        <v>5292</v>
      </c>
      <c r="AF316" s="8">
        <f t="shared" si="469"/>
        <v>5859</v>
      </c>
      <c r="AG316" s="8">
        <f t="shared" si="469"/>
        <v>5670</v>
      </c>
      <c r="AH316" s="8">
        <f t="shared" si="469"/>
        <v>5859</v>
      </c>
      <c r="AI316" s="8">
        <f t="shared" si="469"/>
        <v>5670</v>
      </c>
      <c r="AJ316" s="8">
        <f t="shared" si="469"/>
        <v>5859</v>
      </c>
      <c r="AK316" s="8">
        <f t="shared" si="469"/>
        <v>5859</v>
      </c>
      <c r="AL316" s="8">
        <f t="shared" si="469"/>
        <v>5670</v>
      </c>
      <c r="AM316" s="8">
        <f t="shared" si="469"/>
        <v>5859</v>
      </c>
      <c r="AN316" s="8">
        <f t="shared" si="469"/>
        <v>5670</v>
      </c>
      <c r="AO316" s="8">
        <f t="shared" si="469"/>
        <v>5859</v>
      </c>
      <c r="AP316" s="8">
        <f t="shared" si="469"/>
        <v>6151.95</v>
      </c>
      <c r="AQ316" s="8">
        <f t="shared" si="469"/>
        <v>5556.6</v>
      </c>
      <c r="AR316" s="8">
        <f t="shared" si="469"/>
        <v>6151.95</v>
      </c>
      <c r="AS316" s="8">
        <f t="shared" si="469"/>
        <v>5953.5</v>
      </c>
      <c r="AT316" s="8">
        <f t="shared" si="469"/>
        <v>6151.95</v>
      </c>
      <c r="AU316" s="8">
        <f t="shared" si="469"/>
        <v>5953.5</v>
      </c>
      <c r="AV316" s="8">
        <f t="shared" si="469"/>
        <v>6151.95</v>
      </c>
      <c r="AW316" s="8">
        <f t="shared" si="469"/>
        <v>6151.95</v>
      </c>
      <c r="AX316" s="8">
        <f t="shared" si="469"/>
        <v>5953.5</v>
      </c>
      <c r="AY316" s="8">
        <f t="shared" si="469"/>
        <v>6151.95</v>
      </c>
      <c r="AZ316" s="8">
        <f t="shared" si="469"/>
        <v>5953.5</v>
      </c>
      <c r="BA316" s="8">
        <f t="shared" si="469"/>
        <v>6151.95</v>
      </c>
      <c r="BB316" s="8">
        <f t="shared" si="469"/>
        <v>6459.5475000000006</v>
      </c>
      <c r="BC316" s="8">
        <f t="shared" si="469"/>
        <v>6042.8025000000007</v>
      </c>
      <c r="BD316" s="8">
        <f t="shared" si="469"/>
        <v>6459.5475000000006</v>
      </c>
      <c r="BE316" s="8">
        <f t="shared" si="469"/>
        <v>6251.1750000000011</v>
      </c>
      <c r="BF316" s="8">
        <f t="shared" si="469"/>
        <v>6459.5475000000006</v>
      </c>
      <c r="BG316" s="8">
        <f t="shared" si="469"/>
        <v>6251.1750000000011</v>
      </c>
      <c r="BH316" s="8">
        <f t="shared" si="469"/>
        <v>6459.5475000000006</v>
      </c>
      <c r="BI316" s="8">
        <f t="shared" si="469"/>
        <v>6459.5475000000006</v>
      </c>
      <c r="BJ316" s="8">
        <f t="shared" si="469"/>
        <v>6251.1750000000011</v>
      </c>
      <c r="BK316" s="8">
        <f t="shared" si="469"/>
        <v>6459.5475000000006</v>
      </c>
      <c r="BL316" s="8">
        <f t="shared" si="469"/>
        <v>6251.1750000000011</v>
      </c>
      <c r="BM316" s="8">
        <f t="shared" si="469"/>
        <v>6459.5475000000006</v>
      </c>
      <c r="BN316" s="8">
        <f t="shared" si="469"/>
        <v>6782.524875000001</v>
      </c>
      <c r="BO316" s="8">
        <f t="shared" si="469"/>
        <v>6126.1515000000009</v>
      </c>
      <c r="BP316" s="8">
        <f t="shared" si="469"/>
        <v>6782.524875000001</v>
      </c>
      <c r="BQ316" s="8">
        <f t="shared" si="469"/>
        <v>6563.7337500000012</v>
      </c>
      <c r="BR316" s="8">
        <f t="shared" si="469"/>
        <v>6782.524875000001</v>
      </c>
      <c r="BS316" s="8">
        <f t="shared" si="469"/>
        <v>6563.7337500000012</v>
      </c>
      <c r="BT316" s="8">
        <f t="shared" si="469"/>
        <v>6782.524875000001</v>
      </c>
      <c r="BU316" s="8">
        <f t="shared" si="469"/>
        <v>6782.524875000001</v>
      </c>
      <c r="BV316" s="8">
        <f t="shared" si="469"/>
        <v>6563.7337500000012</v>
      </c>
      <c r="BW316" s="8">
        <f t="shared" si="469"/>
        <v>6782.524875000001</v>
      </c>
      <c r="BX316" s="8">
        <f t="shared" si="469"/>
        <v>6563.7337500000012</v>
      </c>
      <c r="BY316" s="8">
        <f t="shared" si="469"/>
        <v>6782.524875000001</v>
      </c>
      <c r="BZ316" s="8">
        <f t="shared" si="469"/>
        <v>7121.6511187500018</v>
      </c>
      <c r="CA316" s="8">
        <f t="shared" si="469"/>
        <v>6432.4590750000016</v>
      </c>
      <c r="CB316" s="8">
        <f t="shared" si="469"/>
        <v>7121.6511187500018</v>
      </c>
      <c r="CC316" s="8">
        <f t="shared" si="469"/>
        <v>6891.9204375000018</v>
      </c>
      <c r="CD316" s="8">
        <f t="shared" si="469"/>
        <v>7121.6511187500018</v>
      </c>
      <c r="CE316" s="8">
        <f t="shared" si="469"/>
        <v>6891.9204375000018</v>
      </c>
      <c r="CF316" s="8">
        <f t="shared" si="469"/>
        <v>7121.6511187500018</v>
      </c>
      <c r="CG316" s="8">
        <f t="shared" si="469"/>
        <v>7121.6511187500018</v>
      </c>
      <c r="CH316" s="8">
        <f t="shared" si="469"/>
        <v>6891.9204375000018</v>
      </c>
      <c r="CI316" s="8">
        <f t="shared" si="469"/>
        <v>7121.6511187500018</v>
      </c>
      <c r="CJ316" s="8">
        <f t="shared" ref="CJ316:EP316" si="470">CJ315*VLOOKUP(CJ$7,$H$278:$W$288,COLUMNS($H$278:$W$288),0)</f>
        <v>6891.9204375000018</v>
      </c>
      <c r="CK316" s="8">
        <f t="shared" si="470"/>
        <v>7121.6511187500018</v>
      </c>
      <c r="CL316" s="8">
        <f t="shared" si="470"/>
        <v>7477.7336746875026</v>
      </c>
      <c r="CM316" s="8">
        <f t="shared" si="470"/>
        <v>6754.0820287500019</v>
      </c>
      <c r="CN316" s="8">
        <f t="shared" si="470"/>
        <v>7477.7336746875026</v>
      </c>
      <c r="CO316" s="8">
        <f t="shared" si="470"/>
        <v>7236.5164593750023</v>
      </c>
      <c r="CP316" s="8">
        <f t="shared" si="470"/>
        <v>7477.7336746875026</v>
      </c>
      <c r="CQ316" s="8">
        <f t="shared" si="470"/>
        <v>7236.5164593750023</v>
      </c>
      <c r="CR316" s="8">
        <f t="shared" si="470"/>
        <v>7477.7336746875026</v>
      </c>
      <c r="CS316" s="8">
        <f t="shared" si="470"/>
        <v>7477.7336746875026</v>
      </c>
      <c r="CT316" s="8">
        <f t="shared" si="470"/>
        <v>7236.5164593750023</v>
      </c>
      <c r="CU316" s="8">
        <f t="shared" si="470"/>
        <v>7477.7336746875026</v>
      </c>
      <c r="CV316" s="8">
        <f t="shared" si="470"/>
        <v>7236.5164593750023</v>
      </c>
      <c r="CW316" s="8">
        <f t="shared" si="470"/>
        <v>7477.7336746875026</v>
      </c>
      <c r="CX316" s="8">
        <f t="shared" si="470"/>
        <v>7851.6203584218774</v>
      </c>
      <c r="CY316" s="8">
        <f t="shared" si="470"/>
        <v>7345.064206265627</v>
      </c>
      <c r="CZ316" s="8">
        <f t="shared" si="470"/>
        <v>7851.6203584218774</v>
      </c>
      <c r="DA316" s="8">
        <f t="shared" si="470"/>
        <v>7598.3422823437522</v>
      </c>
      <c r="DB316" s="8">
        <f t="shared" si="470"/>
        <v>7851.6203584218774</v>
      </c>
      <c r="DC316" s="8">
        <f t="shared" si="470"/>
        <v>7598.3422823437522</v>
      </c>
      <c r="DD316" s="8">
        <f t="shared" si="470"/>
        <v>7851.6203584218774</v>
      </c>
      <c r="DE316" s="8">
        <f t="shared" si="470"/>
        <v>7851.6203584218774</v>
      </c>
      <c r="DF316" s="8">
        <f t="shared" si="470"/>
        <v>7598.3422823437522</v>
      </c>
      <c r="DG316" s="8">
        <f t="shared" si="470"/>
        <v>7851.6203584218774</v>
      </c>
      <c r="DH316" s="8">
        <f t="shared" si="470"/>
        <v>7598.3422823437522</v>
      </c>
      <c r="DI316" s="8">
        <f t="shared" si="470"/>
        <v>7851.6203584218774</v>
      </c>
      <c r="DJ316" s="8">
        <f t="shared" si="470"/>
        <v>8244.2013763429713</v>
      </c>
      <c r="DK316" s="8">
        <f t="shared" si="470"/>
        <v>7446.3754366968778</v>
      </c>
      <c r="DL316" s="8">
        <f t="shared" si="470"/>
        <v>8244.2013763429713</v>
      </c>
      <c r="DM316" s="8">
        <f t="shared" si="470"/>
        <v>7978.2593964609405</v>
      </c>
      <c r="DN316" s="8">
        <f t="shared" si="470"/>
        <v>8244.2013763429713</v>
      </c>
      <c r="DO316" s="8">
        <f t="shared" si="470"/>
        <v>7978.2593964609405</v>
      </c>
      <c r="DP316" s="8">
        <f t="shared" si="470"/>
        <v>8244.2013763429713</v>
      </c>
      <c r="DQ316" s="8">
        <f t="shared" si="470"/>
        <v>8244.2013763429713</v>
      </c>
      <c r="DR316" s="8">
        <f t="shared" si="470"/>
        <v>7978.2593964609405</v>
      </c>
      <c r="DS316" s="8">
        <f t="shared" si="470"/>
        <v>8244.2013763429713</v>
      </c>
      <c r="DT316" s="8">
        <f t="shared" si="470"/>
        <v>7978.2593964609405</v>
      </c>
      <c r="DU316" s="8">
        <f t="shared" si="470"/>
        <v>8244.2013763429713</v>
      </c>
      <c r="DV316" s="8">
        <f t="shared" si="470"/>
        <v>8656.4114451601199</v>
      </c>
      <c r="DW316" s="8">
        <f t="shared" si="470"/>
        <v>7818.6942085317214</v>
      </c>
      <c r="DX316" s="8">
        <f t="shared" si="470"/>
        <v>8656.4114451601199</v>
      </c>
      <c r="DY316" s="8">
        <f t="shared" si="470"/>
        <v>8377.1723662839868</v>
      </c>
      <c r="DZ316" s="8">
        <f t="shared" si="470"/>
        <v>8656.4114451601199</v>
      </c>
      <c r="EA316" s="8">
        <f t="shared" si="470"/>
        <v>8377.1723662839868</v>
      </c>
      <c r="EB316" s="8">
        <f t="shared" si="470"/>
        <v>8656.4114451601199</v>
      </c>
      <c r="EC316" s="8">
        <f t="shared" si="470"/>
        <v>8656.4114451601199</v>
      </c>
      <c r="ED316" s="8">
        <f t="shared" si="470"/>
        <v>8377.1723662839868</v>
      </c>
      <c r="EE316" s="8">
        <f t="shared" si="470"/>
        <v>8656.4114451601199</v>
      </c>
      <c r="EF316" s="8">
        <f t="shared" si="470"/>
        <v>8377.1723662839868</v>
      </c>
      <c r="EG316" s="8">
        <f t="shared" si="470"/>
        <v>8656.4114451601199</v>
      </c>
      <c r="EH316" s="8">
        <f t="shared" si="470"/>
        <v>9089.2320174181259</v>
      </c>
      <c r="EI316" s="8">
        <f t="shared" si="470"/>
        <v>8209.6289189583076</v>
      </c>
      <c r="EJ316" s="8">
        <f t="shared" si="470"/>
        <v>9089.2320174181259</v>
      </c>
      <c r="EK316" s="8">
        <f t="shared" si="470"/>
        <v>8796.0309845981865</v>
      </c>
      <c r="EL316" s="8">
        <f t="shared" si="470"/>
        <v>9089.2320174181259</v>
      </c>
      <c r="EM316" s="8">
        <f t="shared" si="470"/>
        <v>8796.0309845981865</v>
      </c>
      <c r="EN316" s="8">
        <f t="shared" si="470"/>
        <v>9089.2320174181259</v>
      </c>
      <c r="EO316" s="8">
        <f t="shared" si="470"/>
        <v>9089.2320174181259</v>
      </c>
      <c r="EP316" s="8">
        <f t="shared" si="470"/>
        <v>8796.0309845981865</v>
      </c>
    </row>
    <row r="317" spans="2:146" ht="15.75" thickTop="1" x14ac:dyDescent="0.25">
      <c r="AD317" s="67"/>
      <c r="AP317" s="67"/>
    </row>
    <row r="318" spans="2:146" ht="15.75" collapsed="1" thickBot="1" x14ac:dyDescent="0.3">
      <c r="B318" s="1" t="s">
        <v>246</v>
      </c>
      <c r="C318" s="1"/>
      <c r="D318" s="1"/>
      <c r="E318" s="1"/>
      <c r="F318" s="1"/>
      <c r="G318" s="1"/>
      <c r="H318" s="1"/>
      <c r="I318" s="1"/>
      <c r="J318" s="35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</row>
    <row r="319" spans="2:146" ht="15.75" hidden="1" outlineLevel="1" thickTop="1" x14ac:dyDescent="0.25"/>
    <row r="320" spans="2:146" hidden="1" outlineLevel="1" collapsed="1" x14ac:dyDescent="0.25">
      <c r="B320" s="2" t="s">
        <v>227</v>
      </c>
      <c r="C320" s="2"/>
      <c r="D320" s="2"/>
      <c r="E320" s="2"/>
      <c r="F320" s="2"/>
      <c r="G320" s="2"/>
      <c r="H320" s="2"/>
      <c r="I320" s="2"/>
      <c r="J320" s="3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</row>
    <row r="321" spans="2:146" hidden="1" outlineLevel="2" x14ac:dyDescent="0.25">
      <c r="C321" t="s">
        <v>228</v>
      </c>
      <c r="J321" s="26" t="s">
        <v>70</v>
      </c>
      <c r="W321" s="43">
        <f>Założenia!$K137</f>
        <v>7.0000000000000007E-2</v>
      </c>
      <c r="X321" s="43">
        <f>Założenia!$K137</f>
        <v>7.0000000000000007E-2</v>
      </c>
      <c r="Y321" s="43">
        <f>Założenia!$K137</f>
        <v>7.0000000000000007E-2</v>
      </c>
      <c r="Z321" s="43">
        <f>Założenia!$K137</f>
        <v>7.0000000000000007E-2</v>
      </c>
      <c r="AA321" s="43">
        <f>Założenia!$K137</f>
        <v>7.0000000000000007E-2</v>
      </c>
      <c r="AB321" s="43">
        <f>Założenia!$K137</f>
        <v>7.0000000000000007E-2</v>
      </c>
      <c r="AC321" s="43">
        <f>Założenia!$K137</f>
        <v>7.0000000000000007E-2</v>
      </c>
      <c r="AD321" s="43">
        <f>Założenia!$K137</f>
        <v>7.0000000000000007E-2</v>
      </c>
      <c r="AE321" s="43">
        <f>Założenia!$K137</f>
        <v>7.0000000000000007E-2</v>
      </c>
      <c r="AF321" s="43">
        <f>Założenia!$K137</f>
        <v>7.0000000000000007E-2</v>
      </c>
      <c r="AG321" s="43">
        <f>Założenia!$K137</f>
        <v>7.0000000000000007E-2</v>
      </c>
      <c r="AH321" s="43">
        <f>Założenia!$K137</f>
        <v>7.0000000000000007E-2</v>
      </c>
      <c r="AI321" s="43">
        <f>Założenia!$K137</f>
        <v>7.0000000000000007E-2</v>
      </c>
      <c r="AJ321" s="43">
        <f>Założenia!$K137</f>
        <v>7.0000000000000007E-2</v>
      </c>
      <c r="AK321" s="43">
        <f>Założenia!$K137</f>
        <v>7.0000000000000007E-2</v>
      </c>
      <c r="AL321" s="43">
        <f>Założenia!$K137</f>
        <v>7.0000000000000007E-2</v>
      </c>
      <c r="AM321" s="43">
        <f>Założenia!$K137</f>
        <v>7.0000000000000007E-2</v>
      </c>
      <c r="AN321" s="43">
        <f>Założenia!$K137</f>
        <v>7.0000000000000007E-2</v>
      </c>
      <c r="AO321" s="43">
        <f>Założenia!$K137</f>
        <v>7.0000000000000007E-2</v>
      </c>
      <c r="AP321" s="43">
        <f>Założenia!$K137</f>
        <v>7.0000000000000007E-2</v>
      </c>
      <c r="AQ321" s="43">
        <f>Założenia!$K137</f>
        <v>7.0000000000000007E-2</v>
      </c>
      <c r="AR321" s="43">
        <f>Założenia!$K137</f>
        <v>7.0000000000000007E-2</v>
      </c>
      <c r="AS321" s="43">
        <f>Założenia!$K137</f>
        <v>7.0000000000000007E-2</v>
      </c>
      <c r="AT321" s="43">
        <f>Założenia!$K137</f>
        <v>7.0000000000000007E-2</v>
      </c>
      <c r="AU321" s="43">
        <f>Założenia!$K137</f>
        <v>7.0000000000000007E-2</v>
      </c>
      <c r="AV321" s="43">
        <f>Założenia!$K137</f>
        <v>7.0000000000000007E-2</v>
      </c>
      <c r="AW321" s="43">
        <f>Założenia!$K137</f>
        <v>7.0000000000000007E-2</v>
      </c>
      <c r="AX321" s="43">
        <f>Założenia!$K137</f>
        <v>7.0000000000000007E-2</v>
      </c>
      <c r="AY321" s="43">
        <f>Założenia!$K137</f>
        <v>7.0000000000000007E-2</v>
      </c>
      <c r="AZ321" s="43">
        <f>Założenia!$K137</f>
        <v>7.0000000000000007E-2</v>
      </c>
      <c r="BA321" s="43">
        <f>Założenia!$K137</f>
        <v>7.0000000000000007E-2</v>
      </c>
      <c r="BB321" s="43">
        <f>Założenia!$K137</f>
        <v>7.0000000000000007E-2</v>
      </c>
      <c r="BC321" s="43">
        <f>Założenia!$K137</f>
        <v>7.0000000000000007E-2</v>
      </c>
      <c r="BD321" s="43">
        <f>Założenia!$K137</f>
        <v>7.0000000000000007E-2</v>
      </c>
      <c r="BE321" s="43">
        <f>Założenia!$K137</f>
        <v>7.0000000000000007E-2</v>
      </c>
      <c r="BF321" s="43">
        <f>Założenia!$K137</f>
        <v>7.0000000000000007E-2</v>
      </c>
      <c r="BG321" s="43">
        <f>Założenia!$K137</f>
        <v>7.0000000000000007E-2</v>
      </c>
      <c r="BH321" s="43">
        <f>Założenia!$K137</f>
        <v>7.0000000000000007E-2</v>
      </c>
      <c r="BI321" s="43">
        <f>Założenia!$K137</f>
        <v>7.0000000000000007E-2</v>
      </c>
      <c r="BJ321" s="43">
        <f>Założenia!$K137</f>
        <v>7.0000000000000007E-2</v>
      </c>
      <c r="BK321" s="43">
        <f>Założenia!$K137</f>
        <v>7.0000000000000007E-2</v>
      </c>
      <c r="BL321" s="43">
        <f>Założenia!$K137</f>
        <v>7.0000000000000007E-2</v>
      </c>
      <c r="BM321" s="43">
        <f>Założenia!$K137</f>
        <v>7.0000000000000007E-2</v>
      </c>
      <c r="BN321" s="43">
        <f>Założenia!$K137</f>
        <v>7.0000000000000007E-2</v>
      </c>
      <c r="BO321" s="43">
        <f>Założenia!$K137</f>
        <v>7.0000000000000007E-2</v>
      </c>
      <c r="BP321" s="43">
        <f>Założenia!$K137</f>
        <v>7.0000000000000007E-2</v>
      </c>
      <c r="BQ321" s="43">
        <f>Założenia!$K137</f>
        <v>7.0000000000000007E-2</v>
      </c>
      <c r="BR321" s="43">
        <f>Założenia!$K137</f>
        <v>7.0000000000000007E-2</v>
      </c>
      <c r="BS321" s="43">
        <f>Założenia!$K137</f>
        <v>7.0000000000000007E-2</v>
      </c>
      <c r="BT321" s="43">
        <f>Założenia!$K137</f>
        <v>7.0000000000000007E-2</v>
      </c>
      <c r="BU321" s="43">
        <f>Założenia!$K137</f>
        <v>7.0000000000000007E-2</v>
      </c>
      <c r="BV321" s="43">
        <f>Założenia!$K137</f>
        <v>7.0000000000000007E-2</v>
      </c>
      <c r="BW321" s="43">
        <f>Założenia!$K137</f>
        <v>7.0000000000000007E-2</v>
      </c>
      <c r="BX321" s="43">
        <f>Założenia!$K137</f>
        <v>7.0000000000000007E-2</v>
      </c>
      <c r="BY321" s="43">
        <f>Założenia!$K137</f>
        <v>7.0000000000000007E-2</v>
      </c>
      <c r="BZ321" s="43">
        <f>Założenia!$K137</f>
        <v>7.0000000000000007E-2</v>
      </c>
      <c r="CA321" s="43">
        <f>Założenia!$K137</f>
        <v>7.0000000000000007E-2</v>
      </c>
      <c r="CB321" s="43">
        <f>Założenia!$K137</f>
        <v>7.0000000000000007E-2</v>
      </c>
      <c r="CC321" s="43">
        <f>Założenia!$K137</f>
        <v>7.0000000000000007E-2</v>
      </c>
      <c r="CD321" s="43">
        <f>Założenia!$K137</f>
        <v>7.0000000000000007E-2</v>
      </c>
      <c r="CE321" s="43">
        <f>Założenia!$K137</f>
        <v>7.0000000000000007E-2</v>
      </c>
      <c r="CF321" s="43">
        <f>Założenia!$K137</f>
        <v>7.0000000000000007E-2</v>
      </c>
      <c r="CG321" s="43">
        <f>Założenia!$K137</f>
        <v>7.0000000000000007E-2</v>
      </c>
      <c r="CH321" s="43">
        <f>Założenia!$K137</f>
        <v>7.0000000000000007E-2</v>
      </c>
      <c r="CI321" s="43">
        <f>Założenia!$K137</f>
        <v>7.0000000000000007E-2</v>
      </c>
      <c r="CJ321" s="43">
        <f>Założenia!$K137</f>
        <v>7.0000000000000007E-2</v>
      </c>
      <c r="CK321" s="43">
        <f>Założenia!$K137</f>
        <v>7.0000000000000007E-2</v>
      </c>
      <c r="CL321" s="43">
        <f>Założenia!$K137</f>
        <v>7.0000000000000007E-2</v>
      </c>
      <c r="CM321" s="43">
        <f>Założenia!$K137</f>
        <v>7.0000000000000007E-2</v>
      </c>
      <c r="CN321" s="43">
        <f>Założenia!$K137</f>
        <v>7.0000000000000007E-2</v>
      </c>
      <c r="CO321" s="43">
        <f>Założenia!$K137</f>
        <v>7.0000000000000007E-2</v>
      </c>
      <c r="CP321" s="43">
        <f>Założenia!$K137</f>
        <v>7.0000000000000007E-2</v>
      </c>
      <c r="CQ321" s="43">
        <f>Założenia!$K137</f>
        <v>7.0000000000000007E-2</v>
      </c>
      <c r="CR321" s="43">
        <f>Założenia!$K137</f>
        <v>7.0000000000000007E-2</v>
      </c>
      <c r="CS321" s="43">
        <f>Założenia!$K137</f>
        <v>7.0000000000000007E-2</v>
      </c>
      <c r="CT321" s="43">
        <f>Założenia!$K137</f>
        <v>7.0000000000000007E-2</v>
      </c>
      <c r="CU321" s="43">
        <f>Założenia!$K137</f>
        <v>7.0000000000000007E-2</v>
      </c>
      <c r="CV321" s="43">
        <f>Założenia!$K137</f>
        <v>7.0000000000000007E-2</v>
      </c>
      <c r="CW321" s="43">
        <f>Założenia!$K137</f>
        <v>7.0000000000000007E-2</v>
      </c>
      <c r="CX321" s="43">
        <f>Założenia!$K137</f>
        <v>7.0000000000000007E-2</v>
      </c>
      <c r="CY321" s="43">
        <f>Założenia!$K137</f>
        <v>7.0000000000000007E-2</v>
      </c>
      <c r="CZ321" s="43">
        <f>Założenia!$K137</f>
        <v>7.0000000000000007E-2</v>
      </c>
      <c r="DA321" s="43">
        <f>Założenia!$K137</f>
        <v>7.0000000000000007E-2</v>
      </c>
      <c r="DB321" s="43">
        <f>Założenia!$K137</f>
        <v>7.0000000000000007E-2</v>
      </c>
      <c r="DC321" s="43">
        <f>Założenia!$K137</f>
        <v>7.0000000000000007E-2</v>
      </c>
      <c r="DD321" s="43">
        <f>Założenia!$K137</f>
        <v>7.0000000000000007E-2</v>
      </c>
      <c r="DE321" s="43">
        <f>Założenia!$K137</f>
        <v>7.0000000000000007E-2</v>
      </c>
      <c r="DF321" s="43">
        <f>Założenia!$K137</f>
        <v>7.0000000000000007E-2</v>
      </c>
      <c r="DG321" s="43">
        <f>Założenia!$K137</f>
        <v>7.0000000000000007E-2</v>
      </c>
      <c r="DH321" s="43">
        <f>Założenia!$K137</f>
        <v>7.0000000000000007E-2</v>
      </c>
      <c r="DI321" s="43">
        <f>Założenia!$K137</f>
        <v>7.0000000000000007E-2</v>
      </c>
      <c r="DJ321" s="43">
        <f>Założenia!$K137</f>
        <v>7.0000000000000007E-2</v>
      </c>
      <c r="DK321" s="43">
        <f>Założenia!$K137</f>
        <v>7.0000000000000007E-2</v>
      </c>
      <c r="DL321" s="43">
        <f>Założenia!$K137</f>
        <v>7.0000000000000007E-2</v>
      </c>
      <c r="DM321" s="43">
        <f>Założenia!$K137</f>
        <v>7.0000000000000007E-2</v>
      </c>
      <c r="DN321" s="43">
        <f>Założenia!$K137</f>
        <v>7.0000000000000007E-2</v>
      </c>
      <c r="DO321" s="43">
        <f>Założenia!$K137</f>
        <v>7.0000000000000007E-2</v>
      </c>
      <c r="DP321" s="43">
        <f>Założenia!$K137</f>
        <v>7.0000000000000007E-2</v>
      </c>
      <c r="DQ321" s="43">
        <f>Założenia!$K137</f>
        <v>7.0000000000000007E-2</v>
      </c>
      <c r="DR321" s="43">
        <f>Założenia!$K137</f>
        <v>7.0000000000000007E-2</v>
      </c>
      <c r="DS321" s="43">
        <f>Założenia!$K137</f>
        <v>7.0000000000000007E-2</v>
      </c>
      <c r="DT321" s="43">
        <f>Założenia!$K137</f>
        <v>7.0000000000000007E-2</v>
      </c>
      <c r="DU321" s="43">
        <f>Założenia!$K137</f>
        <v>7.0000000000000007E-2</v>
      </c>
      <c r="DV321" s="43">
        <f>Założenia!$K137</f>
        <v>7.0000000000000007E-2</v>
      </c>
      <c r="DW321" s="43">
        <f>Założenia!$K137</f>
        <v>7.0000000000000007E-2</v>
      </c>
      <c r="DX321" s="43">
        <f>Założenia!$K137</f>
        <v>7.0000000000000007E-2</v>
      </c>
      <c r="DY321" s="43">
        <f>Założenia!$K137</f>
        <v>7.0000000000000007E-2</v>
      </c>
      <c r="DZ321" s="43">
        <f>Założenia!$K137</f>
        <v>7.0000000000000007E-2</v>
      </c>
      <c r="EA321" s="43">
        <f>Założenia!$K137</f>
        <v>7.0000000000000007E-2</v>
      </c>
      <c r="EB321" s="43">
        <f>Założenia!$K137</f>
        <v>7.0000000000000007E-2</v>
      </c>
      <c r="EC321" s="43">
        <f>Założenia!$K137</f>
        <v>7.0000000000000007E-2</v>
      </c>
      <c r="ED321" s="43">
        <f>Założenia!$K137</f>
        <v>7.0000000000000007E-2</v>
      </c>
      <c r="EE321" s="43">
        <f>Założenia!$K137</f>
        <v>7.0000000000000007E-2</v>
      </c>
      <c r="EF321" s="43">
        <f>Założenia!$K137</f>
        <v>7.0000000000000007E-2</v>
      </c>
      <c r="EG321" s="43">
        <f>Założenia!$K137</f>
        <v>7.0000000000000007E-2</v>
      </c>
      <c r="EH321" s="43">
        <f>Założenia!$K137</f>
        <v>7.0000000000000007E-2</v>
      </c>
      <c r="EI321" s="43">
        <f>Założenia!$K137</f>
        <v>7.0000000000000007E-2</v>
      </c>
      <c r="EJ321" s="43">
        <f>Założenia!$K137</f>
        <v>7.0000000000000007E-2</v>
      </c>
      <c r="EK321" s="43">
        <f>Założenia!$K137</f>
        <v>7.0000000000000007E-2</v>
      </c>
      <c r="EL321" s="43">
        <f>Założenia!$K137</f>
        <v>7.0000000000000007E-2</v>
      </c>
      <c r="EM321" s="43">
        <f>Założenia!$K137</f>
        <v>7.0000000000000007E-2</v>
      </c>
      <c r="EN321" s="43">
        <f>Założenia!$K137</f>
        <v>7.0000000000000007E-2</v>
      </c>
      <c r="EO321" s="43">
        <f>Założenia!$K137</f>
        <v>7.0000000000000007E-2</v>
      </c>
      <c r="EP321" s="43">
        <f>Założenia!$K137</f>
        <v>7.0000000000000007E-2</v>
      </c>
    </row>
    <row r="322" spans="2:146" hidden="1" outlineLevel="2" x14ac:dyDescent="0.25">
      <c r="C322" s="11" t="s">
        <v>233</v>
      </c>
      <c r="D322" s="11"/>
      <c r="E322" s="11"/>
      <c r="F322" s="11"/>
      <c r="G322" s="11"/>
      <c r="H322" s="11"/>
      <c r="I322" s="11"/>
      <c r="J322" s="31" t="s">
        <v>68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8">
        <f>W150*W321</f>
        <v>4293.333333333333</v>
      </c>
      <c r="X322" s="8">
        <f t="shared" ref="X322:CI322" si="471">X150*X321</f>
        <v>4141.5111111111109</v>
      </c>
      <c r="Y322" s="8">
        <f t="shared" si="471"/>
        <v>3816.2962962962961</v>
      </c>
      <c r="Z322" s="8">
        <f t="shared" si="471"/>
        <v>4878.2222222222217</v>
      </c>
      <c r="AA322" s="8">
        <f t="shared" si="471"/>
        <v>5933.5111111111109</v>
      </c>
      <c r="AB322" s="8">
        <f t="shared" si="471"/>
        <v>5206.7555555555555</v>
      </c>
      <c r="AC322" s="8">
        <f t="shared" si="471"/>
        <v>3716.7407407407409</v>
      </c>
      <c r="AD322" s="8">
        <f t="shared" si="471"/>
        <v>5529.8133333333335</v>
      </c>
      <c r="AE322" s="8">
        <f t="shared" si="471"/>
        <v>6052.4800000000005</v>
      </c>
      <c r="AF322" s="8">
        <f t="shared" si="471"/>
        <v>6094.293333333334</v>
      </c>
      <c r="AG322" s="8">
        <f t="shared" si="471"/>
        <v>5707.52</v>
      </c>
      <c r="AH322" s="8">
        <f t="shared" si="471"/>
        <v>5146.5244444444452</v>
      </c>
      <c r="AI322" s="8">
        <f t="shared" si="471"/>
        <v>4264.96</v>
      </c>
      <c r="AJ322" s="8">
        <f t="shared" si="471"/>
        <v>4432.213333333334</v>
      </c>
      <c r="AK322" s="8">
        <f t="shared" si="471"/>
        <v>4146.4888888888891</v>
      </c>
      <c r="AL322" s="8">
        <f t="shared" si="471"/>
        <v>5139.5555555555557</v>
      </c>
      <c r="AM322" s="8">
        <f t="shared" si="471"/>
        <v>6000.213333333335</v>
      </c>
      <c r="AN322" s="8">
        <f t="shared" si="471"/>
        <v>5456.64</v>
      </c>
      <c r="AO322" s="8">
        <f t="shared" si="471"/>
        <v>4125.5822222222232</v>
      </c>
      <c r="AP322" s="8">
        <f t="shared" si="471"/>
        <v>5705.5288888888899</v>
      </c>
      <c r="AQ322" s="8">
        <f t="shared" si="471"/>
        <v>6340.6933333333336</v>
      </c>
      <c r="AR322" s="8">
        <f t="shared" si="471"/>
        <v>6417.3511111111111</v>
      </c>
      <c r="AS322" s="8">
        <f t="shared" si="471"/>
        <v>6012.1600000000008</v>
      </c>
      <c r="AT322" s="8">
        <f t="shared" si="471"/>
        <v>5308.5511111111118</v>
      </c>
      <c r="AU322" s="8">
        <f t="shared" si="471"/>
        <v>4747.3066666666673</v>
      </c>
      <c r="AV322" s="8">
        <f t="shared" si="471"/>
        <v>4482.6548148148149</v>
      </c>
      <c r="AW322" s="8">
        <f t="shared" si="471"/>
        <v>4351.2414814814829</v>
      </c>
      <c r="AX322" s="8">
        <f t="shared" si="471"/>
        <v>5439.0518518518538</v>
      </c>
      <c r="AY322" s="8">
        <f t="shared" si="471"/>
        <v>6220.2311111111121</v>
      </c>
      <c r="AZ322" s="8">
        <f t="shared" si="471"/>
        <v>5683.6266666666661</v>
      </c>
      <c r="BA322" s="8">
        <f t="shared" si="471"/>
        <v>4504.5570370370378</v>
      </c>
      <c r="BB322" s="8">
        <f t="shared" si="471"/>
        <v>6159.5022222222242</v>
      </c>
      <c r="BC322" s="8">
        <f t="shared" si="471"/>
        <v>6857.8844444444467</v>
      </c>
      <c r="BD322" s="8">
        <f t="shared" si="471"/>
        <v>6537.3155555555559</v>
      </c>
      <c r="BE322" s="8">
        <f t="shared" si="471"/>
        <v>6216.7466666666687</v>
      </c>
      <c r="BF322" s="8">
        <f t="shared" si="471"/>
        <v>5350.4474074074078</v>
      </c>
      <c r="BG322" s="8">
        <f t="shared" si="471"/>
        <v>5272.213333333335</v>
      </c>
      <c r="BH322" s="8">
        <f t="shared" si="471"/>
        <v>4541.3925925925932</v>
      </c>
      <c r="BI322" s="8">
        <f t="shared" si="471"/>
        <v>4610.0859259259269</v>
      </c>
      <c r="BJ322" s="8">
        <f t="shared" si="471"/>
        <v>5514.5481481481493</v>
      </c>
      <c r="BK322" s="8">
        <f t="shared" si="471"/>
        <v>6674.702222222224</v>
      </c>
      <c r="BL322" s="8">
        <f t="shared" si="471"/>
        <v>6285.4400000000005</v>
      </c>
      <c r="BM322" s="8">
        <f t="shared" si="471"/>
        <v>4327.6800000000012</v>
      </c>
      <c r="BN322" s="8">
        <f t="shared" si="471"/>
        <v>6761.8133333333344</v>
      </c>
      <c r="BO322" s="8">
        <f t="shared" si="471"/>
        <v>6917.1200000000008</v>
      </c>
      <c r="BP322" s="8">
        <f t="shared" si="471"/>
        <v>6857.386666666669</v>
      </c>
      <c r="BQ322" s="8">
        <f t="shared" si="471"/>
        <v>6427.3066666666673</v>
      </c>
      <c r="BR322" s="8">
        <f t="shared" si="471"/>
        <v>6122.6666666666679</v>
      </c>
      <c r="BS322" s="8">
        <f t="shared" si="471"/>
        <v>4802.5600000000004</v>
      </c>
      <c r="BT322" s="8">
        <f t="shared" si="471"/>
        <v>4898.1333333333332</v>
      </c>
      <c r="BU322" s="8">
        <f t="shared" si="471"/>
        <v>4890.1688888888903</v>
      </c>
      <c r="BV322" s="8">
        <f t="shared" si="471"/>
        <v>5644.8</v>
      </c>
      <c r="BW322" s="8">
        <f t="shared" si="471"/>
        <v>7000.7466666666687</v>
      </c>
      <c r="BX322" s="8">
        <f t="shared" si="471"/>
        <v>6331.7333333333345</v>
      </c>
      <c r="BY322" s="8">
        <f t="shared" si="471"/>
        <v>4404.3377777777778</v>
      </c>
      <c r="BZ322" s="8">
        <f t="shared" si="471"/>
        <v>6869.3333333333348</v>
      </c>
      <c r="CA322" s="8">
        <f t="shared" si="471"/>
        <v>7205.3333333333339</v>
      </c>
      <c r="CB322" s="8">
        <f t="shared" si="471"/>
        <v>7068.4444444444453</v>
      </c>
      <c r="CC322" s="8">
        <f t="shared" si="471"/>
        <v>6707.5555555555557</v>
      </c>
      <c r="CD322" s="8">
        <f t="shared" si="471"/>
        <v>6112.2962962962965</v>
      </c>
      <c r="CE322" s="8">
        <f t="shared" si="471"/>
        <v>5180.0000000000018</v>
      </c>
      <c r="CF322" s="8">
        <f t="shared" si="471"/>
        <v>5127.1111111111122</v>
      </c>
      <c r="CG322" s="8">
        <f t="shared" si="471"/>
        <v>4878.2222222222226</v>
      </c>
      <c r="CH322" s="8">
        <f t="shared" si="471"/>
        <v>6087.4074074074088</v>
      </c>
      <c r="CI322" s="8">
        <f t="shared" si="471"/>
        <v>7354.6666666666679</v>
      </c>
      <c r="CJ322" s="8">
        <f t="shared" ref="CJ322:EP322" si="472">CJ150*CJ321</f>
        <v>6272.0000000000009</v>
      </c>
      <c r="CK322" s="8">
        <f t="shared" si="472"/>
        <v>4704</v>
      </c>
      <c r="CL322" s="8">
        <f t="shared" si="472"/>
        <v>7169.9911111111132</v>
      </c>
      <c r="CM322" s="8">
        <f t="shared" si="472"/>
        <v>7493.5466666666689</v>
      </c>
      <c r="CN322" s="8">
        <f t="shared" si="472"/>
        <v>6962.9155555555571</v>
      </c>
      <c r="CO322" s="8">
        <f t="shared" si="472"/>
        <v>7325.2977777777796</v>
      </c>
      <c r="CP322" s="8">
        <f t="shared" si="472"/>
        <v>6134.6133333333346</v>
      </c>
      <c r="CQ322" s="8">
        <f t="shared" si="472"/>
        <v>5775.466666666669</v>
      </c>
      <c r="CR322" s="8">
        <f t="shared" si="472"/>
        <v>5383.9644444444475</v>
      </c>
      <c r="CS322" s="8">
        <f t="shared" si="472"/>
        <v>4961.185185185187</v>
      </c>
      <c r="CT322" s="8">
        <f t="shared" si="472"/>
        <v>6341.6888888888907</v>
      </c>
      <c r="CU322" s="8">
        <f t="shared" si="472"/>
        <v>7713.5644444444479</v>
      </c>
      <c r="CV322" s="8">
        <f t="shared" si="472"/>
        <v>6768.7822222222239</v>
      </c>
      <c r="CW322" s="8">
        <f t="shared" si="472"/>
        <v>4831.7629629629655</v>
      </c>
      <c r="CX322" s="8">
        <f t="shared" si="472"/>
        <v>7109.760000000002</v>
      </c>
      <c r="CY322" s="8">
        <f t="shared" si="472"/>
        <v>8037.1200000000017</v>
      </c>
      <c r="CZ322" s="8">
        <f t="shared" si="472"/>
        <v>7875.840000000002</v>
      </c>
      <c r="DA322" s="8">
        <f t="shared" si="472"/>
        <v>7378.5600000000013</v>
      </c>
      <c r="DB322" s="8">
        <f t="shared" si="472"/>
        <v>6851.0400000000018</v>
      </c>
      <c r="DC322" s="8">
        <f t="shared" si="472"/>
        <v>5503.6800000000012</v>
      </c>
      <c r="DD322" s="8">
        <f t="shared" si="472"/>
        <v>5501.4400000000014</v>
      </c>
      <c r="DE322" s="8">
        <f t="shared" si="472"/>
        <v>5340.1600000000017</v>
      </c>
      <c r="DF322" s="8">
        <f t="shared" si="472"/>
        <v>6675.2000000000016</v>
      </c>
      <c r="DG322" s="8">
        <f t="shared" si="472"/>
        <v>7633.9200000000019</v>
      </c>
      <c r="DH322" s="8">
        <f t="shared" si="472"/>
        <v>6975.3600000000015</v>
      </c>
      <c r="DI322" s="8">
        <f t="shared" si="472"/>
        <v>5528.3200000000015</v>
      </c>
      <c r="DJ322" s="8">
        <f t="shared" si="472"/>
        <v>7498.5244444444461</v>
      </c>
      <c r="DK322" s="8">
        <f t="shared" si="472"/>
        <v>8069.9733333333352</v>
      </c>
      <c r="DL322" s="8">
        <f t="shared" si="472"/>
        <v>8237.2266666666692</v>
      </c>
      <c r="DM322" s="8">
        <f t="shared" si="472"/>
        <v>7303.3955555555567</v>
      </c>
      <c r="DN322" s="8">
        <f t="shared" si="472"/>
        <v>6513.5881481481492</v>
      </c>
      <c r="DO322" s="8">
        <f t="shared" si="472"/>
        <v>6313.8133333333353</v>
      </c>
      <c r="DP322" s="8">
        <f t="shared" si="472"/>
        <v>5640.1540740740757</v>
      </c>
      <c r="DQ322" s="8">
        <f t="shared" si="472"/>
        <v>5556.5274074074086</v>
      </c>
      <c r="DR322" s="8">
        <f t="shared" si="472"/>
        <v>7015.3481481481494</v>
      </c>
      <c r="DS322" s="8">
        <f t="shared" si="472"/>
        <v>7846.9688888888904</v>
      </c>
      <c r="DT322" s="8">
        <f t="shared" si="472"/>
        <v>7261.5822222222241</v>
      </c>
      <c r="DU322" s="8">
        <f t="shared" si="472"/>
        <v>5342.8148148148166</v>
      </c>
      <c r="DV322" s="8">
        <f t="shared" si="472"/>
        <v>7780.7644444444468</v>
      </c>
      <c r="DW322" s="8">
        <f t="shared" si="472"/>
        <v>8358.1866666666683</v>
      </c>
      <c r="DX322" s="8">
        <f t="shared" si="472"/>
        <v>8603.5911111111127</v>
      </c>
      <c r="DY322" s="8">
        <f t="shared" si="472"/>
        <v>7477.6177777777802</v>
      </c>
      <c r="DZ322" s="8">
        <f t="shared" si="472"/>
        <v>7371.7570370370386</v>
      </c>
      <c r="EA322" s="8">
        <f t="shared" si="472"/>
        <v>6084.5866666666689</v>
      </c>
      <c r="EB322" s="8">
        <f t="shared" si="472"/>
        <v>5726.1037037037049</v>
      </c>
      <c r="EC322" s="8">
        <f t="shared" si="472"/>
        <v>5812.7170370370386</v>
      </c>
      <c r="ED322" s="8">
        <f t="shared" si="472"/>
        <v>6953.1259259259268</v>
      </c>
      <c r="EE322" s="8">
        <f t="shared" si="472"/>
        <v>8415.9288888888896</v>
      </c>
      <c r="EF322" s="8">
        <f t="shared" si="472"/>
        <v>7925.1200000000026</v>
      </c>
      <c r="EG322" s="8">
        <f t="shared" si="472"/>
        <v>5456.6400000000012</v>
      </c>
      <c r="EH322" s="8">
        <f t="shared" si="472"/>
        <v>8452.2666666666701</v>
      </c>
      <c r="EI322" s="8">
        <f t="shared" si="472"/>
        <v>8646.4000000000033</v>
      </c>
      <c r="EJ322" s="8">
        <f t="shared" si="472"/>
        <v>8571.7333333333354</v>
      </c>
      <c r="EK322" s="8">
        <f t="shared" si="472"/>
        <v>8034.1333333333369</v>
      </c>
      <c r="EL322" s="8">
        <f t="shared" si="472"/>
        <v>7653.3333333333367</v>
      </c>
      <c r="EM322" s="8">
        <f t="shared" si="472"/>
        <v>6003.2000000000025</v>
      </c>
      <c r="EN322" s="8">
        <f t="shared" si="472"/>
        <v>6122.6666666666697</v>
      </c>
      <c r="EO322" s="8">
        <f t="shared" si="472"/>
        <v>6112.7111111111135</v>
      </c>
      <c r="EP322" s="8">
        <f t="shared" si="472"/>
        <v>7056.0000000000027</v>
      </c>
    </row>
    <row r="323" spans="2:146" hidden="1" outlineLevel="2" x14ac:dyDescent="0.25"/>
    <row r="324" spans="2:146" hidden="1" outlineLevel="1" collapsed="1" x14ac:dyDescent="0.25">
      <c r="B324" s="2" t="s">
        <v>234</v>
      </c>
      <c r="C324" s="2"/>
      <c r="D324" s="2"/>
      <c r="E324" s="2"/>
      <c r="F324" s="2"/>
      <c r="G324" s="2"/>
      <c r="H324" s="2"/>
      <c r="I324" s="2"/>
      <c r="J324" s="3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</row>
    <row r="325" spans="2:146" hidden="1" outlineLevel="2" x14ac:dyDescent="0.25">
      <c r="C325" t="s">
        <v>235</v>
      </c>
      <c r="J325" s="26" t="s">
        <v>232</v>
      </c>
      <c r="W325" s="7">
        <f>Założenia!$K138</f>
        <v>40</v>
      </c>
      <c r="X325" s="7">
        <f>Założenia!$K138</f>
        <v>40</v>
      </c>
      <c r="Y325" s="7">
        <f>Założenia!$K138</f>
        <v>40</v>
      </c>
      <c r="Z325" s="7">
        <f>Założenia!$K138</f>
        <v>40</v>
      </c>
      <c r="AA325" s="7">
        <f>Założenia!$K138</f>
        <v>40</v>
      </c>
      <c r="AB325" s="7">
        <f>Założenia!$K138</f>
        <v>40</v>
      </c>
      <c r="AC325" s="7">
        <f>Założenia!$K138</f>
        <v>40</v>
      </c>
      <c r="AD325" s="7">
        <f>Założenia!$K138</f>
        <v>40</v>
      </c>
      <c r="AE325" s="7">
        <f>Założenia!$K138</f>
        <v>40</v>
      </c>
      <c r="AF325" s="7">
        <f>Założenia!$K138</f>
        <v>40</v>
      </c>
      <c r="AG325" s="7">
        <f>Założenia!$K138</f>
        <v>40</v>
      </c>
      <c r="AH325" s="7">
        <f>Założenia!$K138</f>
        <v>40</v>
      </c>
      <c r="AI325" s="7">
        <f>Założenia!$K138</f>
        <v>40</v>
      </c>
      <c r="AJ325" s="7">
        <f>Założenia!$K138</f>
        <v>40</v>
      </c>
      <c r="AK325" s="7">
        <f>Założenia!$K138</f>
        <v>40</v>
      </c>
      <c r="AL325" s="7">
        <f>Założenia!$K138</f>
        <v>40</v>
      </c>
      <c r="AM325" s="7">
        <f>Założenia!$K138</f>
        <v>40</v>
      </c>
      <c r="AN325" s="7">
        <f>Założenia!$K138</f>
        <v>40</v>
      </c>
      <c r="AO325" s="7">
        <f>Założenia!$K138</f>
        <v>40</v>
      </c>
      <c r="AP325" s="7">
        <f>Założenia!$K138</f>
        <v>40</v>
      </c>
      <c r="AQ325" s="7">
        <f>Założenia!$K138</f>
        <v>40</v>
      </c>
      <c r="AR325" s="7">
        <f>Założenia!$K138</f>
        <v>40</v>
      </c>
      <c r="AS325" s="7">
        <f>Założenia!$K138</f>
        <v>40</v>
      </c>
      <c r="AT325" s="7">
        <f>Założenia!$K138</f>
        <v>40</v>
      </c>
      <c r="AU325" s="7">
        <f>Założenia!$K138</f>
        <v>40</v>
      </c>
      <c r="AV325" s="7">
        <f>Założenia!$K138</f>
        <v>40</v>
      </c>
      <c r="AW325" s="7">
        <f>Założenia!$K138</f>
        <v>40</v>
      </c>
      <c r="AX325" s="7">
        <f>Założenia!$K138</f>
        <v>40</v>
      </c>
      <c r="AY325" s="7">
        <f>Założenia!$K138</f>
        <v>40</v>
      </c>
      <c r="AZ325" s="7">
        <f>Założenia!$K138</f>
        <v>40</v>
      </c>
      <c r="BA325" s="7">
        <f>Założenia!$K138</f>
        <v>40</v>
      </c>
      <c r="BB325" s="7">
        <f>Założenia!$K138</f>
        <v>40</v>
      </c>
      <c r="BC325" s="7">
        <f>Założenia!$K138</f>
        <v>40</v>
      </c>
      <c r="BD325" s="7">
        <f>Założenia!$K138</f>
        <v>40</v>
      </c>
      <c r="BE325" s="7">
        <f>Założenia!$K138</f>
        <v>40</v>
      </c>
      <c r="BF325" s="7">
        <f>Założenia!$K138</f>
        <v>40</v>
      </c>
      <c r="BG325" s="7">
        <f>Założenia!$K138</f>
        <v>40</v>
      </c>
      <c r="BH325" s="7">
        <f>Założenia!$K138</f>
        <v>40</v>
      </c>
      <c r="BI325" s="7">
        <f>Założenia!$K138</f>
        <v>40</v>
      </c>
      <c r="BJ325" s="7">
        <f>Założenia!$K138</f>
        <v>40</v>
      </c>
      <c r="BK325" s="7">
        <f>Założenia!$K138</f>
        <v>40</v>
      </c>
      <c r="BL325" s="7">
        <f>Założenia!$K138</f>
        <v>40</v>
      </c>
      <c r="BM325" s="7">
        <f>Założenia!$K138</f>
        <v>40</v>
      </c>
      <c r="BN325" s="7">
        <f>Założenia!$K138</f>
        <v>40</v>
      </c>
      <c r="BO325" s="7">
        <f>Założenia!$K138</f>
        <v>40</v>
      </c>
      <c r="BP325" s="7">
        <f>Założenia!$K138</f>
        <v>40</v>
      </c>
      <c r="BQ325" s="7">
        <f>Założenia!$K138</f>
        <v>40</v>
      </c>
      <c r="BR325" s="7">
        <f>Założenia!$K138</f>
        <v>40</v>
      </c>
      <c r="BS325" s="7">
        <f>Założenia!$K138</f>
        <v>40</v>
      </c>
      <c r="BT325" s="7">
        <f>Założenia!$K138</f>
        <v>40</v>
      </c>
      <c r="BU325" s="7">
        <f>Założenia!$K138</f>
        <v>40</v>
      </c>
      <c r="BV325" s="7">
        <f>Założenia!$K138</f>
        <v>40</v>
      </c>
      <c r="BW325" s="7">
        <f>Założenia!$K138</f>
        <v>40</v>
      </c>
      <c r="BX325" s="7">
        <f>Założenia!$K138</f>
        <v>40</v>
      </c>
      <c r="BY325" s="7">
        <f>Założenia!$K138</f>
        <v>40</v>
      </c>
      <c r="BZ325" s="7">
        <f>Założenia!$K138</f>
        <v>40</v>
      </c>
      <c r="CA325" s="7">
        <f>Założenia!$K138</f>
        <v>40</v>
      </c>
      <c r="CB325" s="7">
        <f>Założenia!$K138</f>
        <v>40</v>
      </c>
      <c r="CC325" s="7">
        <f>Założenia!$K138</f>
        <v>40</v>
      </c>
      <c r="CD325" s="7">
        <f>Założenia!$K138</f>
        <v>40</v>
      </c>
      <c r="CE325" s="7">
        <f>Założenia!$K138</f>
        <v>40</v>
      </c>
      <c r="CF325" s="7">
        <f>Założenia!$K138</f>
        <v>40</v>
      </c>
      <c r="CG325" s="7">
        <f>Założenia!$K138</f>
        <v>40</v>
      </c>
      <c r="CH325" s="7">
        <f>Założenia!$K138</f>
        <v>40</v>
      </c>
      <c r="CI325" s="7">
        <f>Założenia!$K138</f>
        <v>40</v>
      </c>
      <c r="CJ325" s="7">
        <f>Założenia!$K138</f>
        <v>40</v>
      </c>
      <c r="CK325" s="7">
        <f>Założenia!$K138</f>
        <v>40</v>
      </c>
      <c r="CL325" s="7">
        <f>Założenia!$K138</f>
        <v>40</v>
      </c>
      <c r="CM325" s="7">
        <f>Założenia!$K138</f>
        <v>40</v>
      </c>
      <c r="CN325" s="7">
        <f>Założenia!$K138</f>
        <v>40</v>
      </c>
      <c r="CO325" s="7">
        <f>Założenia!$K138</f>
        <v>40</v>
      </c>
      <c r="CP325" s="7">
        <f>Założenia!$K138</f>
        <v>40</v>
      </c>
      <c r="CQ325" s="7">
        <f>Założenia!$K138</f>
        <v>40</v>
      </c>
      <c r="CR325" s="7">
        <f>Założenia!$K138</f>
        <v>40</v>
      </c>
      <c r="CS325" s="7">
        <f>Założenia!$K138</f>
        <v>40</v>
      </c>
      <c r="CT325" s="7">
        <f>Założenia!$K138</f>
        <v>40</v>
      </c>
      <c r="CU325" s="7">
        <f>Założenia!$K138</f>
        <v>40</v>
      </c>
      <c r="CV325" s="7">
        <f>Założenia!$K138</f>
        <v>40</v>
      </c>
      <c r="CW325" s="7">
        <f>Założenia!$K138</f>
        <v>40</v>
      </c>
      <c r="CX325" s="7">
        <f>Założenia!$K138</f>
        <v>40</v>
      </c>
      <c r="CY325" s="7">
        <f>Założenia!$K138</f>
        <v>40</v>
      </c>
      <c r="CZ325" s="7">
        <f>Założenia!$K138</f>
        <v>40</v>
      </c>
      <c r="DA325" s="7">
        <f>Założenia!$K138</f>
        <v>40</v>
      </c>
      <c r="DB325" s="7">
        <f>Założenia!$K138</f>
        <v>40</v>
      </c>
      <c r="DC325" s="7">
        <f>Założenia!$K138</f>
        <v>40</v>
      </c>
      <c r="DD325" s="7">
        <f>Założenia!$K138</f>
        <v>40</v>
      </c>
      <c r="DE325" s="7">
        <f>Założenia!$K138</f>
        <v>40</v>
      </c>
      <c r="DF325" s="7">
        <f>Założenia!$K138</f>
        <v>40</v>
      </c>
      <c r="DG325" s="7">
        <f>Założenia!$K138</f>
        <v>40</v>
      </c>
      <c r="DH325" s="7">
        <f>Założenia!$K138</f>
        <v>40</v>
      </c>
      <c r="DI325" s="7">
        <f>Założenia!$K138</f>
        <v>40</v>
      </c>
      <c r="DJ325" s="7">
        <f>Założenia!$K138</f>
        <v>40</v>
      </c>
      <c r="DK325" s="7">
        <f>Założenia!$K138</f>
        <v>40</v>
      </c>
      <c r="DL325" s="7">
        <f>Założenia!$K138</f>
        <v>40</v>
      </c>
      <c r="DM325" s="7">
        <f>Założenia!$K138</f>
        <v>40</v>
      </c>
      <c r="DN325" s="7">
        <f>Założenia!$K138</f>
        <v>40</v>
      </c>
      <c r="DO325" s="7">
        <f>Założenia!$K138</f>
        <v>40</v>
      </c>
      <c r="DP325" s="7">
        <f>Założenia!$K138</f>
        <v>40</v>
      </c>
      <c r="DQ325" s="7">
        <f>Założenia!$K138</f>
        <v>40</v>
      </c>
      <c r="DR325" s="7">
        <f>Założenia!$K138</f>
        <v>40</v>
      </c>
      <c r="DS325" s="7">
        <f>Założenia!$K138</f>
        <v>40</v>
      </c>
      <c r="DT325" s="7">
        <f>Założenia!$K138</f>
        <v>40</v>
      </c>
      <c r="DU325" s="7">
        <f>Założenia!$K138</f>
        <v>40</v>
      </c>
      <c r="DV325" s="7">
        <f>Założenia!$K138</f>
        <v>40</v>
      </c>
      <c r="DW325" s="7">
        <f>Założenia!$K138</f>
        <v>40</v>
      </c>
      <c r="DX325" s="7">
        <f>Założenia!$K138</f>
        <v>40</v>
      </c>
      <c r="DY325" s="7">
        <f>Założenia!$K138</f>
        <v>40</v>
      </c>
      <c r="DZ325" s="7">
        <f>Założenia!$K138</f>
        <v>40</v>
      </c>
      <c r="EA325" s="7">
        <f>Założenia!$K138</f>
        <v>40</v>
      </c>
      <c r="EB325" s="7">
        <f>Założenia!$K138</f>
        <v>40</v>
      </c>
      <c r="EC325" s="7">
        <f>Założenia!$K138</f>
        <v>40</v>
      </c>
      <c r="ED325" s="7">
        <f>Założenia!$K138</f>
        <v>40</v>
      </c>
      <c r="EE325" s="7">
        <f>Założenia!$K138</f>
        <v>40</v>
      </c>
      <c r="EF325" s="7">
        <f>Założenia!$K138</f>
        <v>40</v>
      </c>
      <c r="EG325" s="7">
        <f>Założenia!$K138</f>
        <v>40</v>
      </c>
      <c r="EH325" s="7">
        <f>Założenia!$K138</f>
        <v>40</v>
      </c>
      <c r="EI325" s="7">
        <f>Założenia!$K138</f>
        <v>40</v>
      </c>
      <c r="EJ325" s="7">
        <f>Założenia!$K138</f>
        <v>40</v>
      </c>
      <c r="EK325" s="7">
        <f>Założenia!$K138</f>
        <v>40</v>
      </c>
      <c r="EL325" s="7">
        <f>Założenia!$K138</f>
        <v>40</v>
      </c>
      <c r="EM325" s="7">
        <f>Założenia!$K138</f>
        <v>40</v>
      </c>
      <c r="EN325" s="7">
        <f>Założenia!$K138</f>
        <v>40</v>
      </c>
      <c r="EO325" s="7">
        <f>Założenia!$K138</f>
        <v>40</v>
      </c>
      <c r="EP325" s="7">
        <f>Założenia!$K138</f>
        <v>40</v>
      </c>
    </row>
    <row r="326" spans="2:146" hidden="1" outlineLevel="2" x14ac:dyDescent="0.25">
      <c r="C326" t="s">
        <v>236</v>
      </c>
      <c r="J326" s="26" t="s">
        <v>231</v>
      </c>
      <c r="W326" s="7">
        <f>Założenia!$K139</f>
        <v>100</v>
      </c>
      <c r="X326" s="7">
        <f>Założenia!$K139</f>
        <v>100</v>
      </c>
      <c r="Y326" s="7">
        <f>Założenia!$K139</f>
        <v>100</v>
      </c>
      <c r="Z326" s="7">
        <f>Założenia!$K139</f>
        <v>100</v>
      </c>
      <c r="AA326" s="7">
        <f>Założenia!$K139</f>
        <v>100</v>
      </c>
      <c r="AB326" s="7">
        <f>Założenia!$K139</f>
        <v>100</v>
      </c>
      <c r="AC326" s="7">
        <f>Założenia!$K139</f>
        <v>100</v>
      </c>
      <c r="AD326" s="7">
        <f>Założenia!$K139</f>
        <v>100</v>
      </c>
      <c r="AE326" s="7">
        <f>Założenia!$K139</f>
        <v>100</v>
      </c>
      <c r="AF326" s="7">
        <f>Założenia!$K139</f>
        <v>100</v>
      </c>
      <c r="AG326" s="7">
        <f>Założenia!$K139</f>
        <v>100</v>
      </c>
      <c r="AH326" s="7">
        <f>Założenia!$K139</f>
        <v>100</v>
      </c>
      <c r="AI326" s="7">
        <f>Założenia!$K139</f>
        <v>100</v>
      </c>
      <c r="AJ326" s="7">
        <f>Założenia!$K139</f>
        <v>100</v>
      </c>
      <c r="AK326" s="7">
        <f>Założenia!$K139</f>
        <v>100</v>
      </c>
      <c r="AL326" s="7">
        <f>Założenia!$K139</f>
        <v>100</v>
      </c>
      <c r="AM326" s="7">
        <f>Założenia!$K139</f>
        <v>100</v>
      </c>
      <c r="AN326" s="7">
        <f>Założenia!$K139</f>
        <v>100</v>
      </c>
      <c r="AO326" s="7">
        <f>Założenia!$K139</f>
        <v>100</v>
      </c>
      <c r="AP326" s="7">
        <f>Założenia!$K139</f>
        <v>100</v>
      </c>
      <c r="AQ326" s="7">
        <f>Założenia!$K139</f>
        <v>100</v>
      </c>
      <c r="AR326" s="7">
        <f>Założenia!$K139</f>
        <v>100</v>
      </c>
      <c r="AS326" s="7">
        <f>Założenia!$K139</f>
        <v>100</v>
      </c>
      <c r="AT326" s="7">
        <f>Założenia!$K139</f>
        <v>100</v>
      </c>
      <c r="AU326" s="7">
        <f>Założenia!$K139</f>
        <v>100</v>
      </c>
      <c r="AV326" s="7">
        <f>Założenia!$K139</f>
        <v>100</v>
      </c>
      <c r="AW326" s="7">
        <f>Założenia!$K139</f>
        <v>100</v>
      </c>
      <c r="AX326" s="7">
        <f>Założenia!$K139</f>
        <v>100</v>
      </c>
      <c r="AY326" s="7">
        <f>Założenia!$K139</f>
        <v>100</v>
      </c>
      <c r="AZ326" s="7">
        <f>Założenia!$K139</f>
        <v>100</v>
      </c>
      <c r="BA326" s="7">
        <f>Założenia!$K139</f>
        <v>100</v>
      </c>
      <c r="BB326" s="7">
        <f>Założenia!$K139</f>
        <v>100</v>
      </c>
      <c r="BC326" s="7">
        <f>Założenia!$K139</f>
        <v>100</v>
      </c>
      <c r="BD326" s="7">
        <f>Założenia!$K139</f>
        <v>100</v>
      </c>
      <c r="BE326" s="7">
        <f>Założenia!$K139</f>
        <v>100</v>
      </c>
      <c r="BF326" s="7">
        <f>Założenia!$K139</f>
        <v>100</v>
      </c>
      <c r="BG326" s="7">
        <f>Założenia!$K139</f>
        <v>100</v>
      </c>
      <c r="BH326" s="7">
        <f>Założenia!$K139</f>
        <v>100</v>
      </c>
      <c r="BI326" s="7">
        <f>Założenia!$K139</f>
        <v>100</v>
      </c>
      <c r="BJ326" s="7">
        <f>Założenia!$K139</f>
        <v>100</v>
      </c>
      <c r="BK326" s="7">
        <f>Założenia!$K139</f>
        <v>100</v>
      </c>
      <c r="BL326" s="7">
        <f>Założenia!$K139</f>
        <v>100</v>
      </c>
      <c r="BM326" s="7">
        <f>Założenia!$K139</f>
        <v>100</v>
      </c>
      <c r="BN326" s="7">
        <f>Założenia!$K139</f>
        <v>100</v>
      </c>
      <c r="BO326" s="7">
        <f>Założenia!$K139</f>
        <v>100</v>
      </c>
      <c r="BP326" s="7">
        <f>Założenia!$K139</f>
        <v>100</v>
      </c>
      <c r="BQ326" s="7">
        <f>Założenia!$K139</f>
        <v>100</v>
      </c>
      <c r="BR326" s="7">
        <f>Założenia!$K139</f>
        <v>100</v>
      </c>
      <c r="BS326" s="7">
        <f>Założenia!$K139</f>
        <v>100</v>
      </c>
      <c r="BT326" s="7">
        <f>Założenia!$K139</f>
        <v>100</v>
      </c>
      <c r="BU326" s="7">
        <f>Założenia!$K139</f>
        <v>100</v>
      </c>
      <c r="BV326" s="7">
        <f>Założenia!$K139</f>
        <v>100</v>
      </c>
      <c r="BW326" s="7">
        <f>Założenia!$K139</f>
        <v>100</v>
      </c>
      <c r="BX326" s="7">
        <f>Założenia!$K139</f>
        <v>100</v>
      </c>
      <c r="BY326" s="7">
        <f>Założenia!$K139</f>
        <v>100</v>
      </c>
      <c r="BZ326" s="7">
        <f>Założenia!$K139</f>
        <v>100</v>
      </c>
      <c r="CA326" s="7">
        <f>Założenia!$K139</f>
        <v>100</v>
      </c>
      <c r="CB326" s="7">
        <f>Założenia!$K139</f>
        <v>100</v>
      </c>
      <c r="CC326" s="7">
        <f>Założenia!$K139</f>
        <v>100</v>
      </c>
      <c r="CD326" s="7">
        <f>Założenia!$K139</f>
        <v>100</v>
      </c>
      <c r="CE326" s="7">
        <f>Założenia!$K139</f>
        <v>100</v>
      </c>
      <c r="CF326" s="7">
        <f>Założenia!$K139</f>
        <v>100</v>
      </c>
      <c r="CG326" s="7">
        <f>Założenia!$K139</f>
        <v>100</v>
      </c>
      <c r="CH326" s="7">
        <f>Założenia!$K139</f>
        <v>100</v>
      </c>
      <c r="CI326" s="7">
        <f>Założenia!$K139</f>
        <v>100</v>
      </c>
      <c r="CJ326" s="7">
        <f>Założenia!$K139</f>
        <v>100</v>
      </c>
      <c r="CK326" s="7">
        <f>Założenia!$K139</f>
        <v>100</v>
      </c>
      <c r="CL326" s="7">
        <f>Założenia!$K139</f>
        <v>100</v>
      </c>
      <c r="CM326" s="7">
        <f>Założenia!$K139</f>
        <v>100</v>
      </c>
      <c r="CN326" s="7">
        <f>Założenia!$K139</f>
        <v>100</v>
      </c>
      <c r="CO326" s="7">
        <f>Założenia!$K139</f>
        <v>100</v>
      </c>
      <c r="CP326" s="7">
        <f>Założenia!$K139</f>
        <v>100</v>
      </c>
      <c r="CQ326" s="7">
        <f>Założenia!$K139</f>
        <v>100</v>
      </c>
      <c r="CR326" s="7">
        <f>Założenia!$K139</f>
        <v>100</v>
      </c>
      <c r="CS326" s="7">
        <f>Założenia!$K139</f>
        <v>100</v>
      </c>
      <c r="CT326" s="7">
        <f>Założenia!$K139</f>
        <v>100</v>
      </c>
      <c r="CU326" s="7">
        <f>Założenia!$K139</f>
        <v>100</v>
      </c>
      <c r="CV326" s="7">
        <f>Założenia!$K139</f>
        <v>100</v>
      </c>
      <c r="CW326" s="7">
        <f>Założenia!$K139</f>
        <v>100</v>
      </c>
      <c r="CX326" s="7">
        <f>Założenia!$K139</f>
        <v>100</v>
      </c>
      <c r="CY326" s="7">
        <f>Założenia!$K139</f>
        <v>100</v>
      </c>
      <c r="CZ326" s="7">
        <f>Założenia!$K139</f>
        <v>100</v>
      </c>
      <c r="DA326" s="7">
        <f>Założenia!$K139</f>
        <v>100</v>
      </c>
      <c r="DB326" s="7">
        <f>Założenia!$K139</f>
        <v>100</v>
      </c>
      <c r="DC326" s="7">
        <f>Założenia!$K139</f>
        <v>100</v>
      </c>
      <c r="DD326" s="7">
        <f>Założenia!$K139</f>
        <v>100</v>
      </c>
      <c r="DE326" s="7">
        <f>Założenia!$K139</f>
        <v>100</v>
      </c>
      <c r="DF326" s="7">
        <f>Założenia!$K139</f>
        <v>100</v>
      </c>
      <c r="DG326" s="7">
        <f>Założenia!$K139</f>
        <v>100</v>
      </c>
      <c r="DH326" s="7">
        <f>Założenia!$K139</f>
        <v>100</v>
      </c>
      <c r="DI326" s="7">
        <f>Założenia!$K139</f>
        <v>100</v>
      </c>
      <c r="DJ326" s="7">
        <f>Założenia!$K139</f>
        <v>100</v>
      </c>
      <c r="DK326" s="7">
        <f>Założenia!$K139</f>
        <v>100</v>
      </c>
      <c r="DL326" s="7">
        <f>Założenia!$K139</f>
        <v>100</v>
      </c>
      <c r="DM326" s="7">
        <f>Założenia!$K139</f>
        <v>100</v>
      </c>
      <c r="DN326" s="7">
        <f>Założenia!$K139</f>
        <v>100</v>
      </c>
      <c r="DO326" s="7">
        <f>Założenia!$K139</f>
        <v>100</v>
      </c>
      <c r="DP326" s="7">
        <f>Założenia!$K139</f>
        <v>100</v>
      </c>
      <c r="DQ326" s="7">
        <f>Założenia!$K139</f>
        <v>100</v>
      </c>
      <c r="DR326" s="7">
        <f>Założenia!$K139</f>
        <v>100</v>
      </c>
      <c r="DS326" s="7">
        <f>Założenia!$K139</f>
        <v>100</v>
      </c>
      <c r="DT326" s="7">
        <f>Założenia!$K139</f>
        <v>100</v>
      </c>
      <c r="DU326" s="7">
        <f>Założenia!$K139</f>
        <v>100</v>
      </c>
      <c r="DV326" s="7">
        <f>Założenia!$K139</f>
        <v>100</v>
      </c>
      <c r="DW326" s="7">
        <f>Założenia!$K139</f>
        <v>100</v>
      </c>
      <c r="DX326" s="7">
        <f>Założenia!$K139</f>
        <v>100</v>
      </c>
      <c r="DY326" s="7">
        <f>Założenia!$K139</f>
        <v>100</v>
      </c>
      <c r="DZ326" s="7">
        <f>Założenia!$K139</f>
        <v>100</v>
      </c>
      <c r="EA326" s="7">
        <f>Założenia!$K139</f>
        <v>100</v>
      </c>
      <c r="EB326" s="7">
        <f>Założenia!$K139</f>
        <v>100</v>
      </c>
      <c r="EC326" s="7">
        <f>Założenia!$K139</f>
        <v>100</v>
      </c>
      <c r="ED326" s="7">
        <f>Założenia!$K139</f>
        <v>100</v>
      </c>
      <c r="EE326" s="7">
        <f>Założenia!$K139</f>
        <v>100</v>
      </c>
      <c r="EF326" s="7">
        <f>Założenia!$K139</f>
        <v>100</v>
      </c>
      <c r="EG326" s="7">
        <f>Założenia!$K139</f>
        <v>100</v>
      </c>
      <c r="EH326" s="7">
        <f>Założenia!$K139</f>
        <v>100</v>
      </c>
      <c r="EI326" s="7">
        <f>Założenia!$K139</f>
        <v>100</v>
      </c>
      <c r="EJ326" s="7">
        <f>Założenia!$K139</f>
        <v>100</v>
      </c>
      <c r="EK326" s="7">
        <f>Założenia!$K139</f>
        <v>100</v>
      </c>
      <c r="EL326" s="7">
        <f>Założenia!$K139</f>
        <v>100</v>
      </c>
      <c r="EM326" s="7">
        <f>Założenia!$K139</f>
        <v>100</v>
      </c>
      <c r="EN326" s="7">
        <f>Założenia!$K139</f>
        <v>100</v>
      </c>
      <c r="EO326" s="7">
        <f>Założenia!$K139</f>
        <v>100</v>
      </c>
      <c r="EP326" s="7">
        <f>Założenia!$K139</f>
        <v>100</v>
      </c>
    </row>
    <row r="327" spans="2:146" hidden="1" outlineLevel="2" x14ac:dyDescent="0.25">
      <c r="C327" s="11" t="s">
        <v>248</v>
      </c>
      <c r="D327" s="11"/>
      <c r="E327" s="11"/>
      <c r="F327" s="11"/>
      <c r="G327" s="11"/>
      <c r="H327" s="11"/>
      <c r="I327" s="11"/>
      <c r="J327" s="31" t="s">
        <v>68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8">
        <f>W325*W326</f>
        <v>4000</v>
      </c>
      <c r="X327" s="8">
        <f t="shared" ref="X327:CI327" si="473">X325*X326</f>
        <v>4000</v>
      </c>
      <c r="Y327" s="8">
        <f t="shared" si="473"/>
        <v>4000</v>
      </c>
      <c r="Z327" s="8">
        <f t="shared" si="473"/>
        <v>4000</v>
      </c>
      <c r="AA327" s="8">
        <f t="shared" si="473"/>
        <v>4000</v>
      </c>
      <c r="AB327" s="8">
        <f t="shared" si="473"/>
        <v>4000</v>
      </c>
      <c r="AC327" s="8">
        <f t="shared" si="473"/>
        <v>4000</v>
      </c>
      <c r="AD327" s="8">
        <f t="shared" si="473"/>
        <v>4000</v>
      </c>
      <c r="AE327" s="8">
        <f t="shared" si="473"/>
        <v>4000</v>
      </c>
      <c r="AF327" s="8">
        <f t="shared" si="473"/>
        <v>4000</v>
      </c>
      <c r="AG327" s="8">
        <f t="shared" si="473"/>
        <v>4000</v>
      </c>
      <c r="AH327" s="8">
        <f t="shared" si="473"/>
        <v>4000</v>
      </c>
      <c r="AI327" s="8">
        <f t="shared" si="473"/>
        <v>4000</v>
      </c>
      <c r="AJ327" s="8">
        <f t="shared" si="473"/>
        <v>4000</v>
      </c>
      <c r="AK327" s="8">
        <f t="shared" si="473"/>
        <v>4000</v>
      </c>
      <c r="AL327" s="8">
        <f t="shared" si="473"/>
        <v>4000</v>
      </c>
      <c r="AM327" s="8">
        <f t="shared" si="473"/>
        <v>4000</v>
      </c>
      <c r="AN327" s="8">
        <f t="shared" si="473"/>
        <v>4000</v>
      </c>
      <c r="AO327" s="8">
        <f t="shared" si="473"/>
        <v>4000</v>
      </c>
      <c r="AP327" s="8">
        <f t="shared" si="473"/>
        <v>4000</v>
      </c>
      <c r="AQ327" s="8">
        <f t="shared" si="473"/>
        <v>4000</v>
      </c>
      <c r="AR327" s="8">
        <f t="shared" si="473"/>
        <v>4000</v>
      </c>
      <c r="AS327" s="8">
        <f t="shared" si="473"/>
        <v>4000</v>
      </c>
      <c r="AT327" s="8">
        <f t="shared" si="473"/>
        <v>4000</v>
      </c>
      <c r="AU327" s="8">
        <f t="shared" si="473"/>
        <v>4000</v>
      </c>
      <c r="AV327" s="8">
        <f t="shared" si="473"/>
        <v>4000</v>
      </c>
      <c r="AW327" s="8">
        <f t="shared" si="473"/>
        <v>4000</v>
      </c>
      <c r="AX327" s="8">
        <f t="shared" si="473"/>
        <v>4000</v>
      </c>
      <c r="AY327" s="8">
        <f t="shared" si="473"/>
        <v>4000</v>
      </c>
      <c r="AZ327" s="8">
        <f t="shared" si="473"/>
        <v>4000</v>
      </c>
      <c r="BA327" s="8">
        <f t="shared" si="473"/>
        <v>4000</v>
      </c>
      <c r="BB327" s="8">
        <f t="shared" si="473"/>
        <v>4000</v>
      </c>
      <c r="BC327" s="8">
        <f t="shared" si="473"/>
        <v>4000</v>
      </c>
      <c r="BD327" s="8">
        <f t="shared" si="473"/>
        <v>4000</v>
      </c>
      <c r="BE327" s="8">
        <f t="shared" si="473"/>
        <v>4000</v>
      </c>
      <c r="BF327" s="8">
        <f t="shared" si="473"/>
        <v>4000</v>
      </c>
      <c r="BG327" s="8">
        <f t="shared" si="473"/>
        <v>4000</v>
      </c>
      <c r="BH327" s="8">
        <f t="shared" si="473"/>
        <v>4000</v>
      </c>
      <c r="BI327" s="8">
        <f t="shared" si="473"/>
        <v>4000</v>
      </c>
      <c r="BJ327" s="8">
        <f t="shared" si="473"/>
        <v>4000</v>
      </c>
      <c r="BK327" s="8">
        <f t="shared" si="473"/>
        <v>4000</v>
      </c>
      <c r="BL327" s="8">
        <f t="shared" si="473"/>
        <v>4000</v>
      </c>
      <c r="BM327" s="8">
        <f t="shared" si="473"/>
        <v>4000</v>
      </c>
      <c r="BN327" s="8">
        <f t="shared" si="473"/>
        <v>4000</v>
      </c>
      <c r="BO327" s="8">
        <f t="shared" si="473"/>
        <v>4000</v>
      </c>
      <c r="BP327" s="8">
        <f t="shared" si="473"/>
        <v>4000</v>
      </c>
      <c r="BQ327" s="8">
        <f t="shared" si="473"/>
        <v>4000</v>
      </c>
      <c r="BR327" s="8">
        <f t="shared" si="473"/>
        <v>4000</v>
      </c>
      <c r="BS327" s="8">
        <f t="shared" si="473"/>
        <v>4000</v>
      </c>
      <c r="BT327" s="8">
        <f t="shared" si="473"/>
        <v>4000</v>
      </c>
      <c r="BU327" s="8">
        <f t="shared" si="473"/>
        <v>4000</v>
      </c>
      <c r="BV327" s="8">
        <f t="shared" si="473"/>
        <v>4000</v>
      </c>
      <c r="BW327" s="8">
        <f t="shared" si="473"/>
        <v>4000</v>
      </c>
      <c r="BX327" s="8">
        <f t="shared" si="473"/>
        <v>4000</v>
      </c>
      <c r="BY327" s="8">
        <f t="shared" si="473"/>
        <v>4000</v>
      </c>
      <c r="BZ327" s="8">
        <f t="shared" si="473"/>
        <v>4000</v>
      </c>
      <c r="CA327" s="8">
        <f t="shared" si="473"/>
        <v>4000</v>
      </c>
      <c r="CB327" s="8">
        <f t="shared" si="473"/>
        <v>4000</v>
      </c>
      <c r="CC327" s="8">
        <f t="shared" si="473"/>
        <v>4000</v>
      </c>
      <c r="CD327" s="8">
        <f t="shared" si="473"/>
        <v>4000</v>
      </c>
      <c r="CE327" s="8">
        <f t="shared" si="473"/>
        <v>4000</v>
      </c>
      <c r="CF327" s="8">
        <f t="shared" si="473"/>
        <v>4000</v>
      </c>
      <c r="CG327" s="8">
        <f t="shared" si="473"/>
        <v>4000</v>
      </c>
      <c r="CH327" s="8">
        <f t="shared" si="473"/>
        <v>4000</v>
      </c>
      <c r="CI327" s="8">
        <f t="shared" si="473"/>
        <v>4000</v>
      </c>
      <c r="CJ327" s="8">
        <f t="shared" ref="CJ327:EP327" si="474">CJ325*CJ326</f>
        <v>4000</v>
      </c>
      <c r="CK327" s="8">
        <f t="shared" si="474"/>
        <v>4000</v>
      </c>
      <c r="CL327" s="8">
        <f t="shared" si="474"/>
        <v>4000</v>
      </c>
      <c r="CM327" s="8">
        <f t="shared" si="474"/>
        <v>4000</v>
      </c>
      <c r="CN327" s="8">
        <f t="shared" si="474"/>
        <v>4000</v>
      </c>
      <c r="CO327" s="8">
        <f t="shared" si="474"/>
        <v>4000</v>
      </c>
      <c r="CP327" s="8">
        <f t="shared" si="474"/>
        <v>4000</v>
      </c>
      <c r="CQ327" s="8">
        <f t="shared" si="474"/>
        <v>4000</v>
      </c>
      <c r="CR327" s="8">
        <f t="shared" si="474"/>
        <v>4000</v>
      </c>
      <c r="CS327" s="8">
        <f t="shared" si="474"/>
        <v>4000</v>
      </c>
      <c r="CT327" s="8">
        <f t="shared" si="474"/>
        <v>4000</v>
      </c>
      <c r="CU327" s="8">
        <f t="shared" si="474"/>
        <v>4000</v>
      </c>
      <c r="CV327" s="8">
        <f t="shared" si="474"/>
        <v>4000</v>
      </c>
      <c r="CW327" s="8">
        <f t="shared" si="474"/>
        <v>4000</v>
      </c>
      <c r="CX327" s="8">
        <f t="shared" si="474"/>
        <v>4000</v>
      </c>
      <c r="CY327" s="8">
        <f t="shared" si="474"/>
        <v>4000</v>
      </c>
      <c r="CZ327" s="8">
        <f t="shared" si="474"/>
        <v>4000</v>
      </c>
      <c r="DA327" s="8">
        <f t="shared" si="474"/>
        <v>4000</v>
      </c>
      <c r="DB327" s="8">
        <f t="shared" si="474"/>
        <v>4000</v>
      </c>
      <c r="DC327" s="8">
        <f t="shared" si="474"/>
        <v>4000</v>
      </c>
      <c r="DD327" s="8">
        <f t="shared" si="474"/>
        <v>4000</v>
      </c>
      <c r="DE327" s="8">
        <f t="shared" si="474"/>
        <v>4000</v>
      </c>
      <c r="DF327" s="8">
        <f t="shared" si="474"/>
        <v>4000</v>
      </c>
      <c r="DG327" s="8">
        <f t="shared" si="474"/>
        <v>4000</v>
      </c>
      <c r="DH327" s="8">
        <f t="shared" si="474"/>
        <v>4000</v>
      </c>
      <c r="DI327" s="8">
        <f t="shared" si="474"/>
        <v>4000</v>
      </c>
      <c r="DJ327" s="8">
        <f t="shared" si="474"/>
        <v>4000</v>
      </c>
      <c r="DK327" s="8">
        <f t="shared" si="474"/>
        <v>4000</v>
      </c>
      <c r="DL327" s="8">
        <f t="shared" si="474"/>
        <v>4000</v>
      </c>
      <c r="DM327" s="8">
        <f t="shared" si="474"/>
        <v>4000</v>
      </c>
      <c r="DN327" s="8">
        <f t="shared" si="474"/>
        <v>4000</v>
      </c>
      <c r="DO327" s="8">
        <f t="shared" si="474"/>
        <v>4000</v>
      </c>
      <c r="DP327" s="8">
        <f t="shared" si="474"/>
        <v>4000</v>
      </c>
      <c r="DQ327" s="8">
        <f t="shared" si="474"/>
        <v>4000</v>
      </c>
      <c r="DR327" s="8">
        <f t="shared" si="474"/>
        <v>4000</v>
      </c>
      <c r="DS327" s="8">
        <f t="shared" si="474"/>
        <v>4000</v>
      </c>
      <c r="DT327" s="8">
        <f t="shared" si="474"/>
        <v>4000</v>
      </c>
      <c r="DU327" s="8">
        <f t="shared" si="474"/>
        <v>4000</v>
      </c>
      <c r="DV327" s="8">
        <f t="shared" si="474"/>
        <v>4000</v>
      </c>
      <c r="DW327" s="8">
        <f t="shared" si="474"/>
        <v>4000</v>
      </c>
      <c r="DX327" s="8">
        <f t="shared" si="474"/>
        <v>4000</v>
      </c>
      <c r="DY327" s="8">
        <f t="shared" si="474"/>
        <v>4000</v>
      </c>
      <c r="DZ327" s="8">
        <f t="shared" si="474"/>
        <v>4000</v>
      </c>
      <c r="EA327" s="8">
        <f t="shared" si="474"/>
        <v>4000</v>
      </c>
      <c r="EB327" s="8">
        <f t="shared" si="474"/>
        <v>4000</v>
      </c>
      <c r="EC327" s="8">
        <f t="shared" si="474"/>
        <v>4000</v>
      </c>
      <c r="ED327" s="8">
        <f t="shared" si="474"/>
        <v>4000</v>
      </c>
      <c r="EE327" s="8">
        <f t="shared" si="474"/>
        <v>4000</v>
      </c>
      <c r="EF327" s="8">
        <f t="shared" si="474"/>
        <v>4000</v>
      </c>
      <c r="EG327" s="8">
        <f t="shared" si="474"/>
        <v>4000</v>
      </c>
      <c r="EH327" s="8">
        <f t="shared" si="474"/>
        <v>4000</v>
      </c>
      <c r="EI327" s="8">
        <f t="shared" si="474"/>
        <v>4000</v>
      </c>
      <c r="EJ327" s="8">
        <f t="shared" si="474"/>
        <v>4000</v>
      </c>
      <c r="EK327" s="8">
        <f t="shared" si="474"/>
        <v>4000</v>
      </c>
      <c r="EL327" s="8">
        <f t="shared" si="474"/>
        <v>4000</v>
      </c>
      <c r="EM327" s="8">
        <f t="shared" si="474"/>
        <v>4000</v>
      </c>
      <c r="EN327" s="8">
        <f t="shared" si="474"/>
        <v>4000</v>
      </c>
      <c r="EO327" s="8">
        <f t="shared" si="474"/>
        <v>4000</v>
      </c>
      <c r="EP327" s="8">
        <f t="shared" si="474"/>
        <v>4000</v>
      </c>
    </row>
    <row r="328" spans="2:146" ht="15.75" thickTop="1" x14ac:dyDescent="0.25"/>
    <row r="329" spans="2:146" ht="15.75" thickBot="1" x14ac:dyDescent="0.3">
      <c r="B329" s="75" t="s">
        <v>237</v>
      </c>
      <c r="C329" s="75"/>
      <c r="D329" s="75"/>
      <c r="E329" s="75"/>
      <c r="F329" s="75"/>
      <c r="G329" s="75"/>
      <c r="H329" s="75"/>
      <c r="I329" s="75"/>
      <c r="J329" s="76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75"/>
      <c r="AR329" s="75"/>
      <c r="AS329" s="75"/>
      <c r="AT329" s="75"/>
      <c r="AU329" s="75"/>
      <c r="AV329" s="75"/>
      <c r="AW329" s="75"/>
      <c r="AX329" s="75"/>
      <c r="AY329" s="75"/>
      <c r="AZ329" s="75"/>
      <c r="BA329" s="75"/>
      <c r="BB329" s="75"/>
      <c r="BC329" s="75"/>
      <c r="BD329" s="75"/>
      <c r="BE329" s="75"/>
      <c r="BF329" s="75"/>
      <c r="BG329" s="75"/>
      <c r="BH329" s="75"/>
      <c r="BI329" s="75"/>
      <c r="BJ329" s="75"/>
      <c r="BK329" s="75"/>
      <c r="BL329" s="75"/>
      <c r="BM329" s="75"/>
      <c r="BN329" s="75"/>
      <c r="BO329" s="75"/>
      <c r="BP329" s="75"/>
      <c r="BQ329" s="75"/>
      <c r="BR329" s="75"/>
      <c r="BS329" s="75"/>
      <c r="BT329" s="75"/>
      <c r="BU329" s="75"/>
      <c r="BV329" s="75"/>
      <c r="BW329" s="75"/>
      <c r="BX329" s="75"/>
      <c r="BY329" s="75"/>
      <c r="BZ329" s="75"/>
      <c r="CA329" s="75"/>
      <c r="CB329" s="75"/>
      <c r="CC329" s="75"/>
      <c r="CD329" s="75"/>
      <c r="CE329" s="75"/>
      <c r="CF329" s="75"/>
      <c r="CG329" s="75"/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  <c r="CT329" s="75"/>
      <c r="CU329" s="75"/>
      <c r="CV329" s="75"/>
      <c r="CW329" s="75"/>
      <c r="CX329" s="75"/>
      <c r="CY329" s="75"/>
      <c r="CZ329" s="75"/>
      <c r="DA329" s="75"/>
      <c r="DB329" s="75"/>
      <c r="DC329" s="75"/>
      <c r="DD329" s="75"/>
      <c r="DE329" s="75"/>
      <c r="DF329" s="75"/>
      <c r="DG329" s="75"/>
      <c r="DH329" s="75"/>
      <c r="DI329" s="75"/>
      <c r="DJ329" s="75"/>
      <c r="DK329" s="75"/>
      <c r="DL329" s="75"/>
      <c r="DM329" s="75"/>
      <c r="DN329" s="75"/>
      <c r="DO329" s="75"/>
      <c r="DP329" s="75"/>
      <c r="DQ329" s="75"/>
      <c r="DR329" s="75"/>
      <c r="DS329" s="75"/>
      <c r="DT329" s="75"/>
      <c r="DU329" s="75"/>
      <c r="DV329" s="75"/>
      <c r="DW329" s="75"/>
      <c r="DX329" s="75"/>
      <c r="DY329" s="75"/>
      <c r="DZ329" s="75"/>
      <c r="EA329" s="75"/>
      <c r="EB329" s="75"/>
      <c r="EC329" s="75"/>
      <c r="ED329" s="75"/>
      <c r="EE329" s="75"/>
      <c r="EF329" s="75"/>
      <c r="EG329" s="75"/>
      <c r="EH329" s="75"/>
      <c r="EI329" s="75"/>
      <c r="EJ329" s="75"/>
      <c r="EK329" s="75"/>
      <c r="EL329" s="75"/>
      <c r="EM329" s="75"/>
      <c r="EN329" s="75"/>
      <c r="EO329" s="75"/>
      <c r="EP329" s="75"/>
    </row>
    <row r="330" spans="2:146" ht="15.75" outlineLevel="1" thickTop="1" x14ac:dyDescent="0.25"/>
    <row r="331" spans="2:146" outlineLevel="1" x14ac:dyDescent="0.25">
      <c r="C331" s="68" t="s">
        <v>79</v>
      </c>
      <c r="D331" s="68"/>
      <c r="E331" s="68"/>
      <c r="F331" s="68"/>
      <c r="G331" s="68"/>
      <c r="H331" s="68"/>
      <c r="I331" s="68"/>
      <c r="J331" s="72" t="s">
        <v>68</v>
      </c>
      <c r="K331" s="68">
        <f>SUM(K332)</f>
        <v>456948.14814814809</v>
      </c>
      <c r="L331" s="68">
        <f t="shared" ref="L331:T331" si="475">SUM(L332)</f>
        <v>887089.77777777775</v>
      </c>
      <c r="M331" s="68">
        <f t="shared" si="475"/>
        <v>931613.62962962966</v>
      </c>
      <c r="N331" s="68">
        <f t="shared" si="475"/>
        <v>976399.40740740753</v>
      </c>
      <c r="O331" s="68">
        <f t="shared" si="475"/>
        <v>1015125.3333333335</v>
      </c>
      <c r="P331" s="68">
        <f t="shared" si="475"/>
        <v>1050948.1481481483</v>
      </c>
      <c r="Q331" s="68">
        <f t="shared" si="475"/>
        <v>1098039.7037037038</v>
      </c>
      <c r="R331" s="68">
        <f t="shared" si="475"/>
        <v>1148720.0000000002</v>
      </c>
      <c r="S331" s="68">
        <f t="shared" si="475"/>
        <v>1179998.8148148151</v>
      </c>
      <c r="T331" s="68">
        <f t="shared" si="475"/>
        <v>1228087.7037037038</v>
      </c>
      <c r="U331" s="68"/>
      <c r="V331" s="68"/>
      <c r="W331" s="68">
        <f>SUM(W332)</f>
        <v>61333.333333333328</v>
      </c>
      <c r="X331" s="68">
        <f t="shared" ref="X331:CI331" si="476">SUM(X332)</f>
        <v>59164.444444444438</v>
      </c>
      <c r="Y331" s="68">
        <f t="shared" si="476"/>
        <v>54518.518518518511</v>
      </c>
      <c r="Z331" s="68">
        <f t="shared" si="476"/>
        <v>69688.888888888876</v>
      </c>
      <c r="AA331" s="68">
        <f t="shared" si="476"/>
        <v>84764.444444444438</v>
      </c>
      <c r="AB331" s="68">
        <f t="shared" si="476"/>
        <v>74382.222222222219</v>
      </c>
      <c r="AC331" s="68">
        <f t="shared" si="476"/>
        <v>53096.296296296292</v>
      </c>
      <c r="AD331" s="68">
        <f t="shared" si="476"/>
        <v>78997.333333333328</v>
      </c>
      <c r="AE331" s="68">
        <f t="shared" si="476"/>
        <v>86464</v>
      </c>
      <c r="AF331" s="68">
        <f t="shared" si="476"/>
        <v>87061.333333333328</v>
      </c>
      <c r="AG331" s="68">
        <f t="shared" si="476"/>
        <v>81536</v>
      </c>
      <c r="AH331" s="68">
        <f t="shared" si="476"/>
        <v>73521.777777777781</v>
      </c>
      <c r="AI331" s="68">
        <f t="shared" si="476"/>
        <v>60928</v>
      </c>
      <c r="AJ331" s="68">
        <f t="shared" si="476"/>
        <v>63317.333333333343</v>
      </c>
      <c r="AK331" s="68">
        <f t="shared" si="476"/>
        <v>59235.555555555547</v>
      </c>
      <c r="AL331" s="68">
        <f t="shared" si="476"/>
        <v>73422.222222222219</v>
      </c>
      <c r="AM331" s="68">
        <f t="shared" si="476"/>
        <v>85717.333333333343</v>
      </c>
      <c r="AN331" s="68">
        <f t="shared" si="476"/>
        <v>77952</v>
      </c>
      <c r="AO331" s="68">
        <f t="shared" si="476"/>
        <v>58936.888888888898</v>
      </c>
      <c r="AP331" s="68">
        <f t="shared" si="476"/>
        <v>81507.555555555562</v>
      </c>
      <c r="AQ331" s="68">
        <f t="shared" si="476"/>
        <v>90581.333333333328</v>
      </c>
      <c r="AR331" s="68">
        <f t="shared" si="476"/>
        <v>91676.444444444438</v>
      </c>
      <c r="AS331" s="68">
        <f t="shared" si="476"/>
        <v>85888</v>
      </c>
      <c r="AT331" s="68">
        <f t="shared" si="476"/>
        <v>75836.444444444453</v>
      </c>
      <c r="AU331" s="68">
        <f t="shared" si="476"/>
        <v>67818.666666666672</v>
      </c>
      <c r="AV331" s="68">
        <f t="shared" si="476"/>
        <v>64037.925925925927</v>
      </c>
      <c r="AW331" s="68">
        <f t="shared" si="476"/>
        <v>62160.592592592606</v>
      </c>
      <c r="AX331" s="68">
        <f t="shared" si="476"/>
        <v>77700.740740740759</v>
      </c>
      <c r="AY331" s="68">
        <f t="shared" si="476"/>
        <v>88860.444444444453</v>
      </c>
      <c r="AZ331" s="68">
        <f t="shared" si="476"/>
        <v>81194.666666666657</v>
      </c>
      <c r="BA331" s="68">
        <f t="shared" si="476"/>
        <v>64350.814814814818</v>
      </c>
      <c r="BB331" s="68">
        <f t="shared" si="476"/>
        <v>87992.888888888905</v>
      </c>
      <c r="BC331" s="68">
        <f t="shared" si="476"/>
        <v>97969.777777777796</v>
      </c>
      <c r="BD331" s="68">
        <f t="shared" si="476"/>
        <v>93390.222222222219</v>
      </c>
      <c r="BE331" s="68">
        <f t="shared" si="476"/>
        <v>88810.666666666686</v>
      </c>
      <c r="BF331" s="68">
        <f t="shared" si="476"/>
        <v>76434.962962962964</v>
      </c>
      <c r="BG331" s="68">
        <f t="shared" si="476"/>
        <v>75317.333333333343</v>
      </c>
      <c r="BH331" s="68">
        <f t="shared" si="476"/>
        <v>64877.037037037044</v>
      </c>
      <c r="BI331" s="68">
        <f t="shared" si="476"/>
        <v>65858.37037037038</v>
      </c>
      <c r="BJ331" s="68">
        <f t="shared" si="476"/>
        <v>78779.25925925927</v>
      </c>
      <c r="BK331" s="68">
        <f t="shared" si="476"/>
        <v>95352.888888888905</v>
      </c>
      <c r="BL331" s="68">
        <f t="shared" si="476"/>
        <v>89792</v>
      </c>
      <c r="BM331" s="68">
        <f t="shared" si="476"/>
        <v>61824.000000000007</v>
      </c>
      <c r="BN331" s="68">
        <f t="shared" si="476"/>
        <v>96597.333333333343</v>
      </c>
      <c r="BO331" s="68">
        <f t="shared" si="476"/>
        <v>98816</v>
      </c>
      <c r="BP331" s="68">
        <f t="shared" si="476"/>
        <v>97962.666666666686</v>
      </c>
      <c r="BQ331" s="68">
        <f t="shared" si="476"/>
        <v>91818.666666666672</v>
      </c>
      <c r="BR331" s="68">
        <f t="shared" si="476"/>
        <v>87466.666666666672</v>
      </c>
      <c r="BS331" s="68">
        <f t="shared" si="476"/>
        <v>68608</v>
      </c>
      <c r="BT331" s="68">
        <f t="shared" si="476"/>
        <v>69973.333333333328</v>
      </c>
      <c r="BU331" s="68">
        <f t="shared" si="476"/>
        <v>69859.555555555562</v>
      </c>
      <c r="BV331" s="68">
        <f t="shared" si="476"/>
        <v>80640</v>
      </c>
      <c r="BW331" s="68">
        <f t="shared" si="476"/>
        <v>100010.66666666669</v>
      </c>
      <c r="BX331" s="68">
        <f t="shared" si="476"/>
        <v>90453.333333333343</v>
      </c>
      <c r="BY331" s="68">
        <f t="shared" si="476"/>
        <v>62919.111111111109</v>
      </c>
      <c r="BZ331" s="68">
        <f t="shared" si="476"/>
        <v>98133.333333333343</v>
      </c>
      <c r="CA331" s="68">
        <f t="shared" si="476"/>
        <v>102933.33333333333</v>
      </c>
      <c r="CB331" s="68">
        <f t="shared" si="476"/>
        <v>100977.77777777778</v>
      </c>
      <c r="CC331" s="68">
        <f t="shared" si="476"/>
        <v>95822.222222222219</v>
      </c>
      <c r="CD331" s="68">
        <f t="shared" si="476"/>
        <v>87318.518518518511</v>
      </c>
      <c r="CE331" s="68">
        <f t="shared" si="476"/>
        <v>74000.000000000015</v>
      </c>
      <c r="CF331" s="68">
        <f t="shared" si="476"/>
        <v>73244.444444444453</v>
      </c>
      <c r="CG331" s="68">
        <f t="shared" si="476"/>
        <v>69688.888888888891</v>
      </c>
      <c r="CH331" s="68">
        <f t="shared" si="476"/>
        <v>86962.962962962978</v>
      </c>
      <c r="CI331" s="68">
        <f t="shared" si="476"/>
        <v>105066.66666666667</v>
      </c>
      <c r="CJ331" s="68">
        <f t="shared" ref="CJ331:EP331" si="477">SUM(CJ332)</f>
        <v>89600</v>
      </c>
      <c r="CK331" s="68">
        <f t="shared" si="477"/>
        <v>67200</v>
      </c>
      <c r="CL331" s="68">
        <f t="shared" si="477"/>
        <v>102428.44444444447</v>
      </c>
      <c r="CM331" s="68">
        <f t="shared" si="477"/>
        <v>107050.66666666669</v>
      </c>
      <c r="CN331" s="68">
        <f t="shared" si="477"/>
        <v>99470.222222222234</v>
      </c>
      <c r="CO331" s="68">
        <f t="shared" si="477"/>
        <v>104647.11111111112</v>
      </c>
      <c r="CP331" s="68">
        <f t="shared" si="477"/>
        <v>87637.333333333343</v>
      </c>
      <c r="CQ331" s="68">
        <f t="shared" si="477"/>
        <v>82506.666666666686</v>
      </c>
      <c r="CR331" s="68">
        <f t="shared" si="477"/>
        <v>76913.77777777781</v>
      </c>
      <c r="CS331" s="68">
        <f t="shared" si="477"/>
        <v>70874.074074074088</v>
      </c>
      <c r="CT331" s="68">
        <f t="shared" si="477"/>
        <v>90595.555555555577</v>
      </c>
      <c r="CU331" s="68">
        <f t="shared" si="477"/>
        <v>110193.77777777781</v>
      </c>
      <c r="CV331" s="68">
        <f t="shared" si="477"/>
        <v>96696.888888888905</v>
      </c>
      <c r="CW331" s="68">
        <f t="shared" si="477"/>
        <v>69025.185185185212</v>
      </c>
      <c r="CX331" s="68">
        <f t="shared" si="477"/>
        <v>101568.00000000001</v>
      </c>
      <c r="CY331" s="68">
        <f t="shared" si="477"/>
        <v>114816.00000000001</v>
      </c>
      <c r="CZ331" s="68">
        <f t="shared" si="477"/>
        <v>112512.00000000001</v>
      </c>
      <c r="DA331" s="68">
        <f t="shared" si="477"/>
        <v>105408.00000000001</v>
      </c>
      <c r="DB331" s="68">
        <f t="shared" si="477"/>
        <v>97872.000000000015</v>
      </c>
      <c r="DC331" s="68">
        <f t="shared" si="477"/>
        <v>78624.000000000015</v>
      </c>
      <c r="DD331" s="68">
        <f t="shared" si="477"/>
        <v>78592.000000000015</v>
      </c>
      <c r="DE331" s="68">
        <f t="shared" si="477"/>
        <v>76288.000000000015</v>
      </c>
      <c r="DF331" s="68">
        <f t="shared" si="477"/>
        <v>95360.000000000015</v>
      </c>
      <c r="DG331" s="68">
        <f t="shared" si="477"/>
        <v>109056.00000000001</v>
      </c>
      <c r="DH331" s="68">
        <f t="shared" si="477"/>
        <v>99648.000000000015</v>
      </c>
      <c r="DI331" s="68">
        <f t="shared" si="477"/>
        <v>78976.000000000015</v>
      </c>
      <c r="DJ331" s="68">
        <f t="shared" si="477"/>
        <v>107121.7777777778</v>
      </c>
      <c r="DK331" s="68">
        <f t="shared" si="477"/>
        <v>115285.33333333334</v>
      </c>
      <c r="DL331" s="68">
        <f t="shared" si="477"/>
        <v>117674.66666666669</v>
      </c>
      <c r="DM331" s="68">
        <f t="shared" si="477"/>
        <v>104334.22222222223</v>
      </c>
      <c r="DN331" s="68">
        <f t="shared" si="477"/>
        <v>93051.25925925927</v>
      </c>
      <c r="DO331" s="68">
        <f t="shared" si="477"/>
        <v>90197.333333333358</v>
      </c>
      <c r="DP331" s="68">
        <f t="shared" si="477"/>
        <v>80573.62962962965</v>
      </c>
      <c r="DQ331" s="68">
        <f t="shared" si="477"/>
        <v>79378.962962962978</v>
      </c>
      <c r="DR331" s="68">
        <f t="shared" si="477"/>
        <v>100219.25925925927</v>
      </c>
      <c r="DS331" s="68">
        <f t="shared" si="477"/>
        <v>112099.55555555556</v>
      </c>
      <c r="DT331" s="68">
        <f t="shared" si="477"/>
        <v>103736.88888888891</v>
      </c>
      <c r="DU331" s="68">
        <f t="shared" si="477"/>
        <v>76325.925925925942</v>
      </c>
      <c r="DV331" s="68">
        <f t="shared" si="477"/>
        <v>111153.7777777778</v>
      </c>
      <c r="DW331" s="68">
        <f t="shared" si="477"/>
        <v>119402.66666666667</v>
      </c>
      <c r="DX331" s="68">
        <f t="shared" si="477"/>
        <v>122908.44444444447</v>
      </c>
      <c r="DY331" s="68">
        <f t="shared" si="477"/>
        <v>106823.11111111114</v>
      </c>
      <c r="DZ331" s="68">
        <f t="shared" si="477"/>
        <v>105310.81481481483</v>
      </c>
      <c r="EA331" s="68">
        <f t="shared" si="477"/>
        <v>86922.666666666686</v>
      </c>
      <c r="EB331" s="68">
        <f t="shared" si="477"/>
        <v>81801.481481481489</v>
      </c>
      <c r="EC331" s="68">
        <f t="shared" si="477"/>
        <v>83038.814814814832</v>
      </c>
      <c r="ED331" s="68">
        <f t="shared" si="477"/>
        <v>99330.37037037038</v>
      </c>
      <c r="EE331" s="68">
        <f t="shared" si="477"/>
        <v>120227.55555555556</v>
      </c>
      <c r="EF331" s="68">
        <f t="shared" si="477"/>
        <v>113216.00000000003</v>
      </c>
      <c r="EG331" s="68">
        <f t="shared" si="477"/>
        <v>77952.000000000015</v>
      </c>
      <c r="EH331" s="68">
        <f t="shared" si="477"/>
        <v>120746.6666666667</v>
      </c>
      <c r="EI331" s="68">
        <f t="shared" si="477"/>
        <v>123520.00000000004</v>
      </c>
      <c r="EJ331" s="68">
        <f t="shared" si="477"/>
        <v>122453.33333333336</v>
      </c>
      <c r="EK331" s="68">
        <f t="shared" si="477"/>
        <v>114773.33333333337</v>
      </c>
      <c r="EL331" s="68">
        <f t="shared" si="477"/>
        <v>109333.33333333337</v>
      </c>
      <c r="EM331" s="68">
        <f t="shared" si="477"/>
        <v>85760.000000000029</v>
      </c>
      <c r="EN331" s="68">
        <f t="shared" si="477"/>
        <v>87466.666666666701</v>
      </c>
      <c r="EO331" s="68">
        <f t="shared" si="477"/>
        <v>87324.444444444467</v>
      </c>
      <c r="EP331" s="68">
        <f t="shared" si="477"/>
        <v>100800.00000000003</v>
      </c>
    </row>
    <row r="332" spans="2:146" outlineLevel="1" x14ac:dyDescent="0.25">
      <c r="D332" t="s">
        <v>238</v>
      </c>
      <c r="J332" s="26" t="s">
        <v>68</v>
      </c>
      <c r="K332" s="5">
        <f>SUMIFS($W332:$EP332,$W$2:$EP$2,K$22)</f>
        <v>456948.14814814809</v>
      </c>
      <c r="L332" s="5">
        <f t="shared" ref="L332:T332" si="478">SUMIFS($W332:$EP332,$W$2:$EP$2,L$22)</f>
        <v>887089.77777777775</v>
      </c>
      <c r="M332" s="5">
        <f t="shared" si="478"/>
        <v>931613.62962962966</v>
      </c>
      <c r="N332" s="5">
        <f t="shared" si="478"/>
        <v>976399.40740740753</v>
      </c>
      <c r="O332" s="5">
        <f t="shared" si="478"/>
        <v>1015125.3333333335</v>
      </c>
      <c r="P332" s="5">
        <f t="shared" si="478"/>
        <v>1050948.1481481483</v>
      </c>
      <c r="Q332" s="5">
        <f t="shared" si="478"/>
        <v>1098039.7037037038</v>
      </c>
      <c r="R332" s="5">
        <f t="shared" si="478"/>
        <v>1148720.0000000002</v>
      </c>
      <c r="S332" s="5">
        <f t="shared" si="478"/>
        <v>1179998.8148148151</v>
      </c>
      <c r="T332" s="5">
        <f t="shared" si="478"/>
        <v>1228087.7037037038</v>
      </c>
      <c r="W332" s="5">
        <f>W150</f>
        <v>61333.333333333328</v>
      </c>
      <c r="X332" s="5">
        <f t="shared" ref="X332:CI332" si="479">X150</f>
        <v>59164.444444444438</v>
      </c>
      <c r="Y332" s="5">
        <f t="shared" si="479"/>
        <v>54518.518518518511</v>
      </c>
      <c r="Z332" s="5">
        <f t="shared" si="479"/>
        <v>69688.888888888876</v>
      </c>
      <c r="AA332" s="5">
        <f t="shared" si="479"/>
        <v>84764.444444444438</v>
      </c>
      <c r="AB332" s="5">
        <f t="shared" si="479"/>
        <v>74382.222222222219</v>
      </c>
      <c r="AC332" s="5">
        <f t="shared" si="479"/>
        <v>53096.296296296292</v>
      </c>
      <c r="AD332" s="5">
        <f t="shared" si="479"/>
        <v>78997.333333333328</v>
      </c>
      <c r="AE332" s="5">
        <f t="shared" si="479"/>
        <v>86464</v>
      </c>
      <c r="AF332" s="5">
        <f t="shared" si="479"/>
        <v>87061.333333333328</v>
      </c>
      <c r="AG332" s="5">
        <f t="shared" si="479"/>
        <v>81536</v>
      </c>
      <c r="AH332" s="5">
        <f t="shared" si="479"/>
        <v>73521.777777777781</v>
      </c>
      <c r="AI332" s="5">
        <f t="shared" si="479"/>
        <v>60928</v>
      </c>
      <c r="AJ332" s="5">
        <f t="shared" si="479"/>
        <v>63317.333333333343</v>
      </c>
      <c r="AK332" s="5">
        <f t="shared" si="479"/>
        <v>59235.555555555547</v>
      </c>
      <c r="AL332" s="5">
        <f t="shared" si="479"/>
        <v>73422.222222222219</v>
      </c>
      <c r="AM332" s="5">
        <f t="shared" si="479"/>
        <v>85717.333333333343</v>
      </c>
      <c r="AN332" s="5">
        <f t="shared" si="479"/>
        <v>77952</v>
      </c>
      <c r="AO332" s="5">
        <f t="shared" si="479"/>
        <v>58936.888888888898</v>
      </c>
      <c r="AP332" s="5">
        <f t="shared" si="479"/>
        <v>81507.555555555562</v>
      </c>
      <c r="AQ332" s="5">
        <f t="shared" si="479"/>
        <v>90581.333333333328</v>
      </c>
      <c r="AR332" s="5">
        <f t="shared" si="479"/>
        <v>91676.444444444438</v>
      </c>
      <c r="AS332" s="5">
        <f t="shared" si="479"/>
        <v>85888</v>
      </c>
      <c r="AT332" s="5">
        <f t="shared" si="479"/>
        <v>75836.444444444453</v>
      </c>
      <c r="AU332" s="5">
        <f t="shared" si="479"/>
        <v>67818.666666666672</v>
      </c>
      <c r="AV332" s="5">
        <f t="shared" si="479"/>
        <v>64037.925925925927</v>
      </c>
      <c r="AW332" s="5">
        <f t="shared" si="479"/>
        <v>62160.592592592606</v>
      </c>
      <c r="AX332" s="5">
        <f t="shared" si="479"/>
        <v>77700.740740740759</v>
      </c>
      <c r="AY332" s="5">
        <f t="shared" si="479"/>
        <v>88860.444444444453</v>
      </c>
      <c r="AZ332" s="5">
        <f t="shared" si="479"/>
        <v>81194.666666666657</v>
      </c>
      <c r="BA332" s="5">
        <f t="shared" si="479"/>
        <v>64350.814814814818</v>
      </c>
      <c r="BB332" s="5">
        <f t="shared" si="479"/>
        <v>87992.888888888905</v>
      </c>
      <c r="BC332" s="5">
        <f t="shared" si="479"/>
        <v>97969.777777777796</v>
      </c>
      <c r="BD332" s="5">
        <f t="shared" si="479"/>
        <v>93390.222222222219</v>
      </c>
      <c r="BE332" s="5">
        <f t="shared" si="479"/>
        <v>88810.666666666686</v>
      </c>
      <c r="BF332" s="5">
        <f t="shared" si="479"/>
        <v>76434.962962962964</v>
      </c>
      <c r="BG332" s="5">
        <f t="shared" si="479"/>
        <v>75317.333333333343</v>
      </c>
      <c r="BH332" s="5">
        <f t="shared" si="479"/>
        <v>64877.037037037044</v>
      </c>
      <c r="BI332" s="5">
        <f t="shared" si="479"/>
        <v>65858.37037037038</v>
      </c>
      <c r="BJ332" s="5">
        <f t="shared" si="479"/>
        <v>78779.25925925927</v>
      </c>
      <c r="BK332" s="5">
        <f t="shared" si="479"/>
        <v>95352.888888888905</v>
      </c>
      <c r="BL332" s="5">
        <f t="shared" si="479"/>
        <v>89792</v>
      </c>
      <c r="BM332" s="5">
        <f t="shared" si="479"/>
        <v>61824.000000000007</v>
      </c>
      <c r="BN332" s="5">
        <f t="shared" si="479"/>
        <v>96597.333333333343</v>
      </c>
      <c r="BO332" s="5">
        <f t="shared" si="479"/>
        <v>98816</v>
      </c>
      <c r="BP332" s="5">
        <f t="shared" si="479"/>
        <v>97962.666666666686</v>
      </c>
      <c r="BQ332" s="5">
        <f t="shared" si="479"/>
        <v>91818.666666666672</v>
      </c>
      <c r="BR332" s="5">
        <f t="shared" si="479"/>
        <v>87466.666666666672</v>
      </c>
      <c r="BS332" s="5">
        <f t="shared" si="479"/>
        <v>68608</v>
      </c>
      <c r="BT332" s="5">
        <f t="shared" si="479"/>
        <v>69973.333333333328</v>
      </c>
      <c r="BU332" s="5">
        <f t="shared" si="479"/>
        <v>69859.555555555562</v>
      </c>
      <c r="BV332" s="5">
        <f t="shared" si="479"/>
        <v>80640</v>
      </c>
      <c r="BW332" s="5">
        <f t="shared" si="479"/>
        <v>100010.66666666669</v>
      </c>
      <c r="BX332" s="5">
        <f t="shared" si="479"/>
        <v>90453.333333333343</v>
      </c>
      <c r="BY332" s="5">
        <f t="shared" si="479"/>
        <v>62919.111111111109</v>
      </c>
      <c r="BZ332" s="5">
        <f t="shared" si="479"/>
        <v>98133.333333333343</v>
      </c>
      <c r="CA332" s="5">
        <f t="shared" si="479"/>
        <v>102933.33333333333</v>
      </c>
      <c r="CB332" s="5">
        <f t="shared" si="479"/>
        <v>100977.77777777778</v>
      </c>
      <c r="CC332" s="5">
        <f t="shared" si="479"/>
        <v>95822.222222222219</v>
      </c>
      <c r="CD332" s="5">
        <f t="shared" si="479"/>
        <v>87318.518518518511</v>
      </c>
      <c r="CE332" s="5">
        <f t="shared" si="479"/>
        <v>74000.000000000015</v>
      </c>
      <c r="CF332" s="5">
        <f t="shared" si="479"/>
        <v>73244.444444444453</v>
      </c>
      <c r="CG332" s="5">
        <f t="shared" si="479"/>
        <v>69688.888888888891</v>
      </c>
      <c r="CH332" s="5">
        <f t="shared" si="479"/>
        <v>86962.962962962978</v>
      </c>
      <c r="CI332" s="5">
        <f t="shared" si="479"/>
        <v>105066.66666666667</v>
      </c>
      <c r="CJ332" s="5">
        <f t="shared" ref="CJ332:EP332" si="480">CJ150</f>
        <v>89600</v>
      </c>
      <c r="CK332" s="5">
        <f t="shared" si="480"/>
        <v>67200</v>
      </c>
      <c r="CL332" s="5">
        <f t="shared" si="480"/>
        <v>102428.44444444447</v>
      </c>
      <c r="CM332" s="5">
        <f t="shared" si="480"/>
        <v>107050.66666666669</v>
      </c>
      <c r="CN332" s="5">
        <f t="shared" si="480"/>
        <v>99470.222222222234</v>
      </c>
      <c r="CO332" s="5">
        <f t="shared" si="480"/>
        <v>104647.11111111112</v>
      </c>
      <c r="CP332" s="5">
        <f t="shared" si="480"/>
        <v>87637.333333333343</v>
      </c>
      <c r="CQ332" s="5">
        <f t="shared" si="480"/>
        <v>82506.666666666686</v>
      </c>
      <c r="CR332" s="5">
        <f t="shared" si="480"/>
        <v>76913.77777777781</v>
      </c>
      <c r="CS332" s="5">
        <f t="shared" si="480"/>
        <v>70874.074074074088</v>
      </c>
      <c r="CT332" s="5">
        <f t="shared" si="480"/>
        <v>90595.555555555577</v>
      </c>
      <c r="CU332" s="5">
        <f t="shared" si="480"/>
        <v>110193.77777777781</v>
      </c>
      <c r="CV332" s="5">
        <f t="shared" si="480"/>
        <v>96696.888888888905</v>
      </c>
      <c r="CW332" s="5">
        <f t="shared" si="480"/>
        <v>69025.185185185212</v>
      </c>
      <c r="CX332" s="5">
        <f t="shared" si="480"/>
        <v>101568.00000000001</v>
      </c>
      <c r="CY332" s="5">
        <f t="shared" si="480"/>
        <v>114816.00000000001</v>
      </c>
      <c r="CZ332" s="5">
        <f t="shared" si="480"/>
        <v>112512.00000000001</v>
      </c>
      <c r="DA332" s="5">
        <f t="shared" si="480"/>
        <v>105408.00000000001</v>
      </c>
      <c r="DB332" s="5">
        <f t="shared" si="480"/>
        <v>97872.000000000015</v>
      </c>
      <c r="DC332" s="5">
        <f t="shared" si="480"/>
        <v>78624.000000000015</v>
      </c>
      <c r="DD332" s="5">
        <f t="shared" si="480"/>
        <v>78592.000000000015</v>
      </c>
      <c r="DE332" s="5">
        <f t="shared" si="480"/>
        <v>76288.000000000015</v>
      </c>
      <c r="DF332" s="5">
        <f t="shared" si="480"/>
        <v>95360.000000000015</v>
      </c>
      <c r="DG332" s="5">
        <f t="shared" si="480"/>
        <v>109056.00000000001</v>
      </c>
      <c r="DH332" s="5">
        <f t="shared" si="480"/>
        <v>99648.000000000015</v>
      </c>
      <c r="DI332" s="5">
        <f t="shared" si="480"/>
        <v>78976.000000000015</v>
      </c>
      <c r="DJ332" s="5">
        <f t="shared" si="480"/>
        <v>107121.7777777778</v>
      </c>
      <c r="DK332" s="5">
        <f t="shared" si="480"/>
        <v>115285.33333333334</v>
      </c>
      <c r="DL332" s="5">
        <f t="shared" si="480"/>
        <v>117674.66666666669</v>
      </c>
      <c r="DM332" s="5">
        <f t="shared" si="480"/>
        <v>104334.22222222223</v>
      </c>
      <c r="DN332" s="5">
        <f t="shared" si="480"/>
        <v>93051.25925925927</v>
      </c>
      <c r="DO332" s="5">
        <f t="shared" si="480"/>
        <v>90197.333333333358</v>
      </c>
      <c r="DP332" s="5">
        <f t="shared" si="480"/>
        <v>80573.62962962965</v>
      </c>
      <c r="DQ332" s="5">
        <f t="shared" si="480"/>
        <v>79378.962962962978</v>
      </c>
      <c r="DR332" s="5">
        <f t="shared" si="480"/>
        <v>100219.25925925927</v>
      </c>
      <c r="DS332" s="5">
        <f t="shared" si="480"/>
        <v>112099.55555555556</v>
      </c>
      <c r="DT332" s="5">
        <f t="shared" si="480"/>
        <v>103736.88888888891</v>
      </c>
      <c r="DU332" s="5">
        <f t="shared" si="480"/>
        <v>76325.925925925942</v>
      </c>
      <c r="DV332" s="5">
        <f t="shared" si="480"/>
        <v>111153.7777777778</v>
      </c>
      <c r="DW332" s="5">
        <f t="shared" si="480"/>
        <v>119402.66666666667</v>
      </c>
      <c r="DX332" s="5">
        <f t="shared" si="480"/>
        <v>122908.44444444447</v>
      </c>
      <c r="DY332" s="5">
        <f t="shared" si="480"/>
        <v>106823.11111111114</v>
      </c>
      <c r="DZ332" s="5">
        <f t="shared" si="480"/>
        <v>105310.81481481483</v>
      </c>
      <c r="EA332" s="5">
        <f t="shared" si="480"/>
        <v>86922.666666666686</v>
      </c>
      <c r="EB332" s="5">
        <f t="shared" si="480"/>
        <v>81801.481481481489</v>
      </c>
      <c r="EC332" s="5">
        <f t="shared" si="480"/>
        <v>83038.814814814832</v>
      </c>
      <c r="ED332" s="5">
        <f t="shared" si="480"/>
        <v>99330.37037037038</v>
      </c>
      <c r="EE332" s="5">
        <f t="shared" si="480"/>
        <v>120227.55555555556</v>
      </c>
      <c r="EF332" s="5">
        <f t="shared" si="480"/>
        <v>113216.00000000003</v>
      </c>
      <c r="EG332" s="5">
        <f t="shared" si="480"/>
        <v>77952.000000000015</v>
      </c>
      <c r="EH332" s="5">
        <f t="shared" si="480"/>
        <v>120746.6666666667</v>
      </c>
      <c r="EI332" s="5">
        <f t="shared" si="480"/>
        <v>123520.00000000004</v>
      </c>
      <c r="EJ332" s="5">
        <f t="shared" si="480"/>
        <v>122453.33333333336</v>
      </c>
      <c r="EK332" s="5">
        <f t="shared" si="480"/>
        <v>114773.33333333337</v>
      </c>
      <c r="EL332" s="5">
        <f t="shared" si="480"/>
        <v>109333.33333333337</v>
      </c>
      <c r="EM332" s="5">
        <f t="shared" si="480"/>
        <v>85760.000000000029</v>
      </c>
      <c r="EN332" s="5">
        <f t="shared" si="480"/>
        <v>87466.666666666701</v>
      </c>
      <c r="EO332" s="5">
        <f t="shared" si="480"/>
        <v>87324.444444444467</v>
      </c>
      <c r="EP332" s="5">
        <f t="shared" si="480"/>
        <v>100800.00000000003</v>
      </c>
    </row>
    <row r="333" spans="2:146" outlineLevel="1" x14ac:dyDescent="0.25">
      <c r="C333" s="68" t="s">
        <v>239</v>
      </c>
      <c r="D333" s="68"/>
      <c r="E333" s="68"/>
      <c r="F333" s="68"/>
      <c r="G333" s="68"/>
      <c r="H333" s="68"/>
      <c r="I333" s="68"/>
      <c r="J333" s="72" t="s">
        <v>68</v>
      </c>
      <c r="K333" s="68">
        <f>SUM(K334:K338)</f>
        <v>294581.95814285713</v>
      </c>
      <c r="L333" s="68">
        <f t="shared" ref="L333:T333" si="481">SUM(L334:L338)</f>
        <v>546690.55152571423</v>
      </c>
      <c r="M333" s="68">
        <f t="shared" si="481"/>
        <v>575099.66635021428</v>
      </c>
      <c r="N333" s="68">
        <f t="shared" si="481"/>
        <v>605245.59525916423</v>
      </c>
      <c r="O333" s="68">
        <f t="shared" si="481"/>
        <v>635128.97520043422</v>
      </c>
      <c r="P333" s="68">
        <f t="shared" si="481"/>
        <v>669746.82370288752</v>
      </c>
      <c r="Q333" s="68">
        <f t="shared" si="481"/>
        <v>708743.9330767137</v>
      </c>
      <c r="R333" s="68">
        <f t="shared" si="481"/>
        <v>739890.36572625488</v>
      </c>
      <c r="S333" s="68">
        <f t="shared" si="481"/>
        <v>767756.36733072787</v>
      </c>
      <c r="T333" s="68">
        <f t="shared" si="481"/>
        <v>809111.91790676175</v>
      </c>
      <c r="U333" s="68"/>
      <c r="V333" s="68"/>
      <c r="W333" s="68">
        <f>SUM(W334:W338)</f>
        <v>40069.184999999998</v>
      </c>
      <c r="X333" s="68">
        <f t="shared" ref="X333:CI333" si="482">SUM(X334:X338)</f>
        <v>41027.730590476189</v>
      </c>
      <c r="Y333" s="68">
        <f t="shared" si="482"/>
        <v>39934.196190476192</v>
      </c>
      <c r="Z333" s="68">
        <f t="shared" si="482"/>
        <v>43139.092190476185</v>
      </c>
      <c r="AA333" s="68">
        <f t="shared" si="482"/>
        <v>46683.042590476187</v>
      </c>
      <c r="AB333" s="68">
        <f t="shared" si="482"/>
        <v>44108.699390476191</v>
      </c>
      <c r="AC333" s="68">
        <f t="shared" si="482"/>
        <v>39620.012190476191</v>
      </c>
      <c r="AD333" s="68">
        <f t="shared" si="482"/>
        <v>46742.946470476192</v>
      </c>
      <c r="AE333" s="68">
        <f t="shared" si="482"/>
        <v>47843.052470476192</v>
      </c>
      <c r="AF333" s="68">
        <f t="shared" si="482"/>
        <v>48630.209750476191</v>
      </c>
      <c r="AG333" s="68">
        <f t="shared" si="482"/>
        <v>47150.044910476194</v>
      </c>
      <c r="AH333" s="68">
        <f t="shared" si="482"/>
        <v>45533.338070476195</v>
      </c>
      <c r="AI333" s="68">
        <f t="shared" si="482"/>
        <v>42562.238750476194</v>
      </c>
      <c r="AJ333" s="68">
        <f t="shared" si="482"/>
        <v>43384.907870476192</v>
      </c>
      <c r="AK333" s="68">
        <f t="shared" si="482"/>
        <v>42447.91979047619</v>
      </c>
      <c r="AL333" s="68">
        <f t="shared" si="482"/>
        <v>45392.905190476187</v>
      </c>
      <c r="AM333" s="68">
        <f t="shared" si="482"/>
        <v>48298.025870476195</v>
      </c>
      <c r="AN333" s="68">
        <f t="shared" si="482"/>
        <v>46323.021230476195</v>
      </c>
      <c r="AO333" s="68">
        <f t="shared" si="482"/>
        <v>42381.941150476196</v>
      </c>
      <c r="AP333" s="68">
        <f t="shared" si="482"/>
        <v>48850.436696476187</v>
      </c>
      <c r="AQ333" s="68">
        <f t="shared" si="482"/>
        <v>50282.658284476187</v>
      </c>
      <c r="AR333" s="68">
        <f t="shared" si="482"/>
        <v>51213.089786476194</v>
      </c>
      <c r="AS333" s="68">
        <f t="shared" si="482"/>
        <v>49658.916704476193</v>
      </c>
      <c r="AT333" s="68">
        <f t="shared" si="482"/>
        <v>47594.780703976183</v>
      </c>
      <c r="AU333" s="68">
        <f t="shared" si="482"/>
        <v>45658.136921476187</v>
      </c>
      <c r="AV333" s="68">
        <f t="shared" si="482"/>
        <v>45056.526926476188</v>
      </c>
      <c r="AW333" s="68">
        <f t="shared" si="482"/>
        <v>44640.861494476194</v>
      </c>
      <c r="AX333" s="68">
        <f t="shared" si="482"/>
        <v>47883.197570476194</v>
      </c>
      <c r="AY333" s="68">
        <f t="shared" si="482"/>
        <v>50552.547638476186</v>
      </c>
      <c r="AZ333" s="68">
        <f t="shared" si="482"/>
        <v>48582.709124476183</v>
      </c>
      <c r="BA333" s="68">
        <f t="shared" si="482"/>
        <v>45125.804498476187</v>
      </c>
      <c r="BB333" s="68">
        <f t="shared" si="482"/>
        <v>52003.493986876187</v>
      </c>
      <c r="BC333" s="68">
        <f t="shared" si="482"/>
        <v>53824.811330176191</v>
      </c>
      <c r="BD333" s="68">
        <f t="shared" si="482"/>
        <v>53242.624121776193</v>
      </c>
      <c r="BE333" s="68">
        <f t="shared" si="482"/>
        <v>51976.975113376189</v>
      </c>
      <c r="BF333" s="68">
        <f t="shared" si="482"/>
        <v>49355.503665676188</v>
      </c>
      <c r="BG333" s="68">
        <f t="shared" si="482"/>
        <v>49015.286476126195</v>
      </c>
      <c r="BH333" s="68">
        <f t="shared" si="482"/>
        <v>46901.994344476188</v>
      </c>
      <c r="BI333" s="68">
        <f t="shared" si="482"/>
        <v>47120.218696276192</v>
      </c>
      <c r="BJ333" s="68">
        <f t="shared" si="482"/>
        <v>49746.237294976192</v>
      </c>
      <c r="BK333" s="68">
        <f t="shared" si="482"/>
        <v>53717.969025376187</v>
      </c>
      <c r="BL333" s="68">
        <f t="shared" si="482"/>
        <v>52195.199465176192</v>
      </c>
      <c r="BM333" s="68">
        <f t="shared" si="482"/>
        <v>46145.281738876198</v>
      </c>
      <c r="BN333" s="68">
        <f t="shared" si="482"/>
        <v>55773.353285941201</v>
      </c>
      <c r="BO333" s="68">
        <f t="shared" si="482"/>
        <v>55552.178796286185</v>
      </c>
      <c r="BP333" s="68">
        <f t="shared" si="482"/>
        <v>56078.867378461196</v>
      </c>
      <c r="BQ333" s="68">
        <f t="shared" si="482"/>
        <v>54444.421827121187</v>
      </c>
      <c r="BR333" s="68">
        <f t="shared" si="482"/>
        <v>53689.386782213689</v>
      </c>
      <c r="BS333" s="68">
        <f t="shared" si="482"/>
        <v>49169.000234281186</v>
      </c>
      <c r="BT333" s="68">
        <f t="shared" si="482"/>
        <v>49856.669491801193</v>
      </c>
      <c r="BU333" s="68">
        <f t="shared" si="482"/>
        <v>49790.368974091194</v>
      </c>
      <c r="BV333" s="68">
        <f t="shared" si="482"/>
        <v>51943.025194613685</v>
      </c>
      <c r="BW333" s="68">
        <f t="shared" si="482"/>
        <v>56577.979527241187</v>
      </c>
      <c r="BX333" s="68">
        <f t="shared" si="482"/>
        <v>54098.066724601187</v>
      </c>
      <c r="BY333" s="68">
        <f t="shared" si="482"/>
        <v>48155.656983781191</v>
      </c>
      <c r="BZ333" s="68">
        <f t="shared" si="482"/>
        <v>58023.848754782317</v>
      </c>
      <c r="CA333" s="68">
        <f t="shared" si="482"/>
        <v>58395.880746150055</v>
      </c>
      <c r="CB333" s="68">
        <f t="shared" si="482"/>
        <v>58708.311409574315</v>
      </c>
      <c r="CC333" s="68">
        <f t="shared" si="482"/>
        <v>57272.834653170074</v>
      </c>
      <c r="CD333" s="68">
        <f t="shared" si="482"/>
        <v>55541.626611817941</v>
      </c>
      <c r="CE333" s="68">
        <f t="shared" si="482"/>
        <v>52307.833142711126</v>
      </c>
      <c r="CF333" s="68">
        <f t="shared" si="482"/>
        <v>53091.031520965407</v>
      </c>
      <c r="CG333" s="68">
        <f t="shared" si="482"/>
        <v>52203.290907100411</v>
      </c>
      <c r="CH333" s="68">
        <f t="shared" si="482"/>
        <v>55912.70269751954</v>
      </c>
      <c r="CI333" s="68">
        <f t="shared" si="482"/>
        <v>60268.70323210716</v>
      </c>
      <c r="CJ333" s="68">
        <f t="shared" ref="CJ333:EP333" si="483">SUM(CJ334:CJ338)</f>
        <v>56378.851264894416</v>
      </c>
      <c r="CK333" s="68">
        <f t="shared" si="483"/>
        <v>51641.908762094914</v>
      </c>
      <c r="CL333" s="68">
        <f t="shared" si="483"/>
        <v>61677.48854463645</v>
      </c>
      <c r="CM333" s="68">
        <f t="shared" si="483"/>
        <v>61983.914813821757</v>
      </c>
      <c r="CN333" s="68">
        <f t="shared" si="483"/>
        <v>61003.829970629849</v>
      </c>
      <c r="CO333" s="68">
        <f t="shared" si="483"/>
        <v>61986.542473353897</v>
      </c>
      <c r="CP333" s="68">
        <f t="shared" si="483"/>
        <v>58219.141247553453</v>
      </c>
      <c r="CQ333" s="68">
        <f t="shared" si="483"/>
        <v>56944.62908352325</v>
      </c>
      <c r="CR333" s="68">
        <f t="shared" si="483"/>
        <v>55957.237770879525</v>
      </c>
      <c r="CS333" s="68">
        <f t="shared" si="483"/>
        <v>54491.797088566047</v>
      </c>
      <c r="CT333" s="68">
        <f t="shared" si="483"/>
        <v>58786.664246822547</v>
      </c>
      <c r="CU333" s="68">
        <f t="shared" si="483"/>
        <v>63535.896728453779</v>
      </c>
      <c r="CV333" s="68">
        <f t="shared" si="483"/>
        <v>60086.030628661159</v>
      </c>
      <c r="CW333" s="68">
        <f t="shared" si="483"/>
        <v>54070.760479811921</v>
      </c>
      <c r="CX333" s="68">
        <f t="shared" si="483"/>
        <v>63659.392246007381</v>
      </c>
      <c r="CY333" s="68">
        <f t="shared" si="483"/>
        <v>66274.164185576665</v>
      </c>
      <c r="CZ333" s="68">
        <f t="shared" si="483"/>
        <v>66321.132072004591</v>
      </c>
      <c r="DA333" s="68">
        <f t="shared" si="483"/>
        <v>64337.56962251418</v>
      </c>
      <c r="DB333" s="68">
        <f t="shared" si="483"/>
        <v>62855.650574764368</v>
      </c>
      <c r="DC333" s="68">
        <f t="shared" si="483"/>
        <v>58123.157321586878</v>
      </c>
      <c r="DD333" s="68">
        <f t="shared" si="483"/>
        <v>57273.148214938119</v>
      </c>
      <c r="DE333" s="68">
        <f t="shared" si="483"/>
        <v>56742.642087907923</v>
      </c>
      <c r="DF333" s="68">
        <f t="shared" si="483"/>
        <v>60880.775841135321</v>
      </c>
      <c r="DG333" s="68">
        <f t="shared" si="483"/>
        <v>64287.618116781843</v>
      </c>
      <c r="DH333" s="68">
        <f t="shared" si="483"/>
        <v>61773.549540261236</v>
      </c>
      <c r="DI333" s="68">
        <f t="shared" si="483"/>
        <v>57361.565902776485</v>
      </c>
      <c r="DJ333" s="68">
        <f t="shared" si="483"/>
        <v>66177.520498432408</v>
      </c>
      <c r="DK333" s="68">
        <f t="shared" si="483"/>
        <v>67258.064038051481</v>
      </c>
      <c r="DL333" s="68">
        <f t="shared" si="483"/>
        <v>68737.027668357565</v>
      </c>
      <c r="DM333" s="68">
        <f t="shared" si="483"/>
        <v>65212.066010027069</v>
      </c>
      <c r="DN333" s="68">
        <f t="shared" si="483"/>
        <v>62797.939273806398</v>
      </c>
      <c r="DO333" s="68">
        <f t="shared" si="483"/>
        <v>62015.581701674593</v>
      </c>
      <c r="DP333" s="68">
        <f t="shared" si="483"/>
        <v>60037.924852658078</v>
      </c>
      <c r="DQ333" s="68">
        <f t="shared" si="483"/>
        <v>59759.409135967224</v>
      </c>
      <c r="DR333" s="68">
        <f t="shared" si="483"/>
        <v>64352.019102803424</v>
      </c>
      <c r="DS333" s="68">
        <f t="shared" si="483"/>
        <v>67387.645154222264</v>
      </c>
      <c r="DT333" s="68">
        <f t="shared" si="483"/>
        <v>65072.808151681646</v>
      </c>
      <c r="DU333" s="68">
        <f t="shared" si="483"/>
        <v>58948.361743045753</v>
      </c>
      <c r="DV333" s="68">
        <f t="shared" si="483"/>
        <v>69660.992081633623</v>
      </c>
      <c r="DW333" s="68">
        <f t="shared" si="483"/>
        <v>70746.822547812772</v>
      </c>
      <c r="DX333" s="68">
        <f t="shared" si="483"/>
        <v>72543.435611738663</v>
      </c>
      <c r="DY333" s="68">
        <f t="shared" si="483"/>
        <v>68306.083115861722</v>
      </c>
      <c r="DZ333" s="68">
        <f t="shared" si="483"/>
        <v>68280.01831970815</v>
      </c>
      <c r="EA333" s="68">
        <f t="shared" si="483"/>
        <v>63602.64895024494</v>
      </c>
      <c r="EB333" s="68">
        <f t="shared" si="483"/>
        <v>62775.754399782491</v>
      </c>
      <c r="EC333" s="68">
        <f t="shared" si="483"/>
        <v>63068.195902307889</v>
      </c>
      <c r="ED333" s="68">
        <f t="shared" si="483"/>
        <v>66587.311978625934</v>
      </c>
      <c r="EE333" s="68">
        <f t="shared" si="483"/>
        <v>71909.812356266964</v>
      </c>
      <c r="EF333" s="68">
        <f t="shared" si="483"/>
        <v>69869.15550696649</v>
      </c>
      <c r="EG333" s="68">
        <f t="shared" si="483"/>
        <v>61761.687135811953</v>
      </c>
      <c r="EH333" s="68">
        <f t="shared" si="483"/>
        <v>74714.972899160362</v>
      </c>
      <c r="EI333" s="68">
        <f t="shared" si="483"/>
        <v>74418.57792975624</v>
      </c>
      <c r="EJ333" s="68">
        <f t="shared" si="483"/>
        <v>75124.39100269592</v>
      </c>
      <c r="EK333" s="68">
        <f t="shared" si="483"/>
        <v>72934.077644506266</v>
      </c>
      <c r="EL333" s="68">
        <f t="shared" si="483"/>
        <v>71922.258472306625</v>
      </c>
      <c r="EM333" s="68">
        <f t="shared" si="483"/>
        <v>65864.508165482373</v>
      </c>
      <c r="EN333" s="68">
        <f t="shared" si="483"/>
        <v>66786.050739676764</v>
      </c>
      <c r="EO333" s="68">
        <f t="shared" si="483"/>
        <v>66697.201704922409</v>
      </c>
      <c r="EP333" s="68">
        <f t="shared" si="483"/>
        <v>69581.966921808911</v>
      </c>
    </row>
    <row r="334" spans="2:146" outlineLevel="1" x14ac:dyDescent="0.25">
      <c r="D334" t="s">
        <v>113</v>
      </c>
      <c r="K334" s="5">
        <f t="shared" ref="K334:T338" si="484">SUMIFS($W334:$EP334,$W$2:$EP$2,K$22)</f>
        <v>7142.8571428571431</v>
      </c>
      <c r="L334" s="5">
        <f t="shared" si="484"/>
        <v>14285.714285714288</v>
      </c>
      <c r="M334" s="5">
        <f t="shared" si="484"/>
        <v>14285.714285714288</v>
      </c>
      <c r="N334" s="5">
        <f t="shared" si="484"/>
        <v>14285.714285714288</v>
      </c>
      <c r="O334" s="5">
        <f t="shared" si="484"/>
        <v>14285.714285714288</v>
      </c>
      <c r="P334" s="5">
        <f t="shared" si="484"/>
        <v>17857.142857142859</v>
      </c>
      <c r="Q334" s="5">
        <f t="shared" si="484"/>
        <v>21428.571428571431</v>
      </c>
      <c r="R334" s="5">
        <f t="shared" si="484"/>
        <v>14285.714285714286</v>
      </c>
      <c r="S334" s="5">
        <f t="shared" si="484"/>
        <v>7142.857142857144</v>
      </c>
      <c r="T334" s="5">
        <f t="shared" si="484"/>
        <v>7142.857142857144</v>
      </c>
      <c r="W334" s="5">
        <f>W195</f>
        <v>0</v>
      </c>
      <c r="X334" s="5">
        <f t="shared" ref="X334:CI334" si="485">X195</f>
        <v>1190.4761904761904</v>
      </c>
      <c r="Y334" s="5">
        <f t="shared" si="485"/>
        <v>1190.4761904761904</v>
      </c>
      <c r="Z334" s="5">
        <f t="shared" si="485"/>
        <v>1190.4761904761904</v>
      </c>
      <c r="AA334" s="5">
        <f t="shared" si="485"/>
        <v>1190.4761904761904</v>
      </c>
      <c r="AB334" s="5">
        <f t="shared" si="485"/>
        <v>1190.4761904761904</v>
      </c>
      <c r="AC334" s="5">
        <f t="shared" si="485"/>
        <v>1190.4761904761904</v>
      </c>
      <c r="AD334" s="5">
        <f t="shared" si="485"/>
        <v>1190.4761904761904</v>
      </c>
      <c r="AE334" s="5">
        <f t="shared" si="485"/>
        <v>1190.4761904761904</v>
      </c>
      <c r="AF334" s="5">
        <f t="shared" si="485"/>
        <v>1190.4761904761904</v>
      </c>
      <c r="AG334" s="5">
        <f t="shared" si="485"/>
        <v>1190.4761904761904</v>
      </c>
      <c r="AH334" s="5">
        <f t="shared" si="485"/>
        <v>1190.4761904761904</v>
      </c>
      <c r="AI334" s="5">
        <f t="shared" si="485"/>
        <v>1190.4761904761904</v>
      </c>
      <c r="AJ334" s="5">
        <f t="shared" si="485"/>
        <v>1190.4761904761904</v>
      </c>
      <c r="AK334" s="5">
        <f t="shared" si="485"/>
        <v>1190.4761904761904</v>
      </c>
      <c r="AL334" s="5">
        <f t="shared" si="485"/>
        <v>1190.4761904761904</v>
      </c>
      <c r="AM334" s="5">
        <f t="shared" si="485"/>
        <v>1190.4761904761904</v>
      </c>
      <c r="AN334" s="5">
        <f t="shared" si="485"/>
        <v>1190.4761904761904</v>
      </c>
      <c r="AO334" s="5">
        <f t="shared" si="485"/>
        <v>1190.4761904761904</v>
      </c>
      <c r="AP334" s="5">
        <f t="shared" si="485"/>
        <v>1190.4761904761904</v>
      </c>
      <c r="AQ334" s="5">
        <f t="shared" si="485"/>
        <v>1190.4761904761904</v>
      </c>
      <c r="AR334" s="5">
        <f t="shared" si="485"/>
        <v>1190.4761904761904</v>
      </c>
      <c r="AS334" s="5">
        <f t="shared" si="485"/>
        <v>1190.4761904761904</v>
      </c>
      <c r="AT334" s="5">
        <f t="shared" si="485"/>
        <v>1190.4761904761904</v>
      </c>
      <c r="AU334" s="5">
        <f t="shared" si="485"/>
        <v>1190.4761904761904</v>
      </c>
      <c r="AV334" s="5">
        <f t="shared" si="485"/>
        <v>1190.4761904761904</v>
      </c>
      <c r="AW334" s="5">
        <f t="shared" si="485"/>
        <v>1190.4761904761904</v>
      </c>
      <c r="AX334" s="5">
        <f t="shared" si="485"/>
        <v>1190.4761904761904</v>
      </c>
      <c r="AY334" s="5">
        <f t="shared" si="485"/>
        <v>1190.4761904761904</v>
      </c>
      <c r="AZ334" s="5">
        <f t="shared" si="485"/>
        <v>1190.4761904761904</v>
      </c>
      <c r="BA334" s="5">
        <f t="shared" si="485"/>
        <v>1190.4761904761904</v>
      </c>
      <c r="BB334" s="5">
        <f t="shared" si="485"/>
        <v>1190.4761904761904</v>
      </c>
      <c r="BC334" s="5">
        <f t="shared" si="485"/>
        <v>1190.4761904761904</v>
      </c>
      <c r="BD334" s="5">
        <f t="shared" si="485"/>
        <v>1190.4761904761904</v>
      </c>
      <c r="BE334" s="5">
        <f t="shared" si="485"/>
        <v>1190.4761904761904</v>
      </c>
      <c r="BF334" s="5">
        <f t="shared" si="485"/>
        <v>1190.4761904761904</v>
      </c>
      <c r="BG334" s="5">
        <f t="shared" si="485"/>
        <v>1190.4761904761904</v>
      </c>
      <c r="BH334" s="5">
        <f t="shared" si="485"/>
        <v>1190.4761904761904</v>
      </c>
      <c r="BI334" s="5">
        <f t="shared" si="485"/>
        <v>1190.4761904761904</v>
      </c>
      <c r="BJ334" s="5">
        <f t="shared" si="485"/>
        <v>1190.4761904761904</v>
      </c>
      <c r="BK334" s="5">
        <f t="shared" si="485"/>
        <v>1190.4761904761904</v>
      </c>
      <c r="BL334" s="5">
        <f t="shared" si="485"/>
        <v>1190.4761904761904</v>
      </c>
      <c r="BM334" s="5">
        <f t="shared" si="485"/>
        <v>1190.4761904761904</v>
      </c>
      <c r="BN334" s="5">
        <f t="shared" si="485"/>
        <v>1190.4761904761904</v>
      </c>
      <c r="BO334" s="5">
        <f t="shared" si="485"/>
        <v>1190.4761904761904</v>
      </c>
      <c r="BP334" s="5">
        <f t="shared" si="485"/>
        <v>1190.4761904761904</v>
      </c>
      <c r="BQ334" s="5">
        <f t="shared" si="485"/>
        <v>1190.4761904761904</v>
      </c>
      <c r="BR334" s="5">
        <f t="shared" si="485"/>
        <v>1190.4761904761904</v>
      </c>
      <c r="BS334" s="5">
        <f t="shared" si="485"/>
        <v>1190.4761904761904</v>
      </c>
      <c r="BT334" s="5">
        <f t="shared" si="485"/>
        <v>1190.4761904761904</v>
      </c>
      <c r="BU334" s="5">
        <f t="shared" si="485"/>
        <v>1190.4761904761904</v>
      </c>
      <c r="BV334" s="5">
        <f t="shared" si="485"/>
        <v>1190.4761904761904</v>
      </c>
      <c r="BW334" s="5">
        <f t="shared" si="485"/>
        <v>1190.4761904761904</v>
      </c>
      <c r="BX334" s="5">
        <f t="shared" si="485"/>
        <v>1190.4761904761904</v>
      </c>
      <c r="BY334" s="5">
        <f t="shared" si="485"/>
        <v>1190.4761904761904</v>
      </c>
      <c r="BZ334" s="5">
        <f t="shared" si="485"/>
        <v>1190.4761904761904</v>
      </c>
      <c r="CA334" s="5">
        <f t="shared" si="485"/>
        <v>1190.4761904761904</v>
      </c>
      <c r="CB334" s="5">
        <f t="shared" si="485"/>
        <v>1190.4761904761904</v>
      </c>
      <c r="CC334" s="5">
        <f t="shared" si="485"/>
        <v>1190.4761904761904</v>
      </c>
      <c r="CD334" s="5">
        <f t="shared" si="485"/>
        <v>1190.4761904761904</v>
      </c>
      <c r="CE334" s="5">
        <f t="shared" si="485"/>
        <v>1190.4761904761904</v>
      </c>
      <c r="CF334" s="5">
        <f t="shared" si="485"/>
        <v>1785.7142857142856</v>
      </c>
      <c r="CG334" s="5">
        <f t="shared" si="485"/>
        <v>1785.7142857142856</v>
      </c>
      <c r="CH334" s="5">
        <f t="shared" si="485"/>
        <v>1785.7142857142856</v>
      </c>
      <c r="CI334" s="5">
        <f t="shared" si="485"/>
        <v>1785.7142857142856</v>
      </c>
      <c r="CJ334" s="5">
        <f t="shared" ref="CJ334:EP334" si="486">CJ195</f>
        <v>1785.7142857142856</v>
      </c>
      <c r="CK334" s="5">
        <f t="shared" si="486"/>
        <v>1785.7142857142856</v>
      </c>
      <c r="CL334" s="5">
        <f t="shared" si="486"/>
        <v>1785.7142857142856</v>
      </c>
      <c r="CM334" s="5">
        <f t="shared" si="486"/>
        <v>1785.7142857142856</v>
      </c>
      <c r="CN334" s="5">
        <f t="shared" si="486"/>
        <v>1785.7142857142856</v>
      </c>
      <c r="CO334" s="5">
        <f t="shared" si="486"/>
        <v>1785.7142857142856</v>
      </c>
      <c r="CP334" s="5">
        <f t="shared" si="486"/>
        <v>1785.7142857142856</v>
      </c>
      <c r="CQ334" s="5">
        <f t="shared" si="486"/>
        <v>1785.7142857142856</v>
      </c>
      <c r="CR334" s="5">
        <f t="shared" si="486"/>
        <v>1785.7142857142856</v>
      </c>
      <c r="CS334" s="5">
        <f t="shared" si="486"/>
        <v>1785.7142857142856</v>
      </c>
      <c r="CT334" s="5">
        <f t="shared" si="486"/>
        <v>1785.7142857142856</v>
      </c>
      <c r="CU334" s="5">
        <f t="shared" si="486"/>
        <v>1785.7142857142856</v>
      </c>
      <c r="CV334" s="5">
        <f t="shared" si="486"/>
        <v>1785.7142857142856</v>
      </c>
      <c r="CW334" s="5">
        <f t="shared" si="486"/>
        <v>1785.7142857142856</v>
      </c>
      <c r="CX334" s="5">
        <f t="shared" si="486"/>
        <v>1785.7142857142856</v>
      </c>
      <c r="CY334" s="5">
        <f t="shared" si="486"/>
        <v>1785.7142857142856</v>
      </c>
      <c r="CZ334" s="5">
        <f t="shared" si="486"/>
        <v>1785.7142857142856</v>
      </c>
      <c r="DA334" s="5">
        <f t="shared" si="486"/>
        <v>1785.7142857142856</v>
      </c>
      <c r="DB334" s="5">
        <f t="shared" si="486"/>
        <v>1785.7142857142856</v>
      </c>
      <c r="DC334" s="5">
        <f t="shared" si="486"/>
        <v>1785.7142857142856</v>
      </c>
      <c r="DD334" s="5">
        <f t="shared" si="486"/>
        <v>595.23809523809518</v>
      </c>
      <c r="DE334" s="5">
        <f t="shared" si="486"/>
        <v>595.23809523809518</v>
      </c>
      <c r="DF334" s="5">
        <f t="shared" si="486"/>
        <v>595.23809523809518</v>
      </c>
      <c r="DG334" s="5">
        <f t="shared" si="486"/>
        <v>595.23809523809518</v>
      </c>
      <c r="DH334" s="5">
        <f t="shared" si="486"/>
        <v>595.23809523809518</v>
      </c>
      <c r="DI334" s="5">
        <f t="shared" si="486"/>
        <v>595.23809523809518</v>
      </c>
      <c r="DJ334" s="5">
        <f t="shared" si="486"/>
        <v>595.23809523809518</v>
      </c>
      <c r="DK334" s="5">
        <f t="shared" si="486"/>
        <v>595.23809523809518</v>
      </c>
      <c r="DL334" s="5">
        <f t="shared" si="486"/>
        <v>595.23809523809518</v>
      </c>
      <c r="DM334" s="5">
        <f t="shared" si="486"/>
        <v>595.23809523809518</v>
      </c>
      <c r="DN334" s="5">
        <f t="shared" si="486"/>
        <v>595.23809523809518</v>
      </c>
      <c r="DO334" s="5">
        <f t="shared" si="486"/>
        <v>595.23809523809518</v>
      </c>
      <c r="DP334" s="5">
        <f t="shared" si="486"/>
        <v>595.23809523809518</v>
      </c>
      <c r="DQ334" s="5">
        <f t="shared" si="486"/>
        <v>595.23809523809518</v>
      </c>
      <c r="DR334" s="5">
        <f t="shared" si="486"/>
        <v>595.23809523809518</v>
      </c>
      <c r="DS334" s="5">
        <f t="shared" si="486"/>
        <v>595.23809523809518</v>
      </c>
      <c r="DT334" s="5">
        <f t="shared" si="486"/>
        <v>595.23809523809518</v>
      </c>
      <c r="DU334" s="5">
        <f t="shared" si="486"/>
        <v>595.23809523809518</v>
      </c>
      <c r="DV334" s="5">
        <f t="shared" si="486"/>
        <v>595.23809523809518</v>
      </c>
      <c r="DW334" s="5">
        <f t="shared" si="486"/>
        <v>595.23809523809518</v>
      </c>
      <c r="DX334" s="5">
        <f t="shared" si="486"/>
        <v>595.23809523809518</v>
      </c>
      <c r="DY334" s="5">
        <f t="shared" si="486"/>
        <v>595.23809523809518</v>
      </c>
      <c r="DZ334" s="5">
        <f t="shared" si="486"/>
        <v>595.23809523809518</v>
      </c>
      <c r="EA334" s="5">
        <f t="shared" si="486"/>
        <v>595.23809523809518</v>
      </c>
      <c r="EB334" s="5">
        <f t="shared" si="486"/>
        <v>595.23809523809518</v>
      </c>
      <c r="EC334" s="5">
        <f t="shared" si="486"/>
        <v>595.23809523809518</v>
      </c>
      <c r="ED334" s="5">
        <f t="shared" si="486"/>
        <v>595.23809523809518</v>
      </c>
      <c r="EE334" s="5">
        <f t="shared" si="486"/>
        <v>595.23809523809518</v>
      </c>
      <c r="EF334" s="5">
        <f t="shared" si="486"/>
        <v>595.23809523809518</v>
      </c>
      <c r="EG334" s="5">
        <f t="shared" si="486"/>
        <v>595.23809523809518</v>
      </c>
      <c r="EH334" s="5">
        <f t="shared" si="486"/>
        <v>595.23809523809518</v>
      </c>
      <c r="EI334" s="5">
        <f t="shared" si="486"/>
        <v>595.23809523809518</v>
      </c>
      <c r="EJ334" s="5">
        <f t="shared" si="486"/>
        <v>595.23809523809518</v>
      </c>
      <c r="EK334" s="5">
        <f t="shared" si="486"/>
        <v>595.23809523809518</v>
      </c>
      <c r="EL334" s="5">
        <f t="shared" si="486"/>
        <v>595.23809523809518</v>
      </c>
      <c r="EM334" s="5">
        <f t="shared" si="486"/>
        <v>595.23809523809518</v>
      </c>
      <c r="EN334" s="5">
        <f t="shared" si="486"/>
        <v>595.23809523809518</v>
      </c>
      <c r="EO334" s="5">
        <f t="shared" si="486"/>
        <v>595.23809523809518</v>
      </c>
      <c r="EP334" s="5">
        <f t="shared" si="486"/>
        <v>595.23809523809518</v>
      </c>
    </row>
    <row r="335" spans="2:146" outlineLevel="1" x14ac:dyDescent="0.25">
      <c r="D335" t="s">
        <v>148</v>
      </c>
      <c r="K335" s="5">
        <f t="shared" si="484"/>
        <v>141960</v>
      </c>
      <c r="L335" s="5">
        <f t="shared" si="484"/>
        <v>256744.79999999996</v>
      </c>
      <c r="M335" s="5">
        <f t="shared" si="484"/>
        <v>270865.76400000002</v>
      </c>
      <c r="N335" s="5">
        <f t="shared" si="484"/>
        <v>285763.38101999997</v>
      </c>
      <c r="O335" s="5">
        <f t="shared" si="484"/>
        <v>301480.36697609996</v>
      </c>
      <c r="P335" s="5">
        <f t="shared" si="484"/>
        <v>318061.7871597854</v>
      </c>
      <c r="Q335" s="5">
        <f t="shared" si="484"/>
        <v>335555.18545357359</v>
      </c>
      <c r="R335" s="5">
        <f t="shared" si="484"/>
        <v>354010.72065352002</v>
      </c>
      <c r="S335" s="5">
        <f t="shared" si="484"/>
        <v>373481.31028946355</v>
      </c>
      <c r="T335" s="5">
        <f t="shared" si="484"/>
        <v>394022.7823553842</v>
      </c>
      <c r="W335" s="5">
        <f>W240</f>
        <v>20280</v>
      </c>
      <c r="X335" s="5">
        <f t="shared" ref="X335:CI335" si="487">X240</f>
        <v>20280</v>
      </c>
      <c r="Y335" s="5">
        <f t="shared" si="487"/>
        <v>20280</v>
      </c>
      <c r="Z335" s="5">
        <f t="shared" si="487"/>
        <v>20280</v>
      </c>
      <c r="AA335" s="5">
        <f t="shared" si="487"/>
        <v>20280</v>
      </c>
      <c r="AB335" s="5">
        <f t="shared" si="487"/>
        <v>20280</v>
      </c>
      <c r="AC335" s="5">
        <f t="shared" si="487"/>
        <v>20280</v>
      </c>
      <c r="AD335" s="5">
        <f t="shared" si="487"/>
        <v>21395.4</v>
      </c>
      <c r="AE335" s="5">
        <f t="shared" si="487"/>
        <v>21395.4</v>
      </c>
      <c r="AF335" s="5">
        <f t="shared" si="487"/>
        <v>21395.4</v>
      </c>
      <c r="AG335" s="5">
        <f t="shared" si="487"/>
        <v>21395.4</v>
      </c>
      <c r="AH335" s="5">
        <f t="shared" si="487"/>
        <v>21395.4</v>
      </c>
      <c r="AI335" s="5">
        <f t="shared" si="487"/>
        <v>21395.4</v>
      </c>
      <c r="AJ335" s="5">
        <f t="shared" si="487"/>
        <v>21395.4</v>
      </c>
      <c r="AK335" s="5">
        <f t="shared" si="487"/>
        <v>21395.4</v>
      </c>
      <c r="AL335" s="5">
        <f t="shared" si="487"/>
        <v>21395.4</v>
      </c>
      <c r="AM335" s="5">
        <f t="shared" si="487"/>
        <v>21395.4</v>
      </c>
      <c r="AN335" s="5">
        <f t="shared" si="487"/>
        <v>21395.4</v>
      </c>
      <c r="AO335" s="5">
        <f t="shared" si="487"/>
        <v>21395.4</v>
      </c>
      <c r="AP335" s="5">
        <f t="shared" si="487"/>
        <v>22572.147000000001</v>
      </c>
      <c r="AQ335" s="5">
        <f t="shared" si="487"/>
        <v>22572.147000000001</v>
      </c>
      <c r="AR335" s="5">
        <f t="shared" si="487"/>
        <v>22572.147000000001</v>
      </c>
      <c r="AS335" s="5">
        <f t="shared" si="487"/>
        <v>22572.147000000001</v>
      </c>
      <c r="AT335" s="5">
        <f t="shared" si="487"/>
        <v>22572.147000000001</v>
      </c>
      <c r="AU335" s="5">
        <f t="shared" si="487"/>
        <v>22572.147000000001</v>
      </c>
      <c r="AV335" s="5">
        <f t="shared" si="487"/>
        <v>22572.147000000001</v>
      </c>
      <c r="AW335" s="5">
        <f t="shared" si="487"/>
        <v>22572.147000000001</v>
      </c>
      <c r="AX335" s="5">
        <f t="shared" si="487"/>
        <v>22572.147000000001</v>
      </c>
      <c r="AY335" s="5">
        <f t="shared" si="487"/>
        <v>22572.147000000001</v>
      </c>
      <c r="AZ335" s="5">
        <f t="shared" si="487"/>
        <v>22572.147000000001</v>
      </c>
      <c r="BA335" s="5">
        <f t="shared" si="487"/>
        <v>22572.147000000001</v>
      </c>
      <c r="BB335" s="5">
        <f t="shared" si="487"/>
        <v>23813.615084999998</v>
      </c>
      <c r="BC335" s="5">
        <f t="shared" si="487"/>
        <v>23813.615084999998</v>
      </c>
      <c r="BD335" s="5">
        <f t="shared" si="487"/>
        <v>23813.615084999998</v>
      </c>
      <c r="BE335" s="5">
        <f t="shared" si="487"/>
        <v>23813.615084999998</v>
      </c>
      <c r="BF335" s="5">
        <f t="shared" si="487"/>
        <v>23813.615084999998</v>
      </c>
      <c r="BG335" s="5">
        <f t="shared" si="487"/>
        <v>23813.615084999998</v>
      </c>
      <c r="BH335" s="5">
        <f t="shared" si="487"/>
        <v>23813.615084999998</v>
      </c>
      <c r="BI335" s="5">
        <f t="shared" si="487"/>
        <v>23813.615084999998</v>
      </c>
      <c r="BJ335" s="5">
        <f t="shared" si="487"/>
        <v>23813.615084999998</v>
      </c>
      <c r="BK335" s="5">
        <f t="shared" si="487"/>
        <v>23813.615084999998</v>
      </c>
      <c r="BL335" s="5">
        <f t="shared" si="487"/>
        <v>23813.615084999998</v>
      </c>
      <c r="BM335" s="5">
        <f t="shared" si="487"/>
        <v>23813.615084999998</v>
      </c>
      <c r="BN335" s="5">
        <f t="shared" si="487"/>
        <v>25123.363914674996</v>
      </c>
      <c r="BO335" s="5">
        <f t="shared" si="487"/>
        <v>25123.363914674996</v>
      </c>
      <c r="BP335" s="5">
        <f t="shared" si="487"/>
        <v>25123.363914674996</v>
      </c>
      <c r="BQ335" s="5">
        <f t="shared" si="487"/>
        <v>25123.363914674996</v>
      </c>
      <c r="BR335" s="5">
        <f t="shared" si="487"/>
        <v>25123.363914674996</v>
      </c>
      <c r="BS335" s="5">
        <f t="shared" si="487"/>
        <v>25123.363914674996</v>
      </c>
      <c r="BT335" s="5">
        <f t="shared" si="487"/>
        <v>25123.363914674996</v>
      </c>
      <c r="BU335" s="5">
        <f t="shared" si="487"/>
        <v>25123.363914674996</v>
      </c>
      <c r="BV335" s="5">
        <f t="shared" si="487"/>
        <v>25123.363914674996</v>
      </c>
      <c r="BW335" s="5">
        <f t="shared" si="487"/>
        <v>25123.363914674996</v>
      </c>
      <c r="BX335" s="5">
        <f t="shared" si="487"/>
        <v>25123.363914674996</v>
      </c>
      <c r="BY335" s="5">
        <f t="shared" si="487"/>
        <v>25123.363914674996</v>
      </c>
      <c r="BZ335" s="5">
        <f t="shared" si="487"/>
        <v>26505.148929982119</v>
      </c>
      <c r="CA335" s="5">
        <f t="shared" si="487"/>
        <v>26505.148929982119</v>
      </c>
      <c r="CB335" s="5">
        <f t="shared" si="487"/>
        <v>26505.148929982119</v>
      </c>
      <c r="CC335" s="5">
        <f t="shared" si="487"/>
        <v>26505.148929982119</v>
      </c>
      <c r="CD335" s="5">
        <f t="shared" si="487"/>
        <v>26505.148929982119</v>
      </c>
      <c r="CE335" s="5">
        <f t="shared" si="487"/>
        <v>26505.148929982119</v>
      </c>
      <c r="CF335" s="5">
        <f t="shared" si="487"/>
        <v>26505.148929982119</v>
      </c>
      <c r="CG335" s="5">
        <f t="shared" si="487"/>
        <v>26505.148929982119</v>
      </c>
      <c r="CH335" s="5">
        <f t="shared" si="487"/>
        <v>26505.148929982119</v>
      </c>
      <c r="CI335" s="5">
        <f t="shared" si="487"/>
        <v>26505.148929982119</v>
      </c>
      <c r="CJ335" s="5">
        <f t="shared" ref="CJ335:EP335" si="488">CJ240</f>
        <v>26505.148929982119</v>
      </c>
      <c r="CK335" s="5">
        <f t="shared" si="488"/>
        <v>26505.148929982119</v>
      </c>
      <c r="CL335" s="5">
        <f t="shared" si="488"/>
        <v>27962.932121131133</v>
      </c>
      <c r="CM335" s="5">
        <f t="shared" si="488"/>
        <v>27962.932121131133</v>
      </c>
      <c r="CN335" s="5">
        <f t="shared" si="488"/>
        <v>27962.932121131133</v>
      </c>
      <c r="CO335" s="5">
        <f t="shared" si="488"/>
        <v>27962.932121131133</v>
      </c>
      <c r="CP335" s="5">
        <f t="shared" si="488"/>
        <v>27962.932121131133</v>
      </c>
      <c r="CQ335" s="5">
        <f t="shared" si="488"/>
        <v>27962.932121131133</v>
      </c>
      <c r="CR335" s="5">
        <f t="shared" si="488"/>
        <v>27962.932121131133</v>
      </c>
      <c r="CS335" s="5">
        <f t="shared" si="488"/>
        <v>27962.932121131133</v>
      </c>
      <c r="CT335" s="5">
        <f t="shared" si="488"/>
        <v>27962.932121131133</v>
      </c>
      <c r="CU335" s="5">
        <f t="shared" si="488"/>
        <v>27962.932121131133</v>
      </c>
      <c r="CV335" s="5">
        <f t="shared" si="488"/>
        <v>27962.932121131133</v>
      </c>
      <c r="CW335" s="5">
        <f t="shared" si="488"/>
        <v>27962.932121131133</v>
      </c>
      <c r="CX335" s="5">
        <f t="shared" si="488"/>
        <v>29500.893387793345</v>
      </c>
      <c r="CY335" s="5">
        <f t="shared" si="488"/>
        <v>29500.893387793345</v>
      </c>
      <c r="CZ335" s="5">
        <f t="shared" si="488"/>
        <v>29500.893387793345</v>
      </c>
      <c r="DA335" s="5">
        <f t="shared" si="488"/>
        <v>29500.893387793345</v>
      </c>
      <c r="DB335" s="5">
        <f t="shared" si="488"/>
        <v>29500.893387793345</v>
      </c>
      <c r="DC335" s="5">
        <f t="shared" si="488"/>
        <v>29500.893387793345</v>
      </c>
      <c r="DD335" s="5">
        <f t="shared" si="488"/>
        <v>29500.893387793345</v>
      </c>
      <c r="DE335" s="5">
        <f t="shared" si="488"/>
        <v>29500.893387793345</v>
      </c>
      <c r="DF335" s="5">
        <f t="shared" si="488"/>
        <v>29500.893387793345</v>
      </c>
      <c r="DG335" s="5">
        <f t="shared" si="488"/>
        <v>29500.893387793345</v>
      </c>
      <c r="DH335" s="5">
        <f t="shared" si="488"/>
        <v>29500.893387793345</v>
      </c>
      <c r="DI335" s="5">
        <f t="shared" si="488"/>
        <v>29500.893387793345</v>
      </c>
      <c r="DJ335" s="5">
        <f t="shared" si="488"/>
        <v>31123.442524121972</v>
      </c>
      <c r="DK335" s="5">
        <f t="shared" si="488"/>
        <v>31123.442524121972</v>
      </c>
      <c r="DL335" s="5">
        <f t="shared" si="488"/>
        <v>31123.442524121972</v>
      </c>
      <c r="DM335" s="5">
        <f t="shared" si="488"/>
        <v>31123.442524121972</v>
      </c>
      <c r="DN335" s="5">
        <f t="shared" si="488"/>
        <v>31123.442524121972</v>
      </c>
      <c r="DO335" s="5">
        <f t="shared" si="488"/>
        <v>31123.442524121972</v>
      </c>
      <c r="DP335" s="5">
        <f t="shared" si="488"/>
        <v>31123.442524121972</v>
      </c>
      <c r="DQ335" s="5">
        <f t="shared" si="488"/>
        <v>31123.442524121972</v>
      </c>
      <c r="DR335" s="5">
        <f t="shared" si="488"/>
        <v>31123.442524121972</v>
      </c>
      <c r="DS335" s="5">
        <f t="shared" si="488"/>
        <v>31123.442524121972</v>
      </c>
      <c r="DT335" s="5">
        <f t="shared" si="488"/>
        <v>31123.442524121972</v>
      </c>
      <c r="DU335" s="5">
        <f t="shared" si="488"/>
        <v>31123.442524121972</v>
      </c>
      <c r="DV335" s="5">
        <f t="shared" si="488"/>
        <v>32835.231862948684</v>
      </c>
      <c r="DW335" s="5">
        <f t="shared" si="488"/>
        <v>32835.231862948684</v>
      </c>
      <c r="DX335" s="5">
        <f t="shared" si="488"/>
        <v>32835.231862948684</v>
      </c>
      <c r="DY335" s="5">
        <f t="shared" si="488"/>
        <v>32835.231862948684</v>
      </c>
      <c r="DZ335" s="5">
        <f t="shared" si="488"/>
        <v>32835.231862948684</v>
      </c>
      <c r="EA335" s="5">
        <f t="shared" si="488"/>
        <v>32835.231862948684</v>
      </c>
      <c r="EB335" s="5">
        <f t="shared" si="488"/>
        <v>32835.231862948684</v>
      </c>
      <c r="EC335" s="5">
        <f t="shared" si="488"/>
        <v>32835.231862948684</v>
      </c>
      <c r="ED335" s="5">
        <f t="shared" si="488"/>
        <v>32835.231862948684</v>
      </c>
      <c r="EE335" s="5">
        <f t="shared" si="488"/>
        <v>32835.231862948684</v>
      </c>
      <c r="EF335" s="5">
        <f t="shared" si="488"/>
        <v>32835.231862948684</v>
      </c>
      <c r="EG335" s="5">
        <f t="shared" si="488"/>
        <v>32835.231862948684</v>
      </c>
      <c r="EH335" s="5">
        <f t="shared" si="488"/>
        <v>34641.16961541085</v>
      </c>
      <c r="EI335" s="5">
        <f t="shared" si="488"/>
        <v>34641.16961541085</v>
      </c>
      <c r="EJ335" s="5">
        <f t="shared" si="488"/>
        <v>34641.16961541085</v>
      </c>
      <c r="EK335" s="5">
        <f t="shared" si="488"/>
        <v>34641.16961541085</v>
      </c>
      <c r="EL335" s="5">
        <f t="shared" si="488"/>
        <v>34641.16961541085</v>
      </c>
      <c r="EM335" s="5">
        <f t="shared" si="488"/>
        <v>34641.16961541085</v>
      </c>
      <c r="EN335" s="5">
        <f t="shared" si="488"/>
        <v>34641.16961541085</v>
      </c>
      <c r="EO335" s="5">
        <f t="shared" si="488"/>
        <v>34641.16961541085</v>
      </c>
      <c r="EP335" s="5">
        <f t="shared" si="488"/>
        <v>34641.16961541085</v>
      </c>
    </row>
    <row r="336" spans="2:146" outlineLevel="1" x14ac:dyDescent="0.25">
      <c r="D336" t="s">
        <v>224</v>
      </c>
      <c r="K336" s="5">
        <f t="shared" si="484"/>
        <v>100944.701</v>
      </c>
      <c r="L336" s="5">
        <f t="shared" si="484"/>
        <v>195967.55723999999</v>
      </c>
      <c r="M336" s="5">
        <f t="shared" si="484"/>
        <v>206271.0840645</v>
      </c>
      <c r="N336" s="5">
        <f t="shared" si="484"/>
        <v>217127.16825345004</v>
      </c>
      <c r="O336" s="5">
        <f t="shared" si="484"/>
        <v>227149.72778862002</v>
      </c>
      <c r="P336" s="5">
        <f t="shared" si="484"/>
        <v>237046.95228895935</v>
      </c>
      <c r="Q336" s="5">
        <f t="shared" si="484"/>
        <v>250050.13330066856</v>
      </c>
      <c r="R336" s="5">
        <f t="shared" si="484"/>
        <v>264497.82909814612</v>
      </c>
      <c r="S336" s="5">
        <f t="shared" si="484"/>
        <v>275096.16261370498</v>
      </c>
      <c r="T336" s="5">
        <f t="shared" si="484"/>
        <v>290256.31463152618</v>
      </c>
      <c r="W336" s="5">
        <f>W303</f>
        <v>13549.184999999999</v>
      </c>
      <c r="X336" s="5">
        <f t="shared" ref="X336:CI336" si="489">X303</f>
        <v>13070.054400000001</v>
      </c>
      <c r="Y336" s="5">
        <f t="shared" si="489"/>
        <v>12043.72</v>
      </c>
      <c r="Z336" s="5">
        <f t="shared" si="489"/>
        <v>15395.016</v>
      </c>
      <c r="AA336" s="5">
        <f t="shared" si="489"/>
        <v>18725.366399999999</v>
      </c>
      <c r="AB336" s="5">
        <f t="shared" si="489"/>
        <v>16431.823199999999</v>
      </c>
      <c r="AC336" s="5">
        <f t="shared" si="489"/>
        <v>11729.536</v>
      </c>
      <c r="AD336" s="5">
        <f t="shared" si="489"/>
        <v>17451.350279999999</v>
      </c>
      <c r="AE336" s="5">
        <f t="shared" si="489"/>
        <v>19100.816279999999</v>
      </c>
      <c r="AF336" s="5">
        <f t="shared" si="489"/>
        <v>19232.773560000001</v>
      </c>
      <c r="AG336" s="5">
        <f t="shared" si="489"/>
        <v>18012.168720000001</v>
      </c>
      <c r="AH336" s="5">
        <f t="shared" si="489"/>
        <v>16241.741880000001</v>
      </c>
      <c r="AI336" s="5">
        <f t="shared" si="489"/>
        <v>13459.64256</v>
      </c>
      <c r="AJ336" s="5">
        <f t="shared" si="489"/>
        <v>13987.471680000001</v>
      </c>
      <c r="AK336" s="5">
        <f t="shared" si="489"/>
        <v>13085.7636</v>
      </c>
      <c r="AL336" s="5">
        <f t="shared" si="489"/>
        <v>16219.749</v>
      </c>
      <c r="AM336" s="5">
        <f t="shared" si="489"/>
        <v>18935.86968</v>
      </c>
      <c r="AN336" s="5">
        <f t="shared" si="489"/>
        <v>17220.425039999998</v>
      </c>
      <c r="AO336" s="5">
        <f t="shared" si="489"/>
        <v>13019.784960000001</v>
      </c>
      <c r="AP336" s="5">
        <f t="shared" si="489"/>
        <v>18046.807506000001</v>
      </c>
      <c r="AQ336" s="5">
        <f t="shared" si="489"/>
        <v>20055.857093999999</v>
      </c>
      <c r="AR336" s="5">
        <f t="shared" si="489"/>
        <v>20298.328596000003</v>
      </c>
      <c r="AS336" s="5">
        <f t="shared" si="489"/>
        <v>19016.693513999999</v>
      </c>
      <c r="AT336" s="5">
        <f t="shared" si="489"/>
        <v>16791.151513500001</v>
      </c>
      <c r="AU336" s="5">
        <f t="shared" si="489"/>
        <v>15015.913731000001</v>
      </c>
      <c r="AV336" s="5">
        <f t="shared" si="489"/>
        <v>14178.809736000001</v>
      </c>
      <c r="AW336" s="5">
        <f t="shared" si="489"/>
        <v>13763.144304000001</v>
      </c>
      <c r="AX336" s="5">
        <f t="shared" si="489"/>
        <v>17203.930380000002</v>
      </c>
      <c r="AY336" s="5">
        <f t="shared" si="489"/>
        <v>19674.830448000001</v>
      </c>
      <c r="AZ336" s="5">
        <f t="shared" si="489"/>
        <v>17977.529933999998</v>
      </c>
      <c r="BA336" s="5">
        <f t="shared" si="489"/>
        <v>14248.087308</v>
      </c>
      <c r="BB336" s="5">
        <f t="shared" si="489"/>
        <v>19567.450211400002</v>
      </c>
      <c r="BC336" s="5">
        <f t="shared" si="489"/>
        <v>21786.064454700001</v>
      </c>
      <c r="BD336" s="5">
        <f t="shared" si="489"/>
        <v>20767.684146300002</v>
      </c>
      <c r="BE336" s="5">
        <f t="shared" si="489"/>
        <v>19749.303837900003</v>
      </c>
      <c r="BF336" s="5">
        <f t="shared" si="489"/>
        <v>16997.252290200002</v>
      </c>
      <c r="BG336" s="5">
        <f t="shared" si="489"/>
        <v>16748.719000650002</v>
      </c>
      <c r="BH336" s="5">
        <f t="shared" si="489"/>
        <v>14427.054369000001</v>
      </c>
      <c r="BI336" s="5">
        <f t="shared" si="489"/>
        <v>14645.278720800003</v>
      </c>
      <c r="BJ336" s="5">
        <f t="shared" si="489"/>
        <v>17518.566019500002</v>
      </c>
      <c r="BK336" s="5">
        <f t="shared" si="489"/>
        <v>21204.132849900001</v>
      </c>
      <c r="BL336" s="5">
        <f t="shared" si="489"/>
        <v>19967.528189699999</v>
      </c>
      <c r="BM336" s="5">
        <f t="shared" si="489"/>
        <v>13748.134163400002</v>
      </c>
      <c r="BN336" s="5">
        <f t="shared" si="489"/>
        <v>21615.122045790005</v>
      </c>
      <c r="BO336" s="5">
        <f t="shared" si="489"/>
        <v>22111.582446135002</v>
      </c>
      <c r="BP336" s="5">
        <f t="shared" si="489"/>
        <v>21920.636138310001</v>
      </c>
      <c r="BQ336" s="5">
        <f t="shared" si="489"/>
        <v>20545.822721970002</v>
      </c>
      <c r="BR336" s="5">
        <f t="shared" si="489"/>
        <v>19571.996552062501</v>
      </c>
      <c r="BS336" s="5">
        <f t="shared" si="489"/>
        <v>15352.083149130003</v>
      </c>
      <c r="BT336" s="5">
        <f t="shared" si="489"/>
        <v>15657.597241650001</v>
      </c>
      <c r="BU336" s="5">
        <f t="shared" si="489"/>
        <v>15632.137733940002</v>
      </c>
      <c r="BV336" s="5">
        <f t="shared" si="489"/>
        <v>18044.4260894625</v>
      </c>
      <c r="BW336" s="5">
        <f t="shared" si="489"/>
        <v>22378.907277090002</v>
      </c>
      <c r="BX336" s="5">
        <f t="shared" si="489"/>
        <v>20240.308629450003</v>
      </c>
      <c r="BY336" s="5">
        <f t="shared" si="489"/>
        <v>14079.107763630002</v>
      </c>
      <c r="BZ336" s="5">
        <f t="shared" si="489"/>
        <v>22134.496003074004</v>
      </c>
      <c r="CA336" s="5">
        <f t="shared" si="489"/>
        <v>23217.161568441752</v>
      </c>
      <c r="CB336" s="5">
        <f t="shared" si="489"/>
        <v>22776.075597366005</v>
      </c>
      <c r="CC336" s="5">
        <f t="shared" si="489"/>
        <v>21613.212582711752</v>
      </c>
      <c r="CD336" s="5">
        <f t="shared" si="489"/>
        <v>19695.156920609632</v>
      </c>
      <c r="CE336" s="5">
        <f t="shared" si="489"/>
        <v>16691.094132752816</v>
      </c>
      <c r="CF336" s="5">
        <f t="shared" si="489"/>
        <v>16520.674553019002</v>
      </c>
      <c r="CG336" s="5">
        <f t="shared" si="489"/>
        <v>15718.700060154004</v>
      </c>
      <c r="CH336" s="5">
        <f t="shared" si="489"/>
        <v>19614.959471323127</v>
      </c>
      <c r="CI336" s="5">
        <f t="shared" si="489"/>
        <v>23698.346264160755</v>
      </c>
      <c r="CJ336" s="5">
        <f t="shared" ref="CJ336:EP336" si="490">CJ303</f>
        <v>20209.757220198</v>
      </c>
      <c r="CK336" s="5">
        <f t="shared" si="490"/>
        <v>15157.317915148504</v>
      </c>
      <c r="CL336" s="5">
        <f t="shared" si="490"/>
        <v>23325.428124978527</v>
      </c>
      <c r="CM336" s="5">
        <f t="shared" si="490"/>
        <v>24378.019646863839</v>
      </c>
      <c r="CN336" s="5">
        <f t="shared" si="490"/>
        <v>22651.769550971931</v>
      </c>
      <c r="CO336" s="5">
        <f t="shared" si="490"/>
        <v>23830.672055483479</v>
      </c>
      <c r="CP336" s="5">
        <f t="shared" si="490"/>
        <v>19957.13525494553</v>
      </c>
      <c r="CQ336" s="5">
        <f t="shared" si="490"/>
        <v>18788.758665652833</v>
      </c>
      <c r="CR336" s="5">
        <f t="shared" si="490"/>
        <v>17515.122924171603</v>
      </c>
      <c r="CS336" s="5">
        <f t="shared" si="490"/>
        <v>16139.736668908128</v>
      </c>
      <c r="CT336" s="5">
        <f t="shared" si="490"/>
        <v>20630.79382895213</v>
      </c>
      <c r="CU336" s="5">
        <f t="shared" si="490"/>
        <v>25093.781881745857</v>
      </c>
      <c r="CV336" s="5">
        <f t="shared" si="490"/>
        <v>22020.214637840741</v>
      </c>
      <c r="CW336" s="5">
        <f t="shared" si="490"/>
        <v>15718.700060154004</v>
      </c>
      <c r="CX336" s="5">
        <f t="shared" si="490"/>
        <v>23386.478433247881</v>
      </c>
      <c r="CY336" s="5">
        <f t="shared" si="490"/>
        <v>26436.888663671518</v>
      </c>
      <c r="CZ336" s="5">
        <f t="shared" si="490"/>
        <v>25906.382536641322</v>
      </c>
      <c r="DA336" s="5">
        <f t="shared" si="490"/>
        <v>24270.655311631544</v>
      </c>
      <c r="DB336" s="5">
        <f t="shared" si="490"/>
        <v>22535.458187803608</v>
      </c>
      <c r="DC336" s="5">
        <f t="shared" si="490"/>
        <v>18103.521584905495</v>
      </c>
      <c r="DD336" s="5">
        <f t="shared" si="490"/>
        <v>18096.153444252301</v>
      </c>
      <c r="DE336" s="5">
        <f t="shared" si="490"/>
        <v>17565.647317222105</v>
      </c>
      <c r="DF336" s="5">
        <f t="shared" si="490"/>
        <v>21957.059146527627</v>
      </c>
      <c r="DG336" s="5">
        <f t="shared" si="490"/>
        <v>25110.623346096025</v>
      </c>
      <c r="DH336" s="5">
        <f t="shared" si="490"/>
        <v>22944.389994056048</v>
      </c>
      <c r="DI336" s="5">
        <f t="shared" si="490"/>
        <v>18184.571132090667</v>
      </c>
      <c r="DJ336" s="5">
        <f t="shared" si="490"/>
        <v>24973.575929946554</v>
      </c>
      <c r="DK336" s="5">
        <f t="shared" si="490"/>
        <v>26876.766660667385</v>
      </c>
      <c r="DL336" s="5">
        <f t="shared" si="490"/>
        <v>27433.798094049096</v>
      </c>
      <c r="DM336" s="5">
        <f t="shared" si="490"/>
        <v>24323.705924334561</v>
      </c>
      <c r="DN336" s="5">
        <f t="shared" si="490"/>
        <v>21693.279711143168</v>
      </c>
      <c r="DO336" s="5">
        <f t="shared" si="490"/>
        <v>21027.936610159461</v>
      </c>
      <c r="DP336" s="5">
        <f t="shared" si="490"/>
        <v>18784.337781260914</v>
      </c>
      <c r="DQ336" s="5">
        <f t="shared" si="490"/>
        <v>18505.82206457006</v>
      </c>
      <c r="DR336" s="5">
        <f t="shared" si="490"/>
        <v>23364.374011288288</v>
      </c>
      <c r="DS336" s="5">
        <f t="shared" si="490"/>
        <v>26134.058082825111</v>
      </c>
      <c r="DT336" s="5">
        <f t="shared" si="490"/>
        <v>24184.448065989138</v>
      </c>
      <c r="DU336" s="5">
        <f t="shared" si="490"/>
        <v>17794.059677471214</v>
      </c>
      <c r="DV336" s="5">
        <f t="shared" si="490"/>
        <v>26270.994976864782</v>
      </c>
      <c r="DW336" s="5">
        <f t="shared" si="490"/>
        <v>28220.604993700759</v>
      </c>
      <c r="DX336" s="5">
        <f t="shared" si="490"/>
        <v>29049.189250856052</v>
      </c>
      <c r="DY336" s="5">
        <f t="shared" si="490"/>
        <v>25247.449718025895</v>
      </c>
      <c r="DZ336" s="5">
        <f t="shared" si="490"/>
        <v>24890.021214939301</v>
      </c>
      <c r="EA336" s="5">
        <f t="shared" si="490"/>
        <v>20544.015552409102</v>
      </c>
      <c r="EB336" s="5">
        <f t="shared" si="490"/>
        <v>19333.632666956768</v>
      </c>
      <c r="EC336" s="5">
        <f t="shared" si="490"/>
        <v>19626.074169482166</v>
      </c>
      <c r="ED336" s="5">
        <f t="shared" si="490"/>
        <v>23476.553952733215</v>
      </c>
      <c r="EE336" s="5">
        <f t="shared" si="490"/>
        <v>28415.565995384357</v>
      </c>
      <c r="EF336" s="5">
        <f t="shared" si="490"/>
        <v>26758.397481073775</v>
      </c>
      <c r="EG336" s="5">
        <f t="shared" si="490"/>
        <v>18423.814659099979</v>
      </c>
      <c r="EH336" s="5">
        <f t="shared" si="490"/>
        <v>28966.330825140521</v>
      </c>
      <c r="EI336" s="5">
        <f t="shared" si="490"/>
        <v>29631.635243385797</v>
      </c>
      <c r="EJ336" s="5">
        <f t="shared" si="490"/>
        <v>29375.748928676076</v>
      </c>
      <c r="EK336" s="5">
        <f t="shared" si="490"/>
        <v>27533.36746276608</v>
      </c>
      <c r="EL336" s="5">
        <f t="shared" si="490"/>
        <v>26228.347257746496</v>
      </c>
      <c r="EM336" s="5">
        <f t="shared" si="490"/>
        <v>20573.259702661642</v>
      </c>
      <c r="EN336" s="5">
        <f t="shared" si="490"/>
        <v>20982.677806197196</v>
      </c>
      <c r="EO336" s="5">
        <f t="shared" si="490"/>
        <v>20948.559630902568</v>
      </c>
      <c r="EP336" s="5">
        <f t="shared" si="490"/>
        <v>24181.256740068722</v>
      </c>
    </row>
    <row r="337" spans="3:146" outlineLevel="1" x14ac:dyDescent="0.25">
      <c r="D337" t="s">
        <v>200</v>
      </c>
      <c r="K337" s="5">
        <f t="shared" si="484"/>
        <v>6014.4</v>
      </c>
      <c r="L337" s="5">
        <f t="shared" si="484"/>
        <v>10707.48</v>
      </c>
      <c r="M337" s="5">
        <f t="shared" si="484"/>
        <v>11242.854000000001</v>
      </c>
      <c r="N337" s="5">
        <f t="shared" si="484"/>
        <v>11804.996700000002</v>
      </c>
      <c r="O337" s="5">
        <f t="shared" si="484"/>
        <v>12354.405525000004</v>
      </c>
      <c r="P337" s="5">
        <f t="shared" si="484"/>
        <v>12929.242740750004</v>
      </c>
      <c r="Q337" s="5">
        <f t="shared" si="484"/>
        <v>13665.759304837507</v>
      </c>
      <c r="R337" s="5">
        <f t="shared" si="484"/>
        <v>14396.325844280629</v>
      </c>
      <c r="S337" s="5">
        <f t="shared" si="484"/>
        <v>14967.214627760724</v>
      </c>
      <c r="T337" s="5">
        <f t="shared" si="484"/>
        <v>15767.699987205639</v>
      </c>
      <c r="W337" s="5">
        <f>W310</f>
        <v>840</v>
      </c>
      <c r="X337" s="5">
        <f t="shared" ref="X337:CI337" si="491">X310</f>
        <v>907.19999999999993</v>
      </c>
      <c r="Y337" s="5">
        <f t="shared" si="491"/>
        <v>840</v>
      </c>
      <c r="Z337" s="5">
        <f t="shared" si="491"/>
        <v>873.6</v>
      </c>
      <c r="AA337" s="5">
        <f t="shared" si="491"/>
        <v>907.19999999999993</v>
      </c>
      <c r="AB337" s="5">
        <f t="shared" si="491"/>
        <v>806.4</v>
      </c>
      <c r="AC337" s="5">
        <f t="shared" si="491"/>
        <v>840</v>
      </c>
      <c r="AD337" s="5">
        <f t="shared" si="491"/>
        <v>846.72</v>
      </c>
      <c r="AE337" s="5">
        <f t="shared" si="491"/>
        <v>864.36</v>
      </c>
      <c r="AF337" s="5">
        <f t="shared" si="491"/>
        <v>952.56</v>
      </c>
      <c r="AG337" s="5">
        <f t="shared" si="491"/>
        <v>882</v>
      </c>
      <c r="AH337" s="5">
        <f t="shared" si="491"/>
        <v>846.72</v>
      </c>
      <c r="AI337" s="5">
        <f t="shared" si="491"/>
        <v>846.72</v>
      </c>
      <c r="AJ337" s="5">
        <f t="shared" si="491"/>
        <v>952.56</v>
      </c>
      <c r="AK337" s="5">
        <f t="shared" si="491"/>
        <v>917.28000000000009</v>
      </c>
      <c r="AL337" s="5">
        <f t="shared" si="491"/>
        <v>917.28000000000009</v>
      </c>
      <c r="AM337" s="5">
        <f t="shared" si="491"/>
        <v>917.28000000000009</v>
      </c>
      <c r="AN337" s="5">
        <f t="shared" si="491"/>
        <v>846.72</v>
      </c>
      <c r="AO337" s="5">
        <f t="shared" si="491"/>
        <v>917.28000000000009</v>
      </c>
      <c r="AP337" s="5">
        <f t="shared" si="491"/>
        <v>889.05600000000004</v>
      </c>
      <c r="AQ337" s="5">
        <f t="shared" si="491"/>
        <v>907.57799999999997</v>
      </c>
      <c r="AR337" s="5">
        <f t="shared" si="491"/>
        <v>1000.188</v>
      </c>
      <c r="AS337" s="5">
        <f t="shared" si="491"/>
        <v>926.1</v>
      </c>
      <c r="AT337" s="5">
        <f t="shared" si="491"/>
        <v>889.05600000000004</v>
      </c>
      <c r="AU337" s="5">
        <f t="shared" si="491"/>
        <v>926.1</v>
      </c>
      <c r="AV337" s="5">
        <f t="shared" si="491"/>
        <v>963.14400000000001</v>
      </c>
      <c r="AW337" s="5">
        <f t="shared" si="491"/>
        <v>963.14400000000001</v>
      </c>
      <c r="AX337" s="5">
        <f t="shared" si="491"/>
        <v>963.14400000000001</v>
      </c>
      <c r="AY337" s="5">
        <f t="shared" si="491"/>
        <v>963.14400000000001</v>
      </c>
      <c r="AZ337" s="5">
        <f t="shared" si="491"/>
        <v>889.05600000000004</v>
      </c>
      <c r="BA337" s="5">
        <f t="shared" si="491"/>
        <v>963.14400000000001</v>
      </c>
      <c r="BB337" s="5">
        <f t="shared" si="491"/>
        <v>972.40500000000009</v>
      </c>
      <c r="BC337" s="5">
        <f t="shared" si="491"/>
        <v>991.85310000000004</v>
      </c>
      <c r="BD337" s="5">
        <f t="shared" si="491"/>
        <v>1011.3012000000001</v>
      </c>
      <c r="BE337" s="5">
        <f t="shared" si="491"/>
        <v>972.40500000000009</v>
      </c>
      <c r="BF337" s="5">
        <f t="shared" si="491"/>
        <v>894.61260000000004</v>
      </c>
      <c r="BG337" s="5">
        <f t="shared" si="491"/>
        <v>1011.3012000000001</v>
      </c>
      <c r="BH337" s="5">
        <f t="shared" si="491"/>
        <v>1011.3012000000001</v>
      </c>
      <c r="BI337" s="5">
        <f t="shared" si="491"/>
        <v>1011.3012000000001</v>
      </c>
      <c r="BJ337" s="5">
        <f t="shared" si="491"/>
        <v>972.40500000000009</v>
      </c>
      <c r="BK337" s="5">
        <f t="shared" si="491"/>
        <v>1050.1974</v>
      </c>
      <c r="BL337" s="5">
        <f t="shared" si="491"/>
        <v>972.40500000000009</v>
      </c>
      <c r="BM337" s="5">
        <f t="shared" si="491"/>
        <v>933.50880000000006</v>
      </c>
      <c r="BN337" s="5">
        <f t="shared" si="491"/>
        <v>1061.8662600000002</v>
      </c>
      <c r="BO337" s="5">
        <f t="shared" si="491"/>
        <v>1000.6047450000001</v>
      </c>
      <c r="BP337" s="5">
        <f t="shared" si="491"/>
        <v>1061.8662600000002</v>
      </c>
      <c r="BQ337" s="5">
        <f t="shared" si="491"/>
        <v>1021.0252500000001</v>
      </c>
      <c r="BR337" s="5">
        <f t="shared" si="491"/>
        <v>1021.0252500000001</v>
      </c>
      <c r="BS337" s="5">
        <f t="shared" si="491"/>
        <v>939.34323000000018</v>
      </c>
      <c r="BT337" s="5">
        <f t="shared" si="491"/>
        <v>1102.7072700000001</v>
      </c>
      <c r="BU337" s="5">
        <f t="shared" si="491"/>
        <v>1061.8662600000002</v>
      </c>
      <c r="BV337" s="5">
        <f t="shared" si="491"/>
        <v>1021.0252500000001</v>
      </c>
      <c r="BW337" s="5">
        <f t="shared" si="491"/>
        <v>1102.7072700000001</v>
      </c>
      <c r="BX337" s="5">
        <f t="shared" si="491"/>
        <v>980.18424000000016</v>
      </c>
      <c r="BY337" s="5">
        <f t="shared" si="491"/>
        <v>980.18424000000016</v>
      </c>
      <c r="BZ337" s="5">
        <f t="shared" si="491"/>
        <v>1072.0765125000003</v>
      </c>
      <c r="CA337" s="5">
        <f t="shared" si="491"/>
        <v>1050.6349822500001</v>
      </c>
      <c r="CB337" s="5">
        <f t="shared" si="491"/>
        <v>1114.9595730000003</v>
      </c>
      <c r="CC337" s="5">
        <f t="shared" si="491"/>
        <v>1072.0765125000003</v>
      </c>
      <c r="CD337" s="5">
        <f t="shared" si="491"/>
        <v>1029.1934520000002</v>
      </c>
      <c r="CE337" s="5">
        <f t="shared" si="491"/>
        <v>1029.1934520000002</v>
      </c>
      <c r="CF337" s="5">
        <f t="shared" si="491"/>
        <v>1157.8426335000001</v>
      </c>
      <c r="CG337" s="5">
        <f t="shared" si="491"/>
        <v>1072.0765125000003</v>
      </c>
      <c r="CH337" s="5">
        <f t="shared" si="491"/>
        <v>1114.9595730000003</v>
      </c>
      <c r="CI337" s="5">
        <f t="shared" si="491"/>
        <v>1157.8426335000001</v>
      </c>
      <c r="CJ337" s="5">
        <f t="shared" ref="CJ337:EP337" si="492">CJ310</f>
        <v>986.31039150000026</v>
      </c>
      <c r="CK337" s="5">
        <f t="shared" si="492"/>
        <v>1072.0765125000003</v>
      </c>
      <c r="CL337" s="5">
        <f t="shared" si="492"/>
        <v>1125.6803381250004</v>
      </c>
      <c r="CM337" s="5">
        <f t="shared" si="492"/>
        <v>1103.1667313625003</v>
      </c>
      <c r="CN337" s="5">
        <f t="shared" si="492"/>
        <v>1125.6803381250004</v>
      </c>
      <c r="CO337" s="5">
        <f t="shared" si="492"/>
        <v>1170.7075516500004</v>
      </c>
      <c r="CP337" s="5">
        <f t="shared" si="492"/>
        <v>1035.6259110750002</v>
      </c>
      <c r="CQ337" s="5">
        <f t="shared" si="492"/>
        <v>1170.7075516500004</v>
      </c>
      <c r="CR337" s="5">
        <f t="shared" si="492"/>
        <v>1215.7347651750003</v>
      </c>
      <c r="CS337" s="5">
        <f t="shared" si="492"/>
        <v>1125.6803381250004</v>
      </c>
      <c r="CT337" s="5">
        <f t="shared" si="492"/>
        <v>1170.7075516500004</v>
      </c>
      <c r="CU337" s="5">
        <f t="shared" si="492"/>
        <v>1215.7347651750003</v>
      </c>
      <c r="CV337" s="5">
        <f t="shared" si="492"/>
        <v>1080.6531246000004</v>
      </c>
      <c r="CW337" s="5">
        <f t="shared" si="492"/>
        <v>1125.6803381250004</v>
      </c>
      <c r="CX337" s="5">
        <f t="shared" si="492"/>
        <v>1134.6857808300003</v>
      </c>
      <c r="CY337" s="5">
        <f t="shared" si="492"/>
        <v>1205.6036421318754</v>
      </c>
      <c r="CZ337" s="5">
        <f t="shared" si="492"/>
        <v>1276.5215034337502</v>
      </c>
      <c r="DA337" s="5">
        <f t="shared" si="492"/>
        <v>1181.9643550312503</v>
      </c>
      <c r="DB337" s="5">
        <f t="shared" si="492"/>
        <v>1181.9643550312503</v>
      </c>
      <c r="DC337" s="5">
        <f t="shared" si="492"/>
        <v>1134.6857808300003</v>
      </c>
      <c r="DD337" s="5">
        <f t="shared" si="492"/>
        <v>1229.2429292325005</v>
      </c>
      <c r="DE337" s="5">
        <f t="shared" si="492"/>
        <v>1229.2429292325005</v>
      </c>
      <c r="DF337" s="5">
        <f t="shared" si="492"/>
        <v>1229.2429292325005</v>
      </c>
      <c r="DG337" s="5">
        <f t="shared" si="492"/>
        <v>1229.2429292325005</v>
      </c>
      <c r="DH337" s="5">
        <f t="shared" si="492"/>
        <v>1134.6857808300003</v>
      </c>
      <c r="DI337" s="5">
        <f t="shared" si="492"/>
        <v>1229.2429292325005</v>
      </c>
      <c r="DJ337" s="5">
        <f t="shared" si="492"/>
        <v>1241.0625727828128</v>
      </c>
      <c r="DK337" s="5">
        <f t="shared" si="492"/>
        <v>1216.2413213271566</v>
      </c>
      <c r="DL337" s="5">
        <f t="shared" si="492"/>
        <v>1340.3475786054378</v>
      </c>
      <c r="DM337" s="5">
        <f t="shared" si="492"/>
        <v>1191.4200698715003</v>
      </c>
      <c r="DN337" s="5">
        <f t="shared" si="492"/>
        <v>1141.7775669601879</v>
      </c>
      <c r="DO337" s="5">
        <f t="shared" si="492"/>
        <v>1290.7050756941255</v>
      </c>
      <c r="DP337" s="5">
        <f t="shared" si="492"/>
        <v>1290.7050756941255</v>
      </c>
      <c r="DQ337" s="5">
        <f t="shared" si="492"/>
        <v>1290.7050756941255</v>
      </c>
      <c r="DR337" s="5">
        <f t="shared" si="492"/>
        <v>1290.7050756941255</v>
      </c>
      <c r="DS337" s="5">
        <f t="shared" si="492"/>
        <v>1290.7050756941255</v>
      </c>
      <c r="DT337" s="5">
        <f t="shared" si="492"/>
        <v>1191.4200698715003</v>
      </c>
      <c r="DU337" s="5">
        <f t="shared" si="492"/>
        <v>1191.4200698715003</v>
      </c>
      <c r="DV337" s="5">
        <f t="shared" si="492"/>
        <v>1303.1157014219536</v>
      </c>
      <c r="DW337" s="5">
        <f t="shared" si="492"/>
        <v>1277.0533873935144</v>
      </c>
      <c r="DX337" s="5">
        <f t="shared" si="492"/>
        <v>1407.3649575357099</v>
      </c>
      <c r="DY337" s="5">
        <f t="shared" si="492"/>
        <v>1250.9910733650754</v>
      </c>
      <c r="DZ337" s="5">
        <f t="shared" si="492"/>
        <v>1303.1157014219536</v>
      </c>
      <c r="EA337" s="5">
        <f t="shared" si="492"/>
        <v>1250.9910733650754</v>
      </c>
      <c r="EB337" s="5">
        <f t="shared" si="492"/>
        <v>1355.2403294788319</v>
      </c>
      <c r="EC337" s="5">
        <f t="shared" si="492"/>
        <v>1355.2403294788319</v>
      </c>
      <c r="ED337" s="5">
        <f t="shared" si="492"/>
        <v>1303.1157014219536</v>
      </c>
      <c r="EE337" s="5">
        <f t="shared" si="492"/>
        <v>1407.3649575357099</v>
      </c>
      <c r="EF337" s="5">
        <f t="shared" si="492"/>
        <v>1303.1157014219536</v>
      </c>
      <c r="EG337" s="5">
        <f t="shared" si="492"/>
        <v>1250.9910733650754</v>
      </c>
      <c r="EH337" s="5">
        <f t="shared" si="492"/>
        <v>1423.0023459527733</v>
      </c>
      <c r="EI337" s="5">
        <f t="shared" si="492"/>
        <v>1340.9060567631902</v>
      </c>
      <c r="EJ337" s="5">
        <f t="shared" si="492"/>
        <v>1423.0023459527733</v>
      </c>
      <c r="EK337" s="5">
        <f t="shared" si="492"/>
        <v>1368.2714864930513</v>
      </c>
      <c r="EL337" s="5">
        <f t="shared" si="492"/>
        <v>1368.2714864930513</v>
      </c>
      <c r="EM337" s="5">
        <f t="shared" si="492"/>
        <v>1258.8097675736071</v>
      </c>
      <c r="EN337" s="5">
        <f t="shared" si="492"/>
        <v>1477.7332054124952</v>
      </c>
      <c r="EO337" s="5">
        <f t="shared" si="492"/>
        <v>1423.0023459527733</v>
      </c>
      <c r="EP337" s="5">
        <f t="shared" si="492"/>
        <v>1368.2714864930513</v>
      </c>
    </row>
    <row r="338" spans="3:146" outlineLevel="1" x14ac:dyDescent="0.25">
      <c r="D338" t="s">
        <v>206</v>
      </c>
      <c r="K338" s="5">
        <f t="shared" si="484"/>
        <v>38520</v>
      </c>
      <c r="L338" s="5">
        <f t="shared" si="484"/>
        <v>68985</v>
      </c>
      <c r="M338" s="5">
        <f t="shared" si="484"/>
        <v>72434.249999999985</v>
      </c>
      <c r="N338" s="5">
        <f t="shared" si="484"/>
        <v>76264.335000000006</v>
      </c>
      <c r="O338" s="5">
        <f t="shared" si="484"/>
        <v>79858.76062500001</v>
      </c>
      <c r="P338" s="5">
        <f t="shared" si="484"/>
        <v>83851.698656250024</v>
      </c>
      <c r="Q338" s="5">
        <f t="shared" si="484"/>
        <v>88044.283589062543</v>
      </c>
      <c r="R338" s="5">
        <f t="shared" si="484"/>
        <v>92699.775844593765</v>
      </c>
      <c r="S338" s="5">
        <f t="shared" si="484"/>
        <v>97068.82265694144</v>
      </c>
      <c r="T338" s="5">
        <f t="shared" si="484"/>
        <v>101922.26378978851</v>
      </c>
      <c r="W338" s="5">
        <f>W316</f>
        <v>5400</v>
      </c>
      <c r="X338" s="5">
        <f t="shared" ref="X338:CI338" si="493">X316</f>
        <v>5580</v>
      </c>
      <c r="Y338" s="5">
        <f t="shared" si="493"/>
        <v>5580</v>
      </c>
      <c r="Z338" s="5">
        <f t="shared" si="493"/>
        <v>5400</v>
      </c>
      <c r="AA338" s="5">
        <f t="shared" si="493"/>
        <v>5580</v>
      </c>
      <c r="AB338" s="5">
        <f t="shared" si="493"/>
        <v>5400</v>
      </c>
      <c r="AC338" s="5">
        <f t="shared" si="493"/>
        <v>5580</v>
      </c>
      <c r="AD338" s="5">
        <f t="shared" si="493"/>
        <v>5859</v>
      </c>
      <c r="AE338" s="5">
        <f t="shared" si="493"/>
        <v>5292</v>
      </c>
      <c r="AF338" s="5">
        <f t="shared" si="493"/>
        <v>5859</v>
      </c>
      <c r="AG338" s="5">
        <f t="shared" si="493"/>
        <v>5670</v>
      </c>
      <c r="AH338" s="5">
        <f t="shared" si="493"/>
        <v>5859</v>
      </c>
      <c r="AI338" s="5">
        <f t="shared" si="493"/>
        <v>5670</v>
      </c>
      <c r="AJ338" s="5">
        <f t="shared" si="493"/>
        <v>5859</v>
      </c>
      <c r="AK338" s="5">
        <f t="shared" si="493"/>
        <v>5859</v>
      </c>
      <c r="AL338" s="5">
        <f t="shared" si="493"/>
        <v>5670</v>
      </c>
      <c r="AM338" s="5">
        <f t="shared" si="493"/>
        <v>5859</v>
      </c>
      <c r="AN338" s="5">
        <f t="shared" si="493"/>
        <v>5670</v>
      </c>
      <c r="AO338" s="5">
        <f t="shared" si="493"/>
        <v>5859</v>
      </c>
      <c r="AP338" s="5">
        <f t="shared" si="493"/>
        <v>6151.95</v>
      </c>
      <c r="AQ338" s="5">
        <f t="shared" si="493"/>
        <v>5556.6</v>
      </c>
      <c r="AR338" s="5">
        <f t="shared" si="493"/>
        <v>6151.95</v>
      </c>
      <c r="AS338" s="5">
        <f t="shared" si="493"/>
        <v>5953.5</v>
      </c>
      <c r="AT338" s="5">
        <f t="shared" si="493"/>
        <v>6151.95</v>
      </c>
      <c r="AU338" s="5">
        <f t="shared" si="493"/>
        <v>5953.5</v>
      </c>
      <c r="AV338" s="5">
        <f t="shared" si="493"/>
        <v>6151.95</v>
      </c>
      <c r="AW338" s="5">
        <f t="shared" si="493"/>
        <v>6151.95</v>
      </c>
      <c r="AX338" s="5">
        <f t="shared" si="493"/>
        <v>5953.5</v>
      </c>
      <c r="AY338" s="5">
        <f t="shared" si="493"/>
        <v>6151.95</v>
      </c>
      <c r="AZ338" s="5">
        <f t="shared" si="493"/>
        <v>5953.5</v>
      </c>
      <c r="BA338" s="5">
        <f t="shared" si="493"/>
        <v>6151.95</v>
      </c>
      <c r="BB338" s="5">
        <f t="shared" si="493"/>
        <v>6459.5475000000006</v>
      </c>
      <c r="BC338" s="5">
        <f t="shared" si="493"/>
        <v>6042.8025000000007</v>
      </c>
      <c r="BD338" s="5">
        <f t="shared" si="493"/>
        <v>6459.5475000000006</v>
      </c>
      <c r="BE338" s="5">
        <f t="shared" si="493"/>
        <v>6251.1750000000011</v>
      </c>
      <c r="BF338" s="5">
        <f t="shared" si="493"/>
        <v>6459.5475000000006</v>
      </c>
      <c r="BG338" s="5">
        <f t="shared" si="493"/>
        <v>6251.1750000000011</v>
      </c>
      <c r="BH338" s="5">
        <f t="shared" si="493"/>
        <v>6459.5475000000006</v>
      </c>
      <c r="BI338" s="5">
        <f t="shared" si="493"/>
        <v>6459.5475000000006</v>
      </c>
      <c r="BJ338" s="5">
        <f t="shared" si="493"/>
        <v>6251.1750000000011</v>
      </c>
      <c r="BK338" s="5">
        <f t="shared" si="493"/>
        <v>6459.5475000000006</v>
      </c>
      <c r="BL338" s="5">
        <f t="shared" si="493"/>
        <v>6251.1750000000011</v>
      </c>
      <c r="BM338" s="5">
        <f t="shared" si="493"/>
        <v>6459.5475000000006</v>
      </c>
      <c r="BN338" s="5">
        <f t="shared" si="493"/>
        <v>6782.524875000001</v>
      </c>
      <c r="BO338" s="5">
        <f t="shared" si="493"/>
        <v>6126.1515000000009</v>
      </c>
      <c r="BP338" s="5">
        <f t="shared" si="493"/>
        <v>6782.524875000001</v>
      </c>
      <c r="BQ338" s="5">
        <f t="shared" si="493"/>
        <v>6563.7337500000012</v>
      </c>
      <c r="BR338" s="5">
        <f t="shared" si="493"/>
        <v>6782.524875000001</v>
      </c>
      <c r="BS338" s="5">
        <f t="shared" si="493"/>
        <v>6563.7337500000012</v>
      </c>
      <c r="BT338" s="5">
        <f t="shared" si="493"/>
        <v>6782.524875000001</v>
      </c>
      <c r="BU338" s="5">
        <f t="shared" si="493"/>
        <v>6782.524875000001</v>
      </c>
      <c r="BV338" s="5">
        <f t="shared" si="493"/>
        <v>6563.7337500000012</v>
      </c>
      <c r="BW338" s="5">
        <f t="shared" si="493"/>
        <v>6782.524875000001</v>
      </c>
      <c r="BX338" s="5">
        <f t="shared" si="493"/>
        <v>6563.7337500000012</v>
      </c>
      <c r="BY338" s="5">
        <f t="shared" si="493"/>
        <v>6782.524875000001</v>
      </c>
      <c r="BZ338" s="5">
        <f t="shared" si="493"/>
        <v>7121.6511187500018</v>
      </c>
      <c r="CA338" s="5">
        <f t="shared" si="493"/>
        <v>6432.4590750000016</v>
      </c>
      <c r="CB338" s="5">
        <f t="shared" si="493"/>
        <v>7121.6511187500018</v>
      </c>
      <c r="CC338" s="5">
        <f t="shared" si="493"/>
        <v>6891.9204375000018</v>
      </c>
      <c r="CD338" s="5">
        <f t="shared" si="493"/>
        <v>7121.6511187500018</v>
      </c>
      <c r="CE338" s="5">
        <f t="shared" si="493"/>
        <v>6891.9204375000018</v>
      </c>
      <c r="CF338" s="5">
        <f t="shared" si="493"/>
        <v>7121.6511187500018</v>
      </c>
      <c r="CG338" s="5">
        <f t="shared" si="493"/>
        <v>7121.6511187500018</v>
      </c>
      <c r="CH338" s="5">
        <f t="shared" si="493"/>
        <v>6891.9204375000018</v>
      </c>
      <c r="CI338" s="5">
        <f t="shared" si="493"/>
        <v>7121.6511187500018</v>
      </c>
      <c r="CJ338" s="5">
        <f t="shared" ref="CJ338:EP338" si="494">CJ316</f>
        <v>6891.9204375000018</v>
      </c>
      <c r="CK338" s="5">
        <f t="shared" si="494"/>
        <v>7121.6511187500018</v>
      </c>
      <c r="CL338" s="5">
        <f t="shared" si="494"/>
        <v>7477.7336746875026</v>
      </c>
      <c r="CM338" s="5">
        <f t="shared" si="494"/>
        <v>6754.0820287500019</v>
      </c>
      <c r="CN338" s="5">
        <f t="shared" si="494"/>
        <v>7477.7336746875026</v>
      </c>
      <c r="CO338" s="5">
        <f t="shared" si="494"/>
        <v>7236.5164593750023</v>
      </c>
      <c r="CP338" s="5">
        <f t="shared" si="494"/>
        <v>7477.7336746875026</v>
      </c>
      <c r="CQ338" s="5">
        <f t="shared" si="494"/>
        <v>7236.5164593750023</v>
      </c>
      <c r="CR338" s="5">
        <f t="shared" si="494"/>
        <v>7477.7336746875026</v>
      </c>
      <c r="CS338" s="5">
        <f t="shared" si="494"/>
        <v>7477.7336746875026</v>
      </c>
      <c r="CT338" s="5">
        <f t="shared" si="494"/>
        <v>7236.5164593750023</v>
      </c>
      <c r="CU338" s="5">
        <f t="shared" si="494"/>
        <v>7477.7336746875026</v>
      </c>
      <c r="CV338" s="5">
        <f t="shared" si="494"/>
        <v>7236.5164593750023</v>
      </c>
      <c r="CW338" s="5">
        <f t="shared" si="494"/>
        <v>7477.7336746875026</v>
      </c>
      <c r="CX338" s="5">
        <f t="shared" si="494"/>
        <v>7851.6203584218774</v>
      </c>
      <c r="CY338" s="5">
        <f t="shared" si="494"/>
        <v>7345.064206265627</v>
      </c>
      <c r="CZ338" s="5">
        <f t="shared" si="494"/>
        <v>7851.6203584218774</v>
      </c>
      <c r="DA338" s="5">
        <f t="shared" si="494"/>
        <v>7598.3422823437522</v>
      </c>
      <c r="DB338" s="5">
        <f t="shared" si="494"/>
        <v>7851.6203584218774</v>
      </c>
      <c r="DC338" s="5">
        <f t="shared" si="494"/>
        <v>7598.3422823437522</v>
      </c>
      <c r="DD338" s="5">
        <f t="shared" si="494"/>
        <v>7851.6203584218774</v>
      </c>
      <c r="DE338" s="5">
        <f t="shared" si="494"/>
        <v>7851.6203584218774</v>
      </c>
      <c r="DF338" s="5">
        <f t="shared" si="494"/>
        <v>7598.3422823437522</v>
      </c>
      <c r="DG338" s="5">
        <f t="shared" si="494"/>
        <v>7851.6203584218774</v>
      </c>
      <c r="DH338" s="5">
        <f t="shared" si="494"/>
        <v>7598.3422823437522</v>
      </c>
      <c r="DI338" s="5">
        <f t="shared" si="494"/>
        <v>7851.6203584218774</v>
      </c>
      <c r="DJ338" s="5">
        <f t="shared" si="494"/>
        <v>8244.2013763429713</v>
      </c>
      <c r="DK338" s="5">
        <f t="shared" si="494"/>
        <v>7446.3754366968778</v>
      </c>
      <c r="DL338" s="5">
        <f t="shared" si="494"/>
        <v>8244.2013763429713</v>
      </c>
      <c r="DM338" s="5">
        <f t="shared" si="494"/>
        <v>7978.2593964609405</v>
      </c>
      <c r="DN338" s="5">
        <f t="shared" si="494"/>
        <v>8244.2013763429713</v>
      </c>
      <c r="DO338" s="5">
        <f t="shared" si="494"/>
        <v>7978.2593964609405</v>
      </c>
      <c r="DP338" s="5">
        <f t="shared" si="494"/>
        <v>8244.2013763429713</v>
      </c>
      <c r="DQ338" s="5">
        <f t="shared" si="494"/>
        <v>8244.2013763429713</v>
      </c>
      <c r="DR338" s="5">
        <f t="shared" si="494"/>
        <v>7978.2593964609405</v>
      </c>
      <c r="DS338" s="5">
        <f t="shared" si="494"/>
        <v>8244.2013763429713</v>
      </c>
      <c r="DT338" s="5">
        <f t="shared" si="494"/>
        <v>7978.2593964609405</v>
      </c>
      <c r="DU338" s="5">
        <f t="shared" si="494"/>
        <v>8244.2013763429713</v>
      </c>
      <c r="DV338" s="5">
        <f t="shared" si="494"/>
        <v>8656.4114451601199</v>
      </c>
      <c r="DW338" s="5">
        <f t="shared" si="494"/>
        <v>7818.6942085317214</v>
      </c>
      <c r="DX338" s="5">
        <f t="shared" si="494"/>
        <v>8656.4114451601199</v>
      </c>
      <c r="DY338" s="5">
        <f t="shared" si="494"/>
        <v>8377.1723662839868</v>
      </c>
      <c r="DZ338" s="5">
        <f t="shared" si="494"/>
        <v>8656.4114451601199</v>
      </c>
      <c r="EA338" s="5">
        <f t="shared" si="494"/>
        <v>8377.1723662839868</v>
      </c>
      <c r="EB338" s="5">
        <f t="shared" si="494"/>
        <v>8656.4114451601199</v>
      </c>
      <c r="EC338" s="5">
        <f t="shared" si="494"/>
        <v>8656.4114451601199</v>
      </c>
      <c r="ED338" s="5">
        <f t="shared" si="494"/>
        <v>8377.1723662839868</v>
      </c>
      <c r="EE338" s="5">
        <f t="shared" si="494"/>
        <v>8656.4114451601199</v>
      </c>
      <c r="EF338" s="5">
        <f t="shared" si="494"/>
        <v>8377.1723662839868</v>
      </c>
      <c r="EG338" s="5">
        <f t="shared" si="494"/>
        <v>8656.4114451601199</v>
      </c>
      <c r="EH338" s="5">
        <f t="shared" si="494"/>
        <v>9089.2320174181259</v>
      </c>
      <c r="EI338" s="5">
        <f t="shared" si="494"/>
        <v>8209.6289189583076</v>
      </c>
      <c r="EJ338" s="5">
        <f t="shared" si="494"/>
        <v>9089.2320174181259</v>
      </c>
      <c r="EK338" s="5">
        <f t="shared" si="494"/>
        <v>8796.0309845981865</v>
      </c>
      <c r="EL338" s="5">
        <f t="shared" si="494"/>
        <v>9089.2320174181259</v>
      </c>
      <c r="EM338" s="5">
        <f t="shared" si="494"/>
        <v>8796.0309845981865</v>
      </c>
      <c r="EN338" s="5">
        <f t="shared" si="494"/>
        <v>9089.2320174181259</v>
      </c>
      <c r="EO338" s="5">
        <f t="shared" si="494"/>
        <v>9089.2320174181259</v>
      </c>
      <c r="EP338" s="5">
        <f t="shared" si="494"/>
        <v>8796.0309845981865</v>
      </c>
    </row>
    <row r="339" spans="3:146" outlineLevel="1" x14ac:dyDescent="0.25">
      <c r="C339" s="69" t="s">
        <v>240</v>
      </c>
      <c r="D339" s="69"/>
      <c r="E339" s="69"/>
      <c r="F339" s="69"/>
      <c r="G339" s="69"/>
      <c r="H339" s="69"/>
      <c r="I339" s="69"/>
      <c r="J339" s="73" t="s">
        <v>68</v>
      </c>
      <c r="K339" s="69">
        <f>K331-K333</f>
        <v>162366.19000529096</v>
      </c>
      <c r="L339" s="69">
        <f t="shared" ref="L339:T339" si="495">L331-L333</f>
        <v>340399.22625206353</v>
      </c>
      <c r="M339" s="69">
        <f t="shared" si="495"/>
        <v>356513.96327941539</v>
      </c>
      <c r="N339" s="69">
        <f t="shared" si="495"/>
        <v>371153.81214824331</v>
      </c>
      <c r="O339" s="69">
        <f t="shared" si="495"/>
        <v>379996.35813289927</v>
      </c>
      <c r="P339" s="69">
        <f t="shared" si="495"/>
        <v>381201.32444526081</v>
      </c>
      <c r="Q339" s="69">
        <f t="shared" si="495"/>
        <v>389295.77062699012</v>
      </c>
      <c r="R339" s="69">
        <f t="shared" si="495"/>
        <v>408829.63427374535</v>
      </c>
      <c r="S339" s="69">
        <f t="shared" si="495"/>
        <v>412242.4474840872</v>
      </c>
      <c r="T339" s="69">
        <f t="shared" si="495"/>
        <v>418975.78579694207</v>
      </c>
      <c r="U339" s="69"/>
      <c r="V339" s="69"/>
      <c r="W339" s="69">
        <f>W331-W333</f>
        <v>21264.148333333331</v>
      </c>
      <c r="X339" s="69">
        <f t="shared" ref="X339:CI339" si="496">X331-X333</f>
        <v>18136.713853968249</v>
      </c>
      <c r="Y339" s="69">
        <f t="shared" si="496"/>
        <v>14584.322328042319</v>
      </c>
      <c r="Z339" s="69">
        <f t="shared" si="496"/>
        <v>26549.796698412691</v>
      </c>
      <c r="AA339" s="69">
        <f t="shared" si="496"/>
        <v>38081.401853968251</v>
      </c>
      <c r="AB339" s="69">
        <f t="shared" si="496"/>
        <v>30273.522831746028</v>
      </c>
      <c r="AC339" s="69">
        <f t="shared" si="496"/>
        <v>13476.284105820101</v>
      </c>
      <c r="AD339" s="69">
        <f t="shared" si="496"/>
        <v>32254.386862857136</v>
      </c>
      <c r="AE339" s="69">
        <f t="shared" si="496"/>
        <v>38620.947529523808</v>
      </c>
      <c r="AF339" s="69">
        <f t="shared" si="496"/>
        <v>38431.123582857137</v>
      </c>
      <c r="AG339" s="69">
        <f t="shared" si="496"/>
        <v>34385.955089523806</v>
      </c>
      <c r="AH339" s="69">
        <f t="shared" si="496"/>
        <v>27988.439707301586</v>
      </c>
      <c r="AI339" s="69">
        <f t="shared" si="496"/>
        <v>18365.761249523806</v>
      </c>
      <c r="AJ339" s="69">
        <f t="shared" si="496"/>
        <v>19932.425462857151</v>
      </c>
      <c r="AK339" s="69">
        <f t="shared" si="496"/>
        <v>16787.635765079358</v>
      </c>
      <c r="AL339" s="69">
        <f t="shared" si="496"/>
        <v>28029.317031746032</v>
      </c>
      <c r="AM339" s="69">
        <f t="shared" si="496"/>
        <v>37419.307462857148</v>
      </c>
      <c r="AN339" s="69">
        <f t="shared" si="496"/>
        <v>31628.978769523805</v>
      </c>
      <c r="AO339" s="69">
        <f t="shared" si="496"/>
        <v>16554.947738412702</v>
      </c>
      <c r="AP339" s="69">
        <f t="shared" si="496"/>
        <v>32657.118859079375</v>
      </c>
      <c r="AQ339" s="69">
        <f t="shared" si="496"/>
        <v>40298.675048857142</v>
      </c>
      <c r="AR339" s="69">
        <f t="shared" si="496"/>
        <v>40463.354657968244</v>
      </c>
      <c r="AS339" s="69">
        <f t="shared" si="496"/>
        <v>36229.083295523807</v>
      </c>
      <c r="AT339" s="69">
        <f t="shared" si="496"/>
        <v>28241.66374046827</v>
      </c>
      <c r="AU339" s="69">
        <f t="shared" si="496"/>
        <v>22160.529745190484</v>
      </c>
      <c r="AV339" s="69">
        <f t="shared" si="496"/>
        <v>18981.398999449739</v>
      </c>
      <c r="AW339" s="69">
        <f t="shared" si="496"/>
        <v>17519.731098116412</v>
      </c>
      <c r="AX339" s="69">
        <f t="shared" si="496"/>
        <v>29817.543170264566</v>
      </c>
      <c r="AY339" s="69">
        <f t="shared" si="496"/>
        <v>38307.896805968267</v>
      </c>
      <c r="AZ339" s="69">
        <f t="shared" si="496"/>
        <v>32611.957542190474</v>
      </c>
      <c r="BA339" s="69">
        <f t="shared" si="496"/>
        <v>19225.01031633863</v>
      </c>
      <c r="BB339" s="69">
        <f t="shared" si="496"/>
        <v>35989.394902012718</v>
      </c>
      <c r="BC339" s="69">
        <f t="shared" si="496"/>
        <v>44144.966447601604</v>
      </c>
      <c r="BD339" s="69">
        <f t="shared" si="496"/>
        <v>40147.598100446026</v>
      </c>
      <c r="BE339" s="69">
        <f t="shared" si="496"/>
        <v>36833.691553290497</v>
      </c>
      <c r="BF339" s="69">
        <f t="shared" si="496"/>
        <v>27079.459297286776</v>
      </c>
      <c r="BG339" s="69">
        <f t="shared" si="496"/>
        <v>26302.046857207148</v>
      </c>
      <c r="BH339" s="69">
        <f t="shared" si="496"/>
        <v>17975.042692560855</v>
      </c>
      <c r="BI339" s="69">
        <f t="shared" si="496"/>
        <v>18738.151674094188</v>
      </c>
      <c r="BJ339" s="69">
        <f t="shared" si="496"/>
        <v>29033.021964283078</v>
      </c>
      <c r="BK339" s="69">
        <f t="shared" si="496"/>
        <v>41634.919863512718</v>
      </c>
      <c r="BL339" s="69">
        <f t="shared" si="496"/>
        <v>37596.800534823808</v>
      </c>
      <c r="BM339" s="69">
        <f t="shared" si="496"/>
        <v>15678.718261123809</v>
      </c>
      <c r="BN339" s="69">
        <f t="shared" si="496"/>
        <v>40823.980047392142</v>
      </c>
      <c r="BO339" s="69">
        <f t="shared" si="496"/>
        <v>43263.821203713815</v>
      </c>
      <c r="BP339" s="69">
        <f t="shared" si="496"/>
        <v>41883.79928820549</v>
      </c>
      <c r="BQ339" s="69">
        <f t="shared" si="496"/>
        <v>37374.244839545485</v>
      </c>
      <c r="BR339" s="69">
        <f t="shared" si="496"/>
        <v>33777.279884452983</v>
      </c>
      <c r="BS339" s="69">
        <f t="shared" si="496"/>
        <v>19438.999765718814</v>
      </c>
      <c r="BT339" s="69">
        <f t="shared" si="496"/>
        <v>20116.663841532136</v>
      </c>
      <c r="BU339" s="69">
        <f t="shared" si="496"/>
        <v>20069.186581464368</v>
      </c>
      <c r="BV339" s="69">
        <f t="shared" si="496"/>
        <v>28696.974805386315</v>
      </c>
      <c r="BW339" s="69">
        <f t="shared" si="496"/>
        <v>43432.687139425499</v>
      </c>
      <c r="BX339" s="69">
        <f t="shared" si="496"/>
        <v>36355.266608732156</v>
      </c>
      <c r="BY339" s="69">
        <f t="shared" si="496"/>
        <v>14763.454127329918</v>
      </c>
      <c r="BZ339" s="69">
        <f t="shared" si="496"/>
        <v>40109.484578551026</v>
      </c>
      <c r="CA339" s="69">
        <f t="shared" si="496"/>
        <v>44537.452587183274</v>
      </c>
      <c r="CB339" s="69">
        <f t="shared" si="496"/>
        <v>42269.466368203466</v>
      </c>
      <c r="CC339" s="69">
        <f t="shared" si="496"/>
        <v>38549.387569052145</v>
      </c>
      <c r="CD339" s="69">
        <f t="shared" si="496"/>
        <v>31776.89190670057</v>
      </c>
      <c r="CE339" s="69">
        <f t="shared" si="496"/>
        <v>21692.166857288888</v>
      </c>
      <c r="CF339" s="69">
        <f t="shared" si="496"/>
        <v>20153.412923479045</v>
      </c>
      <c r="CG339" s="69">
        <f t="shared" si="496"/>
        <v>17485.59798178848</v>
      </c>
      <c r="CH339" s="69">
        <f t="shared" si="496"/>
        <v>31050.260265443438</v>
      </c>
      <c r="CI339" s="69">
        <f t="shared" si="496"/>
        <v>44797.963434559511</v>
      </c>
      <c r="CJ339" s="69">
        <f t="shared" ref="CJ339:EP339" si="497">CJ331-CJ333</f>
        <v>33221.148735105584</v>
      </c>
      <c r="CK339" s="69">
        <f t="shared" si="497"/>
        <v>15558.091237905086</v>
      </c>
      <c r="CL339" s="69">
        <f t="shared" si="497"/>
        <v>40750.955899808017</v>
      </c>
      <c r="CM339" s="69">
        <f t="shared" si="497"/>
        <v>45066.751852844929</v>
      </c>
      <c r="CN339" s="69">
        <f t="shared" si="497"/>
        <v>38466.392251592384</v>
      </c>
      <c r="CO339" s="69">
        <f t="shared" si="497"/>
        <v>42660.568637757227</v>
      </c>
      <c r="CP339" s="69">
        <f t="shared" si="497"/>
        <v>29418.19208577989</v>
      </c>
      <c r="CQ339" s="69">
        <f t="shared" si="497"/>
        <v>25562.037583143436</v>
      </c>
      <c r="CR339" s="69">
        <f t="shared" si="497"/>
        <v>20956.540006898285</v>
      </c>
      <c r="CS339" s="69">
        <f t="shared" si="497"/>
        <v>16382.276985508041</v>
      </c>
      <c r="CT339" s="69">
        <f t="shared" si="497"/>
        <v>31808.891308733029</v>
      </c>
      <c r="CU339" s="69">
        <f t="shared" si="497"/>
        <v>46657.881049324031</v>
      </c>
      <c r="CV339" s="69">
        <f t="shared" si="497"/>
        <v>36610.858260227746</v>
      </c>
      <c r="CW339" s="69">
        <f t="shared" si="497"/>
        <v>14954.424705373291</v>
      </c>
      <c r="CX339" s="69">
        <f t="shared" si="497"/>
        <v>37908.607753992634</v>
      </c>
      <c r="CY339" s="69">
        <f t="shared" si="497"/>
        <v>48541.83581442335</v>
      </c>
      <c r="CZ339" s="69">
        <f t="shared" si="497"/>
        <v>46190.867927995423</v>
      </c>
      <c r="DA339" s="69">
        <f t="shared" si="497"/>
        <v>41070.430377485834</v>
      </c>
      <c r="DB339" s="69">
        <f t="shared" si="497"/>
        <v>35016.349425235647</v>
      </c>
      <c r="DC339" s="69">
        <f t="shared" si="497"/>
        <v>20500.842678413137</v>
      </c>
      <c r="DD339" s="69">
        <f t="shared" si="497"/>
        <v>21318.851785061895</v>
      </c>
      <c r="DE339" s="69">
        <f t="shared" si="497"/>
        <v>19545.357912092091</v>
      </c>
      <c r="DF339" s="69">
        <f t="shared" si="497"/>
        <v>34479.224158864694</v>
      </c>
      <c r="DG339" s="69">
        <f t="shared" si="497"/>
        <v>44768.381883218171</v>
      </c>
      <c r="DH339" s="69">
        <f t="shared" si="497"/>
        <v>37874.450459738779</v>
      </c>
      <c r="DI339" s="69">
        <f t="shared" si="497"/>
        <v>21614.43409722353</v>
      </c>
      <c r="DJ339" s="69">
        <f t="shared" si="497"/>
        <v>40944.257279345387</v>
      </c>
      <c r="DK339" s="69">
        <f t="shared" si="497"/>
        <v>48027.269295281862</v>
      </c>
      <c r="DL339" s="69">
        <f t="shared" si="497"/>
        <v>48937.638998309121</v>
      </c>
      <c r="DM339" s="69">
        <f t="shared" si="497"/>
        <v>39122.156212195165</v>
      </c>
      <c r="DN339" s="69">
        <f t="shared" si="497"/>
        <v>30253.319985452872</v>
      </c>
      <c r="DO339" s="69">
        <f t="shared" si="497"/>
        <v>28181.751631658764</v>
      </c>
      <c r="DP339" s="69">
        <f t="shared" si="497"/>
        <v>20535.704776971572</v>
      </c>
      <c r="DQ339" s="69">
        <f t="shared" si="497"/>
        <v>19619.553826995754</v>
      </c>
      <c r="DR339" s="69">
        <f t="shared" si="497"/>
        <v>35867.240156455846</v>
      </c>
      <c r="DS339" s="69">
        <f t="shared" si="497"/>
        <v>44711.910401333298</v>
      </c>
      <c r="DT339" s="69">
        <f t="shared" si="497"/>
        <v>38664.08073720726</v>
      </c>
      <c r="DU339" s="69">
        <f t="shared" si="497"/>
        <v>17377.564182880189</v>
      </c>
      <c r="DV339" s="69">
        <f t="shared" si="497"/>
        <v>41492.785696144172</v>
      </c>
      <c r="DW339" s="69">
        <f t="shared" si="497"/>
        <v>48655.8441188539</v>
      </c>
      <c r="DX339" s="69">
        <f t="shared" si="497"/>
        <v>50365.008832705804</v>
      </c>
      <c r="DY339" s="69">
        <f t="shared" si="497"/>
        <v>38517.027995249417</v>
      </c>
      <c r="DZ339" s="69">
        <f t="shared" si="497"/>
        <v>37030.796495106682</v>
      </c>
      <c r="EA339" s="69">
        <f t="shared" si="497"/>
        <v>23320.017716421746</v>
      </c>
      <c r="EB339" s="69">
        <f t="shared" si="497"/>
        <v>19025.727081698999</v>
      </c>
      <c r="EC339" s="69">
        <f t="shared" si="497"/>
        <v>19970.618912506943</v>
      </c>
      <c r="ED339" s="69">
        <f t="shared" si="497"/>
        <v>32743.058391744446</v>
      </c>
      <c r="EE339" s="69">
        <f t="shared" si="497"/>
        <v>48317.743199288598</v>
      </c>
      <c r="EF339" s="69">
        <f t="shared" si="497"/>
        <v>43346.844493033539</v>
      </c>
      <c r="EG339" s="69">
        <f t="shared" si="497"/>
        <v>16190.312864188061</v>
      </c>
      <c r="EH339" s="69">
        <f t="shared" si="497"/>
        <v>46031.693767506338</v>
      </c>
      <c r="EI339" s="69">
        <f t="shared" si="497"/>
        <v>49101.422070243803</v>
      </c>
      <c r="EJ339" s="69">
        <f t="shared" si="497"/>
        <v>47328.942330637437</v>
      </c>
      <c r="EK339" s="69">
        <f t="shared" si="497"/>
        <v>41839.255688827106</v>
      </c>
      <c r="EL339" s="69">
        <f t="shared" si="497"/>
        <v>37411.074861026747</v>
      </c>
      <c r="EM339" s="69">
        <f t="shared" si="497"/>
        <v>19895.491834517656</v>
      </c>
      <c r="EN339" s="69">
        <f t="shared" si="497"/>
        <v>20680.615926989936</v>
      </c>
      <c r="EO339" s="69">
        <f t="shared" si="497"/>
        <v>20627.242739522058</v>
      </c>
      <c r="EP339" s="69">
        <f t="shared" si="497"/>
        <v>31218.033078191118</v>
      </c>
    </row>
    <row r="340" spans="3:146" outlineLevel="1" x14ac:dyDescent="0.25">
      <c r="C340" s="71" t="s">
        <v>245</v>
      </c>
      <c r="D340" s="71"/>
      <c r="E340" s="71"/>
      <c r="F340" s="71"/>
      <c r="G340" s="71"/>
      <c r="H340" s="71"/>
      <c r="I340" s="71"/>
      <c r="J340" s="74" t="s">
        <v>70</v>
      </c>
      <c r="K340" s="71">
        <f>K339/K$331</f>
        <v>0.35532738378151801</v>
      </c>
      <c r="L340" s="71">
        <f t="shared" ref="L340:T340" si="498">L339/L$331</f>
        <v>0.3837257905336115</v>
      </c>
      <c r="M340" s="71">
        <f t="shared" si="498"/>
        <v>0.38268435748535617</v>
      </c>
      <c r="N340" s="71">
        <f t="shared" si="498"/>
        <v>0.3801249871031287</v>
      </c>
      <c r="O340" s="71">
        <f t="shared" si="498"/>
        <v>0.37433442517400073</v>
      </c>
      <c r="P340" s="71">
        <f t="shared" si="498"/>
        <v>0.36272134369042558</v>
      </c>
      <c r="Q340" s="71">
        <f t="shared" si="498"/>
        <v>0.35453706210612407</v>
      </c>
      <c r="R340" s="71">
        <f t="shared" si="498"/>
        <v>0.35590016215765835</v>
      </c>
      <c r="S340" s="71">
        <f t="shared" si="498"/>
        <v>0.34935835723596309</v>
      </c>
      <c r="T340" s="71">
        <f t="shared" si="498"/>
        <v>0.34116112760789175</v>
      </c>
      <c r="U340" s="71"/>
      <c r="V340" s="71"/>
      <c r="W340" s="71">
        <f>W339/W$331</f>
        <v>0.3466980706521739</v>
      </c>
      <c r="X340" s="71">
        <f t="shared" ref="X340:CI340" si="499">X339/X$331</f>
        <v>0.30654752232142851</v>
      </c>
      <c r="Y340" s="71">
        <f t="shared" si="499"/>
        <v>0.26751134704968932</v>
      </c>
      <c r="Z340" s="71">
        <f t="shared" si="499"/>
        <v>0.38097603680758013</v>
      </c>
      <c r="AA340" s="71">
        <f t="shared" si="499"/>
        <v>0.44926150467401726</v>
      </c>
      <c r="AB340" s="71">
        <f t="shared" si="499"/>
        <v>0.40699944055585902</v>
      </c>
      <c r="AC340" s="71">
        <f t="shared" si="499"/>
        <v>0.25380836415816321</v>
      </c>
      <c r="AD340" s="71">
        <f t="shared" si="499"/>
        <v>0.4082971601934724</v>
      </c>
      <c r="AE340" s="71">
        <f t="shared" si="499"/>
        <v>0.44667084022857845</v>
      </c>
      <c r="AF340" s="71">
        <f t="shared" si="499"/>
        <v>0.44142585590454014</v>
      </c>
      <c r="AG340" s="71">
        <f t="shared" si="499"/>
        <v>0.4217272749401958</v>
      </c>
      <c r="AH340" s="71">
        <f t="shared" si="499"/>
        <v>0.38068230330199104</v>
      </c>
      <c r="AI340" s="71">
        <f t="shared" si="499"/>
        <v>0.30143384403761497</v>
      </c>
      <c r="AJ340" s="71">
        <f t="shared" si="499"/>
        <v>0.31480203624374287</v>
      </c>
      <c r="AK340" s="71">
        <f t="shared" si="499"/>
        <v>0.28340471542188295</v>
      </c>
      <c r="AL340" s="71">
        <f t="shared" si="499"/>
        <v>0.38175522591663785</v>
      </c>
      <c r="AM340" s="71">
        <f t="shared" si="499"/>
        <v>0.43654306553544764</v>
      </c>
      <c r="AN340" s="71">
        <f t="shared" si="499"/>
        <v>0.40574941976503237</v>
      </c>
      <c r="AO340" s="71">
        <f t="shared" si="499"/>
        <v>0.28089279991726424</v>
      </c>
      <c r="AP340" s="71">
        <f t="shared" si="499"/>
        <v>0.40066370088623598</v>
      </c>
      <c r="AQ340" s="71">
        <f t="shared" si="499"/>
        <v>0.44488940012133271</v>
      </c>
      <c r="AR340" s="71">
        <f t="shared" si="499"/>
        <v>0.44137133484151292</v>
      </c>
      <c r="AS340" s="71">
        <f t="shared" si="499"/>
        <v>0.42181775446539455</v>
      </c>
      <c r="AT340" s="71">
        <f t="shared" si="499"/>
        <v>0.37240226578867741</v>
      </c>
      <c r="AU340" s="71">
        <f t="shared" si="499"/>
        <v>0.32676150733117454</v>
      </c>
      <c r="AV340" s="71">
        <f t="shared" si="499"/>
        <v>0.29640870976061812</v>
      </c>
      <c r="AW340" s="71">
        <f t="shared" si="499"/>
        <v>0.28184626895278597</v>
      </c>
      <c r="AX340" s="71">
        <f t="shared" si="499"/>
        <v>0.38374850594738746</v>
      </c>
      <c r="AY340" s="71">
        <f t="shared" si="499"/>
        <v>0.43110179164046791</v>
      </c>
      <c r="AZ340" s="71">
        <f t="shared" si="499"/>
        <v>0.40165147393331019</v>
      </c>
      <c r="BA340" s="71">
        <f t="shared" si="499"/>
        <v>0.29875317618997199</v>
      </c>
      <c r="BB340" s="71">
        <f t="shared" si="499"/>
        <v>0.4090034473974089</v>
      </c>
      <c r="BC340" s="71">
        <f t="shared" si="499"/>
        <v>0.45059780116817699</v>
      </c>
      <c r="BD340" s="71">
        <f t="shared" si="499"/>
        <v>0.42989080810745622</v>
      </c>
      <c r="BE340" s="71">
        <f t="shared" si="499"/>
        <v>0.4147440046986528</v>
      </c>
      <c r="BF340" s="71">
        <f t="shared" si="499"/>
        <v>0.35428105473680016</v>
      </c>
      <c r="BG340" s="71">
        <f t="shared" si="499"/>
        <v>0.34921638477031153</v>
      </c>
      <c r="BH340" s="71">
        <f t="shared" si="499"/>
        <v>0.27706324939437743</v>
      </c>
      <c r="BI340" s="71">
        <f t="shared" si="499"/>
        <v>0.2845219456344833</v>
      </c>
      <c r="BJ340" s="71">
        <f t="shared" si="499"/>
        <v>0.36853636651668187</v>
      </c>
      <c r="BK340" s="71">
        <f t="shared" si="499"/>
        <v>0.43664036138462786</v>
      </c>
      <c r="BL340" s="71">
        <f t="shared" si="499"/>
        <v>0.41870991329766355</v>
      </c>
      <c r="BM340" s="71">
        <f t="shared" si="499"/>
        <v>0.2536024563458173</v>
      </c>
      <c r="BN340" s="71">
        <f t="shared" si="499"/>
        <v>0.42262015563637512</v>
      </c>
      <c r="BO340" s="71">
        <f t="shared" si="499"/>
        <v>0.43782202481089921</v>
      </c>
      <c r="BP340" s="71">
        <f t="shared" si="499"/>
        <v>0.42754858267304702</v>
      </c>
      <c r="BQ340" s="71">
        <f t="shared" si="499"/>
        <v>0.40704408151805171</v>
      </c>
      <c r="BR340" s="71">
        <f t="shared" si="499"/>
        <v>0.38617316941066671</v>
      </c>
      <c r="BS340" s="71">
        <f t="shared" si="499"/>
        <v>0.28333430162253403</v>
      </c>
      <c r="BT340" s="71">
        <f t="shared" si="499"/>
        <v>0.28749043218653014</v>
      </c>
      <c r="BU340" s="71">
        <f t="shared" si="499"/>
        <v>0.28727904753852063</v>
      </c>
      <c r="BV340" s="71">
        <f t="shared" si="499"/>
        <v>0.35586526296361998</v>
      </c>
      <c r="BW340" s="71">
        <f t="shared" si="499"/>
        <v>0.43428054813578709</v>
      </c>
      <c r="BX340" s="71">
        <f t="shared" si="499"/>
        <v>0.40192290619913201</v>
      </c>
      <c r="BY340" s="71">
        <f t="shared" si="499"/>
        <v>0.2346418102006973</v>
      </c>
      <c r="BZ340" s="71">
        <f t="shared" si="499"/>
        <v>0.40872436730860418</v>
      </c>
      <c r="CA340" s="71">
        <f t="shared" si="499"/>
        <v>0.43268250570450073</v>
      </c>
      <c r="CB340" s="71">
        <f t="shared" si="499"/>
        <v>0.41860166957947975</v>
      </c>
      <c r="CC340" s="71">
        <f t="shared" si="499"/>
        <v>0.40230112258982992</v>
      </c>
      <c r="CD340" s="71">
        <f t="shared" si="499"/>
        <v>0.36391927446594652</v>
      </c>
      <c r="CE340" s="71">
        <f t="shared" si="499"/>
        <v>0.2931373899633633</v>
      </c>
      <c r="CF340" s="71">
        <f t="shared" si="499"/>
        <v>0.27515278566643109</v>
      </c>
      <c r="CG340" s="71">
        <f t="shared" si="499"/>
        <v>0.2509094098152046</v>
      </c>
      <c r="CH340" s="71">
        <f t="shared" si="499"/>
        <v>0.35705154479002243</v>
      </c>
      <c r="CI340" s="71">
        <f t="shared" si="499"/>
        <v>0.42637655553197501</v>
      </c>
      <c r="CJ340" s="71">
        <f t="shared" ref="CJ340:EP340" si="500">CJ339/CJ$331</f>
        <v>0.37077174927573198</v>
      </c>
      <c r="CK340" s="71">
        <f t="shared" si="500"/>
        <v>0.23151921484977805</v>
      </c>
      <c r="CL340" s="71">
        <f t="shared" si="500"/>
        <v>0.39784804036451688</v>
      </c>
      <c r="CM340" s="71">
        <f t="shared" si="500"/>
        <v>0.42098525171424983</v>
      </c>
      <c r="CN340" s="71">
        <f t="shared" si="500"/>
        <v>0.38671264014728185</v>
      </c>
      <c r="CO340" s="71">
        <f t="shared" si="500"/>
        <v>0.40766121668147659</v>
      </c>
      <c r="CP340" s="71">
        <f t="shared" si="500"/>
        <v>0.33568105015115196</v>
      </c>
      <c r="CQ340" s="71">
        <f t="shared" si="500"/>
        <v>0.30981784401030338</v>
      </c>
      <c r="CR340" s="71">
        <f t="shared" si="500"/>
        <v>0.27246795843843102</v>
      </c>
      <c r="CS340" s="71">
        <f t="shared" si="500"/>
        <v>0.23114625763415395</v>
      </c>
      <c r="CT340" s="71">
        <f t="shared" si="500"/>
        <v>0.35110873942626225</v>
      </c>
      <c r="CU340" s="71">
        <f t="shared" si="500"/>
        <v>0.42341665736713924</v>
      </c>
      <c r="CV340" s="71">
        <f t="shared" si="500"/>
        <v>0.37861464500989306</v>
      </c>
      <c r="CW340" s="71">
        <f t="shared" si="500"/>
        <v>0.21665171437429101</v>
      </c>
      <c r="CX340" s="71">
        <f t="shared" si="500"/>
        <v>0.37323377199504398</v>
      </c>
      <c r="CY340" s="71">
        <f t="shared" si="500"/>
        <v>0.42277936711280084</v>
      </c>
      <c r="CZ340" s="71">
        <f t="shared" si="500"/>
        <v>0.41054170157845754</v>
      </c>
      <c r="DA340" s="71">
        <f t="shared" si="500"/>
        <v>0.38963295364190409</v>
      </c>
      <c r="DB340" s="71">
        <f t="shared" si="500"/>
        <v>0.357776988569107</v>
      </c>
      <c r="DC340" s="71">
        <f t="shared" si="500"/>
        <v>0.26074535356142059</v>
      </c>
      <c r="DD340" s="71">
        <f t="shared" si="500"/>
        <v>0.27125982014787625</v>
      </c>
      <c r="DE340" s="71">
        <f t="shared" si="500"/>
        <v>0.25620488034936145</v>
      </c>
      <c r="DF340" s="71">
        <f t="shared" si="500"/>
        <v>0.36156904529010792</v>
      </c>
      <c r="DG340" s="71">
        <f t="shared" si="500"/>
        <v>0.41050819655239662</v>
      </c>
      <c r="DH340" s="71">
        <f t="shared" si="500"/>
        <v>0.38008239462647292</v>
      </c>
      <c r="DI340" s="71">
        <f t="shared" si="500"/>
        <v>0.27368357598793969</v>
      </c>
      <c r="DJ340" s="71">
        <f t="shared" si="500"/>
        <v>0.38222159983456877</v>
      </c>
      <c r="DK340" s="71">
        <f t="shared" si="500"/>
        <v>0.41659479056556942</v>
      </c>
      <c r="DL340" s="71">
        <f t="shared" si="500"/>
        <v>0.41587234010981505</v>
      </c>
      <c r="DM340" s="71">
        <f t="shared" si="500"/>
        <v>0.37496954861913473</v>
      </c>
      <c r="DN340" s="71">
        <f t="shared" si="500"/>
        <v>0.3251253150821003</v>
      </c>
      <c r="DO340" s="71">
        <f t="shared" si="500"/>
        <v>0.31244550797871434</v>
      </c>
      <c r="DP340" s="71">
        <f t="shared" si="500"/>
        <v>0.25486880597743233</v>
      </c>
      <c r="DQ340" s="71">
        <f t="shared" si="500"/>
        <v>0.24716314114798829</v>
      </c>
      <c r="DR340" s="71">
        <f t="shared" si="500"/>
        <v>0.35788769964533607</v>
      </c>
      <c r="DS340" s="71">
        <f t="shared" si="500"/>
        <v>0.39885894444224146</v>
      </c>
      <c r="DT340" s="71">
        <f t="shared" si="500"/>
        <v>0.37271293896831437</v>
      </c>
      <c r="DU340" s="71">
        <f t="shared" si="500"/>
        <v>0.22767577297057695</v>
      </c>
      <c r="DV340" s="71">
        <f t="shared" si="500"/>
        <v>0.37329172724203652</v>
      </c>
      <c r="DW340" s="71">
        <f t="shared" si="500"/>
        <v>0.40749378114548446</v>
      </c>
      <c r="DX340" s="71">
        <f t="shared" si="500"/>
        <v>0.4097766354489269</v>
      </c>
      <c r="DY340" s="71">
        <f t="shared" si="500"/>
        <v>0.36056830394301342</v>
      </c>
      <c r="DZ340" s="71">
        <f t="shared" si="500"/>
        <v>0.35163336795203765</v>
      </c>
      <c r="EA340" s="71">
        <f t="shared" si="500"/>
        <v>0.26828465589821304</v>
      </c>
      <c r="EB340" s="71">
        <f t="shared" si="500"/>
        <v>0.23258413829590741</v>
      </c>
      <c r="EC340" s="71">
        <f t="shared" si="500"/>
        <v>0.24049739819918545</v>
      </c>
      <c r="ED340" s="71">
        <f t="shared" si="500"/>
        <v>0.32963793721553958</v>
      </c>
      <c r="EE340" s="71">
        <f t="shared" si="500"/>
        <v>0.4018857655054095</v>
      </c>
      <c r="EF340" s="71">
        <f t="shared" si="500"/>
        <v>0.38286853883756294</v>
      </c>
      <c r="EG340" s="71">
        <f t="shared" si="500"/>
        <v>0.2076959265212959</v>
      </c>
      <c r="EH340" s="71">
        <f t="shared" si="500"/>
        <v>0.38122537903743092</v>
      </c>
      <c r="EI340" s="71">
        <f t="shared" si="500"/>
        <v>0.39751798955832079</v>
      </c>
      <c r="EJ340" s="71">
        <f t="shared" si="500"/>
        <v>0.38650595326631176</v>
      </c>
      <c r="EK340" s="71">
        <f t="shared" si="500"/>
        <v>0.3645381246122249</v>
      </c>
      <c r="EL340" s="71">
        <f t="shared" si="500"/>
        <v>0.3421744651923177</v>
      </c>
      <c r="EM340" s="71">
        <f t="shared" si="500"/>
        <v>0.23199034321965542</v>
      </c>
      <c r="EN340" s="71">
        <f t="shared" si="500"/>
        <v>0.23643996867747633</v>
      </c>
      <c r="EO340" s="71">
        <f t="shared" si="500"/>
        <v>0.23621384448251537</v>
      </c>
      <c r="EP340" s="71">
        <f t="shared" si="500"/>
        <v>0.3097027091090388</v>
      </c>
    </row>
    <row r="341" spans="3:146" outlineLevel="1" x14ac:dyDescent="0.25">
      <c r="C341" s="68" t="s">
        <v>247</v>
      </c>
      <c r="D341" s="68"/>
      <c r="E341" s="68"/>
      <c r="F341" s="68"/>
      <c r="G341" s="68"/>
      <c r="H341" s="68"/>
      <c r="I341" s="68"/>
      <c r="J341" s="72" t="s">
        <v>68</v>
      </c>
      <c r="K341" s="68">
        <f>SUM(K342:K345)</f>
        <v>140610.37037037036</v>
      </c>
      <c r="L341" s="68">
        <f t="shared" ref="L341:T341" si="501">SUM(L342:L345)</f>
        <v>256293.4044444444</v>
      </c>
      <c r="M341" s="68">
        <f t="shared" si="501"/>
        <v>267230.91567407403</v>
      </c>
      <c r="N341" s="68">
        <f t="shared" si="501"/>
        <v>278616.9080065185</v>
      </c>
      <c r="O341" s="68">
        <f t="shared" si="501"/>
        <v>290032.51504317328</v>
      </c>
      <c r="P341" s="68">
        <f t="shared" si="501"/>
        <v>299723.66787425149</v>
      </c>
      <c r="Q341" s="68">
        <f t="shared" si="501"/>
        <v>310708.72812585387</v>
      </c>
      <c r="R341" s="68">
        <f t="shared" si="501"/>
        <v>324477.87605425739</v>
      </c>
      <c r="S341" s="68">
        <f t="shared" si="501"/>
        <v>337451.10427427851</v>
      </c>
      <c r="T341" s="68">
        <f t="shared" si="501"/>
        <v>352194.14179454901</v>
      </c>
      <c r="U341" s="68"/>
      <c r="V341" s="68"/>
      <c r="W341" s="68">
        <f>SUM(W342:W345)</f>
        <v>19525.333333333332</v>
      </c>
      <c r="X341" s="68">
        <f t="shared" ref="X341:CI341" si="502">SUM(X342:X345)</f>
        <v>19706.844444444447</v>
      </c>
      <c r="Y341" s="68">
        <f t="shared" si="502"/>
        <v>19381.629629629628</v>
      </c>
      <c r="Z341" s="68">
        <f t="shared" si="502"/>
        <v>20443.555555555555</v>
      </c>
      <c r="AA341" s="68">
        <f t="shared" si="502"/>
        <v>21498.844444444447</v>
      </c>
      <c r="AB341" s="68">
        <f t="shared" si="502"/>
        <v>20772.088888888888</v>
      </c>
      <c r="AC341" s="68">
        <f t="shared" si="502"/>
        <v>19282.074074074073</v>
      </c>
      <c r="AD341" s="68">
        <f t="shared" si="502"/>
        <v>21712.906666666666</v>
      </c>
      <c r="AE341" s="68">
        <f t="shared" si="502"/>
        <v>22235.573333333334</v>
      </c>
      <c r="AF341" s="68">
        <f t="shared" si="502"/>
        <v>22277.386666666665</v>
      </c>
      <c r="AG341" s="68">
        <f t="shared" si="502"/>
        <v>21890.613333333335</v>
      </c>
      <c r="AH341" s="68">
        <f t="shared" si="502"/>
        <v>21329.617777777778</v>
      </c>
      <c r="AI341" s="68">
        <f t="shared" si="502"/>
        <v>20448.053333333333</v>
      </c>
      <c r="AJ341" s="68">
        <f t="shared" si="502"/>
        <v>20615.306666666667</v>
      </c>
      <c r="AK341" s="68">
        <f t="shared" si="502"/>
        <v>20329.58222222222</v>
      </c>
      <c r="AL341" s="68">
        <f t="shared" si="502"/>
        <v>21322.648888888889</v>
      </c>
      <c r="AM341" s="68">
        <f t="shared" si="502"/>
        <v>22183.306666666667</v>
      </c>
      <c r="AN341" s="68">
        <f t="shared" si="502"/>
        <v>21639.733333333334</v>
      </c>
      <c r="AO341" s="68">
        <f t="shared" si="502"/>
        <v>20308.675555555557</v>
      </c>
      <c r="AP341" s="68">
        <f t="shared" si="502"/>
        <v>22540.359022222219</v>
      </c>
      <c r="AQ341" s="68">
        <f t="shared" si="502"/>
        <v>23175.523466666666</v>
      </c>
      <c r="AR341" s="68">
        <f t="shared" si="502"/>
        <v>23252.181244444444</v>
      </c>
      <c r="AS341" s="68">
        <f t="shared" si="502"/>
        <v>22846.990133333333</v>
      </c>
      <c r="AT341" s="68">
        <f t="shared" si="502"/>
        <v>22143.381244444441</v>
      </c>
      <c r="AU341" s="68">
        <f t="shared" si="502"/>
        <v>21582.1368</v>
      </c>
      <c r="AV341" s="68">
        <f t="shared" si="502"/>
        <v>21317.484948148147</v>
      </c>
      <c r="AW341" s="68">
        <f t="shared" si="502"/>
        <v>21186.071614814813</v>
      </c>
      <c r="AX341" s="68">
        <f t="shared" si="502"/>
        <v>22273.881985185184</v>
      </c>
      <c r="AY341" s="68">
        <f t="shared" si="502"/>
        <v>23055.061244444441</v>
      </c>
      <c r="AZ341" s="68">
        <f t="shared" si="502"/>
        <v>22518.456799999996</v>
      </c>
      <c r="BA341" s="68">
        <f t="shared" si="502"/>
        <v>21339.38717037037</v>
      </c>
      <c r="BB341" s="68">
        <f t="shared" si="502"/>
        <v>23681.914679555553</v>
      </c>
      <c r="BC341" s="68">
        <f t="shared" si="502"/>
        <v>24380.296901777776</v>
      </c>
      <c r="BD341" s="68">
        <f t="shared" si="502"/>
        <v>24059.728012888885</v>
      </c>
      <c r="BE341" s="68">
        <f t="shared" si="502"/>
        <v>23739.159123999998</v>
      </c>
      <c r="BF341" s="68">
        <f t="shared" si="502"/>
        <v>22872.859864740738</v>
      </c>
      <c r="BG341" s="68">
        <f t="shared" si="502"/>
        <v>22794.625790666665</v>
      </c>
      <c r="BH341" s="68">
        <f t="shared" si="502"/>
        <v>22063.805049925923</v>
      </c>
      <c r="BI341" s="68">
        <f t="shared" si="502"/>
        <v>22132.498383259255</v>
      </c>
      <c r="BJ341" s="68">
        <f t="shared" si="502"/>
        <v>23036.960605481479</v>
      </c>
      <c r="BK341" s="68">
        <f t="shared" si="502"/>
        <v>24197.114679555554</v>
      </c>
      <c r="BL341" s="68">
        <f t="shared" si="502"/>
        <v>23807.852457333331</v>
      </c>
      <c r="BM341" s="68">
        <f t="shared" si="502"/>
        <v>21850.092457333332</v>
      </c>
      <c r="BN341" s="68">
        <f t="shared" si="502"/>
        <v>25009.625142486664</v>
      </c>
      <c r="BO341" s="68">
        <f t="shared" si="502"/>
        <v>25164.931809153331</v>
      </c>
      <c r="BP341" s="68">
        <f t="shared" si="502"/>
        <v>25105.198475819998</v>
      </c>
      <c r="BQ341" s="68">
        <f t="shared" si="502"/>
        <v>24675.118475819996</v>
      </c>
      <c r="BR341" s="68">
        <f t="shared" si="502"/>
        <v>24370.478475819997</v>
      </c>
      <c r="BS341" s="68">
        <f t="shared" si="502"/>
        <v>23050.37180915333</v>
      </c>
      <c r="BT341" s="68">
        <f t="shared" si="502"/>
        <v>23145.945142486664</v>
      </c>
      <c r="BU341" s="68">
        <f t="shared" si="502"/>
        <v>23137.980698042222</v>
      </c>
      <c r="BV341" s="68">
        <f t="shared" si="502"/>
        <v>23892.611809153332</v>
      </c>
      <c r="BW341" s="68">
        <f t="shared" si="502"/>
        <v>25248.558475819998</v>
      </c>
      <c r="BX341" s="68">
        <f t="shared" si="502"/>
        <v>24579.545142486666</v>
      </c>
      <c r="BY341" s="68">
        <f t="shared" si="502"/>
        <v>22652.149586931107</v>
      </c>
      <c r="BZ341" s="68">
        <f t="shared" si="502"/>
        <v>25882.441458656765</v>
      </c>
      <c r="CA341" s="68">
        <f t="shared" si="502"/>
        <v>26218.441458656765</v>
      </c>
      <c r="CB341" s="68">
        <f t="shared" si="502"/>
        <v>26081.552569767875</v>
      </c>
      <c r="CC341" s="68">
        <f t="shared" si="502"/>
        <v>25720.663680878984</v>
      </c>
      <c r="CD341" s="68">
        <f t="shared" si="502"/>
        <v>25125.404421619725</v>
      </c>
      <c r="CE341" s="68">
        <f t="shared" si="502"/>
        <v>24193.10812532343</v>
      </c>
      <c r="CF341" s="68">
        <f t="shared" si="502"/>
        <v>23806.885903101207</v>
      </c>
      <c r="CG341" s="68">
        <f t="shared" si="502"/>
        <v>23557.99701421232</v>
      </c>
      <c r="CH341" s="68">
        <f t="shared" si="502"/>
        <v>24767.182199397503</v>
      </c>
      <c r="CI341" s="68">
        <f t="shared" si="502"/>
        <v>26034.441458656765</v>
      </c>
      <c r="CJ341" s="68">
        <f t="shared" ref="CJ341:EP341" si="503">SUM(CJ342:CJ345)</f>
        <v>24951.774791990098</v>
      </c>
      <c r="CK341" s="68">
        <f t="shared" si="503"/>
        <v>23383.774791990094</v>
      </c>
      <c r="CL341" s="68">
        <f t="shared" si="503"/>
        <v>26657.153516660663</v>
      </c>
      <c r="CM341" s="68">
        <f t="shared" si="503"/>
        <v>26980.709072216217</v>
      </c>
      <c r="CN341" s="68">
        <f t="shared" si="503"/>
        <v>26450.077961105104</v>
      </c>
      <c r="CO341" s="68">
        <f t="shared" si="503"/>
        <v>26812.460183327326</v>
      </c>
      <c r="CP341" s="68">
        <f t="shared" si="503"/>
        <v>25621.775738882883</v>
      </c>
      <c r="CQ341" s="68">
        <f t="shared" si="503"/>
        <v>25262.629072216216</v>
      </c>
      <c r="CR341" s="68">
        <f t="shared" si="503"/>
        <v>24871.126849993998</v>
      </c>
      <c r="CS341" s="68">
        <f t="shared" si="503"/>
        <v>24448.347590734735</v>
      </c>
      <c r="CT341" s="68">
        <f t="shared" si="503"/>
        <v>25828.851294438438</v>
      </c>
      <c r="CU341" s="68">
        <f t="shared" si="503"/>
        <v>27200.726849993996</v>
      </c>
      <c r="CV341" s="68">
        <f t="shared" si="503"/>
        <v>26255.944627771773</v>
      </c>
      <c r="CW341" s="68">
        <f t="shared" si="503"/>
        <v>24318.925368512515</v>
      </c>
      <c r="CX341" s="68">
        <f t="shared" si="503"/>
        <v>27448.716337854778</v>
      </c>
      <c r="CY341" s="68">
        <f t="shared" si="503"/>
        <v>28376.076337854778</v>
      </c>
      <c r="CZ341" s="68">
        <f t="shared" si="503"/>
        <v>28214.796337854779</v>
      </c>
      <c r="DA341" s="68">
        <f t="shared" si="503"/>
        <v>27717.516337854777</v>
      </c>
      <c r="DB341" s="68">
        <f t="shared" si="503"/>
        <v>27189.996337854776</v>
      </c>
      <c r="DC341" s="68">
        <f t="shared" si="503"/>
        <v>25842.636337854776</v>
      </c>
      <c r="DD341" s="68">
        <f t="shared" si="503"/>
        <v>25840.396337854778</v>
      </c>
      <c r="DE341" s="68">
        <f t="shared" si="503"/>
        <v>25679.116337854779</v>
      </c>
      <c r="DF341" s="68">
        <f t="shared" si="503"/>
        <v>27014.156337854776</v>
      </c>
      <c r="DG341" s="68">
        <f t="shared" si="503"/>
        <v>27972.876337854777</v>
      </c>
      <c r="DH341" s="68">
        <f t="shared" si="503"/>
        <v>27314.316337854776</v>
      </c>
      <c r="DI341" s="68">
        <f t="shared" si="503"/>
        <v>25867.276337854775</v>
      </c>
      <c r="DJ341" s="68">
        <f t="shared" si="503"/>
        <v>28736.123380881232</v>
      </c>
      <c r="DK341" s="68">
        <f t="shared" si="503"/>
        <v>29307.57226977012</v>
      </c>
      <c r="DL341" s="68">
        <f t="shared" si="503"/>
        <v>29474.825603103454</v>
      </c>
      <c r="DM341" s="68">
        <f t="shared" si="503"/>
        <v>28540.994491992344</v>
      </c>
      <c r="DN341" s="68">
        <f t="shared" si="503"/>
        <v>27751.187084584933</v>
      </c>
      <c r="DO341" s="68">
        <f t="shared" si="503"/>
        <v>27551.41226977012</v>
      </c>
      <c r="DP341" s="68">
        <f t="shared" si="503"/>
        <v>26877.75301051086</v>
      </c>
      <c r="DQ341" s="68">
        <f t="shared" si="503"/>
        <v>26794.126343844193</v>
      </c>
      <c r="DR341" s="68">
        <f t="shared" si="503"/>
        <v>28252.947084584936</v>
      </c>
      <c r="DS341" s="68">
        <f t="shared" si="503"/>
        <v>29084.567825325677</v>
      </c>
      <c r="DT341" s="68">
        <f t="shared" si="503"/>
        <v>28499.181158659008</v>
      </c>
      <c r="DU341" s="68">
        <f t="shared" si="503"/>
        <v>26580.413751251603</v>
      </c>
      <c r="DV341" s="68">
        <f t="shared" si="503"/>
        <v>29966.431322385251</v>
      </c>
      <c r="DW341" s="68">
        <f t="shared" si="503"/>
        <v>30543.853544607475</v>
      </c>
      <c r="DX341" s="68">
        <f t="shared" si="503"/>
        <v>30789.257989051919</v>
      </c>
      <c r="DY341" s="68">
        <f t="shared" si="503"/>
        <v>29663.284655718588</v>
      </c>
      <c r="DZ341" s="68">
        <f t="shared" si="503"/>
        <v>29557.423914977844</v>
      </c>
      <c r="EA341" s="68">
        <f t="shared" si="503"/>
        <v>28270.253544607476</v>
      </c>
      <c r="EB341" s="68">
        <f t="shared" si="503"/>
        <v>27911.770581644512</v>
      </c>
      <c r="EC341" s="68">
        <f t="shared" si="503"/>
        <v>27998.383914977843</v>
      </c>
      <c r="ED341" s="68">
        <f t="shared" si="503"/>
        <v>29138.792803866734</v>
      </c>
      <c r="EE341" s="68">
        <f t="shared" si="503"/>
        <v>30601.595766829698</v>
      </c>
      <c r="EF341" s="68">
        <f t="shared" si="503"/>
        <v>30110.786877940809</v>
      </c>
      <c r="EG341" s="68">
        <f t="shared" si="503"/>
        <v>27642.306877940806</v>
      </c>
      <c r="EH341" s="68">
        <f t="shared" si="503"/>
        <v>31638.145222894222</v>
      </c>
      <c r="EI341" s="68">
        <f t="shared" si="503"/>
        <v>31832.278556227553</v>
      </c>
      <c r="EJ341" s="68">
        <f t="shared" si="503"/>
        <v>31757.611889560889</v>
      </c>
      <c r="EK341" s="68">
        <f t="shared" si="503"/>
        <v>31220.01188956089</v>
      </c>
      <c r="EL341" s="68">
        <f t="shared" si="503"/>
        <v>30839.211889560887</v>
      </c>
      <c r="EM341" s="68">
        <f t="shared" si="503"/>
        <v>29189.078556227556</v>
      </c>
      <c r="EN341" s="68">
        <f t="shared" si="503"/>
        <v>29308.545222894223</v>
      </c>
      <c r="EO341" s="68">
        <f t="shared" si="503"/>
        <v>29298.589667338667</v>
      </c>
      <c r="EP341" s="68">
        <f t="shared" si="503"/>
        <v>30241.878556227555</v>
      </c>
    </row>
    <row r="342" spans="3:146" outlineLevel="1" x14ac:dyDescent="0.25">
      <c r="D342" t="s">
        <v>114</v>
      </c>
      <c r="K342" s="5">
        <f t="shared" ref="K342:T347" si="504">SUMIFS($W342:$EP342,$W$2:$EP$2,K$22)</f>
        <v>1999.9999999999998</v>
      </c>
      <c r="L342" s="5">
        <f t="shared" si="504"/>
        <v>4000.0000000000005</v>
      </c>
      <c r="M342" s="5">
        <f t="shared" si="504"/>
        <v>4000.0000000000005</v>
      </c>
      <c r="N342" s="5">
        <f t="shared" si="504"/>
        <v>4000.0000000000005</v>
      </c>
      <c r="O342" s="5">
        <f t="shared" si="504"/>
        <v>4000.0000000000005</v>
      </c>
      <c r="P342" s="5">
        <f t="shared" si="504"/>
        <v>1999.9999999999998</v>
      </c>
      <c r="Q342" s="5">
        <f t="shared" si="504"/>
        <v>0</v>
      </c>
      <c r="R342" s="5">
        <f t="shared" si="504"/>
        <v>0</v>
      </c>
      <c r="S342" s="5">
        <f t="shared" si="504"/>
        <v>0</v>
      </c>
      <c r="T342" s="5">
        <f t="shared" si="504"/>
        <v>0</v>
      </c>
      <c r="W342" s="5">
        <f>W196</f>
        <v>0</v>
      </c>
      <c r="X342" s="5">
        <f t="shared" ref="X342:CI342" si="505">X196</f>
        <v>333.33333333333331</v>
      </c>
      <c r="Y342" s="5">
        <f t="shared" si="505"/>
        <v>333.33333333333331</v>
      </c>
      <c r="Z342" s="5">
        <f t="shared" si="505"/>
        <v>333.33333333333331</v>
      </c>
      <c r="AA342" s="5">
        <f t="shared" si="505"/>
        <v>333.33333333333331</v>
      </c>
      <c r="AB342" s="5">
        <f t="shared" si="505"/>
        <v>333.33333333333331</v>
      </c>
      <c r="AC342" s="5">
        <f t="shared" si="505"/>
        <v>333.33333333333331</v>
      </c>
      <c r="AD342" s="5">
        <f t="shared" si="505"/>
        <v>333.33333333333331</v>
      </c>
      <c r="AE342" s="5">
        <f t="shared" si="505"/>
        <v>333.33333333333331</v>
      </c>
      <c r="AF342" s="5">
        <f t="shared" si="505"/>
        <v>333.33333333333331</v>
      </c>
      <c r="AG342" s="5">
        <f t="shared" si="505"/>
        <v>333.33333333333331</v>
      </c>
      <c r="AH342" s="5">
        <f t="shared" si="505"/>
        <v>333.33333333333331</v>
      </c>
      <c r="AI342" s="5">
        <f t="shared" si="505"/>
        <v>333.33333333333331</v>
      </c>
      <c r="AJ342" s="5">
        <f t="shared" si="505"/>
        <v>333.33333333333331</v>
      </c>
      <c r="AK342" s="5">
        <f t="shared" si="505"/>
        <v>333.33333333333331</v>
      </c>
      <c r="AL342" s="5">
        <f t="shared" si="505"/>
        <v>333.33333333333331</v>
      </c>
      <c r="AM342" s="5">
        <f t="shared" si="505"/>
        <v>333.33333333333331</v>
      </c>
      <c r="AN342" s="5">
        <f t="shared" si="505"/>
        <v>333.33333333333331</v>
      </c>
      <c r="AO342" s="5">
        <f t="shared" si="505"/>
        <v>333.33333333333331</v>
      </c>
      <c r="AP342" s="5">
        <f t="shared" si="505"/>
        <v>333.33333333333331</v>
      </c>
      <c r="AQ342" s="5">
        <f t="shared" si="505"/>
        <v>333.33333333333331</v>
      </c>
      <c r="AR342" s="5">
        <f t="shared" si="505"/>
        <v>333.33333333333331</v>
      </c>
      <c r="AS342" s="5">
        <f t="shared" si="505"/>
        <v>333.33333333333331</v>
      </c>
      <c r="AT342" s="5">
        <f t="shared" si="505"/>
        <v>333.33333333333331</v>
      </c>
      <c r="AU342" s="5">
        <f t="shared" si="505"/>
        <v>333.33333333333331</v>
      </c>
      <c r="AV342" s="5">
        <f t="shared" si="505"/>
        <v>333.33333333333331</v>
      </c>
      <c r="AW342" s="5">
        <f t="shared" si="505"/>
        <v>333.33333333333331</v>
      </c>
      <c r="AX342" s="5">
        <f t="shared" si="505"/>
        <v>333.33333333333331</v>
      </c>
      <c r="AY342" s="5">
        <f t="shared" si="505"/>
        <v>333.33333333333331</v>
      </c>
      <c r="AZ342" s="5">
        <f t="shared" si="505"/>
        <v>333.33333333333331</v>
      </c>
      <c r="BA342" s="5">
        <f t="shared" si="505"/>
        <v>333.33333333333331</v>
      </c>
      <c r="BB342" s="5">
        <f t="shared" si="505"/>
        <v>333.33333333333331</v>
      </c>
      <c r="BC342" s="5">
        <f t="shared" si="505"/>
        <v>333.33333333333331</v>
      </c>
      <c r="BD342" s="5">
        <f t="shared" si="505"/>
        <v>333.33333333333331</v>
      </c>
      <c r="BE342" s="5">
        <f t="shared" si="505"/>
        <v>333.33333333333331</v>
      </c>
      <c r="BF342" s="5">
        <f t="shared" si="505"/>
        <v>333.33333333333331</v>
      </c>
      <c r="BG342" s="5">
        <f t="shared" si="505"/>
        <v>333.33333333333331</v>
      </c>
      <c r="BH342" s="5">
        <f t="shared" si="505"/>
        <v>333.33333333333331</v>
      </c>
      <c r="BI342" s="5">
        <f t="shared" si="505"/>
        <v>333.33333333333331</v>
      </c>
      <c r="BJ342" s="5">
        <f t="shared" si="505"/>
        <v>333.33333333333331</v>
      </c>
      <c r="BK342" s="5">
        <f t="shared" si="505"/>
        <v>333.33333333333331</v>
      </c>
      <c r="BL342" s="5">
        <f t="shared" si="505"/>
        <v>333.33333333333331</v>
      </c>
      <c r="BM342" s="5">
        <f t="shared" si="505"/>
        <v>333.33333333333331</v>
      </c>
      <c r="BN342" s="5">
        <f t="shared" si="505"/>
        <v>333.33333333333331</v>
      </c>
      <c r="BO342" s="5">
        <f t="shared" si="505"/>
        <v>333.33333333333331</v>
      </c>
      <c r="BP342" s="5">
        <f t="shared" si="505"/>
        <v>333.33333333333331</v>
      </c>
      <c r="BQ342" s="5">
        <f t="shared" si="505"/>
        <v>333.33333333333331</v>
      </c>
      <c r="BR342" s="5">
        <f t="shared" si="505"/>
        <v>333.33333333333331</v>
      </c>
      <c r="BS342" s="5">
        <f t="shared" si="505"/>
        <v>333.33333333333331</v>
      </c>
      <c r="BT342" s="5">
        <f t="shared" si="505"/>
        <v>333.33333333333331</v>
      </c>
      <c r="BU342" s="5">
        <f t="shared" si="505"/>
        <v>333.33333333333331</v>
      </c>
      <c r="BV342" s="5">
        <f t="shared" si="505"/>
        <v>333.33333333333331</v>
      </c>
      <c r="BW342" s="5">
        <f t="shared" si="505"/>
        <v>333.33333333333331</v>
      </c>
      <c r="BX342" s="5">
        <f t="shared" si="505"/>
        <v>333.33333333333331</v>
      </c>
      <c r="BY342" s="5">
        <f t="shared" si="505"/>
        <v>333.33333333333331</v>
      </c>
      <c r="BZ342" s="5">
        <f t="shared" si="505"/>
        <v>333.33333333333331</v>
      </c>
      <c r="CA342" s="5">
        <f t="shared" si="505"/>
        <v>333.33333333333331</v>
      </c>
      <c r="CB342" s="5">
        <f t="shared" si="505"/>
        <v>333.33333333333331</v>
      </c>
      <c r="CC342" s="5">
        <f t="shared" si="505"/>
        <v>333.33333333333331</v>
      </c>
      <c r="CD342" s="5">
        <f t="shared" si="505"/>
        <v>333.33333333333331</v>
      </c>
      <c r="CE342" s="5">
        <f t="shared" si="505"/>
        <v>333.33333333333331</v>
      </c>
      <c r="CF342" s="5">
        <f t="shared" si="505"/>
        <v>0</v>
      </c>
      <c r="CG342" s="5">
        <f t="shared" si="505"/>
        <v>0</v>
      </c>
      <c r="CH342" s="5">
        <f t="shared" si="505"/>
        <v>0</v>
      </c>
      <c r="CI342" s="5">
        <f t="shared" si="505"/>
        <v>0</v>
      </c>
      <c r="CJ342" s="5">
        <f t="shared" ref="CJ342:EP342" si="506">CJ196</f>
        <v>0</v>
      </c>
      <c r="CK342" s="5">
        <f t="shared" si="506"/>
        <v>0</v>
      </c>
      <c r="CL342" s="5">
        <f t="shared" si="506"/>
        <v>0</v>
      </c>
      <c r="CM342" s="5">
        <f t="shared" si="506"/>
        <v>0</v>
      </c>
      <c r="CN342" s="5">
        <f t="shared" si="506"/>
        <v>0</v>
      </c>
      <c r="CO342" s="5">
        <f t="shared" si="506"/>
        <v>0</v>
      </c>
      <c r="CP342" s="5">
        <f t="shared" si="506"/>
        <v>0</v>
      </c>
      <c r="CQ342" s="5">
        <f t="shared" si="506"/>
        <v>0</v>
      </c>
      <c r="CR342" s="5">
        <f t="shared" si="506"/>
        <v>0</v>
      </c>
      <c r="CS342" s="5">
        <f t="shared" si="506"/>
        <v>0</v>
      </c>
      <c r="CT342" s="5">
        <f t="shared" si="506"/>
        <v>0</v>
      </c>
      <c r="CU342" s="5">
        <f t="shared" si="506"/>
        <v>0</v>
      </c>
      <c r="CV342" s="5">
        <f t="shared" si="506"/>
        <v>0</v>
      </c>
      <c r="CW342" s="5">
        <f t="shared" si="506"/>
        <v>0</v>
      </c>
      <c r="CX342" s="5">
        <f t="shared" si="506"/>
        <v>0</v>
      </c>
      <c r="CY342" s="5">
        <f t="shared" si="506"/>
        <v>0</v>
      </c>
      <c r="CZ342" s="5">
        <f t="shared" si="506"/>
        <v>0</v>
      </c>
      <c r="DA342" s="5">
        <f t="shared" si="506"/>
        <v>0</v>
      </c>
      <c r="DB342" s="5">
        <f t="shared" si="506"/>
        <v>0</v>
      </c>
      <c r="DC342" s="5">
        <f t="shared" si="506"/>
        <v>0</v>
      </c>
      <c r="DD342" s="5">
        <f t="shared" si="506"/>
        <v>0</v>
      </c>
      <c r="DE342" s="5">
        <f t="shared" si="506"/>
        <v>0</v>
      </c>
      <c r="DF342" s="5">
        <f t="shared" si="506"/>
        <v>0</v>
      </c>
      <c r="DG342" s="5">
        <f t="shared" si="506"/>
        <v>0</v>
      </c>
      <c r="DH342" s="5">
        <f t="shared" si="506"/>
        <v>0</v>
      </c>
      <c r="DI342" s="5">
        <f t="shared" si="506"/>
        <v>0</v>
      </c>
      <c r="DJ342" s="5">
        <f t="shared" si="506"/>
        <v>0</v>
      </c>
      <c r="DK342" s="5">
        <f t="shared" si="506"/>
        <v>0</v>
      </c>
      <c r="DL342" s="5">
        <f t="shared" si="506"/>
        <v>0</v>
      </c>
      <c r="DM342" s="5">
        <f t="shared" si="506"/>
        <v>0</v>
      </c>
      <c r="DN342" s="5">
        <f t="shared" si="506"/>
        <v>0</v>
      </c>
      <c r="DO342" s="5">
        <f t="shared" si="506"/>
        <v>0</v>
      </c>
      <c r="DP342" s="5">
        <f t="shared" si="506"/>
        <v>0</v>
      </c>
      <c r="DQ342" s="5">
        <f t="shared" si="506"/>
        <v>0</v>
      </c>
      <c r="DR342" s="5">
        <f t="shared" si="506"/>
        <v>0</v>
      </c>
      <c r="DS342" s="5">
        <f t="shared" si="506"/>
        <v>0</v>
      </c>
      <c r="DT342" s="5">
        <f t="shared" si="506"/>
        <v>0</v>
      </c>
      <c r="DU342" s="5">
        <f t="shared" si="506"/>
        <v>0</v>
      </c>
      <c r="DV342" s="5">
        <f t="shared" si="506"/>
        <v>0</v>
      </c>
      <c r="DW342" s="5">
        <f t="shared" si="506"/>
        <v>0</v>
      </c>
      <c r="DX342" s="5">
        <f t="shared" si="506"/>
        <v>0</v>
      </c>
      <c r="DY342" s="5">
        <f t="shared" si="506"/>
        <v>0</v>
      </c>
      <c r="DZ342" s="5">
        <f t="shared" si="506"/>
        <v>0</v>
      </c>
      <c r="EA342" s="5">
        <f t="shared" si="506"/>
        <v>0</v>
      </c>
      <c r="EB342" s="5">
        <f t="shared" si="506"/>
        <v>0</v>
      </c>
      <c r="EC342" s="5">
        <f t="shared" si="506"/>
        <v>0</v>
      </c>
      <c r="ED342" s="5">
        <f t="shared" si="506"/>
        <v>0</v>
      </c>
      <c r="EE342" s="5">
        <f t="shared" si="506"/>
        <v>0</v>
      </c>
      <c r="EF342" s="5">
        <f t="shared" si="506"/>
        <v>0</v>
      </c>
      <c r="EG342" s="5">
        <f t="shared" si="506"/>
        <v>0</v>
      </c>
      <c r="EH342" s="5">
        <f t="shared" si="506"/>
        <v>0</v>
      </c>
      <c r="EI342" s="5">
        <f t="shared" si="506"/>
        <v>0</v>
      </c>
      <c r="EJ342" s="5">
        <f t="shared" si="506"/>
        <v>0</v>
      </c>
      <c r="EK342" s="5">
        <f t="shared" si="506"/>
        <v>0</v>
      </c>
      <c r="EL342" s="5">
        <f t="shared" si="506"/>
        <v>0</v>
      </c>
      <c r="EM342" s="5">
        <f t="shared" si="506"/>
        <v>0</v>
      </c>
      <c r="EN342" s="5">
        <f t="shared" si="506"/>
        <v>0</v>
      </c>
      <c r="EO342" s="5">
        <f t="shared" si="506"/>
        <v>0</v>
      </c>
      <c r="EP342" s="5">
        <f t="shared" si="506"/>
        <v>0</v>
      </c>
    </row>
    <row r="343" spans="3:146" outlineLevel="1" x14ac:dyDescent="0.25">
      <c r="D343" t="s">
        <v>250</v>
      </c>
      <c r="K343" s="5">
        <f t="shared" si="504"/>
        <v>78624</v>
      </c>
      <c r="L343" s="5">
        <f t="shared" si="504"/>
        <v>142197.11999999997</v>
      </c>
      <c r="M343" s="5">
        <f t="shared" si="504"/>
        <v>150017.96159999995</v>
      </c>
      <c r="N343" s="5">
        <f t="shared" si="504"/>
        <v>158268.94948799995</v>
      </c>
      <c r="O343" s="5">
        <f t="shared" si="504"/>
        <v>166973.74170983996</v>
      </c>
      <c r="P343" s="5">
        <f t="shared" si="504"/>
        <v>176157.29750388113</v>
      </c>
      <c r="Q343" s="5">
        <f t="shared" si="504"/>
        <v>185845.94886659458</v>
      </c>
      <c r="R343" s="5">
        <f t="shared" si="504"/>
        <v>196067.47605425736</v>
      </c>
      <c r="S343" s="5">
        <f t="shared" si="504"/>
        <v>206851.18723724142</v>
      </c>
      <c r="T343" s="5">
        <f t="shared" si="504"/>
        <v>218228.00253528974</v>
      </c>
      <c r="W343" s="5">
        <f>W241</f>
        <v>11232</v>
      </c>
      <c r="X343" s="5">
        <f t="shared" ref="X343:CI343" si="507">X241</f>
        <v>11232</v>
      </c>
      <c r="Y343" s="5">
        <f t="shared" si="507"/>
        <v>11232</v>
      </c>
      <c r="Z343" s="5">
        <f t="shared" si="507"/>
        <v>11232</v>
      </c>
      <c r="AA343" s="5">
        <f t="shared" si="507"/>
        <v>11232</v>
      </c>
      <c r="AB343" s="5">
        <f t="shared" si="507"/>
        <v>11232</v>
      </c>
      <c r="AC343" s="5">
        <f t="shared" si="507"/>
        <v>11232</v>
      </c>
      <c r="AD343" s="5">
        <f t="shared" si="507"/>
        <v>11849.759999999998</v>
      </c>
      <c r="AE343" s="5">
        <f t="shared" si="507"/>
        <v>11849.759999999998</v>
      </c>
      <c r="AF343" s="5">
        <f t="shared" si="507"/>
        <v>11849.759999999998</v>
      </c>
      <c r="AG343" s="5">
        <f t="shared" si="507"/>
        <v>11849.759999999998</v>
      </c>
      <c r="AH343" s="5">
        <f t="shared" si="507"/>
        <v>11849.759999999998</v>
      </c>
      <c r="AI343" s="5">
        <f t="shared" si="507"/>
        <v>11849.759999999998</v>
      </c>
      <c r="AJ343" s="5">
        <f t="shared" si="507"/>
        <v>11849.759999999998</v>
      </c>
      <c r="AK343" s="5">
        <f t="shared" si="507"/>
        <v>11849.759999999998</v>
      </c>
      <c r="AL343" s="5">
        <f t="shared" si="507"/>
        <v>11849.759999999998</v>
      </c>
      <c r="AM343" s="5">
        <f t="shared" si="507"/>
        <v>11849.759999999998</v>
      </c>
      <c r="AN343" s="5">
        <f t="shared" si="507"/>
        <v>11849.759999999998</v>
      </c>
      <c r="AO343" s="5">
        <f t="shared" si="507"/>
        <v>11849.759999999998</v>
      </c>
      <c r="AP343" s="5">
        <f t="shared" si="507"/>
        <v>12501.496799999997</v>
      </c>
      <c r="AQ343" s="5">
        <f t="shared" si="507"/>
        <v>12501.496799999997</v>
      </c>
      <c r="AR343" s="5">
        <f t="shared" si="507"/>
        <v>12501.496799999997</v>
      </c>
      <c r="AS343" s="5">
        <f t="shared" si="507"/>
        <v>12501.496799999997</v>
      </c>
      <c r="AT343" s="5">
        <f t="shared" si="507"/>
        <v>12501.496799999997</v>
      </c>
      <c r="AU343" s="5">
        <f t="shared" si="507"/>
        <v>12501.496799999997</v>
      </c>
      <c r="AV343" s="5">
        <f t="shared" si="507"/>
        <v>12501.496799999997</v>
      </c>
      <c r="AW343" s="5">
        <f t="shared" si="507"/>
        <v>12501.496799999997</v>
      </c>
      <c r="AX343" s="5">
        <f t="shared" si="507"/>
        <v>12501.496799999997</v>
      </c>
      <c r="AY343" s="5">
        <f t="shared" si="507"/>
        <v>12501.496799999997</v>
      </c>
      <c r="AZ343" s="5">
        <f t="shared" si="507"/>
        <v>12501.496799999997</v>
      </c>
      <c r="BA343" s="5">
        <f t="shared" si="507"/>
        <v>12501.496799999997</v>
      </c>
      <c r="BB343" s="5">
        <f t="shared" si="507"/>
        <v>13189.079123999996</v>
      </c>
      <c r="BC343" s="5">
        <f t="shared" si="507"/>
        <v>13189.079123999996</v>
      </c>
      <c r="BD343" s="5">
        <f t="shared" si="507"/>
        <v>13189.079123999996</v>
      </c>
      <c r="BE343" s="5">
        <f t="shared" si="507"/>
        <v>13189.079123999996</v>
      </c>
      <c r="BF343" s="5">
        <f t="shared" si="507"/>
        <v>13189.079123999996</v>
      </c>
      <c r="BG343" s="5">
        <f t="shared" si="507"/>
        <v>13189.079123999996</v>
      </c>
      <c r="BH343" s="5">
        <f t="shared" si="507"/>
        <v>13189.079123999996</v>
      </c>
      <c r="BI343" s="5">
        <f t="shared" si="507"/>
        <v>13189.079123999996</v>
      </c>
      <c r="BJ343" s="5">
        <f t="shared" si="507"/>
        <v>13189.079123999996</v>
      </c>
      <c r="BK343" s="5">
        <f t="shared" si="507"/>
        <v>13189.079123999996</v>
      </c>
      <c r="BL343" s="5">
        <f t="shared" si="507"/>
        <v>13189.079123999996</v>
      </c>
      <c r="BM343" s="5">
        <f t="shared" si="507"/>
        <v>13189.079123999996</v>
      </c>
      <c r="BN343" s="5">
        <f t="shared" si="507"/>
        <v>13914.478475819997</v>
      </c>
      <c r="BO343" s="5">
        <f t="shared" si="507"/>
        <v>13914.478475819997</v>
      </c>
      <c r="BP343" s="5">
        <f t="shared" si="507"/>
        <v>13914.478475819997</v>
      </c>
      <c r="BQ343" s="5">
        <f t="shared" si="507"/>
        <v>13914.478475819997</v>
      </c>
      <c r="BR343" s="5">
        <f t="shared" si="507"/>
        <v>13914.478475819997</v>
      </c>
      <c r="BS343" s="5">
        <f t="shared" si="507"/>
        <v>13914.478475819997</v>
      </c>
      <c r="BT343" s="5">
        <f t="shared" si="507"/>
        <v>13914.478475819997</v>
      </c>
      <c r="BU343" s="5">
        <f t="shared" si="507"/>
        <v>13914.478475819997</v>
      </c>
      <c r="BV343" s="5">
        <f t="shared" si="507"/>
        <v>13914.478475819997</v>
      </c>
      <c r="BW343" s="5">
        <f t="shared" si="507"/>
        <v>13914.478475819997</v>
      </c>
      <c r="BX343" s="5">
        <f t="shared" si="507"/>
        <v>13914.478475819997</v>
      </c>
      <c r="BY343" s="5">
        <f t="shared" si="507"/>
        <v>13914.478475819997</v>
      </c>
      <c r="BZ343" s="5">
        <f t="shared" si="507"/>
        <v>14679.774791990096</v>
      </c>
      <c r="CA343" s="5">
        <f t="shared" si="507"/>
        <v>14679.774791990096</v>
      </c>
      <c r="CB343" s="5">
        <f t="shared" si="507"/>
        <v>14679.774791990096</v>
      </c>
      <c r="CC343" s="5">
        <f t="shared" si="507"/>
        <v>14679.774791990096</v>
      </c>
      <c r="CD343" s="5">
        <f t="shared" si="507"/>
        <v>14679.774791990096</v>
      </c>
      <c r="CE343" s="5">
        <f t="shared" si="507"/>
        <v>14679.774791990096</v>
      </c>
      <c r="CF343" s="5">
        <f t="shared" si="507"/>
        <v>14679.774791990096</v>
      </c>
      <c r="CG343" s="5">
        <f t="shared" si="507"/>
        <v>14679.774791990096</v>
      </c>
      <c r="CH343" s="5">
        <f t="shared" si="507"/>
        <v>14679.774791990096</v>
      </c>
      <c r="CI343" s="5">
        <f t="shared" si="507"/>
        <v>14679.774791990096</v>
      </c>
      <c r="CJ343" s="5">
        <f t="shared" ref="CJ343:EP343" si="508">CJ241</f>
        <v>14679.774791990096</v>
      </c>
      <c r="CK343" s="5">
        <f t="shared" si="508"/>
        <v>14679.774791990096</v>
      </c>
      <c r="CL343" s="5">
        <f t="shared" si="508"/>
        <v>15487.162405549549</v>
      </c>
      <c r="CM343" s="5">
        <f t="shared" si="508"/>
        <v>15487.162405549549</v>
      </c>
      <c r="CN343" s="5">
        <f t="shared" si="508"/>
        <v>15487.162405549549</v>
      </c>
      <c r="CO343" s="5">
        <f t="shared" si="508"/>
        <v>15487.162405549549</v>
      </c>
      <c r="CP343" s="5">
        <f t="shared" si="508"/>
        <v>15487.162405549549</v>
      </c>
      <c r="CQ343" s="5">
        <f t="shared" si="508"/>
        <v>15487.162405549549</v>
      </c>
      <c r="CR343" s="5">
        <f t="shared" si="508"/>
        <v>15487.162405549549</v>
      </c>
      <c r="CS343" s="5">
        <f t="shared" si="508"/>
        <v>15487.162405549549</v>
      </c>
      <c r="CT343" s="5">
        <f t="shared" si="508"/>
        <v>15487.162405549549</v>
      </c>
      <c r="CU343" s="5">
        <f t="shared" si="508"/>
        <v>15487.162405549549</v>
      </c>
      <c r="CV343" s="5">
        <f t="shared" si="508"/>
        <v>15487.162405549549</v>
      </c>
      <c r="CW343" s="5">
        <f t="shared" si="508"/>
        <v>15487.162405549549</v>
      </c>
      <c r="CX343" s="5">
        <f t="shared" si="508"/>
        <v>16338.956337854775</v>
      </c>
      <c r="CY343" s="5">
        <f t="shared" si="508"/>
        <v>16338.956337854775</v>
      </c>
      <c r="CZ343" s="5">
        <f t="shared" si="508"/>
        <v>16338.956337854775</v>
      </c>
      <c r="DA343" s="5">
        <f t="shared" si="508"/>
        <v>16338.956337854775</v>
      </c>
      <c r="DB343" s="5">
        <f t="shared" si="508"/>
        <v>16338.956337854775</v>
      </c>
      <c r="DC343" s="5">
        <f t="shared" si="508"/>
        <v>16338.956337854775</v>
      </c>
      <c r="DD343" s="5">
        <f t="shared" si="508"/>
        <v>16338.956337854775</v>
      </c>
      <c r="DE343" s="5">
        <f t="shared" si="508"/>
        <v>16338.956337854775</v>
      </c>
      <c r="DF343" s="5">
        <f t="shared" si="508"/>
        <v>16338.956337854775</v>
      </c>
      <c r="DG343" s="5">
        <f t="shared" si="508"/>
        <v>16338.956337854775</v>
      </c>
      <c r="DH343" s="5">
        <f t="shared" si="508"/>
        <v>16338.956337854775</v>
      </c>
      <c r="DI343" s="5">
        <f t="shared" si="508"/>
        <v>16338.956337854775</v>
      </c>
      <c r="DJ343" s="5">
        <f t="shared" si="508"/>
        <v>17237.598936436785</v>
      </c>
      <c r="DK343" s="5">
        <f t="shared" si="508"/>
        <v>17237.598936436785</v>
      </c>
      <c r="DL343" s="5">
        <f t="shared" si="508"/>
        <v>17237.598936436785</v>
      </c>
      <c r="DM343" s="5">
        <f t="shared" si="508"/>
        <v>17237.598936436785</v>
      </c>
      <c r="DN343" s="5">
        <f t="shared" si="508"/>
        <v>17237.598936436785</v>
      </c>
      <c r="DO343" s="5">
        <f t="shared" si="508"/>
        <v>17237.598936436785</v>
      </c>
      <c r="DP343" s="5">
        <f t="shared" si="508"/>
        <v>17237.598936436785</v>
      </c>
      <c r="DQ343" s="5">
        <f t="shared" si="508"/>
        <v>17237.598936436785</v>
      </c>
      <c r="DR343" s="5">
        <f t="shared" si="508"/>
        <v>17237.598936436785</v>
      </c>
      <c r="DS343" s="5">
        <f t="shared" si="508"/>
        <v>17237.598936436785</v>
      </c>
      <c r="DT343" s="5">
        <f t="shared" si="508"/>
        <v>17237.598936436785</v>
      </c>
      <c r="DU343" s="5">
        <f t="shared" si="508"/>
        <v>17237.598936436785</v>
      </c>
      <c r="DV343" s="5">
        <f t="shared" si="508"/>
        <v>18185.666877940806</v>
      </c>
      <c r="DW343" s="5">
        <f t="shared" si="508"/>
        <v>18185.666877940806</v>
      </c>
      <c r="DX343" s="5">
        <f t="shared" si="508"/>
        <v>18185.666877940806</v>
      </c>
      <c r="DY343" s="5">
        <f t="shared" si="508"/>
        <v>18185.666877940806</v>
      </c>
      <c r="DZ343" s="5">
        <f t="shared" si="508"/>
        <v>18185.666877940806</v>
      </c>
      <c r="EA343" s="5">
        <f t="shared" si="508"/>
        <v>18185.666877940806</v>
      </c>
      <c r="EB343" s="5">
        <f t="shared" si="508"/>
        <v>18185.666877940806</v>
      </c>
      <c r="EC343" s="5">
        <f t="shared" si="508"/>
        <v>18185.666877940806</v>
      </c>
      <c r="ED343" s="5">
        <f t="shared" si="508"/>
        <v>18185.666877940806</v>
      </c>
      <c r="EE343" s="5">
        <f t="shared" si="508"/>
        <v>18185.666877940806</v>
      </c>
      <c r="EF343" s="5">
        <f t="shared" si="508"/>
        <v>18185.666877940806</v>
      </c>
      <c r="EG343" s="5">
        <f t="shared" si="508"/>
        <v>18185.666877940806</v>
      </c>
      <c r="EH343" s="5">
        <f t="shared" si="508"/>
        <v>19185.878556227552</v>
      </c>
      <c r="EI343" s="5">
        <f t="shared" si="508"/>
        <v>19185.878556227552</v>
      </c>
      <c r="EJ343" s="5">
        <f t="shared" si="508"/>
        <v>19185.878556227552</v>
      </c>
      <c r="EK343" s="5">
        <f t="shared" si="508"/>
        <v>19185.878556227552</v>
      </c>
      <c r="EL343" s="5">
        <f t="shared" si="508"/>
        <v>19185.878556227552</v>
      </c>
      <c r="EM343" s="5">
        <f t="shared" si="508"/>
        <v>19185.878556227552</v>
      </c>
      <c r="EN343" s="5">
        <f t="shared" si="508"/>
        <v>19185.878556227552</v>
      </c>
      <c r="EO343" s="5">
        <f t="shared" si="508"/>
        <v>19185.878556227552</v>
      </c>
      <c r="EP343" s="5">
        <f t="shared" si="508"/>
        <v>19185.878556227552</v>
      </c>
    </row>
    <row r="344" spans="3:146" outlineLevel="1" x14ac:dyDescent="0.25">
      <c r="D344" t="s">
        <v>228</v>
      </c>
      <c r="K344" s="5">
        <f t="shared" si="504"/>
        <v>31986.370370370369</v>
      </c>
      <c r="L344" s="5">
        <f t="shared" si="504"/>
        <v>62096.284444444449</v>
      </c>
      <c r="M344" s="5">
        <f t="shared" si="504"/>
        <v>65212.954074074078</v>
      </c>
      <c r="N344" s="5">
        <f t="shared" si="504"/>
        <v>68347.958518518542</v>
      </c>
      <c r="O344" s="5">
        <f t="shared" si="504"/>
        <v>71058.773333333331</v>
      </c>
      <c r="P344" s="5">
        <f t="shared" si="504"/>
        <v>73566.370370370365</v>
      </c>
      <c r="Q344" s="5">
        <f t="shared" si="504"/>
        <v>76862.779259259289</v>
      </c>
      <c r="R344" s="5">
        <f t="shared" si="504"/>
        <v>80410.400000000038</v>
      </c>
      <c r="S344" s="5">
        <f t="shared" si="504"/>
        <v>82599.917037037056</v>
      </c>
      <c r="T344" s="5">
        <f t="shared" si="504"/>
        <v>85966.13925925926</v>
      </c>
      <c r="W344" s="5">
        <f>W322</f>
        <v>4293.333333333333</v>
      </c>
      <c r="X344" s="5">
        <f t="shared" ref="X344:CI344" si="509">X322</f>
        <v>4141.5111111111109</v>
      </c>
      <c r="Y344" s="5">
        <f t="shared" si="509"/>
        <v>3816.2962962962961</v>
      </c>
      <c r="Z344" s="5">
        <f t="shared" si="509"/>
        <v>4878.2222222222217</v>
      </c>
      <c r="AA344" s="5">
        <f t="shared" si="509"/>
        <v>5933.5111111111109</v>
      </c>
      <c r="AB344" s="5">
        <f t="shared" si="509"/>
        <v>5206.7555555555555</v>
      </c>
      <c r="AC344" s="5">
        <f t="shared" si="509"/>
        <v>3716.7407407407409</v>
      </c>
      <c r="AD344" s="5">
        <f t="shared" si="509"/>
        <v>5529.8133333333335</v>
      </c>
      <c r="AE344" s="5">
        <f t="shared" si="509"/>
        <v>6052.4800000000005</v>
      </c>
      <c r="AF344" s="5">
        <f t="shared" si="509"/>
        <v>6094.293333333334</v>
      </c>
      <c r="AG344" s="5">
        <f t="shared" si="509"/>
        <v>5707.52</v>
      </c>
      <c r="AH344" s="5">
        <f t="shared" si="509"/>
        <v>5146.5244444444452</v>
      </c>
      <c r="AI344" s="5">
        <f t="shared" si="509"/>
        <v>4264.96</v>
      </c>
      <c r="AJ344" s="5">
        <f t="shared" si="509"/>
        <v>4432.213333333334</v>
      </c>
      <c r="AK344" s="5">
        <f t="shared" si="509"/>
        <v>4146.4888888888891</v>
      </c>
      <c r="AL344" s="5">
        <f t="shared" si="509"/>
        <v>5139.5555555555557</v>
      </c>
      <c r="AM344" s="5">
        <f t="shared" si="509"/>
        <v>6000.213333333335</v>
      </c>
      <c r="AN344" s="5">
        <f t="shared" si="509"/>
        <v>5456.64</v>
      </c>
      <c r="AO344" s="5">
        <f t="shared" si="509"/>
        <v>4125.5822222222232</v>
      </c>
      <c r="AP344" s="5">
        <f t="shared" si="509"/>
        <v>5705.5288888888899</v>
      </c>
      <c r="AQ344" s="5">
        <f t="shared" si="509"/>
        <v>6340.6933333333336</v>
      </c>
      <c r="AR344" s="5">
        <f t="shared" si="509"/>
        <v>6417.3511111111111</v>
      </c>
      <c r="AS344" s="5">
        <f t="shared" si="509"/>
        <v>6012.1600000000008</v>
      </c>
      <c r="AT344" s="5">
        <f t="shared" si="509"/>
        <v>5308.5511111111118</v>
      </c>
      <c r="AU344" s="5">
        <f t="shared" si="509"/>
        <v>4747.3066666666673</v>
      </c>
      <c r="AV344" s="5">
        <f t="shared" si="509"/>
        <v>4482.6548148148149</v>
      </c>
      <c r="AW344" s="5">
        <f t="shared" si="509"/>
        <v>4351.2414814814829</v>
      </c>
      <c r="AX344" s="5">
        <f t="shared" si="509"/>
        <v>5439.0518518518538</v>
      </c>
      <c r="AY344" s="5">
        <f t="shared" si="509"/>
        <v>6220.2311111111121</v>
      </c>
      <c r="AZ344" s="5">
        <f t="shared" si="509"/>
        <v>5683.6266666666661</v>
      </c>
      <c r="BA344" s="5">
        <f t="shared" si="509"/>
        <v>4504.5570370370378</v>
      </c>
      <c r="BB344" s="5">
        <f t="shared" si="509"/>
        <v>6159.5022222222242</v>
      </c>
      <c r="BC344" s="5">
        <f t="shared" si="509"/>
        <v>6857.8844444444467</v>
      </c>
      <c r="BD344" s="5">
        <f t="shared" si="509"/>
        <v>6537.3155555555559</v>
      </c>
      <c r="BE344" s="5">
        <f t="shared" si="509"/>
        <v>6216.7466666666687</v>
      </c>
      <c r="BF344" s="5">
        <f t="shared" si="509"/>
        <v>5350.4474074074078</v>
      </c>
      <c r="BG344" s="5">
        <f t="shared" si="509"/>
        <v>5272.213333333335</v>
      </c>
      <c r="BH344" s="5">
        <f t="shared" si="509"/>
        <v>4541.3925925925932</v>
      </c>
      <c r="BI344" s="5">
        <f t="shared" si="509"/>
        <v>4610.0859259259269</v>
      </c>
      <c r="BJ344" s="5">
        <f t="shared" si="509"/>
        <v>5514.5481481481493</v>
      </c>
      <c r="BK344" s="5">
        <f t="shared" si="509"/>
        <v>6674.702222222224</v>
      </c>
      <c r="BL344" s="5">
        <f t="shared" si="509"/>
        <v>6285.4400000000005</v>
      </c>
      <c r="BM344" s="5">
        <f t="shared" si="509"/>
        <v>4327.6800000000012</v>
      </c>
      <c r="BN344" s="5">
        <f t="shared" si="509"/>
        <v>6761.8133333333344</v>
      </c>
      <c r="BO344" s="5">
        <f t="shared" si="509"/>
        <v>6917.1200000000008</v>
      </c>
      <c r="BP344" s="5">
        <f t="shared" si="509"/>
        <v>6857.386666666669</v>
      </c>
      <c r="BQ344" s="5">
        <f t="shared" si="509"/>
        <v>6427.3066666666673</v>
      </c>
      <c r="BR344" s="5">
        <f t="shared" si="509"/>
        <v>6122.6666666666679</v>
      </c>
      <c r="BS344" s="5">
        <f t="shared" si="509"/>
        <v>4802.5600000000004</v>
      </c>
      <c r="BT344" s="5">
        <f t="shared" si="509"/>
        <v>4898.1333333333332</v>
      </c>
      <c r="BU344" s="5">
        <f t="shared" si="509"/>
        <v>4890.1688888888903</v>
      </c>
      <c r="BV344" s="5">
        <f t="shared" si="509"/>
        <v>5644.8</v>
      </c>
      <c r="BW344" s="5">
        <f t="shared" si="509"/>
        <v>7000.7466666666687</v>
      </c>
      <c r="BX344" s="5">
        <f t="shared" si="509"/>
        <v>6331.7333333333345</v>
      </c>
      <c r="BY344" s="5">
        <f t="shared" si="509"/>
        <v>4404.3377777777778</v>
      </c>
      <c r="BZ344" s="5">
        <f t="shared" si="509"/>
        <v>6869.3333333333348</v>
      </c>
      <c r="CA344" s="5">
        <f t="shared" si="509"/>
        <v>7205.3333333333339</v>
      </c>
      <c r="CB344" s="5">
        <f t="shared" si="509"/>
        <v>7068.4444444444453</v>
      </c>
      <c r="CC344" s="5">
        <f t="shared" si="509"/>
        <v>6707.5555555555557</v>
      </c>
      <c r="CD344" s="5">
        <f t="shared" si="509"/>
        <v>6112.2962962962965</v>
      </c>
      <c r="CE344" s="5">
        <f t="shared" si="509"/>
        <v>5180.0000000000018</v>
      </c>
      <c r="CF344" s="5">
        <f t="shared" si="509"/>
        <v>5127.1111111111122</v>
      </c>
      <c r="CG344" s="5">
        <f t="shared" si="509"/>
        <v>4878.2222222222226</v>
      </c>
      <c r="CH344" s="5">
        <f t="shared" si="509"/>
        <v>6087.4074074074088</v>
      </c>
      <c r="CI344" s="5">
        <f t="shared" si="509"/>
        <v>7354.6666666666679</v>
      </c>
      <c r="CJ344" s="5">
        <f t="shared" ref="CJ344:EP344" si="510">CJ322</f>
        <v>6272.0000000000009</v>
      </c>
      <c r="CK344" s="5">
        <f t="shared" si="510"/>
        <v>4704</v>
      </c>
      <c r="CL344" s="5">
        <f t="shared" si="510"/>
        <v>7169.9911111111132</v>
      </c>
      <c r="CM344" s="5">
        <f t="shared" si="510"/>
        <v>7493.5466666666689</v>
      </c>
      <c r="CN344" s="5">
        <f t="shared" si="510"/>
        <v>6962.9155555555571</v>
      </c>
      <c r="CO344" s="5">
        <f t="shared" si="510"/>
        <v>7325.2977777777796</v>
      </c>
      <c r="CP344" s="5">
        <f t="shared" si="510"/>
        <v>6134.6133333333346</v>
      </c>
      <c r="CQ344" s="5">
        <f t="shared" si="510"/>
        <v>5775.466666666669</v>
      </c>
      <c r="CR344" s="5">
        <f t="shared" si="510"/>
        <v>5383.9644444444475</v>
      </c>
      <c r="CS344" s="5">
        <f t="shared" si="510"/>
        <v>4961.185185185187</v>
      </c>
      <c r="CT344" s="5">
        <f t="shared" si="510"/>
        <v>6341.6888888888907</v>
      </c>
      <c r="CU344" s="5">
        <f t="shared" si="510"/>
        <v>7713.5644444444479</v>
      </c>
      <c r="CV344" s="5">
        <f t="shared" si="510"/>
        <v>6768.7822222222239</v>
      </c>
      <c r="CW344" s="5">
        <f t="shared" si="510"/>
        <v>4831.7629629629655</v>
      </c>
      <c r="CX344" s="5">
        <f t="shared" si="510"/>
        <v>7109.760000000002</v>
      </c>
      <c r="CY344" s="5">
        <f t="shared" si="510"/>
        <v>8037.1200000000017</v>
      </c>
      <c r="CZ344" s="5">
        <f t="shared" si="510"/>
        <v>7875.840000000002</v>
      </c>
      <c r="DA344" s="5">
        <f t="shared" si="510"/>
        <v>7378.5600000000013</v>
      </c>
      <c r="DB344" s="5">
        <f t="shared" si="510"/>
        <v>6851.0400000000018</v>
      </c>
      <c r="DC344" s="5">
        <f t="shared" si="510"/>
        <v>5503.6800000000012</v>
      </c>
      <c r="DD344" s="5">
        <f t="shared" si="510"/>
        <v>5501.4400000000014</v>
      </c>
      <c r="DE344" s="5">
        <f t="shared" si="510"/>
        <v>5340.1600000000017</v>
      </c>
      <c r="DF344" s="5">
        <f t="shared" si="510"/>
        <v>6675.2000000000016</v>
      </c>
      <c r="DG344" s="5">
        <f t="shared" si="510"/>
        <v>7633.9200000000019</v>
      </c>
      <c r="DH344" s="5">
        <f t="shared" si="510"/>
        <v>6975.3600000000015</v>
      </c>
      <c r="DI344" s="5">
        <f t="shared" si="510"/>
        <v>5528.3200000000015</v>
      </c>
      <c r="DJ344" s="5">
        <f t="shared" si="510"/>
        <v>7498.5244444444461</v>
      </c>
      <c r="DK344" s="5">
        <f t="shared" si="510"/>
        <v>8069.9733333333352</v>
      </c>
      <c r="DL344" s="5">
        <f t="shared" si="510"/>
        <v>8237.2266666666692</v>
      </c>
      <c r="DM344" s="5">
        <f t="shared" si="510"/>
        <v>7303.3955555555567</v>
      </c>
      <c r="DN344" s="5">
        <f t="shared" si="510"/>
        <v>6513.5881481481492</v>
      </c>
      <c r="DO344" s="5">
        <f t="shared" si="510"/>
        <v>6313.8133333333353</v>
      </c>
      <c r="DP344" s="5">
        <f t="shared" si="510"/>
        <v>5640.1540740740757</v>
      </c>
      <c r="DQ344" s="5">
        <f t="shared" si="510"/>
        <v>5556.5274074074086</v>
      </c>
      <c r="DR344" s="5">
        <f t="shared" si="510"/>
        <v>7015.3481481481494</v>
      </c>
      <c r="DS344" s="5">
        <f t="shared" si="510"/>
        <v>7846.9688888888904</v>
      </c>
      <c r="DT344" s="5">
        <f t="shared" si="510"/>
        <v>7261.5822222222241</v>
      </c>
      <c r="DU344" s="5">
        <f t="shared" si="510"/>
        <v>5342.8148148148166</v>
      </c>
      <c r="DV344" s="5">
        <f t="shared" si="510"/>
        <v>7780.7644444444468</v>
      </c>
      <c r="DW344" s="5">
        <f t="shared" si="510"/>
        <v>8358.1866666666683</v>
      </c>
      <c r="DX344" s="5">
        <f t="shared" si="510"/>
        <v>8603.5911111111127</v>
      </c>
      <c r="DY344" s="5">
        <f t="shared" si="510"/>
        <v>7477.6177777777802</v>
      </c>
      <c r="DZ344" s="5">
        <f t="shared" si="510"/>
        <v>7371.7570370370386</v>
      </c>
      <c r="EA344" s="5">
        <f t="shared" si="510"/>
        <v>6084.5866666666689</v>
      </c>
      <c r="EB344" s="5">
        <f t="shared" si="510"/>
        <v>5726.1037037037049</v>
      </c>
      <c r="EC344" s="5">
        <f t="shared" si="510"/>
        <v>5812.7170370370386</v>
      </c>
      <c r="ED344" s="5">
        <f t="shared" si="510"/>
        <v>6953.1259259259268</v>
      </c>
      <c r="EE344" s="5">
        <f t="shared" si="510"/>
        <v>8415.9288888888896</v>
      </c>
      <c r="EF344" s="5">
        <f t="shared" si="510"/>
        <v>7925.1200000000026</v>
      </c>
      <c r="EG344" s="5">
        <f t="shared" si="510"/>
        <v>5456.6400000000012</v>
      </c>
      <c r="EH344" s="5">
        <f t="shared" si="510"/>
        <v>8452.2666666666701</v>
      </c>
      <c r="EI344" s="5">
        <f t="shared" si="510"/>
        <v>8646.4000000000033</v>
      </c>
      <c r="EJ344" s="5">
        <f t="shared" si="510"/>
        <v>8571.7333333333354</v>
      </c>
      <c r="EK344" s="5">
        <f t="shared" si="510"/>
        <v>8034.1333333333369</v>
      </c>
      <c r="EL344" s="5">
        <f t="shared" si="510"/>
        <v>7653.3333333333367</v>
      </c>
      <c r="EM344" s="5">
        <f t="shared" si="510"/>
        <v>6003.2000000000025</v>
      </c>
      <c r="EN344" s="5">
        <f t="shared" si="510"/>
        <v>6122.6666666666697</v>
      </c>
      <c r="EO344" s="5">
        <f t="shared" si="510"/>
        <v>6112.7111111111135</v>
      </c>
      <c r="EP344" s="5">
        <f t="shared" si="510"/>
        <v>7056.0000000000027</v>
      </c>
    </row>
    <row r="345" spans="3:146" outlineLevel="1" x14ac:dyDescent="0.25">
      <c r="D345" t="s">
        <v>249</v>
      </c>
      <c r="K345" s="5">
        <f t="shared" si="504"/>
        <v>28000</v>
      </c>
      <c r="L345" s="5">
        <f t="shared" si="504"/>
        <v>48000</v>
      </c>
      <c r="M345" s="5">
        <f t="shared" si="504"/>
        <v>48000</v>
      </c>
      <c r="N345" s="5">
        <f t="shared" si="504"/>
        <v>48000</v>
      </c>
      <c r="O345" s="5">
        <f t="shared" si="504"/>
        <v>48000</v>
      </c>
      <c r="P345" s="5">
        <f t="shared" si="504"/>
        <v>48000</v>
      </c>
      <c r="Q345" s="5">
        <f t="shared" si="504"/>
        <v>48000</v>
      </c>
      <c r="R345" s="5">
        <f t="shared" si="504"/>
        <v>48000</v>
      </c>
      <c r="S345" s="5">
        <f t="shared" si="504"/>
        <v>48000</v>
      </c>
      <c r="T345" s="5">
        <f t="shared" si="504"/>
        <v>48000</v>
      </c>
      <c r="W345" s="5">
        <f>W327</f>
        <v>4000</v>
      </c>
      <c r="X345" s="5">
        <f t="shared" ref="X345:CI345" si="511">X327</f>
        <v>4000</v>
      </c>
      <c r="Y345" s="5">
        <f t="shared" si="511"/>
        <v>4000</v>
      </c>
      <c r="Z345" s="5">
        <f t="shared" si="511"/>
        <v>4000</v>
      </c>
      <c r="AA345" s="5">
        <f t="shared" si="511"/>
        <v>4000</v>
      </c>
      <c r="AB345" s="5">
        <f t="shared" si="511"/>
        <v>4000</v>
      </c>
      <c r="AC345" s="5">
        <f t="shared" si="511"/>
        <v>4000</v>
      </c>
      <c r="AD345" s="5">
        <f t="shared" si="511"/>
        <v>4000</v>
      </c>
      <c r="AE345" s="5">
        <f t="shared" si="511"/>
        <v>4000</v>
      </c>
      <c r="AF345" s="5">
        <f t="shared" si="511"/>
        <v>4000</v>
      </c>
      <c r="AG345" s="5">
        <f t="shared" si="511"/>
        <v>4000</v>
      </c>
      <c r="AH345" s="5">
        <f t="shared" si="511"/>
        <v>4000</v>
      </c>
      <c r="AI345" s="5">
        <f t="shared" si="511"/>
        <v>4000</v>
      </c>
      <c r="AJ345" s="5">
        <f t="shared" si="511"/>
        <v>4000</v>
      </c>
      <c r="AK345" s="5">
        <f t="shared" si="511"/>
        <v>4000</v>
      </c>
      <c r="AL345" s="5">
        <f t="shared" si="511"/>
        <v>4000</v>
      </c>
      <c r="AM345" s="5">
        <f t="shared" si="511"/>
        <v>4000</v>
      </c>
      <c r="AN345" s="5">
        <f t="shared" si="511"/>
        <v>4000</v>
      </c>
      <c r="AO345" s="5">
        <f t="shared" si="511"/>
        <v>4000</v>
      </c>
      <c r="AP345" s="5">
        <f t="shared" si="511"/>
        <v>4000</v>
      </c>
      <c r="AQ345" s="5">
        <f t="shared" si="511"/>
        <v>4000</v>
      </c>
      <c r="AR345" s="5">
        <f t="shared" si="511"/>
        <v>4000</v>
      </c>
      <c r="AS345" s="5">
        <f t="shared" si="511"/>
        <v>4000</v>
      </c>
      <c r="AT345" s="5">
        <f t="shared" si="511"/>
        <v>4000</v>
      </c>
      <c r="AU345" s="5">
        <f t="shared" si="511"/>
        <v>4000</v>
      </c>
      <c r="AV345" s="5">
        <f t="shared" si="511"/>
        <v>4000</v>
      </c>
      <c r="AW345" s="5">
        <f t="shared" si="511"/>
        <v>4000</v>
      </c>
      <c r="AX345" s="5">
        <f t="shared" si="511"/>
        <v>4000</v>
      </c>
      <c r="AY345" s="5">
        <f t="shared" si="511"/>
        <v>4000</v>
      </c>
      <c r="AZ345" s="5">
        <f t="shared" si="511"/>
        <v>4000</v>
      </c>
      <c r="BA345" s="5">
        <f t="shared" si="511"/>
        <v>4000</v>
      </c>
      <c r="BB345" s="5">
        <f t="shared" si="511"/>
        <v>4000</v>
      </c>
      <c r="BC345" s="5">
        <f t="shared" si="511"/>
        <v>4000</v>
      </c>
      <c r="BD345" s="5">
        <f t="shared" si="511"/>
        <v>4000</v>
      </c>
      <c r="BE345" s="5">
        <f t="shared" si="511"/>
        <v>4000</v>
      </c>
      <c r="BF345" s="5">
        <f t="shared" si="511"/>
        <v>4000</v>
      </c>
      <c r="BG345" s="5">
        <f t="shared" si="511"/>
        <v>4000</v>
      </c>
      <c r="BH345" s="5">
        <f t="shared" si="511"/>
        <v>4000</v>
      </c>
      <c r="BI345" s="5">
        <f t="shared" si="511"/>
        <v>4000</v>
      </c>
      <c r="BJ345" s="5">
        <f t="shared" si="511"/>
        <v>4000</v>
      </c>
      <c r="BK345" s="5">
        <f t="shared" si="511"/>
        <v>4000</v>
      </c>
      <c r="BL345" s="5">
        <f t="shared" si="511"/>
        <v>4000</v>
      </c>
      <c r="BM345" s="5">
        <f t="shared" si="511"/>
        <v>4000</v>
      </c>
      <c r="BN345" s="5">
        <f t="shared" si="511"/>
        <v>4000</v>
      </c>
      <c r="BO345" s="5">
        <f t="shared" si="511"/>
        <v>4000</v>
      </c>
      <c r="BP345" s="5">
        <f t="shared" si="511"/>
        <v>4000</v>
      </c>
      <c r="BQ345" s="5">
        <f t="shared" si="511"/>
        <v>4000</v>
      </c>
      <c r="BR345" s="5">
        <f t="shared" si="511"/>
        <v>4000</v>
      </c>
      <c r="BS345" s="5">
        <f t="shared" si="511"/>
        <v>4000</v>
      </c>
      <c r="BT345" s="5">
        <f t="shared" si="511"/>
        <v>4000</v>
      </c>
      <c r="BU345" s="5">
        <f t="shared" si="511"/>
        <v>4000</v>
      </c>
      <c r="BV345" s="5">
        <f t="shared" si="511"/>
        <v>4000</v>
      </c>
      <c r="BW345" s="5">
        <f t="shared" si="511"/>
        <v>4000</v>
      </c>
      <c r="BX345" s="5">
        <f t="shared" si="511"/>
        <v>4000</v>
      </c>
      <c r="BY345" s="5">
        <f t="shared" si="511"/>
        <v>4000</v>
      </c>
      <c r="BZ345" s="5">
        <f t="shared" si="511"/>
        <v>4000</v>
      </c>
      <c r="CA345" s="5">
        <f t="shared" si="511"/>
        <v>4000</v>
      </c>
      <c r="CB345" s="5">
        <f t="shared" si="511"/>
        <v>4000</v>
      </c>
      <c r="CC345" s="5">
        <f t="shared" si="511"/>
        <v>4000</v>
      </c>
      <c r="CD345" s="5">
        <f t="shared" si="511"/>
        <v>4000</v>
      </c>
      <c r="CE345" s="5">
        <f t="shared" si="511"/>
        <v>4000</v>
      </c>
      <c r="CF345" s="5">
        <f t="shared" si="511"/>
        <v>4000</v>
      </c>
      <c r="CG345" s="5">
        <f t="shared" si="511"/>
        <v>4000</v>
      </c>
      <c r="CH345" s="5">
        <f t="shared" si="511"/>
        <v>4000</v>
      </c>
      <c r="CI345" s="5">
        <f t="shared" si="511"/>
        <v>4000</v>
      </c>
      <c r="CJ345" s="5">
        <f t="shared" ref="CJ345:EP345" si="512">CJ327</f>
        <v>4000</v>
      </c>
      <c r="CK345" s="5">
        <f t="shared" si="512"/>
        <v>4000</v>
      </c>
      <c r="CL345" s="5">
        <f t="shared" si="512"/>
        <v>4000</v>
      </c>
      <c r="CM345" s="5">
        <f t="shared" si="512"/>
        <v>4000</v>
      </c>
      <c r="CN345" s="5">
        <f t="shared" si="512"/>
        <v>4000</v>
      </c>
      <c r="CO345" s="5">
        <f t="shared" si="512"/>
        <v>4000</v>
      </c>
      <c r="CP345" s="5">
        <f t="shared" si="512"/>
        <v>4000</v>
      </c>
      <c r="CQ345" s="5">
        <f t="shared" si="512"/>
        <v>4000</v>
      </c>
      <c r="CR345" s="5">
        <f t="shared" si="512"/>
        <v>4000</v>
      </c>
      <c r="CS345" s="5">
        <f t="shared" si="512"/>
        <v>4000</v>
      </c>
      <c r="CT345" s="5">
        <f t="shared" si="512"/>
        <v>4000</v>
      </c>
      <c r="CU345" s="5">
        <f t="shared" si="512"/>
        <v>4000</v>
      </c>
      <c r="CV345" s="5">
        <f t="shared" si="512"/>
        <v>4000</v>
      </c>
      <c r="CW345" s="5">
        <f t="shared" si="512"/>
        <v>4000</v>
      </c>
      <c r="CX345" s="5">
        <f t="shared" si="512"/>
        <v>4000</v>
      </c>
      <c r="CY345" s="5">
        <f t="shared" si="512"/>
        <v>4000</v>
      </c>
      <c r="CZ345" s="5">
        <f t="shared" si="512"/>
        <v>4000</v>
      </c>
      <c r="DA345" s="5">
        <f t="shared" si="512"/>
        <v>4000</v>
      </c>
      <c r="DB345" s="5">
        <f t="shared" si="512"/>
        <v>4000</v>
      </c>
      <c r="DC345" s="5">
        <f t="shared" si="512"/>
        <v>4000</v>
      </c>
      <c r="DD345" s="5">
        <f t="shared" si="512"/>
        <v>4000</v>
      </c>
      <c r="DE345" s="5">
        <f t="shared" si="512"/>
        <v>4000</v>
      </c>
      <c r="DF345" s="5">
        <f t="shared" si="512"/>
        <v>4000</v>
      </c>
      <c r="DG345" s="5">
        <f t="shared" si="512"/>
        <v>4000</v>
      </c>
      <c r="DH345" s="5">
        <f t="shared" si="512"/>
        <v>4000</v>
      </c>
      <c r="DI345" s="5">
        <f t="shared" si="512"/>
        <v>4000</v>
      </c>
      <c r="DJ345" s="5">
        <f t="shared" si="512"/>
        <v>4000</v>
      </c>
      <c r="DK345" s="5">
        <f t="shared" si="512"/>
        <v>4000</v>
      </c>
      <c r="DL345" s="5">
        <f t="shared" si="512"/>
        <v>4000</v>
      </c>
      <c r="DM345" s="5">
        <f t="shared" si="512"/>
        <v>4000</v>
      </c>
      <c r="DN345" s="5">
        <f t="shared" si="512"/>
        <v>4000</v>
      </c>
      <c r="DO345" s="5">
        <f t="shared" si="512"/>
        <v>4000</v>
      </c>
      <c r="DP345" s="5">
        <f t="shared" si="512"/>
        <v>4000</v>
      </c>
      <c r="DQ345" s="5">
        <f t="shared" si="512"/>
        <v>4000</v>
      </c>
      <c r="DR345" s="5">
        <f t="shared" si="512"/>
        <v>4000</v>
      </c>
      <c r="DS345" s="5">
        <f t="shared" si="512"/>
        <v>4000</v>
      </c>
      <c r="DT345" s="5">
        <f t="shared" si="512"/>
        <v>4000</v>
      </c>
      <c r="DU345" s="5">
        <f t="shared" si="512"/>
        <v>4000</v>
      </c>
      <c r="DV345" s="5">
        <f t="shared" si="512"/>
        <v>4000</v>
      </c>
      <c r="DW345" s="5">
        <f t="shared" si="512"/>
        <v>4000</v>
      </c>
      <c r="DX345" s="5">
        <f t="shared" si="512"/>
        <v>4000</v>
      </c>
      <c r="DY345" s="5">
        <f t="shared" si="512"/>
        <v>4000</v>
      </c>
      <c r="DZ345" s="5">
        <f t="shared" si="512"/>
        <v>4000</v>
      </c>
      <c r="EA345" s="5">
        <f t="shared" si="512"/>
        <v>4000</v>
      </c>
      <c r="EB345" s="5">
        <f t="shared" si="512"/>
        <v>4000</v>
      </c>
      <c r="EC345" s="5">
        <f t="shared" si="512"/>
        <v>4000</v>
      </c>
      <c r="ED345" s="5">
        <f t="shared" si="512"/>
        <v>4000</v>
      </c>
      <c r="EE345" s="5">
        <f t="shared" si="512"/>
        <v>4000</v>
      </c>
      <c r="EF345" s="5">
        <f t="shared" si="512"/>
        <v>4000</v>
      </c>
      <c r="EG345" s="5">
        <f t="shared" si="512"/>
        <v>4000</v>
      </c>
      <c r="EH345" s="5">
        <f t="shared" si="512"/>
        <v>4000</v>
      </c>
      <c r="EI345" s="5">
        <f t="shared" si="512"/>
        <v>4000</v>
      </c>
      <c r="EJ345" s="5">
        <f t="shared" si="512"/>
        <v>4000</v>
      </c>
      <c r="EK345" s="5">
        <f t="shared" si="512"/>
        <v>4000</v>
      </c>
      <c r="EL345" s="5">
        <f t="shared" si="512"/>
        <v>4000</v>
      </c>
      <c r="EM345" s="5">
        <f t="shared" si="512"/>
        <v>4000</v>
      </c>
      <c r="EN345" s="5">
        <f t="shared" si="512"/>
        <v>4000</v>
      </c>
      <c r="EO345" s="5">
        <f t="shared" si="512"/>
        <v>4000</v>
      </c>
      <c r="EP345" s="5">
        <f t="shared" si="512"/>
        <v>4000</v>
      </c>
    </row>
    <row r="346" spans="3:146" outlineLevel="1" x14ac:dyDescent="0.25">
      <c r="C346" s="69" t="s">
        <v>381</v>
      </c>
      <c r="D346" s="69"/>
      <c r="E346" s="69"/>
      <c r="F346" s="69"/>
      <c r="G346" s="69"/>
      <c r="H346" s="69"/>
      <c r="I346" s="69"/>
      <c r="J346" s="73" t="s">
        <v>68</v>
      </c>
      <c r="K346" s="69">
        <f>K339-K341</f>
        <v>21755.819634920597</v>
      </c>
      <c r="L346" s="69">
        <f t="shared" ref="L346:T346" si="513">L339-L341</f>
        <v>84105.821807619126</v>
      </c>
      <c r="M346" s="69">
        <f t="shared" si="513"/>
        <v>89283.047605341359</v>
      </c>
      <c r="N346" s="69">
        <f t="shared" si="513"/>
        <v>92536.904141724808</v>
      </c>
      <c r="O346" s="69">
        <f t="shared" si="513"/>
        <v>89963.843089725997</v>
      </c>
      <c r="P346" s="69">
        <f t="shared" si="513"/>
        <v>81477.656571009313</v>
      </c>
      <c r="Q346" s="69">
        <f t="shared" si="513"/>
        <v>78587.042501136253</v>
      </c>
      <c r="R346" s="69">
        <f t="shared" si="513"/>
        <v>84351.758219487965</v>
      </c>
      <c r="S346" s="69">
        <f t="shared" si="513"/>
        <v>74791.343209808692</v>
      </c>
      <c r="T346" s="69">
        <f t="shared" si="513"/>
        <v>66781.644002393063</v>
      </c>
      <c r="U346" s="69"/>
      <c r="V346" s="69"/>
      <c r="W346" s="69">
        <f>W339-W341</f>
        <v>1738.8149999999987</v>
      </c>
      <c r="X346" s="69">
        <f t="shared" ref="X346:CI346" si="514">X339-X341</f>
        <v>-1570.1305904761975</v>
      </c>
      <c r="Y346" s="69">
        <f t="shared" si="514"/>
        <v>-4797.3073015873088</v>
      </c>
      <c r="Z346" s="69">
        <f t="shared" si="514"/>
        <v>6106.2411428571359</v>
      </c>
      <c r="AA346" s="69">
        <f t="shared" si="514"/>
        <v>16582.557409523804</v>
      </c>
      <c r="AB346" s="69">
        <f t="shared" si="514"/>
        <v>9501.4339428571402</v>
      </c>
      <c r="AC346" s="69">
        <f t="shared" si="514"/>
        <v>-5805.7899682539719</v>
      </c>
      <c r="AD346" s="69">
        <f t="shared" si="514"/>
        <v>10541.48019619047</v>
      </c>
      <c r="AE346" s="69">
        <f t="shared" si="514"/>
        <v>16385.374196190474</v>
      </c>
      <c r="AF346" s="69">
        <f t="shared" si="514"/>
        <v>16153.736916190472</v>
      </c>
      <c r="AG346" s="69">
        <f t="shared" si="514"/>
        <v>12495.341756190472</v>
      </c>
      <c r="AH346" s="69">
        <f t="shared" si="514"/>
        <v>6658.8219295238086</v>
      </c>
      <c r="AI346" s="69">
        <f t="shared" si="514"/>
        <v>-2082.292083809527</v>
      </c>
      <c r="AJ346" s="69">
        <f t="shared" si="514"/>
        <v>-682.88120380951659</v>
      </c>
      <c r="AK346" s="69">
        <f t="shared" si="514"/>
        <v>-3541.9464571428616</v>
      </c>
      <c r="AL346" s="69">
        <f t="shared" si="514"/>
        <v>6706.6681428571428</v>
      </c>
      <c r="AM346" s="69">
        <f t="shared" si="514"/>
        <v>15236.000796190481</v>
      </c>
      <c r="AN346" s="69">
        <f t="shared" si="514"/>
        <v>9989.2454361904711</v>
      </c>
      <c r="AO346" s="69">
        <f t="shared" si="514"/>
        <v>-3753.7278171428552</v>
      </c>
      <c r="AP346" s="69">
        <f t="shared" si="514"/>
        <v>10116.759836857156</v>
      </c>
      <c r="AQ346" s="69">
        <f t="shared" si="514"/>
        <v>17123.151582190476</v>
      </c>
      <c r="AR346" s="69">
        <f t="shared" si="514"/>
        <v>17211.1734135238</v>
      </c>
      <c r="AS346" s="69">
        <f t="shared" si="514"/>
        <v>13382.093162190475</v>
      </c>
      <c r="AT346" s="69">
        <f t="shared" si="514"/>
        <v>6098.2824960238286</v>
      </c>
      <c r="AU346" s="69">
        <f t="shared" si="514"/>
        <v>578.39294519048417</v>
      </c>
      <c r="AV346" s="69">
        <f t="shared" si="514"/>
        <v>-2336.0859486984082</v>
      </c>
      <c r="AW346" s="69">
        <f t="shared" si="514"/>
        <v>-3666.3405166984012</v>
      </c>
      <c r="AX346" s="69">
        <f t="shared" si="514"/>
        <v>7543.6611850793815</v>
      </c>
      <c r="AY346" s="69">
        <f t="shared" si="514"/>
        <v>15252.835561523825</v>
      </c>
      <c r="AZ346" s="69">
        <f t="shared" si="514"/>
        <v>10093.500742190477</v>
      </c>
      <c r="BA346" s="69">
        <f t="shared" si="514"/>
        <v>-2114.3768540317396</v>
      </c>
      <c r="BB346" s="69">
        <f t="shared" si="514"/>
        <v>12307.480222457165</v>
      </c>
      <c r="BC346" s="69">
        <f t="shared" si="514"/>
        <v>19764.669545823828</v>
      </c>
      <c r="BD346" s="69">
        <f t="shared" si="514"/>
        <v>16087.870087557141</v>
      </c>
      <c r="BE346" s="69">
        <f t="shared" si="514"/>
        <v>13094.532429290499</v>
      </c>
      <c r="BF346" s="69">
        <f t="shared" si="514"/>
        <v>4206.5994325460379</v>
      </c>
      <c r="BG346" s="69">
        <f t="shared" si="514"/>
        <v>3507.4210665404826</v>
      </c>
      <c r="BH346" s="69">
        <f t="shared" si="514"/>
        <v>-4088.7623573650671</v>
      </c>
      <c r="BI346" s="69">
        <f t="shared" si="514"/>
        <v>-3394.3467091650673</v>
      </c>
      <c r="BJ346" s="69">
        <f t="shared" si="514"/>
        <v>5996.0613588015985</v>
      </c>
      <c r="BK346" s="69">
        <f t="shared" si="514"/>
        <v>17437.805183957164</v>
      </c>
      <c r="BL346" s="69">
        <f t="shared" si="514"/>
        <v>13788.948077490477</v>
      </c>
      <c r="BM346" s="69">
        <f t="shared" si="514"/>
        <v>-6171.3741962095228</v>
      </c>
      <c r="BN346" s="69">
        <f t="shared" si="514"/>
        <v>15814.354904905478</v>
      </c>
      <c r="BO346" s="69">
        <f t="shared" si="514"/>
        <v>18098.889394560483</v>
      </c>
      <c r="BP346" s="69">
        <f t="shared" si="514"/>
        <v>16778.600812385492</v>
      </c>
      <c r="BQ346" s="69">
        <f t="shared" si="514"/>
        <v>12699.126363725489</v>
      </c>
      <c r="BR346" s="69">
        <f t="shared" si="514"/>
        <v>9406.8014086329858</v>
      </c>
      <c r="BS346" s="69">
        <f t="shared" si="514"/>
        <v>-3611.3720434345159</v>
      </c>
      <c r="BT346" s="69">
        <f t="shared" si="514"/>
        <v>-3029.281300954528</v>
      </c>
      <c r="BU346" s="69">
        <f t="shared" si="514"/>
        <v>-3068.7941165778539</v>
      </c>
      <c r="BV346" s="69">
        <f t="shared" si="514"/>
        <v>4804.3629962329833</v>
      </c>
      <c r="BW346" s="69">
        <f t="shared" si="514"/>
        <v>18184.128663605501</v>
      </c>
      <c r="BX346" s="69">
        <f t="shared" si="514"/>
        <v>11775.72146624549</v>
      </c>
      <c r="BY346" s="69">
        <f t="shared" si="514"/>
        <v>-7888.6954596011892</v>
      </c>
      <c r="BZ346" s="69">
        <f t="shared" si="514"/>
        <v>14227.043119894261</v>
      </c>
      <c r="CA346" s="69">
        <f t="shared" si="514"/>
        <v>18319.011128526508</v>
      </c>
      <c r="CB346" s="69">
        <f t="shared" si="514"/>
        <v>16187.913798435591</v>
      </c>
      <c r="CC346" s="69">
        <f t="shared" si="514"/>
        <v>12828.723888173161</v>
      </c>
      <c r="CD346" s="69">
        <f t="shared" si="514"/>
        <v>6651.4874850808446</v>
      </c>
      <c r="CE346" s="69">
        <f t="shared" si="514"/>
        <v>-2500.9412680345413</v>
      </c>
      <c r="CF346" s="69">
        <f t="shared" si="514"/>
        <v>-3653.4729796221618</v>
      </c>
      <c r="CG346" s="69">
        <f t="shared" si="514"/>
        <v>-6072.3990324238403</v>
      </c>
      <c r="CH346" s="69">
        <f t="shared" si="514"/>
        <v>6283.078066045935</v>
      </c>
      <c r="CI346" s="69">
        <f t="shared" si="514"/>
        <v>18763.521975902746</v>
      </c>
      <c r="CJ346" s="69">
        <f t="shared" ref="CJ346:EP346" si="515">CJ339-CJ341</f>
        <v>8269.3739431154863</v>
      </c>
      <c r="CK346" s="69">
        <f t="shared" si="515"/>
        <v>-7825.6835540850079</v>
      </c>
      <c r="CL346" s="69">
        <f t="shared" si="515"/>
        <v>14093.802383147355</v>
      </c>
      <c r="CM346" s="69">
        <f t="shared" si="515"/>
        <v>18086.042780628712</v>
      </c>
      <c r="CN346" s="69">
        <f t="shared" si="515"/>
        <v>12016.31429048728</v>
      </c>
      <c r="CO346" s="69">
        <f t="shared" si="515"/>
        <v>15848.108454429901</v>
      </c>
      <c r="CP346" s="69">
        <f t="shared" si="515"/>
        <v>3796.4163468970073</v>
      </c>
      <c r="CQ346" s="69">
        <f t="shared" si="515"/>
        <v>299.40851092722005</v>
      </c>
      <c r="CR346" s="69">
        <f t="shared" si="515"/>
        <v>-3914.5868430957125</v>
      </c>
      <c r="CS346" s="69">
        <f t="shared" si="515"/>
        <v>-8066.0706052266942</v>
      </c>
      <c r="CT346" s="69">
        <f t="shared" si="515"/>
        <v>5980.0400142945909</v>
      </c>
      <c r="CU346" s="69">
        <f t="shared" si="515"/>
        <v>19457.154199330034</v>
      </c>
      <c r="CV346" s="69">
        <f t="shared" si="515"/>
        <v>10354.913632455973</v>
      </c>
      <c r="CW346" s="69">
        <f t="shared" si="515"/>
        <v>-9364.5006631392243</v>
      </c>
      <c r="CX346" s="69">
        <f t="shared" si="515"/>
        <v>10459.891416137856</v>
      </c>
      <c r="CY346" s="69">
        <f t="shared" si="515"/>
        <v>20165.759476568572</v>
      </c>
      <c r="CZ346" s="69">
        <f t="shared" si="515"/>
        <v>17976.071590140644</v>
      </c>
      <c r="DA346" s="69">
        <f t="shared" si="515"/>
        <v>13352.914039631058</v>
      </c>
      <c r="DB346" s="69">
        <f t="shared" si="515"/>
        <v>7826.3530873808704</v>
      </c>
      <c r="DC346" s="69">
        <f t="shared" si="515"/>
        <v>-5341.7936594416387</v>
      </c>
      <c r="DD346" s="69">
        <f t="shared" si="515"/>
        <v>-4521.5445527928823</v>
      </c>
      <c r="DE346" s="69">
        <f t="shared" si="515"/>
        <v>-6133.7584257626877</v>
      </c>
      <c r="DF346" s="69">
        <f t="shared" si="515"/>
        <v>7465.0678210099177</v>
      </c>
      <c r="DG346" s="69">
        <f t="shared" si="515"/>
        <v>16795.505545363394</v>
      </c>
      <c r="DH346" s="69">
        <f t="shared" si="515"/>
        <v>10560.134121884003</v>
      </c>
      <c r="DI346" s="69">
        <f t="shared" si="515"/>
        <v>-4252.8422406312457</v>
      </c>
      <c r="DJ346" s="69">
        <f t="shared" si="515"/>
        <v>12208.133898464155</v>
      </c>
      <c r="DK346" s="69">
        <f t="shared" si="515"/>
        <v>18719.697025511741</v>
      </c>
      <c r="DL346" s="69">
        <f t="shared" si="515"/>
        <v>19462.813395205667</v>
      </c>
      <c r="DM346" s="69">
        <f t="shared" si="515"/>
        <v>10581.161720202821</v>
      </c>
      <c r="DN346" s="69">
        <f t="shared" si="515"/>
        <v>2502.1329008679386</v>
      </c>
      <c r="DO346" s="69">
        <f t="shared" si="515"/>
        <v>630.33936188864391</v>
      </c>
      <c r="DP346" s="69">
        <f t="shared" si="515"/>
        <v>-6342.048233539288</v>
      </c>
      <c r="DQ346" s="69">
        <f t="shared" si="515"/>
        <v>-7174.5725168484387</v>
      </c>
      <c r="DR346" s="69">
        <f t="shared" si="515"/>
        <v>7614.2930718709104</v>
      </c>
      <c r="DS346" s="69">
        <f t="shared" si="515"/>
        <v>15627.342576007621</v>
      </c>
      <c r="DT346" s="69">
        <f t="shared" si="515"/>
        <v>10164.899578548251</v>
      </c>
      <c r="DU346" s="69">
        <f t="shared" si="515"/>
        <v>-9202.8495683714136</v>
      </c>
      <c r="DV346" s="69">
        <f t="shared" si="515"/>
        <v>11526.354373758921</v>
      </c>
      <c r="DW346" s="69">
        <f t="shared" si="515"/>
        <v>18111.990574246425</v>
      </c>
      <c r="DX346" s="69">
        <f t="shared" si="515"/>
        <v>19575.750843653885</v>
      </c>
      <c r="DY346" s="69">
        <f t="shared" si="515"/>
        <v>8853.743339530829</v>
      </c>
      <c r="DZ346" s="69">
        <f t="shared" si="515"/>
        <v>7473.3725801288383</v>
      </c>
      <c r="EA346" s="69">
        <f t="shared" si="515"/>
        <v>-4950.2358281857305</v>
      </c>
      <c r="EB346" s="69">
        <f t="shared" si="515"/>
        <v>-8886.0434999455138</v>
      </c>
      <c r="EC346" s="69">
        <f t="shared" si="515"/>
        <v>-8027.7650024709001</v>
      </c>
      <c r="ED346" s="69">
        <f t="shared" si="515"/>
        <v>3604.2655878777114</v>
      </c>
      <c r="EE346" s="69">
        <f t="shared" si="515"/>
        <v>17716.1474324589</v>
      </c>
      <c r="EF346" s="69">
        <f t="shared" si="515"/>
        <v>13236.05761509273</v>
      </c>
      <c r="EG346" s="69">
        <f t="shared" si="515"/>
        <v>-11451.994013752745</v>
      </c>
      <c r="EH346" s="69">
        <f t="shared" si="515"/>
        <v>14393.548544612117</v>
      </c>
      <c r="EI346" s="69">
        <f t="shared" si="515"/>
        <v>17269.14351401625</v>
      </c>
      <c r="EJ346" s="69">
        <f t="shared" si="515"/>
        <v>15571.330441076549</v>
      </c>
      <c r="EK346" s="69">
        <f t="shared" si="515"/>
        <v>10619.243799266216</v>
      </c>
      <c r="EL346" s="69">
        <f t="shared" si="515"/>
        <v>6571.86297146586</v>
      </c>
      <c r="EM346" s="69">
        <f t="shared" si="515"/>
        <v>-9293.5867217099003</v>
      </c>
      <c r="EN346" s="69">
        <f t="shared" si="515"/>
        <v>-8627.9292959042868</v>
      </c>
      <c r="EO346" s="69">
        <f t="shared" si="515"/>
        <v>-8671.3469278166085</v>
      </c>
      <c r="EP346" s="69">
        <f t="shared" si="515"/>
        <v>976.15452196356273</v>
      </c>
    </row>
    <row r="347" spans="3:146" outlineLevel="1" x14ac:dyDescent="0.25">
      <c r="D347" t="s">
        <v>267</v>
      </c>
      <c r="K347" s="5">
        <f t="shared" si="504"/>
        <v>3805.0833333333335</v>
      </c>
      <c r="L347" s="5">
        <f t="shared" si="504"/>
        <v>3435.8333333333339</v>
      </c>
      <c r="M347" s="5">
        <f t="shared" si="504"/>
        <v>2567.8333333333353</v>
      </c>
      <c r="N347" s="5">
        <f t="shared" si="504"/>
        <v>1699.8333333333362</v>
      </c>
      <c r="O347" s="5">
        <f t="shared" si="504"/>
        <v>831.83333333333576</v>
      </c>
      <c r="P347" s="5">
        <f t="shared" si="504"/>
        <v>90.416666666669073</v>
      </c>
      <c r="Q347" s="5">
        <f t="shared" si="504"/>
        <v>2.3965185391716657E-12</v>
      </c>
      <c r="R347" s="5">
        <f t="shared" si="504"/>
        <v>2.3965185391716657E-12</v>
      </c>
      <c r="S347" s="5">
        <f t="shared" si="504"/>
        <v>2.3965185391716657E-12</v>
      </c>
      <c r="T347" s="5">
        <f t="shared" si="504"/>
        <v>2.3965185391716657E-12</v>
      </c>
      <c r="W347" s="5">
        <f>W432+W433</f>
        <v>1761.6666666666667</v>
      </c>
      <c r="X347" s="5">
        <f>X432+X433</f>
        <v>355.63888888888886</v>
      </c>
      <c r="Y347" s="5">
        <f t="shared" ref="Y347:CJ347" si="516">Y432+Y433</f>
        <v>349.61111111111109</v>
      </c>
      <c r="Z347" s="5">
        <f t="shared" si="516"/>
        <v>343.58333333333326</v>
      </c>
      <c r="AA347" s="5">
        <f t="shared" si="516"/>
        <v>337.55555555555549</v>
      </c>
      <c r="AB347" s="5">
        <f t="shared" si="516"/>
        <v>331.52777777777771</v>
      </c>
      <c r="AC347" s="5">
        <f t="shared" si="516"/>
        <v>325.49999999999994</v>
      </c>
      <c r="AD347" s="5">
        <f t="shared" si="516"/>
        <v>319.47222222222217</v>
      </c>
      <c r="AE347" s="5">
        <f t="shared" si="516"/>
        <v>313.44444444444446</v>
      </c>
      <c r="AF347" s="5">
        <f t="shared" si="516"/>
        <v>307.41666666666669</v>
      </c>
      <c r="AG347" s="5">
        <f t="shared" si="516"/>
        <v>301.38888888888891</v>
      </c>
      <c r="AH347" s="5">
        <f t="shared" si="516"/>
        <v>295.36111111111114</v>
      </c>
      <c r="AI347" s="5">
        <f t="shared" si="516"/>
        <v>289.33333333333337</v>
      </c>
      <c r="AJ347" s="5">
        <f t="shared" si="516"/>
        <v>283.3055555555556</v>
      </c>
      <c r="AK347" s="5">
        <f t="shared" si="516"/>
        <v>277.27777777777783</v>
      </c>
      <c r="AL347" s="5">
        <f t="shared" si="516"/>
        <v>271.25000000000006</v>
      </c>
      <c r="AM347" s="5">
        <f t="shared" si="516"/>
        <v>265.22222222222229</v>
      </c>
      <c r="AN347" s="5">
        <f t="shared" si="516"/>
        <v>259.19444444444457</v>
      </c>
      <c r="AO347" s="5">
        <f t="shared" si="516"/>
        <v>253.16666666666677</v>
      </c>
      <c r="AP347" s="5">
        <f t="shared" si="516"/>
        <v>247.138888888889</v>
      </c>
      <c r="AQ347" s="5">
        <f t="shared" si="516"/>
        <v>241.11111111111126</v>
      </c>
      <c r="AR347" s="5">
        <f t="shared" si="516"/>
        <v>235.08333333333348</v>
      </c>
      <c r="AS347" s="5">
        <f t="shared" si="516"/>
        <v>229.05555555555571</v>
      </c>
      <c r="AT347" s="5">
        <f t="shared" si="516"/>
        <v>223.02777777777794</v>
      </c>
      <c r="AU347" s="5">
        <f t="shared" si="516"/>
        <v>217.0000000000002</v>
      </c>
      <c r="AV347" s="5">
        <f t="shared" si="516"/>
        <v>210.97222222222243</v>
      </c>
      <c r="AW347" s="5">
        <f t="shared" si="516"/>
        <v>204.94444444444466</v>
      </c>
      <c r="AX347" s="5">
        <f t="shared" si="516"/>
        <v>198.91666666666688</v>
      </c>
      <c r="AY347" s="5">
        <f t="shared" si="516"/>
        <v>192.88888888888911</v>
      </c>
      <c r="AZ347" s="5">
        <f t="shared" si="516"/>
        <v>186.86111111111137</v>
      </c>
      <c r="BA347" s="5">
        <f t="shared" si="516"/>
        <v>180.8333333333336</v>
      </c>
      <c r="BB347" s="5">
        <f t="shared" si="516"/>
        <v>174.80555555555583</v>
      </c>
      <c r="BC347" s="5">
        <f t="shared" si="516"/>
        <v>168.77777777777806</v>
      </c>
      <c r="BD347" s="5">
        <f t="shared" si="516"/>
        <v>162.75000000000026</v>
      </c>
      <c r="BE347" s="5">
        <f t="shared" si="516"/>
        <v>156.72222222222248</v>
      </c>
      <c r="BF347" s="5">
        <f t="shared" si="516"/>
        <v>150.69444444444468</v>
      </c>
      <c r="BG347" s="5">
        <f t="shared" si="516"/>
        <v>144.66666666666691</v>
      </c>
      <c r="BH347" s="5">
        <f t="shared" si="516"/>
        <v>138.63888888888911</v>
      </c>
      <c r="BI347" s="5">
        <f t="shared" si="516"/>
        <v>132.61111111111134</v>
      </c>
      <c r="BJ347" s="5">
        <f t="shared" si="516"/>
        <v>126.58333333333356</v>
      </c>
      <c r="BK347" s="5">
        <f t="shared" si="516"/>
        <v>120.55555555555577</v>
      </c>
      <c r="BL347" s="5">
        <f t="shared" si="516"/>
        <v>114.52777777777798</v>
      </c>
      <c r="BM347" s="5">
        <f t="shared" si="516"/>
        <v>108.5000000000002</v>
      </c>
      <c r="BN347" s="5">
        <f t="shared" si="516"/>
        <v>102.47222222222243</v>
      </c>
      <c r="BO347" s="5">
        <f t="shared" si="516"/>
        <v>96.444444444444642</v>
      </c>
      <c r="BP347" s="5">
        <f t="shared" si="516"/>
        <v>90.416666666666856</v>
      </c>
      <c r="BQ347" s="5">
        <f t="shared" si="516"/>
        <v>84.388888888889085</v>
      </c>
      <c r="BR347" s="5">
        <f t="shared" si="516"/>
        <v>78.361111111111299</v>
      </c>
      <c r="BS347" s="5">
        <f t="shared" si="516"/>
        <v>72.333333333333528</v>
      </c>
      <c r="BT347" s="5">
        <f t="shared" si="516"/>
        <v>66.305555555555756</v>
      </c>
      <c r="BU347" s="5">
        <f t="shared" si="516"/>
        <v>60.277777777777978</v>
      </c>
      <c r="BV347" s="5">
        <f t="shared" si="516"/>
        <v>54.250000000000206</v>
      </c>
      <c r="BW347" s="5">
        <f t="shared" si="516"/>
        <v>48.222222222222435</v>
      </c>
      <c r="BX347" s="5">
        <f t="shared" si="516"/>
        <v>42.194444444444649</v>
      </c>
      <c r="BY347" s="5">
        <f t="shared" si="516"/>
        <v>36.16666666666687</v>
      </c>
      <c r="BZ347" s="5">
        <f t="shared" si="516"/>
        <v>30.138888888889095</v>
      </c>
      <c r="CA347" s="5">
        <f t="shared" si="516"/>
        <v>24.111111111111313</v>
      </c>
      <c r="CB347" s="5">
        <f t="shared" si="516"/>
        <v>18.083333333333535</v>
      </c>
      <c r="CC347" s="5">
        <f t="shared" si="516"/>
        <v>12.055555555555756</v>
      </c>
      <c r="CD347" s="5">
        <f t="shared" si="516"/>
        <v>6.0277777777779775</v>
      </c>
      <c r="CE347" s="5">
        <f t="shared" si="516"/>
        <v>1.9970987826430548E-13</v>
      </c>
      <c r="CF347" s="5">
        <f t="shared" si="516"/>
        <v>1.9970987826430548E-13</v>
      </c>
      <c r="CG347" s="5">
        <f t="shared" si="516"/>
        <v>1.9970987826430548E-13</v>
      </c>
      <c r="CH347" s="5">
        <f t="shared" si="516"/>
        <v>1.9970987826430548E-13</v>
      </c>
      <c r="CI347" s="5">
        <f t="shared" si="516"/>
        <v>1.9970987826430548E-13</v>
      </c>
      <c r="CJ347" s="5">
        <f t="shared" si="516"/>
        <v>1.9970987826430548E-13</v>
      </c>
      <c r="CK347" s="5">
        <f t="shared" ref="CK347:EP347" si="517">CK432+CK433</f>
        <v>1.9970987826430548E-13</v>
      </c>
      <c r="CL347" s="5">
        <f t="shared" si="517"/>
        <v>1.9970987826430548E-13</v>
      </c>
      <c r="CM347" s="5">
        <f t="shared" si="517"/>
        <v>1.9970987826430548E-13</v>
      </c>
      <c r="CN347" s="5">
        <f t="shared" si="517"/>
        <v>1.9970987826430548E-13</v>
      </c>
      <c r="CO347" s="5">
        <f t="shared" si="517"/>
        <v>1.9970987826430548E-13</v>
      </c>
      <c r="CP347" s="5">
        <f t="shared" si="517"/>
        <v>1.9970987826430548E-13</v>
      </c>
      <c r="CQ347" s="5">
        <f t="shared" si="517"/>
        <v>1.9970987826430548E-13</v>
      </c>
      <c r="CR347" s="5">
        <f t="shared" si="517"/>
        <v>1.9970987826430548E-13</v>
      </c>
      <c r="CS347" s="5">
        <f t="shared" si="517"/>
        <v>1.9970987826430548E-13</v>
      </c>
      <c r="CT347" s="5">
        <f t="shared" si="517"/>
        <v>1.9970987826430548E-13</v>
      </c>
      <c r="CU347" s="5">
        <f t="shared" si="517"/>
        <v>1.9970987826430548E-13</v>
      </c>
      <c r="CV347" s="5">
        <f t="shared" si="517"/>
        <v>1.9970987826430548E-13</v>
      </c>
      <c r="CW347" s="5">
        <f t="shared" si="517"/>
        <v>1.9970987826430548E-13</v>
      </c>
      <c r="CX347" s="5">
        <f t="shared" si="517"/>
        <v>1.9970987826430548E-13</v>
      </c>
      <c r="CY347" s="5">
        <f t="shared" si="517"/>
        <v>1.9970987826430548E-13</v>
      </c>
      <c r="CZ347" s="5">
        <f t="shared" si="517"/>
        <v>1.9970987826430548E-13</v>
      </c>
      <c r="DA347" s="5">
        <f t="shared" si="517"/>
        <v>1.9970987826430548E-13</v>
      </c>
      <c r="DB347" s="5">
        <f t="shared" si="517"/>
        <v>1.9970987826430548E-13</v>
      </c>
      <c r="DC347" s="5">
        <f t="shared" si="517"/>
        <v>1.9970987826430548E-13</v>
      </c>
      <c r="DD347" s="5">
        <f t="shared" si="517"/>
        <v>1.9970987826430548E-13</v>
      </c>
      <c r="DE347" s="5">
        <f t="shared" si="517"/>
        <v>1.9970987826430548E-13</v>
      </c>
      <c r="DF347" s="5">
        <f t="shared" si="517"/>
        <v>1.9970987826430548E-13</v>
      </c>
      <c r="DG347" s="5">
        <f t="shared" si="517"/>
        <v>1.9970987826430548E-13</v>
      </c>
      <c r="DH347" s="5">
        <f t="shared" si="517"/>
        <v>1.9970987826430548E-13</v>
      </c>
      <c r="DI347" s="5">
        <f t="shared" si="517"/>
        <v>1.9970987826430548E-13</v>
      </c>
      <c r="DJ347" s="5">
        <f t="shared" si="517"/>
        <v>1.9970987826430548E-13</v>
      </c>
      <c r="DK347" s="5">
        <f t="shared" si="517"/>
        <v>1.9970987826430548E-13</v>
      </c>
      <c r="DL347" s="5">
        <f t="shared" si="517"/>
        <v>1.9970987826430548E-13</v>
      </c>
      <c r="DM347" s="5">
        <f t="shared" si="517"/>
        <v>1.9970987826430548E-13</v>
      </c>
      <c r="DN347" s="5">
        <f t="shared" si="517"/>
        <v>1.9970987826430548E-13</v>
      </c>
      <c r="DO347" s="5">
        <f t="shared" si="517"/>
        <v>1.9970987826430548E-13</v>
      </c>
      <c r="DP347" s="5">
        <f t="shared" si="517"/>
        <v>1.9970987826430548E-13</v>
      </c>
      <c r="DQ347" s="5">
        <f t="shared" si="517"/>
        <v>1.9970987826430548E-13</v>
      </c>
      <c r="DR347" s="5">
        <f t="shared" si="517"/>
        <v>1.9970987826430548E-13</v>
      </c>
      <c r="DS347" s="5">
        <f t="shared" si="517"/>
        <v>1.9970987826430548E-13</v>
      </c>
      <c r="DT347" s="5">
        <f t="shared" si="517"/>
        <v>1.9970987826430548E-13</v>
      </c>
      <c r="DU347" s="5">
        <f t="shared" si="517"/>
        <v>1.9970987826430548E-13</v>
      </c>
      <c r="DV347" s="5">
        <f t="shared" si="517"/>
        <v>1.9970987826430548E-13</v>
      </c>
      <c r="DW347" s="5">
        <f t="shared" si="517"/>
        <v>1.9970987826430548E-13</v>
      </c>
      <c r="DX347" s="5">
        <f t="shared" si="517"/>
        <v>1.9970987826430548E-13</v>
      </c>
      <c r="DY347" s="5">
        <f t="shared" si="517"/>
        <v>1.9970987826430548E-13</v>
      </c>
      <c r="DZ347" s="5">
        <f t="shared" si="517"/>
        <v>1.9970987826430548E-13</v>
      </c>
      <c r="EA347" s="5">
        <f t="shared" si="517"/>
        <v>1.9970987826430548E-13</v>
      </c>
      <c r="EB347" s="5">
        <f t="shared" si="517"/>
        <v>1.9970987826430548E-13</v>
      </c>
      <c r="EC347" s="5">
        <f t="shared" si="517"/>
        <v>1.9970987826430548E-13</v>
      </c>
      <c r="ED347" s="5">
        <f t="shared" si="517"/>
        <v>1.9970987826430548E-13</v>
      </c>
      <c r="EE347" s="5">
        <f t="shared" si="517"/>
        <v>1.9970987826430548E-13</v>
      </c>
      <c r="EF347" s="5">
        <f t="shared" si="517"/>
        <v>1.9970987826430548E-13</v>
      </c>
      <c r="EG347" s="5">
        <f t="shared" si="517"/>
        <v>1.9970987826430548E-13</v>
      </c>
      <c r="EH347" s="5">
        <f t="shared" si="517"/>
        <v>1.9970987826430548E-13</v>
      </c>
      <c r="EI347" s="5">
        <f t="shared" si="517"/>
        <v>1.9970987826430548E-13</v>
      </c>
      <c r="EJ347" s="5">
        <f t="shared" si="517"/>
        <v>1.9970987826430548E-13</v>
      </c>
      <c r="EK347" s="5">
        <f t="shared" si="517"/>
        <v>1.9970987826430548E-13</v>
      </c>
      <c r="EL347" s="5">
        <f t="shared" si="517"/>
        <v>1.9970987826430548E-13</v>
      </c>
      <c r="EM347" s="5">
        <f t="shared" si="517"/>
        <v>1.9970987826430548E-13</v>
      </c>
      <c r="EN347" s="5">
        <f t="shared" si="517"/>
        <v>1.9970987826430548E-13</v>
      </c>
      <c r="EO347" s="5">
        <f t="shared" si="517"/>
        <v>1.9970987826430548E-13</v>
      </c>
      <c r="EP347" s="5">
        <f t="shared" si="517"/>
        <v>1.9970987826430548E-13</v>
      </c>
    </row>
    <row r="348" spans="3:146" outlineLevel="1" x14ac:dyDescent="0.25">
      <c r="C348" s="69" t="s">
        <v>241</v>
      </c>
      <c r="D348" s="69"/>
      <c r="E348" s="69"/>
      <c r="F348" s="69"/>
      <c r="G348" s="69"/>
      <c r="H348" s="69"/>
      <c r="I348" s="69"/>
      <c r="J348" s="73" t="s">
        <v>68</v>
      </c>
      <c r="K348" s="69">
        <f t="shared" ref="K348:T348" si="518">K346-K347</f>
        <v>17950.736301587265</v>
      </c>
      <c r="L348" s="69">
        <f t="shared" si="518"/>
        <v>80669.988474285798</v>
      </c>
      <c r="M348" s="69">
        <f t="shared" si="518"/>
        <v>86715.21427200803</v>
      </c>
      <c r="N348" s="69">
        <f t="shared" si="518"/>
        <v>90837.070808391465</v>
      </c>
      <c r="O348" s="69">
        <f t="shared" si="518"/>
        <v>89132.009756392654</v>
      </c>
      <c r="P348" s="69">
        <f t="shared" si="518"/>
        <v>81387.239904342641</v>
      </c>
      <c r="Q348" s="69">
        <f t="shared" si="518"/>
        <v>78587.042501136253</v>
      </c>
      <c r="R348" s="69">
        <f t="shared" si="518"/>
        <v>84351.758219487965</v>
      </c>
      <c r="S348" s="69">
        <f t="shared" si="518"/>
        <v>74791.343209808692</v>
      </c>
      <c r="T348" s="69">
        <f t="shared" si="518"/>
        <v>66781.644002393063</v>
      </c>
      <c r="U348" s="69"/>
      <c r="V348" s="69"/>
      <c r="W348" s="69">
        <f>W346-W347</f>
        <v>-22.851666666668052</v>
      </c>
      <c r="X348" s="69">
        <f t="shared" ref="X348:CI348" si="519">X346-X347</f>
        <v>-1925.7694793650865</v>
      </c>
      <c r="Y348" s="69">
        <f t="shared" si="519"/>
        <v>-5146.9184126984201</v>
      </c>
      <c r="Z348" s="69">
        <f t="shared" si="519"/>
        <v>5762.6578095238028</v>
      </c>
      <c r="AA348" s="69">
        <f t="shared" si="519"/>
        <v>16245.00185396825</v>
      </c>
      <c r="AB348" s="69">
        <f t="shared" si="519"/>
        <v>9169.9061650793628</v>
      </c>
      <c r="AC348" s="69">
        <f t="shared" si="519"/>
        <v>-6131.2899682539719</v>
      </c>
      <c r="AD348" s="69">
        <f t="shared" si="519"/>
        <v>10222.007973968248</v>
      </c>
      <c r="AE348" s="69">
        <f t="shared" si="519"/>
        <v>16071.929751746029</v>
      </c>
      <c r="AF348" s="69">
        <f t="shared" si="519"/>
        <v>15846.320249523806</v>
      </c>
      <c r="AG348" s="69">
        <f t="shared" si="519"/>
        <v>12193.952867301583</v>
      </c>
      <c r="AH348" s="69">
        <f t="shared" si="519"/>
        <v>6363.4608184126973</v>
      </c>
      <c r="AI348" s="69">
        <f t="shared" si="519"/>
        <v>-2371.6254171428604</v>
      </c>
      <c r="AJ348" s="69">
        <f t="shared" si="519"/>
        <v>-966.18675936507225</v>
      </c>
      <c r="AK348" s="69">
        <f t="shared" si="519"/>
        <v>-3819.2242349206394</v>
      </c>
      <c r="AL348" s="69">
        <f t="shared" si="519"/>
        <v>6435.4181428571428</v>
      </c>
      <c r="AM348" s="69">
        <f t="shared" si="519"/>
        <v>14970.778573968259</v>
      </c>
      <c r="AN348" s="69">
        <f t="shared" si="519"/>
        <v>9730.0509917460258</v>
      </c>
      <c r="AO348" s="69">
        <f t="shared" si="519"/>
        <v>-4006.8944838095222</v>
      </c>
      <c r="AP348" s="69">
        <f t="shared" si="519"/>
        <v>9869.6209479682675</v>
      </c>
      <c r="AQ348" s="69">
        <f t="shared" si="519"/>
        <v>16882.040471079366</v>
      </c>
      <c r="AR348" s="69">
        <f t="shared" si="519"/>
        <v>16976.090080190468</v>
      </c>
      <c r="AS348" s="69">
        <f t="shared" si="519"/>
        <v>13153.037606634918</v>
      </c>
      <c r="AT348" s="69">
        <f t="shared" si="519"/>
        <v>5875.2547182460503</v>
      </c>
      <c r="AU348" s="69">
        <f t="shared" si="519"/>
        <v>361.39294519048394</v>
      </c>
      <c r="AV348" s="69">
        <f t="shared" si="519"/>
        <v>-2547.0581709206308</v>
      </c>
      <c r="AW348" s="69">
        <f t="shared" si="519"/>
        <v>-3871.284961142846</v>
      </c>
      <c r="AX348" s="69">
        <f t="shared" si="519"/>
        <v>7344.7445184127146</v>
      </c>
      <c r="AY348" s="69">
        <f t="shared" si="519"/>
        <v>15059.946672634936</v>
      </c>
      <c r="AZ348" s="69">
        <f t="shared" si="519"/>
        <v>9906.6396310793662</v>
      </c>
      <c r="BA348" s="69">
        <f t="shared" si="519"/>
        <v>-2295.2101873650731</v>
      </c>
      <c r="BB348" s="69">
        <f t="shared" si="519"/>
        <v>12132.674666901608</v>
      </c>
      <c r="BC348" s="69">
        <f t="shared" si="519"/>
        <v>19595.891768046051</v>
      </c>
      <c r="BD348" s="69">
        <f t="shared" si="519"/>
        <v>15925.120087557141</v>
      </c>
      <c r="BE348" s="69">
        <f t="shared" si="519"/>
        <v>12937.810207068276</v>
      </c>
      <c r="BF348" s="69">
        <f t="shared" si="519"/>
        <v>4055.9049881015931</v>
      </c>
      <c r="BG348" s="69">
        <f t="shared" si="519"/>
        <v>3362.7543998738156</v>
      </c>
      <c r="BH348" s="69">
        <f t="shared" si="519"/>
        <v>-4227.4012462539558</v>
      </c>
      <c r="BI348" s="69">
        <f t="shared" si="519"/>
        <v>-3526.9578202761786</v>
      </c>
      <c r="BJ348" s="69">
        <f t="shared" si="519"/>
        <v>5869.4780254682646</v>
      </c>
      <c r="BK348" s="69">
        <f t="shared" si="519"/>
        <v>17317.249628401609</v>
      </c>
      <c r="BL348" s="69">
        <f t="shared" si="519"/>
        <v>13674.420299712699</v>
      </c>
      <c r="BM348" s="69">
        <f t="shared" si="519"/>
        <v>-6279.8741962095228</v>
      </c>
      <c r="BN348" s="69">
        <f t="shared" si="519"/>
        <v>15711.882682683256</v>
      </c>
      <c r="BO348" s="69">
        <f t="shared" si="519"/>
        <v>18002.444950116038</v>
      </c>
      <c r="BP348" s="69">
        <f t="shared" si="519"/>
        <v>16688.184145718824</v>
      </c>
      <c r="BQ348" s="69">
        <f t="shared" si="519"/>
        <v>12614.7374748366</v>
      </c>
      <c r="BR348" s="69">
        <f t="shared" si="519"/>
        <v>9328.4402975218745</v>
      </c>
      <c r="BS348" s="69">
        <f t="shared" si="519"/>
        <v>-3683.7053767678494</v>
      </c>
      <c r="BT348" s="69">
        <f t="shared" si="519"/>
        <v>-3095.5868565100836</v>
      </c>
      <c r="BU348" s="69">
        <f t="shared" si="519"/>
        <v>-3129.0718943556317</v>
      </c>
      <c r="BV348" s="69">
        <f t="shared" si="519"/>
        <v>4750.1129962329833</v>
      </c>
      <c r="BW348" s="69">
        <f t="shared" si="519"/>
        <v>18135.906441383278</v>
      </c>
      <c r="BX348" s="69">
        <f t="shared" si="519"/>
        <v>11733.527021801045</v>
      </c>
      <c r="BY348" s="69">
        <f t="shared" si="519"/>
        <v>-7924.8621262678562</v>
      </c>
      <c r="BZ348" s="69">
        <f t="shared" si="519"/>
        <v>14196.904231005372</v>
      </c>
      <c r="CA348" s="69">
        <f t="shared" si="519"/>
        <v>18294.900017415399</v>
      </c>
      <c r="CB348" s="69">
        <f t="shared" si="519"/>
        <v>16169.830465102257</v>
      </c>
      <c r="CC348" s="69">
        <f t="shared" si="519"/>
        <v>12816.668332617604</v>
      </c>
      <c r="CD348" s="69">
        <f t="shared" si="519"/>
        <v>6645.4597073030664</v>
      </c>
      <c r="CE348" s="69">
        <f t="shared" si="519"/>
        <v>-2500.9412680345413</v>
      </c>
      <c r="CF348" s="69">
        <f t="shared" si="519"/>
        <v>-3653.4729796221618</v>
      </c>
      <c r="CG348" s="69">
        <f t="shared" si="519"/>
        <v>-6072.3990324238403</v>
      </c>
      <c r="CH348" s="69">
        <f t="shared" si="519"/>
        <v>6283.078066045935</v>
      </c>
      <c r="CI348" s="69">
        <f t="shared" si="519"/>
        <v>18763.521975902746</v>
      </c>
      <c r="CJ348" s="69">
        <f t="shared" ref="CJ348:EP348" si="520">CJ346-CJ347</f>
        <v>8269.3739431154863</v>
      </c>
      <c r="CK348" s="69">
        <f t="shared" si="520"/>
        <v>-7825.6835540850079</v>
      </c>
      <c r="CL348" s="69">
        <f t="shared" si="520"/>
        <v>14093.802383147355</v>
      </c>
      <c r="CM348" s="69">
        <f t="shared" si="520"/>
        <v>18086.042780628712</v>
      </c>
      <c r="CN348" s="69">
        <f t="shared" si="520"/>
        <v>12016.31429048728</v>
      </c>
      <c r="CO348" s="69">
        <f t="shared" si="520"/>
        <v>15848.108454429901</v>
      </c>
      <c r="CP348" s="69">
        <f t="shared" si="520"/>
        <v>3796.4163468970073</v>
      </c>
      <c r="CQ348" s="69">
        <f t="shared" si="520"/>
        <v>299.40851092721982</v>
      </c>
      <c r="CR348" s="69">
        <f t="shared" si="520"/>
        <v>-3914.5868430957125</v>
      </c>
      <c r="CS348" s="69">
        <f t="shared" si="520"/>
        <v>-8066.0706052266942</v>
      </c>
      <c r="CT348" s="69">
        <f t="shared" si="520"/>
        <v>5980.0400142945909</v>
      </c>
      <c r="CU348" s="69">
        <f t="shared" si="520"/>
        <v>19457.154199330034</v>
      </c>
      <c r="CV348" s="69">
        <f t="shared" si="520"/>
        <v>10354.913632455973</v>
      </c>
      <c r="CW348" s="69">
        <f t="shared" si="520"/>
        <v>-9364.5006631392243</v>
      </c>
      <c r="CX348" s="69">
        <f t="shared" si="520"/>
        <v>10459.891416137856</v>
      </c>
      <c r="CY348" s="69">
        <f t="shared" si="520"/>
        <v>20165.759476568572</v>
      </c>
      <c r="CZ348" s="69">
        <f t="shared" si="520"/>
        <v>17976.071590140644</v>
      </c>
      <c r="DA348" s="69">
        <f t="shared" si="520"/>
        <v>13352.914039631058</v>
      </c>
      <c r="DB348" s="69">
        <f t="shared" si="520"/>
        <v>7826.3530873808704</v>
      </c>
      <c r="DC348" s="69">
        <f t="shared" si="520"/>
        <v>-5341.7936594416387</v>
      </c>
      <c r="DD348" s="69">
        <f t="shared" si="520"/>
        <v>-4521.5445527928823</v>
      </c>
      <c r="DE348" s="69">
        <f t="shared" si="520"/>
        <v>-6133.7584257626877</v>
      </c>
      <c r="DF348" s="69">
        <f t="shared" si="520"/>
        <v>7465.0678210099177</v>
      </c>
      <c r="DG348" s="69">
        <f t="shared" si="520"/>
        <v>16795.505545363394</v>
      </c>
      <c r="DH348" s="69">
        <f t="shared" si="520"/>
        <v>10560.134121884003</v>
      </c>
      <c r="DI348" s="69">
        <f t="shared" si="520"/>
        <v>-4252.8422406312457</v>
      </c>
      <c r="DJ348" s="69">
        <f t="shared" si="520"/>
        <v>12208.133898464155</v>
      </c>
      <c r="DK348" s="69">
        <f t="shared" si="520"/>
        <v>18719.697025511741</v>
      </c>
      <c r="DL348" s="69">
        <f t="shared" si="520"/>
        <v>19462.813395205667</v>
      </c>
      <c r="DM348" s="69">
        <f t="shared" si="520"/>
        <v>10581.161720202821</v>
      </c>
      <c r="DN348" s="69">
        <f t="shared" si="520"/>
        <v>2502.1329008679386</v>
      </c>
      <c r="DO348" s="69">
        <f t="shared" si="520"/>
        <v>630.33936188864368</v>
      </c>
      <c r="DP348" s="69">
        <f t="shared" si="520"/>
        <v>-6342.048233539288</v>
      </c>
      <c r="DQ348" s="69">
        <f t="shared" si="520"/>
        <v>-7174.5725168484387</v>
      </c>
      <c r="DR348" s="69">
        <f t="shared" si="520"/>
        <v>7614.2930718709104</v>
      </c>
      <c r="DS348" s="69">
        <f t="shared" si="520"/>
        <v>15627.342576007621</v>
      </c>
      <c r="DT348" s="69">
        <f t="shared" si="520"/>
        <v>10164.899578548251</v>
      </c>
      <c r="DU348" s="69">
        <f t="shared" si="520"/>
        <v>-9202.8495683714136</v>
      </c>
      <c r="DV348" s="69">
        <f t="shared" si="520"/>
        <v>11526.354373758921</v>
      </c>
      <c r="DW348" s="69">
        <f t="shared" si="520"/>
        <v>18111.990574246425</v>
      </c>
      <c r="DX348" s="69">
        <f t="shared" si="520"/>
        <v>19575.750843653885</v>
      </c>
      <c r="DY348" s="69">
        <f t="shared" si="520"/>
        <v>8853.743339530829</v>
      </c>
      <c r="DZ348" s="69">
        <f t="shared" si="520"/>
        <v>7473.3725801288383</v>
      </c>
      <c r="EA348" s="69">
        <f t="shared" si="520"/>
        <v>-4950.2358281857305</v>
      </c>
      <c r="EB348" s="69">
        <f t="shared" si="520"/>
        <v>-8886.0434999455138</v>
      </c>
      <c r="EC348" s="69">
        <f t="shared" si="520"/>
        <v>-8027.7650024709001</v>
      </c>
      <c r="ED348" s="69">
        <f t="shared" si="520"/>
        <v>3604.2655878777114</v>
      </c>
      <c r="EE348" s="69">
        <f t="shared" si="520"/>
        <v>17716.1474324589</v>
      </c>
      <c r="EF348" s="69">
        <f t="shared" si="520"/>
        <v>13236.05761509273</v>
      </c>
      <c r="EG348" s="69">
        <f t="shared" si="520"/>
        <v>-11451.994013752745</v>
      </c>
      <c r="EH348" s="69">
        <f t="shared" si="520"/>
        <v>14393.548544612117</v>
      </c>
      <c r="EI348" s="69">
        <f t="shared" si="520"/>
        <v>17269.14351401625</v>
      </c>
      <c r="EJ348" s="69">
        <f t="shared" si="520"/>
        <v>15571.330441076549</v>
      </c>
      <c r="EK348" s="69">
        <f t="shared" si="520"/>
        <v>10619.243799266216</v>
      </c>
      <c r="EL348" s="69">
        <f t="shared" si="520"/>
        <v>6571.86297146586</v>
      </c>
      <c r="EM348" s="69">
        <f t="shared" si="520"/>
        <v>-9293.5867217099003</v>
      </c>
      <c r="EN348" s="69">
        <f t="shared" si="520"/>
        <v>-8627.9292959042868</v>
      </c>
      <c r="EO348" s="69">
        <f t="shared" si="520"/>
        <v>-8671.3469278166085</v>
      </c>
      <c r="EP348" s="69">
        <f t="shared" si="520"/>
        <v>976.1545219635625</v>
      </c>
    </row>
    <row r="349" spans="3:146" outlineLevel="1" x14ac:dyDescent="0.25">
      <c r="D349" t="s">
        <v>318</v>
      </c>
      <c r="J349" s="26" t="s">
        <v>70</v>
      </c>
      <c r="K349" s="66">
        <f>IF(K348&gt;0,Założenia!$K$143,0)</f>
        <v>0.19</v>
      </c>
      <c r="L349" s="66">
        <f>IF(L348&gt;0,Założenia!$K$143,0)</f>
        <v>0.19</v>
      </c>
      <c r="M349" s="66">
        <f>IF(M348&gt;0,Założenia!$K$143,0)</f>
        <v>0.19</v>
      </c>
      <c r="N349" s="66">
        <f>IF(N348&gt;0,Założenia!$K$143,0)</f>
        <v>0.19</v>
      </c>
      <c r="O349" s="66">
        <f>IF(O348&gt;0,Założenia!$K$143,0)</f>
        <v>0.19</v>
      </c>
      <c r="P349" s="66">
        <f>IF(P348&gt;0,Założenia!$K$143,0)</f>
        <v>0.19</v>
      </c>
      <c r="Q349" s="66">
        <f>IF(Q348&gt;0,Założenia!$K$143,0)</f>
        <v>0.19</v>
      </c>
      <c r="R349" s="66">
        <f>IF(R348&gt;0,Założenia!$K$143,0)</f>
        <v>0.19</v>
      </c>
      <c r="S349" s="66">
        <f>IF(S348&gt;0,Założenia!$K$143,0)</f>
        <v>0.19</v>
      </c>
      <c r="T349" s="66">
        <f>IF(T348&gt;0,Założenia!$K$143,0)</f>
        <v>0.19</v>
      </c>
    </row>
    <row r="350" spans="3:146" outlineLevel="1" x14ac:dyDescent="0.25">
      <c r="D350" t="s">
        <v>318</v>
      </c>
      <c r="J350" s="26" t="s">
        <v>68</v>
      </c>
      <c r="K350" s="5">
        <f>K348*K349</f>
        <v>3410.6398973015803</v>
      </c>
      <c r="L350" s="5">
        <f t="shared" ref="L350:T350" si="521">L348*L349</f>
        <v>15327.297810114302</v>
      </c>
      <c r="M350" s="5">
        <f t="shared" si="521"/>
        <v>16475.890711681524</v>
      </c>
      <c r="N350" s="5">
        <f t="shared" si="521"/>
        <v>17259.043453594379</v>
      </c>
      <c r="O350" s="5">
        <f t="shared" si="521"/>
        <v>16935.081853714604</v>
      </c>
      <c r="P350" s="5">
        <f t="shared" si="521"/>
        <v>15463.575581825102</v>
      </c>
      <c r="Q350" s="5">
        <f t="shared" si="521"/>
        <v>14931.538075215889</v>
      </c>
      <c r="R350" s="5">
        <f t="shared" si="521"/>
        <v>16026.834061702713</v>
      </c>
      <c r="S350" s="5">
        <f t="shared" si="521"/>
        <v>14210.355209863652</v>
      </c>
      <c r="T350" s="5">
        <f t="shared" si="521"/>
        <v>12688.512360454682</v>
      </c>
      <c r="W350" s="5">
        <f>IF(W3=12,INDEX($K350:$T350,MATCH(W$2,$K$22:$T$22,0)),0)</f>
        <v>0</v>
      </c>
      <c r="X350" s="5">
        <f t="shared" ref="X350:CI350" si="522">IF(X3=12,INDEX($K350:$T350,MATCH(X$2,$K$22:$T$22,0)),0)</f>
        <v>0</v>
      </c>
      <c r="Y350" s="5">
        <f t="shared" si="522"/>
        <v>0</v>
      </c>
      <c r="Z350" s="5">
        <f t="shared" si="522"/>
        <v>0</v>
      </c>
      <c r="AA350" s="5">
        <f t="shared" si="522"/>
        <v>0</v>
      </c>
      <c r="AB350" s="5">
        <f t="shared" si="522"/>
        <v>0</v>
      </c>
      <c r="AC350" s="5">
        <f t="shared" si="522"/>
        <v>3410.6398973015803</v>
      </c>
      <c r="AD350" s="5">
        <f t="shared" si="522"/>
        <v>0</v>
      </c>
      <c r="AE350" s="5">
        <f t="shared" si="522"/>
        <v>0</v>
      </c>
      <c r="AF350" s="5">
        <f t="shared" si="522"/>
        <v>0</v>
      </c>
      <c r="AG350" s="5">
        <f t="shared" si="522"/>
        <v>0</v>
      </c>
      <c r="AH350" s="5">
        <f t="shared" si="522"/>
        <v>0</v>
      </c>
      <c r="AI350" s="5">
        <f t="shared" si="522"/>
        <v>0</v>
      </c>
      <c r="AJ350" s="5">
        <f t="shared" si="522"/>
        <v>0</v>
      </c>
      <c r="AK350" s="5">
        <f t="shared" si="522"/>
        <v>0</v>
      </c>
      <c r="AL350" s="5">
        <f t="shared" si="522"/>
        <v>0</v>
      </c>
      <c r="AM350" s="5">
        <f t="shared" si="522"/>
        <v>0</v>
      </c>
      <c r="AN350" s="5">
        <f t="shared" si="522"/>
        <v>0</v>
      </c>
      <c r="AO350" s="5">
        <f t="shared" si="522"/>
        <v>15327.297810114302</v>
      </c>
      <c r="AP350" s="5">
        <f t="shared" si="522"/>
        <v>0</v>
      </c>
      <c r="AQ350" s="5">
        <f t="shared" si="522"/>
        <v>0</v>
      </c>
      <c r="AR350" s="5">
        <f t="shared" si="522"/>
        <v>0</v>
      </c>
      <c r="AS350" s="5">
        <f t="shared" si="522"/>
        <v>0</v>
      </c>
      <c r="AT350" s="5">
        <f t="shared" si="522"/>
        <v>0</v>
      </c>
      <c r="AU350" s="5">
        <f t="shared" si="522"/>
        <v>0</v>
      </c>
      <c r="AV350" s="5">
        <f t="shared" si="522"/>
        <v>0</v>
      </c>
      <c r="AW350" s="5">
        <f t="shared" si="522"/>
        <v>0</v>
      </c>
      <c r="AX350" s="5">
        <f t="shared" si="522"/>
        <v>0</v>
      </c>
      <c r="AY350" s="5">
        <f t="shared" si="522"/>
        <v>0</v>
      </c>
      <c r="AZ350" s="5">
        <f t="shared" si="522"/>
        <v>0</v>
      </c>
      <c r="BA350" s="5">
        <f t="shared" si="522"/>
        <v>16475.890711681524</v>
      </c>
      <c r="BB350" s="5">
        <f t="shared" si="522"/>
        <v>0</v>
      </c>
      <c r="BC350" s="5">
        <f t="shared" si="522"/>
        <v>0</v>
      </c>
      <c r="BD350" s="5">
        <f t="shared" si="522"/>
        <v>0</v>
      </c>
      <c r="BE350" s="5">
        <f t="shared" si="522"/>
        <v>0</v>
      </c>
      <c r="BF350" s="5">
        <f t="shared" si="522"/>
        <v>0</v>
      </c>
      <c r="BG350" s="5">
        <f t="shared" si="522"/>
        <v>0</v>
      </c>
      <c r="BH350" s="5">
        <f t="shared" si="522"/>
        <v>0</v>
      </c>
      <c r="BI350" s="5">
        <f t="shared" si="522"/>
        <v>0</v>
      </c>
      <c r="BJ350" s="5">
        <f t="shared" si="522"/>
        <v>0</v>
      </c>
      <c r="BK350" s="5">
        <f t="shared" si="522"/>
        <v>0</v>
      </c>
      <c r="BL350" s="5">
        <f t="shared" si="522"/>
        <v>0</v>
      </c>
      <c r="BM350" s="5">
        <f t="shared" si="522"/>
        <v>17259.043453594379</v>
      </c>
      <c r="BN350" s="5">
        <f t="shared" si="522"/>
        <v>0</v>
      </c>
      <c r="BO350" s="5">
        <f t="shared" si="522"/>
        <v>0</v>
      </c>
      <c r="BP350" s="5">
        <f t="shared" si="522"/>
        <v>0</v>
      </c>
      <c r="BQ350" s="5">
        <f t="shared" si="522"/>
        <v>0</v>
      </c>
      <c r="BR350" s="5">
        <f t="shared" si="522"/>
        <v>0</v>
      </c>
      <c r="BS350" s="5">
        <f t="shared" si="522"/>
        <v>0</v>
      </c>
      <c r="BT350" s="5">
        <f t="shared" si="522"/>
        <v>0</v>
      </c>
      <c r="BU350" s="5">
        <f t="shared" si="522"/>
        <v>0</v>
      </c>
      <c r="BV350" s="5">
        <f t="shared" si="522"/>
        <v>0</v>
      </c>
      <c r="BW350" s="5">
        <f t="shared" si="522"/>
        <v>0</v>
      </c>
      <c r="BX350" s="5">
        <f t="shared" si="522"/>
        <v>0</v>
      </c>
      <c r="BY350" s="5">
        <f t="shared" si="522"/>
        <v>16935.081853714604</v>
      </c>
      <c r="BZ350" s="5">
        <f t="shared" si="522"/>
        <v>0</v>
      </c>
      <c r="CA350" s="5">
        <f t="shared" si="522"/>
        <v>0</v>
      </c>
      <c r="CB350" s="5">
        <f t="shared" si="522"/>
        <v>0</v>
      </c>
      <c r="CC350" s="5">
        <f t="shared" si="522"/>
        <v>0</v>
      </c>
      <c r="CD350" s="5">
        <f t="shared" si="522"/>
        <v>0</v>
      </c>
      <c r="CE350" s="5">
        <f t="shared" si="522"/>
        <v>0</v>
      </c>
      <c r="CF350" s="5">
        <f t="shared" si="522"/>
        <v>0</v>
      </c>
      <c r="CG350" s="5">
        <f t="shared" si="522"/>
        <v>0</v>
      </c>
      <c r="CH350" s="5">
        <f t="shared" si="522"/>
        <v>0</v>
      </c>
      <c r="CI350" s="5">
        <f t="shared" si="522"/>
        <v>0</v>
      </c>
      <c r="CJ350" s="5">
        <f t="shared" ref="CJ350:EP350" si="523">IF(CJ3=12,INDEX($K350:$T350,MATCH(CJ$2,$K$22:$T$22,0)),0)</f>
        <v>0</v>
      </c>
      <c r="CK350" s="5">
        <f t="shared" si="523"/>
        <v>15463.575581825102</v>
      </c>
      <c r="CL350" s="5">
        <f t="shared" si="523"/>
        <v>0</v>
      </c>
      <c r="CM350" s="5">
        <f t="shared" si="523"/>
        <v>0</v>
      </c>
      <c r="CN350" s="5">
        <f t="shared" si="523"/>
        <v>0</v>
      </c>
      <c r="CO350" s="5">
        <f t="shared" si="523"/>
        <v>0</v>
      </c>
      <c r="CP350" s="5">
        <f t="shared" si="523"/>
        <v>0</v>
      </c>
      <c r="CQ350" s="5">
        <f t="shared" si="523"/>
        <v>0</v>
      </c>
      <c r="CR350" s="5">
        <f t="shared" si="523"/>
        <v>0</v>
      </c>
      <c r="CS350" s="5">
        <f t="shared" si="523"/>
        <v>0</v>
      </c>
      <c r="CT350" s="5">
        <f t="shared" si="523"/>
        <v>0</v>
      </c>
      <c r="CU350" s="5">
        <f t="shared" si="523"/>
        <v>0</v>
      </c>
      <c r="CV350" s="5">
        <f t="shared" si="523"/>
        <v>0</v>
      </c>
      <c r="CW350" s="5">
        <f t="shared" si="523"/>
        <v>14931.538075215889</v>
      </c>
      <c r="CX350" s="5">
        <f t="shared" si="523"/>
        <v>0</v>
      </c>
      <c r="CY350" s="5">
        <f t="shared" si="523"/>
        <v>0</v>
      </c>
      <c r="CZ350" s="5">
        <f t="shared" si="523"/>
        <v>0</v>
      </c>
      <c r="DA350" s="5">
        <f t="shared" si="523"/>
        <v>0</v>
      </c>
      <c r="DB350" s="5">
        <f t="shared" si="523"/>
        <v>0</v>
      </c>
      <c r="DC350" s="5">
        <f t="shared" si="523"/>
        <v>0</v>
      </c>
      <c r="DD350" s="5">
        <f t="shared" si="523"/>
        <v>0</v>
      </c>
      <c r="DE350" s="5">
        <f t="shared" si="523"/>
        <v>0</v>
      </c>
      <c r="DF350" s="5">
        <f t="shared" si="523"/>
        <v>0</v>
      </c>
      <c r="DG350" s="5">
        <f t="shared" si="523"/>
        <v>0</v>
      </c>
      <c r="DH350" s="5">
        <f t="shared" si="523"/>
        <v>0</v>
      </c>
      <c r="DI350" s="5">
        <f t="shared" si="523"/>
        <v>16026.834061702713</v>
      </c>
      <c r="DJ350" s="5">
        <f t="shared" si="523"/>
        <v>0</v>
      </c>
      <c r="DK350" s="5">
        <f t="shared" si="523"/>
        <v>0</v>
      </c>
      <c r="DL350" s="5">
        <f t="shared" si="523"/>
        <v>0</v>
      </c>
      <c r="DM350" s="5">
        <f t="shared" si="523"/>
        <v>0</v>
      </c>
      <c r="DN350" s="5">
        <f t="shared" si="523"/>
        <v>0</v>
      </c>
      <c r="DO350" s="5">
        <f t="shared" si="523"/>
        <v>0</v>
      </c>
      <c r="DP350" s="5">
        <f t="shared" si="523"/>
        <v>0</v>
      </c>
      <c r="DQ350" s="5">
        <f t="shared" si="523"/>
        <v>0</v>
      </c>
      <c r="DR350" s="5">
        <f t="shared" si="523"/>
        <v>0</v>
      </c>
      <c r="DS350" s="5">
        <f t="shared" si="523"/>
        <v>0</v>
      </c>
      <c r="DT350" s="5">
        <f t="shared" si="523"/>
        <v>0</v>
      </c>
      <c r="DU350" s="5">
        <f t="shared" si="523"/>
        <v>14210.355209863652</v>
      </c>
      <c r="DV350" s="5">
        <f t="shared" si="523"/>
        <v>0</v>
      </c>
      <c r="DW350" s="5">
        <f t="shared" si="523"/>
        <v>0</v>
      </c>
      <c r="DX350" s="5">
        <f t="shared" si="523"/>
        <v>0</v>
      </c>
      <c r="DY350" s="5">
        <f t="shared" si="523"/>
        <v>0</v>
      </c>
      <c r="DZ350" s="5">
        <f t="shared" si="523"/>
        <v>0</v>
      </c>
      <c r="EA350" s="5">
        <f t="shared" si="523"/>
        <v>0</v>
      </c>
      <c r="EB350" s="5">
        <f t="shared" si="523"/>
        <v>0</v>
      </c>
      <c r="EC350" s="5">
        <f t="shared" si="523"/>
        <v>0</v>
      </c>
      <c r="ED350" s="5">
        <f t="shared" si="523"/>
        <v>0</v>
      </c>
      <c r="EE350" s="5">
        <f t="shared" si="523"/>
        <v>0</v>
      </c>
      <c r="EF350" s="5">
        <f t="shared" si="523"/>
        <v>0</v>
      </c>
      <c r="EG350" s="5">
        <f t="shared" si="523"/>
        <v>12688.512360454682</v>
      </c>
      <c r="EH350" s="5">
        <f t="shared" si="523"/>
        <v>0</v>
      </c>
      <c r="EI350" s="5">
        <f t="shared" si="523"/>
        <v>0</v>
      </c>
      <c r="EJ350" s="5">
        <f t="shared" si="523"/>
        <v>0</v>
      </c>
      <c r="EK350" s="5">
        <f t="shared" si="523"/>
        <v>0</v>
      </c>
      <c r="EL350" s="5">
        <f t="shared" si="523"/>
        <v>0</v>
      </c>
      <c r="EM350" s="5">
        <f t="shared" si="523"/>
        <v>0</v>
      </c>
      <c r="EN350" s="5">
        <f t="shared" si="523"/>
        <v>0</v>
      </c>
      <c r="EO350" s="5">
        <f t="shared" si="523"/>
        <v>0</v>
      </c>
      <c r="EP350" s="5">
        <f t="shared" si="523"/>
        <v>0</v>
      </c>
    </row>
    <row r="351" spans="3:146" outlineLevel="1" x14ac:dyDescent="0.25">
      <c r="C351" s="69" t="s">
        <v>242</v>
      </c>
      <c r="D351" s="69"/>
      <c r="E351" s="69"/>
      <c r="F351" s="69"/>
      <c r="G351" s="69"/>
      <c r="H351" s="69"/>
      <c r="I351" s="69"/>
      <c r="J351" s="73" t="s">
        <v>68</v>
      </c>
      <c r="K351" s="69">
        <f>K348-K350</f>
        <v>14540.096404285685</v>
      </c>
      <c r="L351" s="69">
        <f t="shared" ref="L351:T351" si="524">L348-L350</f>
        <v>65342.690664171496</v>
      </c>
      <c r="M351" s="69">
        <f t="shared" si="524"/>
        <v>70239.323560326506</v>
      </c>
      <c r="N351" s="69">
        <f t="shared" si="524"/>
        <v>73578.027354797086</v>
      </c>
      <c r="O351" s="69">
        <f t="shared" si="524"/>
        <v>72196.927902678057</v>
      </c>
      <c r="P351" s="69">
        <f t="shared" si="524"/>
        <v>65923.664322517536</v>
      </c>
      <c r="Q351" s="69">
        <f t="shared" si="524"/>
        <v>63655.504425920364</v>
      </c>
      <c r="R351" s="69">
        <f t="shared" si="524"/>
        <v>68324.924157785252</v>
      </c>
      <c r="S351" s="69">
        <f t="shared" si="524"/>
        <v>60580.987999945042</v>
      </c>
      <c r="T351" s="69">
        <f t="shared" si="524"/>
        <v>54093.13164193838</v>
      </c>
      <c r="U351" s="69"/>
      <c r="V351" s="69"/>
      <c r="W351" s="69">
        <f>W348-W350</f>
        <v>-22.851666666668052</v>
      </c>
      <c r="X351" s="69">
        <f t="shared" ref="X351:CI351" si="525">X348-X350</f>
        <v>-1925.7694793650865</v>
      </c>
      <c r="Y351" s="69">
        <f t="shared" si="525"/>
        <v>-5146.9184126984201</v>
      </c>
      <c r="Z351" s="69">
        <f t="shared" si="525"/>
        <v>5762.6578095238028</v>
      </c>
      <c r="AA351" s="69">
        <f t="shared" si="525"/>
        <v>16245.00185396825</v>
      </c>
      <c r="AB351" s="69">
        <f t="shared" si="525"/>
        <v>9169.9061650793628</v>
      </c>
      <c r="AC351" s="69">
        <f t="shared" si="525"/>
        <v>-9541.9298655555522</v>
      </c>
      <c r="AD351" s="69">
        <f t="shared" si="525"/>
        <v>10222.007973968248</v>
      </c>
      <c r="AE351" s="69">
        <f t="shared" si="525"/>
        <v>16071.929751746029</v>
      </c>
      <c r="AF351" s="69">
        <f t="shared" si="525"/>
        <v>15846.320249523806</v>
      </c>
      <c r="AG351" s="69">
        <f t="shared" si="525"/>
        <v>12193.952867301583</v>
      </c>
      <c r="AH351" s="69">
        <f t="shared" si="525"/>
        <v>6363.4608184126973</v>
      </c>
      <c r="AI351" s="69">
        <f t="shared" si="525"/>
        <v>-2371.6254171428604</v>
      </c>
      <c r="AJ351" s="69">
        <f t="shared" si="525"/>
        <v>-966.18675936507225</v>
      </c>
      <c r="AK351" s="69">
        <f t="shared" si="525"/>
        <v>-3819.2242349206394</v>
      </c>
      <c r="AL351" s="69">
        <f t="shared" si="525"/>
        <v>6435.4181428571428</v>
      </c>
      <c r="AM351" s="69">
        <f t="shared" si="525"/>
        <v>14970.778573968259</v>
      </c>
      <c r="AN351" s="69">
        <f t="shared" si="525"/>
        <v>9730.0509917460258</v>
      </c>
      <c r="AO351" s="69">
        <f t="shared" si="525"/>
        <v>-19334.192293923825</v>
      </c>
      <c r="AP351" s="69">
        <f t="shared" si="525"/>
        <v>9869.6209479682675</v>
      </c>
      <c r="AQ351" s="69">
        <f t="shared" si="525"/>
        <v>16882.040471079366</v>
      </c>
      <c r="AR351" s="69">
        <f t="shared" si="525"/>
        <v>16976.090080190468</v>
      </c>
      <c r="AS351" s="69">
        <f t="shared" si="525"/>
        <v>13153.037606634918</v>
      </c>
      <c r="AT351" s="69">
        <f t="shared" si="525"/>
        <v>5875.2547182460503</v>
      </c>
      <c r="AU351" s="69">
        <f t="shared" si="525"/>
        <v>361.39294519048394</v>
      </c>
      <c r="AV351" s="69">
        <f t="shared" si="525"/>
        <v>-2547.0581709206308</v>
      </c>
      <c r="AW351" s="69">
        <f t="shared" si="525"/>
        <v>-3871.284961142846</v>
      </c>
      <c r="AX351" s="69">
        <f t="shared" si="525"/>
        <v>7344.7445184127146</v>
      </c>
      <c r="AY351" s="69">
        <f t="shared" si="525"/>
        <v>15059.946672634936</v>
      </c>
      <c r="AZ351" s="69">
        <f t="shared" si="525"/>
        <v>9906.6396310793662</v>
      </c>
      <c r="BA351" s="69">
        <f t="shared" si="525"/>
        <v>-18771.100899046596</v>
      </c>
      <c r="BB351" s="69">
        <f t="shared" si="525"/>
        <v>12132.674666901608</v>
      </c>
      <c r="BC351" s="69">
        <f t="shared" si="525"/>
        <v>19595.891768046051</v>
      </c>
      <c r="BD351" s="69">
        <f t="shared" si="525"/>
        <v>15925.120087557141</v>
      </c>
      <c r="BE351" s="69">
        <f t="shared" si="525"/>
        <v>12937.810207068276</v>
      </c>
      <c r="BF351" s="69">
        <f t="shared" si="525"/>
        <v>4055.9049881015931</v>
      </c>
      <c r="BG351" s="69">
        <f t="shared" si="525"/>
        <v>3362.7543998738156</v>
      </c>
      <c r="BH351" s="69">
        <f t="shared" si="525"/>
        <v>-4227.4012462539558</v>
      </c>
      <c r="BI351" s="69">
        <f t="shared" si="525"/>
        <v>-3526.9578202761786</v>
      </c>
      <c r="BJ351" s="69">
        <f t="shared" si="525"/>
        <v>5869.4780254682646</v>
      </c>
      <c r="BK351" s="69">
        <f t="shared" si="525"/>
        <v>17317.249628401609</v>
      </c>
      <c r="BL351" s="69">
        <f t="shared" si="525"/>
        <v>13674.420299712699</v>
      </c>
      <c r="BM351" s="69">
        <f t="shared" si="525"/>
        <v>-23538.917649803901</v>
      </c>
      <c r="BN351" s="69">
        <f t="shared" si="525"/>
        <v>15711.882682683256</v>
      </c>
      <c r="BO351" s="69">
        <f t="shared" si="525"/>
        <v>18002.444950116038</v>
      </c>
      <c r="BP351" s="69">
        <f t="shared" si="525"/>
        <v>16688.184145718824</v>
      </c>
      <c r="BQ351" s="69">
        <f t="shared" si="525"/>
        <v>12614.7374748366</v>
      </c>
      <c r="BR351" s="69">
        <f t="shared" si="525"/>
        <v>9328.4402975218745</v>
      </c>
      <c r="BS351" s="69">
        <f t="shared" si="525"/>
        <v>-3683.7053767678494</v>
      </c>
      <c r="BT351" s="69">
        <f t="shared" si="525"/>
        <v>-3095.5868565100836</v>
      </c>
      <c r="BU351" s="69">
        <f t="shared" si="525"/>
        <v>-3129.0718943556317</v>
      </c>
      <c r="BV351" s="69">
        <f t="shared" si="525"/>
        <v>4750.1129962329833</v>
      </c>
      <c r="BW351" s="69">
        <f t="shared" si="525"/>
        <v>18135.906441383278</v>
      </c>
      <c r="BX351" s="69">
        <f t="shared" si="525"/>
        <v>11733.527021801045</v>
      </c>
      <c r="BY351" s="69">
        <f t="shared" si="525"/>
        <v>-24859.943979982461</v>
      </c>
      <c r="BZ351" s="69">
        <f t="shared" si="525"/>
        <v>14196.904231005372</v>
      </c>
      <c r="CA351" s="69">
        <f t="shared" si="525"/>
        <v>18294.900017415399</v>
      </c>
      <c r="CB351" s="69">
        <f t="shared" si="525"/>
        <v>16169.830465102257</v>
      </c>
      <c r="CC351" s="69">
        <f t="shared" si="525"/>
        <v>12816.668332617604</v>
      </c>
      <c r="CD351" s="69">
        <f t="shared" si="525"/>
        <v>6645.4597073030664</v>
      </c>
      <c r="CE351" s="69">
        <f t="shared" si="525"/>
        <v>-2500.9412680345413</v>
      </c>
      <c r="CF351" s="69">
        <f t="shared" si="525"/>
        <v>-3653.4729796221618</v>
      </c>
      <c r="CG351" s="69">
        <f t="shared" si="525"/>
        <v>-6072.3990324238403</v>
      </c>
      <c r="CH351" s="69">
        <f t="shared" si="525"/>
        <v>6283.078066045935</v>
      </c>
      <c r="CI351" s="69">
        <f t="shared" si="525"/>
        <v>18763.521975902746</v>
      </c>
      <c r="CJ351" s="69">
        <f t="shared" ref="CJ351:EP351" si="526">CJ348-CJ350</f>
        <v>8269.3739431154863</v>
      </c>
      <c r="CK351" s="69">
        <f t="shared" si="526"/>
        <v>-23289.25913591011</v>
      </c>
      <c r="CL351" s="69">
        <f t="shared" si="526"/>
        <v>14093.802383147355</v>
      </c>
      <c r="CM351" s="69">
        <f t="shared" si="526"/>
        <v>18086.042780628712</v>
      </c>
      <c r="CN351" s="69">
        <f t="shared" si="526"/>
        <v>12016.31429048728</v>
      </c>
      <c r="CO351" s="69">
        <f t="shared" si="526"/>
        <v>15848.108454429901</v>
      </c>
      <c r="CP351" s="69">
        <f t="shared" si="526"/>
        <v>3796.4163468970073</v>
      </c>
      <c r="CQ351" s="69">
        <f t="shared" si="526"/>
        <v>299.40851092721982</v>
      </c>
      <c r="CR351" s="69">
        <f t="shared" si="526"/>
        <v>-3914.5868430957125</v>
      </c>
      <c r="CS351" s="69">
        <f t="shared" si="526"/>
        <v>-8066.0706052266942</v>
      </c>
      <c r="CT351" s="69">
        <f t="shared" si="526"/>
        <v>5980.0400142945909</v>
      </c>
      <c r="CU351" s="69">
        <f t="shared" si="526"/>
        <v>19457.154199330034</v>
      </c>
      <c r="CV351" s="69">
        <f t="shared" si="526"/>
        <v>10354.913632455973</v>
      </c>
      <c r="CW351" s="69">
        <f t="shared" si="526"/>
        <v>-24296.038738355113</v>
      </c>
      <c r="CX351" s="69">
        <f t="shared" si="526"/>
        <v>10459.891416137856</v>
      </c>
      <c r="CY351" s="69">
        <f t="shared" si="526"/>
        <v>20165.759476568572</v>
      </c>
      <c r="CZ351" s="69">
        <f t="shared" si="526"/>
        <v>17976.071590140644</v>
      </c>
      <c r="DA351" s="69">
        <f t="shared" si="526"/>
        <v>13352.914039631058</v>
      </c>
      <c r="DB351" s="69">
        <f t="shared" si="526"/>
        <v>7826.3530873808704</v>
      </c>
      <c r="DC351" s="69">
        <f t="shared" si="526"/>
        <v>-5341.7936594416387</v>
      </c>
      <c r="DD351" s="69">
        <f t="shared" si="526"/>
        <v>-4521.5445527928823</v>
      </c>
      <c r="DE351" s="69">
        <f t="shared" si="526"/>
        <v>-6133.7584257626877</v>
      </c>
      <c r="DF351" s="69">
        <f t="shared" si="526"/>
        <v>7465.0678210099177</v>
      </c>
      <c r="DG351" s="69">
        <f t="shared" si="526"/>
        <v>16795.505545363394</v>
      </c>
      <c r="DH351" s="69">
        <f t="shared" si="526"/>
        <v>10560.134121884003</v>
      </c>
      <c r="DI351" s="69">
        <f t="shared" si="526"/>
        <v>-20279.676302333959</v>
      </c>
      <c r="DJ351" s="69">
        <f t="shared" si="526"/>
        <v>12208.133898464155</v>
      </c>
      <c r="DK351" s="69">
        <f t="shared" si="526"/>
        <v>18719.697025511741</v>
      </c>
      <c r="DL351" s="69">
        <f t="shared" si="526"/>
        <v>19462.813395205667</v>
      </c>
      <c r="DM351" s="69">
        <f t="shared" si="526"/>
        <v>10581.161720202821</v>
      </c>
      <c r="DN351" s="69">
        <f t="shared" si="526"/>
        <v>2502.1329008679386</v>
      </c>
      <c r="DO351" s="69">
        <f t="shared" si="526"/>
        <v>630.33936188864368</v>
      </c>
      <c r="DP351" s="69">
        <f t="shared" si="526"/>
        <v>-6342.048233539288</v>
      </c>
      <c r="DQ351" s="69">
        <f t="shared" si="526"/>
        <v>-7174.5725168484387</v>
      </c>
      <c r="DR351" s="69">
        <f t="shared" si="526"/>
        <v>7614.2930718709104</v>
      </c>
      <c r="DS351" s="69">
        <f t="shared" si="526"/>
        <v>15627.342576007621</v>
      </c>
      <c r="DT351" s="69">
        <f t="shared" si="526"/>
        <v>10164.899578548251</v>
      </c>
      <c r="DU351" s="69">
        <f t="shared" si="526"/>
        <v>-23413.204778235064</v>
      </c>
      <c r="DV351" s="69">
        <f t="shared" si="526"/>
        <v>11526.354373758921</v>
      </c>
      <c r="DW351" s="69">
        <f t="shared" si="526"/>
        <v>18111.990574246425</v>
      </c>
      <c r="DX351" s="69">
        <f t="shared" si="526"/>
        <v>19575.750843653885</v>
      </c>
      <c r="DY351" s="69">
        <f t="shared" si="526"/>
        <v>8853.743339530829</v>
      </c>
      <c r="DZ351" s="69">
        <f t="shared" si="526"/>
        <v>7473.3725801288383</v>
      </c>
      <c r="EA351" s="69">
        <f t="shared" si="526"/>
        <v>-4950.2358281857305</v>
      </c>
      <c r="EB351" s="69">
        <f t="shared" si="526"/>
        <v>-8886.0434999455138</v>
      </c>
      <c r="EC351" s="69">
        <f t="shared" si="526"/>
        <v>-8027.7650024709001</v>
      </c>
      <c r="ED351" s="69">
        <f t="shared" si="526"/>
        <v>3604.2655878777114</v>
      </c>
      <c r="EE351" s="69">
        <f t="shared" si="526"/>
        <v>17716.1474324589</v>
      </c>
      <c r="EF351" s="69">
        <f t="shared" si="526"/>
        <v>13236.05761509273</v>
      </c>
      <c r="EG351" s="69">
        <f t="shared" si="526"/>
        <v>-24140.506374207427</v>
      </c>
      <c r="EH351" s="69">
        <f t="shared" si="526"/>
        <v>14393.548544612117</v>
      </c>
      <c r="EI351" s="69">
        <f t="shared" si="526"/>
        <v>17269.14351401625</v>
      </c>
      <c r="EJ351" s="69">
        <f t="shared" si="526"/>
        <v>15571.330441076549</v>
      </c>
      <c r="EK351" s="69">
        <f t="shared" si="526"/>
        <v>10619.243799266216</v>
      </c>
      <c r="EL351" s="69">
        <f t="shared" si="526"/>
        <v>6571.86297146586</v>
      </c>
      <c r="EM351" s="69">
        <f t="shared" si="526"/>
        <v>-9293.5867217099003</v>
      </c>
      <c r="EN351" s="69">
        <f t="shared" si="526"/>
        <v>-8627.9292959042868</v>
      </c>
      <c r="EO351" s="69">
        <f t="shared" si="526"/>
        <v>-8671.3469278166085</v>
      </c>
      <c r="EP351" s="69">
        <f t="shared" si="526"/>
        <v>976.1545219635625</v>
      </c>
    </row>
    <row r="352" spans="3:146" outlineLevel="1" x14ac:dyDescent="0.25">
      <c r="C352" s="71" t="s">
        <v>244</v>
      </c>
      <c r="D352" s="71"/>
      <c r="E352" s="71"/>
      <c r="F352" s="71"/>
      <c r="G352" s="71"/>
      <c r="H352" s="71"/>
      <c r="I352" s="71"/>
      <c r="J352" s="74" t="s">
        <v>70</v>
      </c>
      <c r="K352" s="71">
        <f>K351/K$331</f>
        <v>3.1820013853238356E-2</v>
      </c>
      <c r="L352" s="71">
        <f t="shared" ref="L352:T352" si="527">L351/L$331</f>
        <v>7.3659614056042363E-2</v>
      </c>
      <c r="M352" s="71">
        <f t="shared" si="527"/>
        <v>7.5395337000651985E-2</v>
      </c>
      <c r="N352" s="71">
        <f t="shared" si="527"/>
        <v>7.5356485057857359E-2</v>
      </c>
      <c r="O352" s="71">
        <f t="shared" si="527"/>
        <v>7.1121196104531631E-2</v>
      </c>
      <c r="P352" s="71">
        <f t="shared" si="527"/>
        <v>6.2727799119947178E-2</v>
      </c>
      <c r="Q352" s="71">
        <f t="shared" si="527"/>
        <v>5.7971951479722846E-2</v>
      </c>
      <c r="R352" s="71">
        <f t="shared" si="527"/>
        <v>5.9479180442392608E-2</v>
      </c>
      <c r="S352" s="71">
        <f t="shared" si="527"/>
        <v>5.1339871904407308E-2</v>
      </c>
      <c r="T352" s="71">
        <f t="shared" si="527"/>
        <v>4.4046635658677051E-2</v>
      </c>
      <c r="U352" s="71"/>
      <c r="V352" s="71"/>
      <c r="W352" s="71">
        <f>W351/W$331</f>
        <v>-3.7258152173915305E-4</v>
      </c>
      <c r="X352" s="71">
        <f t="shared" ref="X352:CI352" si="528">X351/X$331</f>
        <v>-3.2549439066792703E-2</v>
      </c>
      <c r="Y352" s="71">
        <f t="shared" si="528"/>
        <v>-9.4406791537267234E-2</v>
      </c>
      <c r="Z352" s="71">
        <f t="shared" si="528"/>
        <v>8.2691199435131119E-2</v>
      </c>
      <c r="AA352" s="71">
        <f t="shared" si="528"/>
        <v>0.19164877396931923</v>
      </c>
      <c r="AB352" s="71">
        <f t="shared" si="528"/>
        <v>0.12328088474801964</v>
      </c>
      <c r="AC352" s="71">
        <f t="shared" si="528"/>
        <v>-0.17970989562639503</v>
      </c>
      <c r="AD352" s="71">
        <f t="shared" si="528"/>
        <v>0.1293968738265627</v>
      </c>
      <c r="AE352" s="71">
        <f t="shared" si="528"/>
        <v>0.18588001655886877</v>
      </c>
      <c r="AF352" s="71">
        <f t="shared" si="528"/>
        <v>0.18201329617653234</v>
      </c>
      <c r="AG352" s="71">
        <f t="shared" si="528"/>
        <v>0.14955299336859282</v>
      </c>
      <c r="AH352" s="71">
        <f t="shared" si="528"/>
        <v>8.6552053156909323E-2</v>
      </c>
      <c r="AI352" s="71">
        <f t="shared" si="528"/>
        <v>-3.8925049519807978E-2</v>
      </c>
      <c r="AJ352" s="71">
        <f t="shared" si="528"/>
        <v>-1.5259435426293044E-2</v>
      </c>
      <c r="AK352" s="71">
        <f t="shared" si="528"/>
        <v>-6.4475199043903364E-2</v>
      </c>
      <c r="AL352" s="71">
        <f t="shared" si="528"/>
        <v>8.7649460178139058E-2</v>
      </c>
      <c r="AM352" s="71">
        <f t="shared" si="528"/>
        <v>0.17465287348301695</v>
      </c>
      <c r="AN352" s="71">
        <f t="shared" si="528"/>
        <v>0.1248210564417337</v>
      </c>
      <c r="AO352" s="71">
        <f t="shared" si="528"/>
        <v>-0.32804908196585875</v>
      </c>
      <c r="AP352" s="71">
        <f t="shared" si="528"/>
        <v>0.12108841788588706</v>
      </c>
      <c r="AQ352" s="71">
        <f t="shared" si="528"/>
        <v>0.18637438697170169</v>
      </c>
      <c r="AR352" s="71">
        <f t="shared" si="528"/>
        <v>0.18517395807685269</v>
      </c>
      <c r="AS352" s="71">
        <f t="shared" si="528"/>
        <v>0.1531417381547471</v>
      </c>
      <c r="AT352" s="71">
        <f t="shared" si="528"/>
        <v>7.7472708026944601E-2</v>
      </c>
      <c r="AU352" s="71">
        <f t="shared" si="528"/>
        <v>5.328812301290951E-3</v>
      </c>
      <c r="AV352" s="71">
        <f t="shared" si="528"/>
        <v>-3.9774214016032761E-2</v>
      </c>
      <c r="AW352" s="71">
        <f t="shared" si="528"/>
        <v>-6.2278765366921056E-2</v>
      </c>
      <c r="AX352" s="71">
        <f t="shared" si="528"/>
        <v>9.4526055329632805E-2</v>
      </c>
      <c r="AY352" s="71">
        <f t="shared" si="528"/>
        <v>0.16947863322977655</v>
      </c>
      <c r="AZ352" s="71">
        <f t="shared" si="528"/>
        <v>0.1220109649781517</v>
      </c>
      <c r="BA352" s="71">
        <f t="shared" si="528"/>
        <v>-0.29169950610672174</v>
      </c>
      <c r="BB352" s="71">
        <f t="shared" si="528"/>
        <v>0.13788244504873431</v>
      </c>
      <c r="BC352" s="71">
        <f t="shared" si="528"/>
        <v>0.20001976336513577</v>
      </c>
      <c r="BD352" s="71">
        <f t="shared" si="528"/>
        <v>0.17052234922049211</v>
      </c>
      <c r="BE352" s="71">
        <f t="shared" si="528"/>
        <v>0.14567856196404644</v>
      </c>
      <c r="BF352" s="71">
        <f t="shared" si="528"/>
        <v>5.3063478163349241E-2</v>
      </c>
      <c r="BG352" s="71">
        <f t="shared" si="528"/>
        <v>4.464781546355618E-2</v>
      </c>
      <c r="BH352" s="71">
        <f t="shared" si="528"/>
        <v>-6.5160208285107324E-2</v>
      </c>
      <c r="BI352" s="71">
        <f t="shared" si="528"/>
        <v>-5.3553675872049115E-2</v>
      </c>
      <c r="BJ352" s="71">
        <f t="shared" si="528"/>
        <v>7.4505372107549983E-2</v>
      </c>
      <c r="BK352" s="71">
        <f t="shared" si="528"/>
        <v>0.18161221783831574</v>
      </c>
      <c r="BL352" s="71">
        <f t="shared" si="528"/>
        <v>0.15228996235424871</v>
      </c>
      <c r="BM352" s="71">
        <f t="shared" si="528"/>
        <v>-0.38074077461509931</v>
      </c>
      <c r="BN352" s="71">
        <f t="shared" si="528"/>
        <v>0.16265337914107278</v>
      </c>
      <c r="BO352" s="71">
        <f t="shared" si="528"/>
        <v>0.18218147820308492</v>
      </c>
      <c r="BP352" s="71">
        <f t="shared" si="528"/>
        <v>0.17035248951014148</v>
      </c>
      <c r="BQ352" s="71">
        <f t="shared" si="528"/>
        <v>0.13738750444539163</v>
      </c>
      <c r="BR352" s="71">
        <f t="shared" si="528"/>
        <v>0.10665137535276532</v>
      </c>
      <c r="BS352" s="71">
        <f t="shared" si="528"/>
        <v>-5.3692067641788847E-2</v>
      </c>
      <c r="BT352" s="71">
        <f t="shared" si="528"/>
        <v>-4.4239522530155541E-2</v>
      </c>
      <c r="BU352" s="71">
        <f t="shared" si="528"/>
        <v>-4.4790893235317659E-2</v>
      </c>
      <c r="BV352" s="71">
        <f t="shared" si="528"/>
        <v>5.8905171084238386E-2</v>
      </c>
      <c r="BW352" s="71">
        <f t="shared" si="528"/>
        <v>0.181339721510205</v>
      </c>
      <c r="BX352" s="71">
        <f t="shared" si="528"/>
        <v>0.12971912244031225</v>
      </c>
      <c r="BY352" s="71">
        <f t="shared" si="528"/>
        <v>-0.39510958659414935</v>
      </c>
      <c r="BZ352" s="71">
        <f t="shared" si="528"/>
        <v>0.14466954039747321</v>
      </c>
      <c r="CA352" s="71">
        <f t="shared" si="528"/>
        <v>0.17773542763033096</v>
      </c>
      <c r="CB352" s="71">
        <f t="shared" si="528"/>
        <v>0.16013256402500034</v>
      </c>
      <c r="CC352" s="71">
        <f t="shared" si="528"/>
        <v>0.13375465560477556</v>
      </c>
      <c r="CD352" s="71">
        <f t="shared" si="528"/>
        <v>7.6105960339829831E-2</v>
      </c>
      <c r="CE352" s="71">
        <f t="shared" si="528"/>
        <v>-3.3796503622088386E-2</v>
      </c>
      <c r="CF352" s="71">
        <f t="shared" si="528"/>
        <v>-4.9880547355278297E-2</v>
      </c>
      <c r="CG352" s="71">
        <f t="shared" si="528"/>
        <v>-8.7135827952510458E-2</v>
      </c>
      <c r="CH352" s="71">
        <f t="shared" si="528"/>
        <v>7.225004590427607E-2</v>
      </c>
      <c r="CI352" s="71">
        <f t="shared" si="528"/>
        <v>0.17858682083663779</v>
      </c>
      <c r="CJ352" s="71">
        <f t="shared" ref="CJ352:EP352" si="529">CJ351/CJ$331</f>
        <v>9.2292119900842476E-2</v>
      </c>
      <c r="CK352" s="71">
        <f t="shared" si="529"/>
        <v>-0.34656635618913856</v>
      </c>
      <c r="CL352" s="71">
        <f t="shared" si="529"/>
        <v>0.1375965676291375</v>
      </c>
      <c r="CM352" s="71">
        <f t="shared" si="529"/>
        <v>0.16894843669628751</v>
      </c>
      <c r="CN352" s="71">
        <f t="shared" si="529"/>
        <v>0.12080313104802499</v>
      </c>
      <c r="CO352" s="71">
        <f t="shared" si="529"/>
        <v>0.15144334407476248</v>
      </c>
      <c r="CP352" s="71">
        <f t="shared" si="529"/>
        <v>4.3319624211489091E-2</v>
      </c>
      <c r="CQ352" s="71">
        <f t="shared" si="529"/>
        <v>3.6289008273337883E-3</v>
      </c>
      <c r="CR352" s="71">
        <f t="shared" si="529"/>
        <v>-5.0895781694742452E-2</v>
      </c>
      <c r="CS352" s="71">
        <f t="shared" si="529"/>
        <v>-0.1138084794842813</v>
      </c>
      <c r="CT352" s="71">
        <f t="shared" si="529"/>
        <v>6.6008094741772105E-2</v>
      </c>
      <c r="CU352" s="71">
        <f t="shared" si="529"/>
        <v>0.17657216760975641</v>
      </c>
      <c r="CV352" s="71">
        <f t="shared" si="529"/>
        <v>0.10708631633799978</v>
      </c>
      <c r="CW352" s="71">
        <f t="shared" si="529"/>
        <v>-0.35198802687992992</v>
      </c>
      <c r="CX352" s="71">
        <f t="shared" si="529"/>
        <v>0.1029841231109981</v>
      </c>
      <c r="CY352" s="71">
        <f t="shared" si="529"/>
        <v>0.17563544694614486</v>
      </c>
      <c r="CZ352" s="71">
        <f t="shared" si="529"/>
        <v>0.15977026086231372</v>
      </c>
      <c r="DA352" s="71">
        <f t="shared" si="529"/>
        <v>0.12667837393396189</v>
      </c>
      <c r="DB352" s="71">
        <f t="shared" si="529"/>
        <v>7.9965190119552776E-2</v>
      </c>
      <c r="DC352" s="71">
        <f t="shared" si="529"/>
        <v>-6.7941006047029379E-2</v>
      </c>
      <c r="DD352" s="71">
        <f t="shared" si="529"/>
        <v>-5.7531867782889878E-2</v>
      </c>
      <c r="DE352" s="71">
        <f t="shared" si="529"/>
        <v>-8.0402663928307028E-2</v>
      </c>
      <c r="DF352" s="71">
        <f t="shared" si="529"/>
        <v>7.8283009867973125E-2</v>
      </c>
      <c r="DG352" s="71">
        <f t="shared" si="529"/>
        <v>0.15400808341919189</v>
      </c>
      <c r="DH352" s="71">
        <f t="shared" si="529"/>
        <v>0.10597437100477683</v>
      </c>
      <c r="DI352" s="71">
        <f t="shared" si="529"/>
        <v>-0.25678277327712162</v>
      </c>
      <c r="DJ352" s="71">
        <f t="shared" si="529"/>
        <v>0.11396500461175793</v>
      </c>
      <c r="DK352" s="71">
        <f t="shared" si="529"/>
        <v>0.16237709068668815</v>
      </c>
      <c r="DL352" s="71">
        <f t="shared" si="529"/>
        <v>0.16539510114218012</v>
      </c>
      <c r="DM352" s="71">
        <f t="shared" si="529"/>
        <v>0.10141602146288996</v>
      </c>
      <c r="DN352" s="71">
        <f t="shared" si="529"/>
        <v>2.6889833848422189E-2</v>
      </c>
      <c r="DO352" s="71">
        <f t="shared" si="529"/>
        <v>6.988447868621136E-3</v>
      </c>
      <c r="DP352" s="71">
        <f t="shared" si="529"/>
        <v>-7.8711214359978424E-2</v>
      </c>
      <c r="DQ352" s="71">
        <f t="shared" si="529"/>
        <v>-9.038380257242698E-2</v>
      </c>
      <c r="DR352" s="71">
        <f t="shared" si="529"/>
        <v>7.5976345546252128E-2</v>
      </c>
      <c r="DS352" s="71">
        <f t="shared" si="529"/>
        <v>0.13940592804815222</v>
      </c>
      <c r="DT352" s="71">
        <f t="shared" si="529"/>
        <v>9.798731856548859E-2</v>
      </c>
      <c r="DU352" s="71">
        <f t="shared" si="529"/>
        <v>-0.3067529740937241</v>
      </c>
      <c r="DV352" s="71">
        <f t="shared" si="529"/>
        <v>0.10369736957391389</v>
      </c>
      <c r="DW352" s="71">
        <f t="shared" si="529"/>
        <v>0.15168832556151529</v>
      </c>
      <c r="DX352" s="71">
        <f t="shared" si="529"/>
        <v>0.1592709999067824</v>
      </c>
      <c r="DY352" s="71">
        <f t="shared" si="529"/>
        <v>8.2882283126183093E-2</v>
      </c>
      <c r="DZ352" s="71">
        <f t="shared" si="529"/>
        <v>7.0964910804939524E-2</v>
      </c>
      <c r="EA352" s="71">
        <f t="shared" si="529"/>
        <v>-5.6949884512506092E-2</v>
      </c>
      <c r="EB352" s="71">
        <f t="shared" si="529"/>
        <v>-0.10862937124136521</v>
      </c>
      <c r="EC352" s="71">
        <f t="shared" si="529"/>
        <v>-9.6674850434385992E-2</v>
      </c>
      <c r="ED352" s="71">
        <f t="shared" si="529"/>
        <v>3.6285635243668041E-2</v>
      </c>
      <c r="EE352" s="71">
        <f t="shared" si="529"/>
        <v>0.14735513294431493</v>
      </c>
      <c r="EF352" s="71">
        <f t="shared" si="529"/>
        <v>0.11690977966977041</v>
      </c>
      <c r="EG352" s="71">
        <f t="shared" si="529"/>
        <v>-0.30968424638505004</v>
      </c>
      <c r="EH352" s="71">
        <f t="shared" si="529"/>
        <v>0.11920452085312593</v>
      </c>
      <c r="EI352" s="71">
        <f t="shared" si="529"/>
        <v>0.13980848052150457</v>
      </c>
      <c r="EJ352" s="71">
        <f t="shared" si="529"/>
        <v>0.12716134397656151</v>
      </c>
      <c r="EK352" s="71">
        <f t="shared" si="529"/>
        <v>9.2523615816097346E-2</v>
      </c>
      <c r="EL352" s="71">
        <f t="shared" si="529"/>
        <v>6.0108502787797481E-2</v>
      </c>
      <c r="EM352" s="71">
        <f t="shared" si="529"/>
        <v>-0.10836738248262473</v>
      </c>
      <c r="EN352" s="71">
        <f t="shared" si="529"/>
        <v>-9.8642484328173977E-2</v>
      </c>
      <c r="EO352" s="71">
        <f t="shared" si="529"/>
        <v>-9.9300338902622978E-2</v>
      </c>
      <c r="EP352" s="71">
        <f t="shared" si="529"/>
        <v>9.684072638527403E-3</v>
      </c>
    </row>
    <row r="354" spans="2:146" ht="15.75" collapsed="1" thickBot="1" x14ac:dyDescent="0.3">
      <c r="B354" s="1" t="s">
        <v>256</v>
      </c>
      <c r="C354" s="1"/>
      <c r="D354" s="1"/>
      <c r="E354" s="1"/>
      <c r="F354" s="1"/>
      <c r="G354" s="1"/>
      <c r="H354" s="1"/>
      <c r="I354" s="1"/>
      <c r="J354" s="35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</row>
    <row r="355" spans="2:146" ht="15.75" hidden="1" outlineLevel="1" thickTop="1" x14ac:dyDescent="0.25"/>
    <row r="356" spans="2:146" hidden="1" outlineLevel="1" x14ac:dyDescent="0.25">
      <c r="C356" t="s">
        <v>259</v>
      </c>
      <c r="W356" s="63">
        <f>Założenia!$K147</f>
        <v>7</v>
      </c>
      <c r="X356" s="63">
        <f>Założenia!$K147</f>
        <v>7</v>
      </c>
      <c r="Y356" s="63">
        <f>Założenia!$K147</f>
        <v>7</v>
      </c>
      <c r="Z356" s="63">
        <f>Założenia!$K147</f>
        <v>7</v>
      </c>
      <c r="AA356" s="63">
        <f>Założenia!$K147</f>
        <v>7</v>
      </c>
      <c r="AB356" s="63">
        <f>Założenia!$K147</f>
        <v>7</v>
      </c>
      <c r="AC356" s="63">
        <f>Założenia!$K147</f>
        <v>7</v>
      </c>
      <c r="AD356" s="63">
        <f>Założenia!$K147</f>
        <v>7</v>
      </c>
      <c r="AE356" s="63">
        <f>Założenia!$K147</f>
        <v>7</v>
      </c>
      <c r="AF356" s="63">
        <f>Założenia!$K147</f>
        <v>7</v>
      </c>
      <c r="AG356" s="63">
        <f>Założenia!$K147</f>
        <v>7</v>
      </c>
      <c r="AH356" s="63">
        <f>Założenia!$K147</f>
        <v>7</v>
      </c>
      <c r="AI356" s="63">
        <f>Założenia!$K147</f>
        <v>7</v>
      </c>
      <c r="AJ356" s="63">
        <f>Założenia!$K147</f>
        <v>7</v>
      </c>
      <c r="AK356" s="63">
        <f>Założenia!$K147</f>
        <v>7</v>
      </c>
      <c r="AL356" s="63">
        <f>Założenia!$K147</f>
        <v>7</v>
      </c>
      <c r="AM356" s="63">
        <f>Założenia!$K147</f>
        <v>7</v>
      </c>
      <c r="AN356" s="63">
        <f>Założenia!$K147</f>
        <v>7</v>
      </c>
      <c r="AO356" s="63">
        <f>Założenia!$K147</f>
        <v>7</v>
      </c>
      <c r="AP356" s="63">
        <f>Założenia!$K147</f>
        <v>7</v>
      </c>
      <c r="AQ356" s="63">
        <f>Założenia!$K147</f>
        <v>7</v>
      </c>
      <c r="AR356" s="63">
        <f>Założenia!$K147</f>
        <v>7</v>
      </c>
      <c r="AS356" s="63">
        <f>Założenia!$K147</f>
        <v>7</v>
      </c>
      <c r="AT356" s="63">
        <f>Założenia!$K147</f>
        <v>7</v>
      </c>
      <c r="AU356" s="63">
        <f>Założenia!$K147</f>
        <v>7</v>
      </c>
      <c r="AV356" s="63">
        <f>Założenia!$K147</f>
        <v>7</v>
      </c>
      <c r="AW356" s="63">
        <f>Założenia!$K147</f>
        <v>7</v>
      </c>
      <c r="AX356" s="63">
        <f>Założenia!$K147</f>
        <v>7</v>
      </c>
      <c r="AY356" s="63">
        <f>Założenia!$K147</f>
        <v>7</v>
      </c>
      <c r="AZ356" s="63">
        <f>Założenia!$K147</f>
        <v>7</v>
      </c>
      <c r="BA356" s="63">
        <f>Założenia!$K147</f>
        <v>7</v>
      </c>
      <c r="BB356" s="63">
        <f>Założenia!$K147</f>
        <v>7</v>
      </c>
      <c r="BC356" s="63">
        <f>Założenia!$K147</f>
        <v>7</v>
      </c>
      <c r="BD356" s="63">
        <f>Założenia!$K147</f>
        <v>7</v>
      </c>
      <c r="BE356" s="63">
        <f>Założenia!$K147</f>
        <v>7</v>
      </c>
      <c r="BF356" s="63">
        <f>Założenia!$K147</f>
        <v>7</v>
      </c>
      <c r="BG356" s="63">
        <f>Założenia!$K147</f>
        <v>7</v>
      </c>
      <c r="BH356" s="63">
        <f>Założenia!$K147</f>
        <v>7</v>
      </c>
      <c r="BI356" s="63">
        <f>Założenia!$K147</f>
        <v>7</v>
      </c>
      <c r="BJ356" s="63">
        <f>Założenia!$K147</f>
        <v>7</v>
      </c>
      <c r="BK356" s="63">
        <f>Założenia!$K147</f>
        <v>7</v>
      </c>
      <c r="BL356" s="63">
        <f>Założenia!$K147</f>
        <v>7</v>
      </c>
      <c r="BM356" s="63">
        <f>Założenia!$K147</f>
        <v>7</v>
      </c>
      <c r="BN356" s="63">
        <f>Założenia!$K147</f>
        <v>7</v>
      </c>
      <c r="BO356" s="63">
        <f>Założenia!$K147</f>
        <v>7</v>
      </c>
      <c r="BP356" s="63">
        <f>Założenia!$K147</f>
        <v>7</v>
      </c>
      <c r="BQ356" s="63">
        <f>Założenia!$K147</f>
        <v>7</v>
      </c>
      <c r="BR356" s="63">
        <f>Założenia!$K147</f>
        <v>7</v>
      </c>
      <c r="BS356" s="63">
        <f>Założenia!$K147</f>
        <v>7</v>
      </c>
      <c r="BT356" s="63">
        <f>Założenia!$K147</f>
        <v>7</v>
      </c>
      <c r="BU356" s="63">
        <f>Założenia!$K147</f>
        <v>7</v>
      </c>
      <c r="BV356" s="63">
        <f>Założenia!$K147</f>
        <v>7</v>
      </c>
      <c r="BW356" s="63">
        <f>Założenia!$K147</f>
        <v>7</v>
      </c>
      <c r="BX356" s="63">
        <f>Założenia!$K147</f>
        <v>7</v>
      </c>
      <c r="BY356" s="63">
        <f>Założenia!$K147</f>
        <v>7</v>
      </c>
      <c r="BZ356" s="63">
        <f>Założenia!$K147</f>
        <v>7</v>
      </c>
      <c r="CA356" s="63">
        <f>Założenia!$K147</f>
        <v>7</v>
      </c>
      <c r="CB356" s="63">
        <f>Założenia!$K147</f>
        <v>7</v>
      </c>
      <c r="CC356" s="63">
        <f>Założenia!$K147</f>
        <v>7</v>
      </c>
      <c r="CD356" s="63">
        <f>Założenia!$K147</f>
        <v>7</v>
      </c>
      <c r="CE356" s="63">
        <f>Założenia!$K147</f>
        <v>7</v>
      </c>
      <c r="CF356" s="63">
        <f>Założenia!$K147</f>
        <v>7</v>
      </c>
      <c r="CG356" s="63">
        <f>Założenia!$K147</f>
        <v>7</v>
      </c>
      <c r="CH356" s="63">
        <f>Założenia!$K147</f>
        <v>7</v>
      </c>
      <c r="CI356" s="63">
        <f>Założenia!$K147</f>
        <v>7</v>
      </c>
      <c r="CJ356" s="63">
        <f>Założenia!$K147</f>
        <v>7</v>
      </c>
      <c r="CK356" s="63">
        <f>Założenia!$K147</f>
        <v>7</v>
      </c>
      <c r="CL356" s="63">
        <f>Założenia!$K147</f>
        <v>7</v>
      </c>
      <c r="CM356" s="63">
        <f>Założenia!$K147</f>
        <v>7</v>
      </c>
      <c r="CN356" s="63">
        <f>Założenia!$K147</f>
        <v>7</v>
      </c>
      <c r="CO356" s="63">
        <f>Założenia!$K147</f>
        <v>7</v>
      </c>
      <c r="CP356" s="63">
        <f>Założenia!$K147</f>
        <v>7</v>
      </c>
      <c r="CQ356" s="63">
        <f>Założenia!$K147</f>
        <v>7</v>
      </c>
      <c r="CR356" s="63">
        <f>Założenia!$K147</f>
        <v>7</v>
      </c>
      <c r="CS356" s="63">
        <f>Założenia!$K147</f>
        <v>7</v>
      </c>
      <c r="CT356" s="63">
        <f>Założenia!$K147</f>
        <v>7</v>
      </c>
      <c r="CU356" s="63">
        <f>Założenia!$K147</f>
        <v>7</v>
      </c>
      <c r="CV356" s="63">
        <f>Założenia!$K147</f>
        <v>7</v>
      </c>
      <c r="CW356" s="63">
        <f>Założenia!$K147</f>
        <v>7</v>
      </c>
      <c r="CX356" s="63">
        <f>Założenia!$K147</f>
        <v>7</v>
      </c>
      <c r="CY356" s="63">
        <f>Założenia!$K147</f>
        <v>7</v>
      </c>
      <c r="CZ356" s="63">
        <f>Założenia!$K147</f>
        <v>7</v>
      </c>
      <c r="DA356" s="63">
        <f>Założenia!$K147</f>
        <v>7</v>
      </c>
      <c r="DB356" s="63">
        <f>Założenia!$K147</f>
        <v>7</v>
      </c>
      <c r="DC356" s="63">
        <f>Założenia!$K147</f>
        <v>7</v>
      </c>
      <c r="DD356" s="63">
        <f>Założenia!$K147</f>
        <v>7</v>
      </c>
      <c r="DE356" s="63">
        <f>Założenia!$K147</f>
        <v>7</v>
      </c>
      <c r="DF356" s="63">
        <f>Założenia!$K147</f>
        <v>7</v>
      </c>
      <c r="DG356" s="63">
        <f>Założenia!$K147</f>
        <v>7</v>
      </c>
      <c r="DH356" s="63">
        <f>Założenia!$K147</f>
        <v>7</v>
      </c>
      <c r="DI356" s="63">
        <f>Założenia!$K147</f>
        <v>7</v>
      </c>
      <c r="DJ356" s="63">
        <f>Założenia!$K147</f>
        <v>7</v>
      </c>
      <c r="DK356" s="63">
        <f>Założenia!$K147</f>
        <v>7</v>
      </c>
      <c r="DL356" s="63">
        <f>Założenia!$K147</f>
        <v>7</v>
      </c>
      <c r="DM356" s="63">
        <f>Założenia!$K147</f>
        <v>7</v>
      </c>
      <c r="DN356" s="63">
        <f>Założenia!$K147</f>
        <v>7</v>
      </c>
      <c r="DO356" s="63">
        <f>Założenia!$K147</f>
        <v>7</v>
      </c>
      <c r="DP356" s="63">
        <f>Założenia!$K147</f>
        <v>7</v>
      </c>
      <c r="DQ356" s="63">
        <f>Założenia!$K147</f>
        <v>7</v>
      </c>
      <c r="DR356" s="63">
        <f>Założenia!$K147</f>
        <v>7</v>
      </c>
      <c r="DS356" s="63">
        <f>Założenia!$K147</f>
        <v>7</v>
      </c>
      <c r="DT356" s="63">
        <f>Założenia!$K147</f>
        <v>7</v>
      </c>
      <c r="DU356" s="63">
        <f>Założenia!$K147</f>
        <v>7</v>
      </c>
      <c r="DV356" s="63">
        <f>Założenia!$K147</f>
        <v>7</v>
      </c>
      <c r="DW356" s="63">
        <f>Założenia!$K147</f>
        <v>7</v>
      </c>
      <c r="DX356" s="63">
        <f>Założenia!$K147</f>
        <v>7</v>
      </c>
      <c r="DY356" s="63">
        <f>Założenia!$K147</f>
        <v>7</v>
      </c>
      <c r="DZ356" s="63">
        <f>Założenia!$K147</f>
        <v>7</v>
      </c>
      <c r="EA356" s="63">
        <f>Założenia!$K147</f>
        <v>7</v>
      </c>
      <c r="EB356" s="63">
        <f>Założenia!$K147</f>
        <v>7</v>
      </c>
      <c r="EC356" s="63">
        <f>Założenia!$K147</f>
        <v>7</v>
      </c>
      <c r="ED356" s="63">
        <f>Założenia!$K147</f>
        <v>7</v>
      </c>
      <c r="EE356" s="63">
        <f>Założenia!$K147</f>
        <v>7</v>
      </c>
      <c r="EF356" s="63">
        <f>Założenia!$K147</f>
        <v>7</v>
      </c>
      <c r="EG356" s="63">
        <f>Założenia!$K147</f>
        <v>7</v>
      </c>
      <c r="EH356" s="63">
        <f>Założenia!$K147</f>
        <v>7</v>
      </c>
      <c r="EI356" s="63">
        <f>Założenia!$K147</f>
        <v>7</v>
      </c>
      <c r="EJ356" s="63">
        <f>Założenia!$K147</f>
        <v>7</v>
      </c>
      <c r="EK356" s="63">
        <f>Założenia!$K147</f>
        <v>7</v>
      </c>
      <c r="EL356" s="63">
        <f>Założenia!$K147</f>
        <v>7</v>
      </c>
      <c r="EM356" s="63">
        <f>Założenia!$K147</f>
        <v>7</v>
      </c>
      <c r="EN356" s="63">
        <f>Założenia!$K147</f>
        <v>7</v>
      </c>
      <c r="EO356" s="63">
        <f>Założenia!$K147</f>
        <v>7</v>
      </c>
      <c r="EP356" s="63">
        <f>Założenia!$K147</f>
        <v>7</v>
      </c>
    </row>
    <row r="357" spans="2:146" hidden="1" outlineLevel="1" x14ac:dyDescent="0.25">
      <c r="C357" t="s">
        <v>257</v>
      </c>
      <c r="W357" s="5">
        <f>SUM(W336,W338)</f>
        <v>18949.184999999998</v>
      </c>
      <c r="X357" s="5">
        <f t="shared" ref="X357:CI357" si="530">SUM(X336,X338)</f>
        <v>18650.054400000001</v>
      </c>
      <c r="Y357" s="5">
        <f t="shared" si="530"/>
        <v>17623.72</v>
      </c>
      <c r="Z357" s="5">
        <f t="shared" si="530"/>
        <v>20795.016</v>
      </c>
      <c r="AA357" s="5">
        <f t="shared" si="530"/>
        <v>24305.366399999999</v>
      </c>
      <c r="AB357" s="5">
        <f t="shared" si="530"/>
        <v>21831.823199999999</v>
      </c>
      <c r="AC357" s="5">
        <f t="shared" si="530"/>
        <v>17309.536</v>
      </c>
      <c r="AD357" s="5">
        <f t="shared" si="530"/>
        <v>23310.350279999999</v>
      </c>
      <c r="AE357" s="5">
        <f t="shared" si="530"/>
        <v>24392.816279999999</v>
      </c>
      <c r="AF357" s="5">
        <f t="shared" si="530"/>
        <v>25091.773560000001</v>
      </c>
      <c r="AG357" s="5">
        <f t="shared" si="530"/>
        <v>23682.168720000001</v>
      </c>
      <c r="AH357" s="5">
        <f t="shared" si="530"/>
        <v>22100.741880000001</v>
      </c>
      <c r="AI357" s="5">
        <f t="shared" si="530"/>
        <v>19129.64256</v>
      </c>
      <c r="AJ357" s="5">
        <f t="shared" si="530"/>
        <v>19846.471680000002</v>
      </c>
      <c r="AK357" s="5">
        <f t="shared" si="530"/>
        <v>18944.763599999998</v>
      </c>
      <c r="AL357" s="5">
        <f t="shared" si="530"/>
        <v>21889.749</v>
      </c>
      <c r="AM357" s="5">
        <f t="shared" si="530"/>
        <v>24794.86968</v>
      </c>
      <c r="AN357" s="5">
        <f t="shared" si="530"/>
        <v>22890.425039999998</v>
      </c>
      <c r="AO357" s="5">
        <f t="shared" si="530"/>
        <v>18878.784960000001</v>
      </c>
      <c r="AP357" s="5">
        <f t="shared" si="530"/>
        <v>24198.757506000002</v>
      </c>
      <c r="AQ357" s="5">
        <f t="shared" si="530"/>
        <v>25612.457093999998</v>
      </c>
      <c r="AR357" s="5">
        <f t="shared" si="530"/>
        <v>26450.278596000004</v>
      </c>
      <c r="AS357" s="5">
        <f t="shared" si="530"/>
        <v>24970.193513999999</v>
      </c>
      <c r="AT357" s="5">
        <f t="shared" si="530"/>
        <v>22943.101513500002</v>
      </c>
      <c r="AU357" s="5">
        <f t="shared" si="530"/>
        <v>20969.413731000001</v>
      </c>
      <c r="AV357" s="5">
        <f t="shared" si="530"/>
        <v>20330.759736</v>
      </c>
      <c r="AW357" s="5">
        <f t="shared" si="530"/>
        <v>19915.094304000002</v>
      </c>
      <c r="AX357" s="5">
        <f t="shared" si="530"/>
        <v>23157.430380000002</v>
      </c>
      <c r="AY357" s="5">
        <f t="shared" si="530"/>
        <v>25826.780448000001</v>
      </c>
      <c r="AZ357" s="5">
        <f t="shared" si="530"/>
        <v>23931.029933999998</v>
      </c>
      <c r="BA357" s="5">
        <f t="shared" si="530"/>
        <v>20400.037307999999</v>
      </c>
      <c r="BB357" s="5">
        <f t="shared" si="530"/>
        <v>26026.997711400003</v>
      </c>
      <c r="BC357" s="5">
        <f t="shared" si="530"/>
        <v>27828.866954700003</v>
      </c>
      <c r="BD357" s="5">
        <f t="shared" si="530"/>
        <v>27227.231646300002</v>
      </c>
      <c r="BE357" s="5">
        <f t="shared" si="530"/>
        <v>26000.478837900002</v>
      </c>
      <c r="BF357" s="5">
        <f t="shared" si="530"/>
        <v>23456.799790200002</v>
      </c>
      <c r="BG357" s="5">
        <f t="shared" si="530"/>
        <v>22999.894000650005</v>
      </c>
      <c r="BH357" s="5">
        <f t="shared" si="530"/>
        <v>20886.601869000002</v>
      </c>
      <c r="BI357" s="5">
        <f t="shared" si="530"/>
        <v>21104.826220800001</v>
      </c>
      <c r="BJ357" s="5">
        <f t="shared" si="530"/>
        <v>23769.741019500005</v>
      </c>
      <c r="BK357" s="5">
        <f t="shared" si="530"/>
        <v>27663.680349900002</v>
      </c>
      <c r="BL357" s="5">
        <f t="shared" si="530"/>
        <v>26218.703189699998</v>
      </c>
      <c r="BM357" s="5">
        <f t="shared" si="530"/>
        <v>20207.681663400002</v>
      </c>
      <c r="BN357" s="5">
        <f t="shared" si="530"/>
        <v>28397.646920790008</v>
      </c>
      <c r="BO357" s="5">
        <f t="shared" si="530"/>
        <v>28237.733946135002</v>
      </c>
      <c r="BP357" s="5">
        <f t="shared" si="530"/>
        <v>28703.161013310004</v>
      </c>
      <c r="BQ357" s="5">
        <f t="shared" si="530"/>
        <v>27109.556471970005</v>
      </c>
      <c r="BR357" s="5">
        <f t="shared" si="530"/>
        <v>26354.5214270625</v>
      </c>
      <c r="BS357" s="5">
        <f t="shared" si="530"/>
        <v>21915.816899130004</v>
      </c>
      <c r="BT357" s="5">
        <f t="shared" si="530"/>
        <v>22440.122116650004</v>
      </c>
      <c r="BU357" s="5">
        <f t="shared" si="530"/>
        <v>22414.662608940002</v>
      </c>
      <c r="BV357" s="5">
        <f t="shared" si="530"/>
        <v>24608.159839462503</v>
      </c>
      <c r="BW357" s="5">
        <f t="shared" si="530"/>
        <v>29161.432152090005</v>
      </c>
      <c r="BX357" s="5">
        <f t="shared" si="530"/>
        <v>26804.042379450002</v>
      </c>
      <c r="BY357" s="5">
        <f t="shared" si="530"/>
        <v>20861.632638630002</v>
      </c>
      <c r="BZ357" s="5">
        <f t="shared" si="530"/>
        <v>29256.147121824004</v>
      </c>
      <c r="CA357" s="5">
        <f t="shared" si="530"/>
        <v>29649.620643441755</v>
      </c>
      <c r="CB357" s="5">
        <f t="shared" si="530"/>
        <v>29897.726716116005</v>
      </c>
      <c r="CC357" s="5">
        <f t="shared" si="530"/>
        <v>28505.133020211753</v>
      </c>
      <c r="CD357" s="5">
        <f t="shared" si="530"/>
        <v>26816.808039359632</v>
      </c>
      <c r="CE357" s="5">
        <f t="shared" si="530"/>
        <v>23583.014570252817</v>
      </c>
      <c r="CF357" s="5">
        <f t="shared" si="530"/>
        <v>23642.325671769002</v>
      </c>
      <c r="CG357" s="5">
        <f t="shared" si="530"/>
        <v>22840.351178904006</v>
      </c>
      <c r="CH357" s="5">
        <f t="shared" si="530"/>
        <v>26506.879908823128</v>
      </c>
      <c r="CI357" s="5">
        <f t="shared" si="530"/>
        <v>30819.997382910755</v>
      </c>
      <c r="CJ357" s="5">
        <f t="shared" ref="CJ357:EP357" si="531">SUM(CJ336,CJ338)</f>
        <v>27101.677657698001</v>
      </c>
      <c r="CK357" s="5">
        <f t="shared" si="531"/>
        <v>22278.969033898506</v>
      </c>
      <c r="CL357" s="5">
        <f t="shared" si="531"/>
        <v>30803.161799666028</v>
      </c>
      <c r="CM357" s="5">
        <f t="shared" si="531"/>
        <v>31132.101675613842</v>
      </c>
      <c r="CN357" s="5">
        <f t="shared" si="531"/>
        <v>30129.503225659435</v>
      </c>
      <c r="CO357" s="5">
        <f t="shared" si="531"/>
        <v>31067.188514858481</v>
      </c>
      <c r="CP357" s="5">
        <f t="shared" si="531"/>
        <v>27434.868929633034</v>
      </c>
      <c r="CQ357" s="5">
        <f t="shared" si="531"/>
        <v>26025.275125027834</v>
      </c>
      <c r="CR357" s="5">
        <f t="shared" si="531"/>
        <v>24992.856598859107</v>
      </c>
      <c r="CS357" s="5">
        <f t="shared" si="531"/>
        <v>23617.470343595633</v>
      </c>
      <c r="CT357" s="5">
        <f t="shared" si="531"/>
        <v>27867.310288327131</v>
      </c>
      <c r="CU357" s="5">
        <f t="shared" si="531"/>
        <v>32571.515556433362</v>
      </c>
      <c r="CV357" s="5">
        <f t="shared" si="531"/>
        <v>29256.731097215743</v>
      </c>
      <c r="CW357" s="5">
        <f t="shared" si="531"/>
        <v>23196.433734841507</v>
      </c>
      <c r="CX357" s="5">
        <f t="shared" si="531"/>
        <v>31238.09879166976</v>
      </c>
      <c r="CY357" s="5">
        <f t="shared" si="531"/>
        <v>33781.952869937144</v>
      </c>
      <c r="CZ357" s="5">
        <f t="shared" si="531"/>
        <v>33758.002895063197</v>
      </c>
      <c r="DA357" s="5">
        <f t="shared" si="531"/>
        <v>31868.997593975299</v>
      </c>
      <c r="DB357" s="5">
        <f t="shared" si="531"/>
        <v>30387.078546225486</v>
      </c>
      <c r="DC357" s="5">
        <f t="shared" si="531"/>
        <v>25701.863867249245</v>
      </c>
      <c r="DD357" s="5">
        <f t="shared" si="531"/>
        <v>25947.773802674179</v>
      </c>
      <c r="DE357" s="5">
        <f t="shared" si="531"/>
        <v>25417.267675643983</v>
      </c>
      <c r="DF357" s="5">
        <f t="shared" si="531"/>
        <v>29555.401428871381</v>
      </c>
      <c r="DG357" s="5">
        <f t="shared" si="531"/>
        <v>32962.243704517903</v>
      </c>
      <c r="DH357" s="5">
        <f t="shared" si="531"/>
        <v>30542.732276399802</v>
      </c>
      <c r="DI357" s="5">
        <f t="shared" si="531"/>
        <v>26036.191490512545</v>
      </c>
      <c r="DJ357" s="5">
        <f t="shared" si="531"/>
        <v>33217.777306289528</v>
      </c>
      <c r="DK357" s="5">
        <f t="shared" si="531"/>
        <v>34323.14209736426</v>
      </c>
      <c r="DL357" s="5">
        <f t="shared" si="531"/>
        <v>35677.999470392067</v>
      </c>
      <c r="DM357" s="5">
        <f t="shared" si="531"/>
        <v>32301.965320795502</v>
      </c>
      <c r="DN357" s="5">
        <f t="shared" si="531"/>
        <v>29937.48108748614</v>
      </c>
      <c r="DO357" s="5">
        <f t="shared" si="531"/>
        <v>29006.196006620401</v>
      </c>
      <c r="DP357" s="5">
        <f t="shared" si="531"/>
        <v>27028.539157603886</v>
      </c>
      <c r="DQ357" s="5">
        <f t="shared" si="531"/>
        <v>26750.023440913032</v>
      </c>
      <c r="DR357" s="5">
        <f t="shared" si="531"/>
        <v>31342.633407749228</v>
      </c>
      <c r="DS357" s="5">
        <f t="shared" si="531"/>
        <v>34378.259459168083</v>
      </c>
      <c r="DT357" s="5">
        <f t="shared" si="531"/>
        <v>32162.707462450078</v>
      </c>
      <c r="DU357" s="5">
        <f t="shared" si="531"/>
        <v>26038.261053814185</v>
      </c>
      <c r="DV357" s="5">
        <f t="shared" si="531"/>
        <v>34927.406422024898</v>
      </c>
      <c r="DW357" s="5">
        <f t="shared" si="531"/>
        <v>36039.299202232483</v>
      </c>
      <c r="DX357" s="5">
        <f t="shared" si="531"/>
        <v>37705.600696016176</v>
      </c>
      <c r="DY357" s="5">
        <f t="shared" si="531"/>
        <v>33624.622084309885</v>
      </c>
      <c r="DZ357" s="5">
        <f t="shared" si="531"/>
        <v>33546.432660099425</v>
      </c>
      <c r="EA357" s="5">
        <f t="shared" si="531"/>
        <v>28921.187918693089</v>
      </c>
      <c r="EB357" s="5">
        <f t="shared" si="531"/>
        <v>27990.044112116888</v>
      </c>
      <c r="EC357" s="5">
        <f t="shared" si="531"/>
        <v>28282.485614642286</v>
      </c>
      <c r="ED357" s="5">
        <f t="shared" si="531"/>
        <v>31853.726319017202</v>
      </c>
      <c r="EE357" s="5">
        <f t="shared" si="531"/>
        <v>37071.977440544477</v>
      </c>
      <c r="EF357" s="5">
        <f t="shared" si="531"/>
        <v>35135.569847357765</v>
      </c>
      <c r="EG357" s="5">
        <f t="shared" si="531"/>
        <v>27080.226104260099</v>
      </c>
      <c r="EH357" s="5">
        <f t="shared" si="531"/>
        <v>38055.562842558647</v>
      </c>
      <c r="EI357" s="5">
        <f t="shared" si="531"/>
        <v>37841.264162344101</v>
      </c>
      <c r="EJ357" s="5">
        <f t="shared" si="531"/>
        <v>38464.980946094205</v>
      </c>
      <c r="EK357" s="5">
        <f t="shared" si="531"/>
        <v>36329.398447364263</v>
      </c>
      <c r="EL357" s="5">
        <f t="shared" si="531"/>
        <v>35317.579275164622</v>
      </c>
      <c r="EM357" s="5">
        <f t="shared" si="531"/>
        <v>29369.290687259829</v>
      </c>
      <c r="EN357" s="5">
        <f t="shared" si="531"/>
        <v>30071.909823615322</v>
      </c>
      <c r="EO357" s="5">
        <f t="shared" si="531"/>
        <v>30037.791648320694</v>
      </c>
      <c r="EP357" s="5">
        <f t="shared" si="531"/>
        <v>32977.287724666909</v>
      </c>
    </row>
    <row r="358" spans="2:146" hidden="1" outlineLevel="1" x14ac:dyDescent="0.25">
      <c r="C358" t="s">
        <v>266</v>
      </c>
      <c r="W358" s="5">
        <f>W$20</f>
        <v>30</v>
      </c>
      <c r="X358" s="5">
        <f t="shared" ref="X358:CI358" si="532">X$20</f>
        <v>31</v>
      </c>
      <c r="Y358" s="5">
        <f t="shared" si="532"/>
        <v>31</v>
      </c>
      <c r="Z358" s="5">
        <f t="shared" si="532"/>
        <v>30</v>
      </c>
      <c r="AA358" s="5">
        <f t="shared" si="532"/>
        <v>31</v>
      </c>
      <c r="AB358" s="5">
        <f t="shared" si="532"/>
        <v>30</v>
      </c>
      <c r="AC358" s="5">
        <f t="shared" si="532"/>
        <v>31</v>
      </c>
      <c r="AD358" s="5">
        <f t="shared" si="532"/>
        <v>31</v>
      </c>
      <c r="AE358" s="5">
        <f t="shared" si="532"/>
        <v>28</v>
      </c>
      <c r="AF358" s="5">
        <f t="shared" si="532"/>
        <v>31</v>
      </c>
      <c r="AG358" s="5">
        <f t="shared" si="532"/>
        <v>30</v>
      </c>
      <c r="AH358" s="5">
        <f t="shared" si="532"/>
        <v>31</v>
      </c>
      <c r="AI358" s="5">
        <f t="shared" si="532"/>
        <v>30</v>
      </c>
      <c r="AJ358" s="5">
        <f t="shared" si="532"/>
        <v>31</v>
      </c>
      <c r="AK358" s="5">
        <f t="shared" si="532"/>
        <v>31</v>
      </c>
      <c r="AL358" s="5">
        <f t="shared" si="532"/>
        <v>30</v>
      </c>
      <c r="AM358" s="5">
        <f t="shared" si="532"/>
        <v>31</v>
      </c>
      <c r="AN358" s="5">
        <f t="shared" si="532"/>
        <v>30</v>
      </c>
      <c r="AO358" s="5">
        <f t="shared" si="532"/>
        <v>31</v>
      </c>
      <c r="AP358" s="5">
        <f t="shared" si="532"/>
        <v>31</v>
      </c>
      <c r="AQ358" s="5">
        <f t="shared" si="532"/>
        <v>28</v>
      </c>
      <c r="AR358" s="5">
        <f t="shared" si="532"/>
        <v>31</v>
      </c>
      <c r="AS358" s="5">
        <f t="shared" si="532"/>
        <v>30</v>
      </c>
      <c r="AT358" s="5">
        <f t="shared" si="532"/>
        <v>31</v>
      </c>
      <c r="AU358" s="5">
        <f t="shared" si="532"/>
        <v>30</v>
      </c>
      <c r="AV358" s="5">
        <f t="shared" si="532"/>
        <v>31</v>
      </c>
      <c r="AW358" s="5">
        <f t="shared" si="532"/>
        <v>31</v>
      </c>
      <c r="AX358" s="5">
        <f t="shared" si="532"/>
        <v>30</v>
      </c>
      <c r="AY358" s="5">
        <f t="shared" si="532"/>
        <v>31</v>
      </c>
      <c r="AZ358" s="5">
        <f t="shared" si="532"/>
        <v>30</v>
      </c>
      <c r="BA358" s="5">
        <f t="shared" si="532"/>
        <v>31</v>
      </c>
      <c r="BB358" s="5">
        <f t="shared" si="532"/>
        <v>31</v>
      </c>
      <c r="BC358" s="5">
        <f t="shared" si="532"/>
        <v>29</v>
      </c>
      <c r="BD358" s="5">
        <f t="shared" si="532"/>
        <v>31</v>
      </c>
      <c r="BE358" s="5">
        <f t="shared" si="532"/>
        <v>30</v>
      </c>
      <c r="BF358" s="5">
        <f t="shared" si="532"/>
        <v>31</v>
      </c>
      <c r="BG358" s="5">
        <f t="shared" si="532"/>
        <v>30</v>
      </c>
      <c r="BH358" s="5">
        <f t="shared" si="532"/>
        <v>31</v>
      </c>
      <c r="BI358" s="5">
        <f t="shared" si="532"/>
        <v>31</v>
      </c>
      <c r="BJ358" s="5">
        <f t="shared" si="532"/>
        <v>30</v>
      </c>
      <c r="BK358" s="5">
        <f t="shared" si="532"/>
        <v>31</v>
      </c>
      <c r="BL358" s="5">
        <f t="shared" si="532"/>
        <v>30</v>
      </c>
      <c r="BM358" s="5">
        <f t="shared" si="532"/>
        <v>31</v>
      </c>
      <c r="BN358" s="5">
        <f t="shared" si="532"/>
        <v>31</v>
      </c>
      <c r="BO358" s="5">
        <f t="shared" si="532"/>
        <v>28</v>
      </c>
      <c r="BP358" s="5">
        <f t="shared" si="532"/>
        <v>31</v>
      </c>
      <c r="BQ358" s="5">
        <f t="shared" si="532"/>
        <v>30</v>
      </c>
      <c r="BR358" s="5">
        <f t="shared" si="532"/>
        <v>31</v>
      </c>
      <c r="BS358" s="5">
        <f t="shared" si="532"/>
        <v>30</v>
      </c>
      <c r="BT358" s="5">
        <f t="shared" si="532"/>
        <v>31</v>
      </c>
      <c r="BU358" s="5">
        <f t="shared" si="532"/>
        <v>31</v>
      </c>
      <c r="BV358" s="5">
        <f t="shared" si="532"/>
        <v>30</v>
      </c>
      <c r="BW358" s="5">
        <f t="shared" si="532"/>
        <v>31</v>
      </c>
      <c r="BX358" s="5">
        <f t="shared" si="532"/>
        <v>30</v>
      </c>
      <c r="BY358" s="5">
        <f t="shared" si="532"/>
        <v>31</v>
      </c>
      <c r="BZ358" s="5">
        <f t="shared" si="532"/>
        <v>31</v>
      </c>
      <c r="CA358" s="5">
        <f t="shared" si="532"/>
        <v>28</v>
      </c>
      <c r="CB358" s="5">
        <f t="shared" si="532"/>
        <v>31</v>
      </c>
      <c r="CC358" s="5">
        <f t="shared" si="532"/>
        <v>30</v>
      </c>
      <c r="CD358" s="5">
        <f t="shared" si="532"/>
        <v>31</v>
      </c>
      <c r="CE358" s="5">
        <f t="shared" si="532"/>
        <v>30</v>
      </c>
      <c r="CF358" s="5">
        <f t="shared" si="532"/>
        <v>31</v>
      </c>
      <c r="CG358" s="5">
        <f t="shared" si="532"/>
        <v>31</v>
      </c>
      <c r="CH358" s="5">
        <f t="shared" si="532"/>
        <v>30</v>
      </c>
      <c r="CI358" s="5">
        <f t="shared" si="532"/>
        <v>31</v>
      </c>
      <c r="CJ358" s="5">
        <f t="shared" ref="CJ358:EP358" si="533">CJ$20</f>
        <v>30</v>
      </c>
      <c r="CK358" s="5">
        <f t="shared" si="533"/>
        <v>31</v>
      </c>
      <c r="CL358" s="5">
        <f t="shared" si="533"/>
        <v>31</v>
      </c>
      <c r="CM358" s="5">
        <f t="shared" si="533"/>
        <v>28</v>
      </c>
      <c r="CN358" s="5">
        <f t="shared" si="533"/>
        <v>31</v>
      </c>
      <c r="CO358" s="5">
        <f t="shared" si="533"/>
        <v>30</v>
      </c>
      <c r="CP358" s="5">
        <f t="shared" si="533"/>
        <v>31</v>
      </c>
      <c r="CQ358" s="5">
        <f t="shared" si="533"/>
        <v>30</v>
      </c>
      <c r="CR358" s="5">
        <f t="shared" si="533"/>
        <v>31</v>
      </c>
      <c r="CS358" s="5">
        <f t="shared" si="533"/>
        <v>31</v>
      </c>
      <c r="CT358" s="5">
        <f t="shared" si="533"/>
        <v>30</v>
      </c>
      <c r="CU358" s="5">
        <f t="shared" si="533"/>
        <v>31</v>
      </c>
      <c r="CV358" s="5">
        <f t="shared" si="533"/>
        <v>30</v>
      </c>
      <c r="CW358" s="5">
        <f t="shared" si="533"/>
        <v>31</v>
      </c>
      <c r="CX358" s="5">
        <f t="shared" si="533"/>
        <v>31</v>
      </c>
      <c r="CY358" s="5">
        <f t="shared" si="533"/>
        <v>29</v>
      </c>
      <c r="CZ358" s="5">
        <f t="shared" si="533"/>
        <v>31</v>
      </c>
      <c r="DA358" s="5">
        <f t="shared" si="533"/>
        <v>30</v>
      </c>
      <c r="DB358" s="5">
        <f t="shared" si="533"/>
        <v>31</v>
      </c>
      <c r="DC358" s="5">
        <f t="shared" si="533"/>
        <v>30</v>
      </c>
      <c r="DD358" s="5">
        <f t="shared" si="533"/>
        <v>31</v>
      </c>
      <c r="DE358" s="5">
        <f t="shared" si="533"/>
        <v>31</v>
      </c>
      <c r="DF358" s="5">
        <f t="shared" si="533"/>
        <v>30</v>
      </c>
      <c r="DG358" s="5">
        <f t="shared" si="533"/>
        <v>31</v>
      </c>
      <c r="DH358" s="5">
        <f t="shared" si="533"/>
        <v>30</v>
      </c>
      <c r="DI358" s="5">
        <f t="shared" si="533"/>
        <v>31</v>
      </c>
      <c r="DJ358" s="5">
        <f t="shared" si="533"/>
        <v>31</v>
      </c>
      <c r="DK358" s="5">
        <f t="shared" si="533"/>
        <v>28</v>
      </c>
      <c r="DL358" s="5">
        <f t="shared" si="533"/>
        <v>31</v>
      </c>
      <c r="DM358" s="5">
        <f t="shared" si="533"/>
        <v>30</v>
      </c>
      <c r="DN358" s="5">
        <f t="shared" si="533"/>
        <v>31</v>
      </c>
      <c r="DO358" s="5">
        <f t="shared" si="533"/>
        <v>30</v>
      </c>
      <c r="DP358" s="5">
        <f t="shared" si="533"/>
        <v>31</v>
      </c>
      <c r="DQ358" s="5">
        <f t="shared" si="533"/>
        <v>31</v>
      </c>
      <c r="DR358" s="5">
        <f t="shared" si="533"/>
        <v>30</v>
      </c>
      <c r="DS358" s="5">
        <f t="shared" si="533"/>
        <v>31</v>
      </c>
      <c r="DT358" s="5">
        <f t="shared" si="533"/>
        <v>30</v>
      </c>
      <c r="DU358" s="5">
        <f t="shared" si="533"/>
        <v>31</v>
      </c>
      <c r="DV358" s="5">
        <f t="shared" si="533"/>
        <v>31</v>
      </c>
      <c r="DW358" s="5">
        <f t="shared" si="533"/>
        <v>28</v>
      </c>
      <c r="DX358" s="5">
        <f t="shared" si="533"/>
        <v>31</v>
      </c>
      <c r="DY358" s="5">
        <f t="shared" si="533"/>
        <v>30</v>
      </c>
      <c r="DZ358" s="5">
        <f t="shared" si="533"/>
        <v>31</v>
      </c>
      <c r="EA358" s="5">
        <f t="shared" si="533"/>
        <v>30</v>
      </c>
      <c r="EB358" s="5">
        <f t="shared" si="533"/>
        <v>31</v>
      </c>
      <c r="EC358" s="5">
        <f t="shared" si="533"/>
        <v>31</v>
      </c>
      <c r="ED358" s="5">
        <f t="shared" si="533"/>
        <v>30</v>
      </c>
      <c r="EE358" s="5">
        <f t="shared" si="533"/>
        <v>31</v>
      </c>
      <c r="EF358" s="5">
        <f t="shared" si="533"/>
        <v>30</v>
      </c>
      <c r="EG358" s="5">
        <f t="shared" si="533"/>
        <v>31</v>
      </c>
      <c r="EH358" s="5">
        <f t="shared" si="533"/>
        <v>31</v>
      </c>
      <c r="EI358" s="5">
        <f t="shared" si="533"/>
        <v>28</v>
      </c>
      <c r="EJ358" s="5">
        <f t="shared" si="533"/>
        <v>31</v>
      </c>
      <c r="EK358" s="5">
        <f t="shared" si="533"/>
        <v>30</v>
      </c>
      <c r="EL358" s="5">
        <f t="shared" si="533"/>
        <v>31</v>
      </c>
      <c r="EM358" s="5">
        <f t="shared" si="533"/>
        <v>30</v>
      </c>
      <c r="EN358" s="5">
        <f t="shared" si="533"/>
        <v>31</v>
      </c>
      <c r="EO358" s="5">
        <f t="shared" si="533"/>
        <v>31</v>
      </c>
      <c r="EP358" s="5">
        <f t="shared" si="533"/>
        <v>30</v>
      </c>
    </row>
    <row r="359" spans="2:146" hidden="1" outlineLevel="1" x14ac:dyDescent="0.25">
      <c r="C359" s="11" t="s">
        <v>258</v>
      </c>
      <c r="D359" s="11"/>
      <c r="E359" s="11"/>
      <c r="F359" s="11"/>
      <c r="G359" s="11"/>
      <c r="H359" s="11"/>
      <c r="I359" s="11"/>
      <c r="J359" s="3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8">
        <f>W356*W357/W358</f>
        <v>4421.4764999999998</v>
      </c>
      <c r="X359" s="8">
        <f t="shared" ref="X359:CI359" si="534">X356*X357/X358</f>
        <v>4211.3026064516134</v>
      </c>
      <c r="Y359" s="8">
        <f t="shared" si="534"/>
        <v>3979.5496774193552</v>
      </c>
      <c r="Z359" s="8">
        <f t="shared" si="534"/>
        <v>4852.1704</v>
      </c>
      <c r="AA359" s="8">
        <f t="shared" si="534"/>
        <v>5488.3085419354838</v>
      </c>
      <c r="AB359" s="8">
        <f t="shared" si="534"/>
        <v>5094.0920800000004</v>
      </c>
      <c r="AC359" s="8">
        <f t="shared" si="534"/>
        <v>3908.6049032258065</v>
      </c>
      <c r="AD359" s="8">
        <f t="shared" si="534"/>
        <v>5263.627482580644</v>
      </c>
      <c r="AE359" s="8">
        <f t="shared" si="534"/>
        <v>6098.2040699999998</v>
      </c>
      <c r="AF359" s="8">
        <f t="shared" si="534"/>
        <v>5665.8843522580646</v>
      </c>
      <c r="AG359" s="8">
        <f t="shared" si="534"/>
        <v>5525.8393679999999</v>
      </c>
      <c r="AH359" s="8">
        <f t="shared" si="534"/>
        <v>4990.4901019354847</v>
      </c>
      <c r="AI359" s="8">
        <f t="shared" si="534"/>
        <v>4463.5832639999999</v>
      </c>
      <c r="AJ359" s="8">
        <f t="shared" si="534"/>
        <v>4481.4613470967743</v>
      </c>
      <c r="AK359" s="8">
        <f t="shared" si="534"/>
        <v>4277.8498451612895</v>
      </c>
      <c r="AL359" s="8">
        <f t="shared" si="534"/>
        <v>5107.6080999999995</v>
      </c>
      <c r="AM359" s="8">
        <f t="shared" si="534"/>
        <v>5598.8415406451613</v>
      </c>
      <c r="AN359" s="8">
        <f t="shared" si="534"/>
        <v>5341.0991759999997</v>
      </c>
      <c r="AO359" s="8">
        <f t="shared" si="534"/>
        <v>4262.9514425806456</v>
      </c>
      <c r="AP359" s="8">
        <f t="shared" si="534"/>
        <v>5464.2355658709685</v>
      </c>
      <c r="AQ359" s="8">
        <f t="shared" si="534"/>
        <v>6403.1142734999985</v>
      </c>
      <c r="AR359" s="8">
        <f t="shared" si="534"/>
        <v>5972.6435539354852</v>
      </c>
      <c r="AS359" s="8">
        <f t="shared" si="534"/>
        <v>5826.3784866000005</v>
      </c>
      <c r="AT359" s="8">
        <f t="shared" si="534"/>
        <v>5180.7003417580645</v>
      </c>
      <c r="AU359" s="8">
        <f t="shared" si="534"/>
        <v>4892.8632038999995</v>
      </c>
      <c r="AV359" s="8">
        <f t="shared" si="534"/>
        <v>4590.8167145806447</v>
      </c>
      <c r="AW359" s="8">
        <f t="shared" si="534"/>
        <v>4496.9567783225812</v>
      </c>
      <c r="AX359" s="8">
        <f t="shared" si="534"/>
        <v>5403.4004220000006</v>
      </c>
      <c r="AY359" s="8">
        <f t="shared" si="534"/>
        <v>5831.8536495483877</v>
      </c>
      <c r="AZ359" s="8">
        <f t="shared" si="534"/>
        <v>5583.9069846000002</v>
      </c>
      <c r="BA359" s="8">
        <f t="shared" si="534"/>
        <v>4606.4600372903224</v>
      </c>
      <c r="BB359" s="8">
        <f t="shared" si="534"/>
        <v>5877.0639993483874</v>
      </c>
      <c r="BC359" s="8">
        <f t="shared" si="534"/>
        <v>6717.3127132034488</v>
      </c>
      <c r="BD359" s="8">
        <f t="shared" si="534"/>
        <v>6148.0845652935486</v>
      </c>
      <c r="BE359" s="8">
        <f t="shared" si="534"/>
        <v>6066.7783955100003</v>
      </c>
      <c r="BF359" s="8">
        <f t="shared" si="534"/>
        <v>5296.6967268193557</v>
      </c>
      <c r="BG359" s="8">
        <f t="shared" si="534"/>
        <v>5366.6419334850016</v>
      </c>
      <c r="BH359" s="8">
        <f t="shared" si="534"/>
        <v>4716.3294542903232</v>
      </c>
      <c r="BI359" s="8">
        <f t="shared" si="534"/>
        <v>4765.6059208258066</v>
      </c>
      <c r="BJ359" s="8">
        <f t="shared" si="534"/>
        <v>5546.2729045500009</v>
      </c>
      <c r="BK359" s="8">
        <f t="shared" si="534"/>
        <v>6246.6374983645164</v>
      </c>
      <c r="BL359" s="8">
        <f t="shared" si="534"/>
        <v>6117.6974109299999</v>
      </c>
      <c r="BM359" s="8">
        <f t="shared" si="534"/>
        <v>4563.0248917354847</v>
      </c>
      <c r="BN359" s="8">
        <f t="shared" si="534"/>
        <v>6412.3718853396786</v>
      </c>
      <c r="BO359" s="8">
        <f t="shared" si="534"/>
        <v>7059.4334865337505</v>
      </c>
      <c r="BP359" s="8">
        <f t="shared" si="534"/>
        <v>6481.3589384893548</v>
      </c>
      <c r="BQ359" s="8">
        <f t="shared" si="534"/>
        <v>6325.5631767930017</v>
      </c>
      <c r="BR359" s="8">
        <f t="shared" si="534"/>
        <v>5951.0209674012094</v>
      </c>
      <c r="BS359" s="8">
        <f t="shared" si="534"/>
        <v>5113.6906097970013</v>
      </c>
      <c r="BT359" s="8">
        <f t="shared" si="534"/>
        <v>5067.1243489209692</v>
      </c>
      <c r="BU359" s="8">
        <f t="shared" si="534"/>
        <v>5061.3754278251618</v>
      </c>
      <c r="BV359" s="8">
        <f t="shared" si="534"/>
        <v>5741.9039625412515</v>
      </c>
      <c r="BW359" s="8">
        <f t="shared" si="534"/>
        <v>6584.839518213872</v>
      </c>
      <c r="BX359" s="8">
        <f t="shared" si="534"/>
        <v>6254.2765552050005</v>
      </c>
      <c r="BY359" s="8">
        <f t="shared" si="534"/>
        <v>4710.6912409809684</v>
      </c>
      <c r="BZ359" s="8">
        <f t="shared" si="534"/>
        <v>6606.2267694441298</v>
      </c>
      <c r="CA359" s="8">
        <f t="shared" si="534"/>
        <v>7412.4051608604395</v>
      </c>
      <c r="CB359" s="8">
        <f t="shared" si="534"/>
        <v>6751.0995810584527</v>
      </c>
      <c r="CC359" s="8">
        <f t="shared" si="534"/>
        <v>6651.1977047160754</v>
      </c>
      <c r="CD359" s="8">
        <f t="shared" si="534"/>
        <v>6055.4082669521749</v>
      </c>
      <c r="CE359" s="8">
        <f t="shared" si="534"/>
        <v>5502.7033997256567</v>
      </c>
      <c r="CF359" s="8">
        <f t="shared" si="534"/>
        <v>5338.5896678188064</v>
      </c>
      <c r="CG359" s="8">
        <f t="shared" si="534"/>
        <v>5157.4986533009042</v>
      </c>
      <c r="CH359" s="8">
        <f t="shared" si="534"/>
        <v>6184.9386453920633</v>
      </c>
      <c r="CI359" s="8">
        <f t="shared" si="534"/>
        <v>6959.3542477540414</v>
      </c>
      <c r="CJ359" s="8">
        <f t="shared" ref="CJ359:EP359" si="535">CJ356*CJ357/CJ358</f>
        <v>6323.7247867962005</v>
      </c>
      <c r="CK359" s="8">
        <f t="shared" si="535"/>
        <v>5030.7349431383727</v>
      </c>
      <c r="CL359" s="8">
        <f t="shared" si="535"/>
        <v>6955.5526644407155</v>
      </c>
      <c r="CM359" s="8">
        <f t="shared" si="535"/>
        <v>7783.0254189034604</v>
      </c>
      <c r="CN359" s="8">
        <f t="shared" si="535"/>
        <v>6803.4362122456787</v>
      </c>
      <c r="CO359" s="8">
        <f t="shared" si="535"/>
        <v>7249.0106534669785</v>
      </c>
      <c r="CP359" s="8">
        <f t="shared" si="535"/>
        <v>6194.9704034655242</v>
      </c>
      <c r="CQ359" s="8">
        <f t="shared" si="535"/>
        <v>6072.5641958398282</v>
      </c>
      <c r="CR359" s="8">
        <f t="shared" si="535"/>
        <v>5643.5482642585084</v>
      </c>
      <c r="CS359" s="8">
        <f t="shared" si="535"/>
        <v>5332.9771743603042</v>
      </c>
      <c r="CT359" s="8">
        <f t="shared" si="535"/>
        <v>6502.3724006096636</v>
      </c>
      <c r="CU359" s="8">
        <f t="shared" si="535"/>
        <v>7354.8583514526945</v>
      </c>
      <c r="CV359" s="8">
        <f t="shared" si="535"/>
        <v>6826.5705893503409</v>
      </c>
      <c r="CW359" s="8">
        <f t="shared" si="535"/>
        <v>5237.9043917384051</v>
      </c>
      <c r="CX359" s="8">
        <f t="shared" si="535"/>
        <v>7053.7642432802686</v>
      </c>
      <c r="CY359" s="8">
        <f t="shared" si="535"/>
        <v>8154.2644858468966</v>
      </c>
      <c r="CZ359" s="8">
        <f t="shared" si="535"/>
        <v>7622.7748472723351</v>
      </c>
      <c r="DA359" s="8">
        <f t="shared" si="535"/>
        <v>7436.0994385942358</v>
      </c>
      <c r="DB359" s="8">
        <f t="shared" si="535"/>
        <v>6861.5983814057545</v>
      </c>
      <c r="DC359" s="8">
        <f t="shared" si="535"/>
        <v>5997.1015690248232</v>
      </c>
      <c r="DD359" s="8">
        <f t="shared" si="535"/>
        <v>5859.1747296361054</v>
      </c>
      <c r="DE359" s="8">
        <f t="shared" si="535"/>
        <v>5739.3830235325122</v>
      </c>
      <c r="DF359" s="8">
        <f t="shared" si="535"/>
        <v>6896.260333403322</v>
      </c>
      <c r="DG359" s="8">
        <f t="shared" si="535"/>
        <v>7443.0872881169462</v>
      </c>
      <c r="DH359" s="8">
        <f t="shared" si="535"/>
        <v>7126.6375311599541</v>
      </c>
      <c r="DI359" s="8">
        <f t="shared" si="535"/>
        <v>5879.1400139867037</v>
      </c>
      <c r="DJ359" s="8">
        <f t="shared" si="535"/>
        <v>7500.7884240008616</v>
      </c>
      <c r="DK359" s="8">
        <f t="shared" si="535"/>
        <v>8580.785524341065</v>
      </c>
      <c r="DL359" s="8">
        <f t="shared" si="535"/>
        <v>8056.3224610562729</v>
      </c>
      <c r="DM359" s="8">
        <f t="shared" si="535"/>
        <v>7537.1252415189501</v>
      </c>
      <c r="DN359" s="8">
        <f t="shared" si="535"/>
        <v>6760.0763745936447</v>
      </c>
      <c r="DO359" s="8">
        <f t="shared" si="535"/>
        <v>6768.1124015447604</v>
      </c>
      <c r="DP359" s="8">
        <f t="shared" si="535"/>
        <v>6103.218519458942</v>
      </c>
      <c r="DQ359" s="8">
        <f t="shared" si="535"/>
        <v>6040.3278737545552</v>
      </c>
      <c r="DR359" s="8">
        <f t="shared" si="535"/>
        <v>7313.2811284748195</v>
      </c>
      <c r="DS359" s="8">
        <f t="shared" si="535"/>
        <v>7762.832781102471</v>
      </c>
      <c r="DT359" s="8">
        <f t="shared" si="535"/>
        <v>7504.6317412383514</v>
      </c>
      <c r="DU359" s="8">
        <f t="shared" si="535"/>
        <v>5879.6073347322354</v>
      </c>
      <c r="DV359" s="8">
        <f t="shared" si="535"/>
        <v>7886.8337081991713</v>
      </c>
      <c r="DW359" s="8">
        <f t="shared" si="535"/>
        <v>9009.8248005581208</v>
      </c>
      <c r="DX359" s="8">
        <f t="shared" si="535"/>
        <v>8514.1678991004264</v>
      </c>
      <c r="DY359" s="8">
        <f t="shared" si="535"/>
        <v>7845.7451530056405</v>
      </c>
      <c r="DZ359" s="8">
        <f t="shared" si="535"/>
        <v>7575.000923248258</v>
      </c>
      <c r="EA359" s="8">
        <f t="shared" si="535"/>
        <v>6748.2771810283875</v>
      </c>
      <c r="EB359" s="8">
        <f t="shared" si="535"/>
        <v>6320.3325414457486</v>
      </c>
      <c r="EC359" s="8">
        <f t="shared" si="535"/>
        <v>6386.367719435355</v>
      </c>
      <c r="ED359" s="8">
        <f t="shared" si="535"/>
        <v>7432.536141104013</v>
      </c>
      <c r="EE359" s="8">
        <f t="shared" si="535"/>
        <v>8371.0916801229469</v>
      </c>
      <c r="EF359" s="8">
        <f t="shared" si="535"/>
        <v>8198.2996310501458</v>
      </c>
      <c r="EG359" s="8">
        <f t="shared" si="535"/>
        <v>6114.8897654780867</v>
      </c>
      <c r="EH359" s="8">
        <f t="shared" si="535"/>
        <v>8593.1916096100158</v>
      </c>
      <c r="EI359" s="8">
        <f t="shared" si="535"/>
        <v>9460.3160405860253</v>
      </c>
      <c r="EJ359" s="8">
        <f t="shared" si="535"/>
        <v>8685.6408587954666</v>
      </c>
      <c r="EK359" s="8">
        <f t="shared" si="535"/>
        <v>8476.8596377183276</v>
      </c>
      <c r="EL359" s="8">
        <f t="shared" si="535"/>
        <v>7974.9372556823337</v>
      </c>
      <c r="EM359" s="8">
        <f t="shared" si="535"/>
        <v>6852.8344936939593</v>
      </c>
      <c r="EN359" s="8">
        <f t="shared" si="535"/>
        <v>6790.4312504937816</v>
      </c>
      <c r="EO359" s="8">
        <f t="shared" si="535"/>
        <v>6782.7271463949955</v>
      </c>
      <c r="EP359" s="8">
        <f t="shared" si="535"/>
        <v>7694.7004690889453</v>
      </c>
    </row>
    <row r="360" spans="2:146" ht="15.75" thickTop="1" x14ac:dyDescent="0.25"/>
    <row r="361" spans="2:146" ht="15.75" collapsed="1" thickBot="1" x14ac:dyDescent="0.3">
      <c r="B361" s="1" t="s">
        <v>260</v>
      </c>
      <c r="C361" s="1"/>
      <c r="D361" s="1"/>
      <c r="E361" s="1"/>
      <c r="F361" s="1"/>
      <c r="G361" s="1"/>
      <c r="H361" s="1"/>
      <c r="I361" s="1"/>
      <c r="J361" s="35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</row>
    <row r="362" spans="2:146" ht="15.75" hidden="1" outlineLevel="1" thickTop="1" x14ac:dyDescent="0.25"/>
    <row r="363" spans="2:146" hidden="1" outlineLevel="1" x14ac:dyDescent="0.25">
      <c r="C363" t="s">
        <v>261</v>
      </c>
      <c r="W363" s="63">
        <f>Założenia!$K148</f>
        <v>14</v>
      </c>
      <c r="X363" s="63">
        <f>Założenia!$K148</f>
        <v>14</v>
      </c>
      <c r="Y363" s="63">
        <f>Założenia!$K148</f>
        <v>14</v>
      </c>
      <c r="Z363" s="63">
        <f>Założenia!$K148</f>
        <v>14</v>
      </c>
      <c r="AA363" s="63">
        <f>Założenia!$K148</f>
        <v>14</v>
      </c>
      <c r="AB363" s="63">
        <f>Założenia!$K148</f>
        <v>14</v>
      </c>
      <c r="AC363" s="63">
        <f>Założenia!$K148</f>
        <v>14</v>
      </c>
      <c r="AD363" s="63">
        <f>Założenia!$K148</f>
        <v>14</v>
      </c>
      <c r="AE363" s="63">
        <f>Założenia!$K148</f>
        <v>14</v>
      </c>
      <c r="AF363" s="63">
        <f>Założenia!$K148</f>
        <v>14</v>
      </c>
      <c r="AG363" s="63">
        <f>Założenia!$K148</f>
        <v>14</v>
      </c>
      <c r="AH363" s="63">
        <f>Założenia!$K148</f>
        <v>14</v>
      </c>
      <c r="AI363" s="63">
        <f>Założenia!$K148</f>
        <v>14</v>
      </c>
      <c r="AJ363" s="63">
        <f>Założenia!$K148</f>
        <v>14</v>
      </c>
      <c r="AK363" s="63">
        <f>Założenia!$K148</f>
        <v>14</v>
      </c>
      <c r="AL363" s="63">
        <f>Założenia!$K148</f>
        <v>14</v>
      </c>
      <c r="AM363" s="63">
        <f>Założenia!$K148</f>
        <v>14</v>
      </c>
      <c r="AN363" s="63">
        <f>Założenia!$K148</f>
        <v>14</v>
      </c>
      <c r="AO363" s="63">
        <f>Założenia!$K148</f>
        <v>14</v>
      </c>
      <c r="AP363" s="63">
        <f>Założenia!$K148</f>
        <v>14</v>
      </c>
      <c r="AQ363" s="63">
        <f>Założenia!$K148</f>
        <v>14</v>
      </c>
      <c r="AR363" s="63">
        <f>Założenia!$K148</f>
        <v>14</v>
      </c>
      <c r="AS363" s="63">
        <f>Założenia!$K148</f>
        <v>14</v>
      </c>
      <c r="AT363" s="63">
        <f>Założenia!$K148</f>
        <v>14</v>
      </c>
      <c r="AU363" s="63">
        <f>Założenia!$K148</f>
        <v>14</v>
      </c>
      <c r="AV363" s="63">
        <f>Założenia!$K148</f>
        <v>14</v>
      </c>
      <c r="AW363" s="63">
        <f>Założenia!$K148</f>
        <v>14</v>
      </c>
      <c r="AX363" s="63">
        <f>Założenia!$K148</f>
        <v>14</v>
      </c>
      <c r="AY363" s="63">
        <f>Założenia!$K148</f>
        <v>14</v>
      </c>
      <c r="AZ363" s="63">
        <f>Założenia!$K148</f>
        <v>14</v>
      </c>
      <c r="BA363" s="63">
        <f>Założenia!$K148</f>
        <v>14</v>
      </c>
      <c r="BB363" s="63">
        <f>Założenia!$K148</f>
        <v>14</v>
      </c>
      <c r="BC363" s="63">
        <f>Założenia!$K148</f>
        <v>14</v>
      </c>
      <c r="BD363" s="63">
        <f>Założenia!$K148</f>
        <v>14</v>
      </c>
      <c r="BE363" s="63">
        <f>Założenia!$K148</f>
        <v>14</v>
      </c>
      <c r="BF363" s="63">
        <f>Założenia!$K148</f>
        <v>14</v>
      </c>
      <c r="BG363" s="63">
        <f>Założenia!$K148</f>
        <v>14</v>
      </c>
      <c r="BH363" s="63">
        <f>Założenia!$K148</f>
        <v>14</v>
      </c>
      <c r="BI363" s="63">
        <f>Założenia!$K148</f>
        <v>14</v>
      </c>
      <c r="BJ363" s="63">
        <f>Założenia!$K148</f>
        <v>14</v>
      </c>
      <c r="BK363" s="63">
        <f>Założenia!$K148</f>
        <v>14</v>
      </c>
      <c r="BL363" s="63">
        <f>Założenia!$K148</f>
        <v>14</v>
      </c>
      <c r="BM363" s="63">
        <f>Założenia!$K148</f>
        <v>14</v>
      </c>
      <c r="BN363" s="63">
        <f>Założenia!$K148</f>
        <v>14</v>
      </c>
      <c r="BO363" s="63">
        <f>Założenia!$K148</f>
        <v>14</v>
      </c>
      <c r="BP363" s="63">
        <f>Założenia!$K148</f>
        <v>14</v>
      </c>
      <c r="BQ363" s="63">
        <f>Założenia!$K148</f>
        <v>14</v>
      </c>
      <c r="BR363" s="63">
        <f>Założenia!$K148</f>
        <v>14</v>
      </c>
      <c r="BS363" s="63">
        <f>Założenia!$K148</f>
        <v>14</v>
      </c>
      <c r="BT363" s="63">
        <f>Założenia!$K148</f>
        <v>14</v>
      </c>
      <c r="BU363" s="63">
        <f>Założenia!$K148</f>
        <v>14</v>
      </c>
      <c r="BV363" s="63">
        <f>Założenia!$K148</f>
        <v>14</v>
      </c>
      <c r="BW363" s="63">
        <f>Założenia!$K148</f>
        <v>14</v>
      </c>
      <c r="BX363" s="63">
        <f>Założenia!$K148</f>
        <v>14</v>
      </c>
      <c r="BY363" s="63">
        <f>Założenia!$K148</f>
        <v>14</v>
      </c>
      <c r="BZ363" s="63">
        <f>Założenia!$K148</f>
        <v>14</v>
      </c>
      <c r="CA363" s="63">
        <f>Założenia!$K148</f>
        <v>14</v>
      </c>
      <c r="CB363" s="63">
        <f>Założenia!$K148</f>
        <v>14</v>
      </c>
      <c r="CC363" s="63">
        <f>Założenia!$K148</f>
        <v>14</v>
      </c>
      <c r="CD363" s="63">
        <f>Założenia!$K148</f>
        <v>14</v>
      </c>
      <c r="CE363" s="63">
        <f>Założenia!$K148</f>
        <v>14</v>
      </c>
      <c r="CF363" s="63">
        <f>Założenia!$K148</f>
        <v>14</v>
      </c>
      <c r="CG363" s="63">
        <f>Założenia!$K148</f>
        <v>14</v>
      </c>
      <c r="CH363" s="63">
        <f>Założenia!$K148</f>
        <v>14</v>
      </c>
      <c r="CI363" s="63">
        <f>Założenia!$K148</f>
        <v>14</v>
      </c>
      <c r="CJ363" s="63">
        <f>Założenia!$K148</f>
        <v>14</v>
      </c>
      <c r="CK363" s="63">
        <f>Założenia!$K148</f>
        <v>14</v>
      </c>
      <c r="CL363" s="63">
        <f>Założenia!$K148</f>
        <v>14</v>
      </c>
      <c r="CM363" s="63">
        <f>Założenia!$K148</f>
        <v>14</v>
      </c>
      <c r="CN363" s="63">
        <f>Założenia!$K148</f>
        <v>14</v>
      </c>
      <c r="CO363" s="63">
        <f>Założenia!$K148</f>
        <v>14</v>
      </c>
      <c r="CP363" s="63">
        <f>Założenia!$K148</f>
        <v>14</v>
      </c>
      <c r="CQ363" s="63">
        <f>Założenia!$K148</f>
        <v>14</v>
      </c>
      <c r="CR363" s="63">
        <f>Założenia!$K148</f>
        <v>14</v>
      </c>
      <c r="CS363" s="63">
        <f>Założenia!$K148</f>
        <v>14</v>
      </c>
      <c r="CT363" s="63">
        <f>Założenia!$K148</f>
        <v>14</v>
      </c>
      <c r="CU363" s="63">
        <f>Założenia!$K148</f>
        <v>14</v>
      </c>
      <c r="CV363" s="63">
        <f>Założenia!$K148</f>
        <v>14</v>
      </c>
      <c r="CW363" s="63">
        <f>Założenia!$K148</f>
        <v>14</v>
      </c>
      <c r="CX363" s="63">
        <f>Założenia!$K148</f>
        <v>14</v>
      </c>
      <c r="CY363" s="63">
        <f>Założenia!$K148</f>
        <v>14</v>
      </c>
      <c r="CZ363" s="63">
        <f>Założenia!$K148</f>
        <v>14</v>
      </c>
      <c r="DA363" s="63">
        <f>Założenia!$K148</f>
        <v>14</v>
      </c>
      <c r="DB363" s="63">
        <f>Założenia!$K148</f>
        <v>14</v>
      </c>
      <c r="DC363" s="63">
        <f>Założenia!$K148</f>
        <v>14</v>
      </c>
      <c r="DD363" s="63">
        <f>Założenia!$K148</f>
        <v>14</v>
      </c>
      <c r="DE363" s="63">
        <f>Założenia!$K148</f>
        <v>14</v>
      </c>
      <c r="DF363" s="63">
        <f>Założenia!$K148</f>
        <v>14</v>
      </c>
      <c r="DG363" s="63">
        <f>Założenia!$K148</f>
        <v>14</v>
      </c>
      <c r="DH363" s="63">
        <f>Założenia!$K148</f>
        <v>14</v>
      </c>
      <c r="DI363" s="63">
        <f>Założenia!$K148</f>
        <v>14</v>
      </c>
      <c r="DJ363" s="63">
        <f>Założenia!$K148</f>
        <v>14</v>
      </c>
      <c r="DK363" s="63">
        <f>Założenia!$K148</f>
        <v>14</v>
      </c>
      <c r="DL363" s="63">
        <f>Założenia!$K148</f>
        <v>14</v>
      </c>
      <c r="DM363" s="63">
        <f>Założenia!$K148</f>
        <v>14</v>
      </c>
      <c r="DN363" s="63">
        <f>Założenia!$K148</f>
        <v>14</v>
      </c>
      <c r="DO363" s="63">
        <f>Założenia!$K148</f>
        <v>14</v>
      </c>
      <c r="DP363" s="63">
        <f>Założenia!$K148</f>
        <v>14</v>
      </c>
      <c r="DQ363" s="63">
        <f>Założenia!$K148</f>
        <v>14</v>
      </c>
      <c r="DR363" s="63">
        <f>Założenia!$K148</f>
        <v>14</v>
      </c>
      <c r="DS363" s="63">
        <f>Założenia!$K148</f>
        <v>14</v>
      </c>
      <c r="DT363" s="63">
        <f>Założenia!$K148</f>
        <v>14</v>
      </c>
      <c r="DU363" s="63">
        <f>Założenia!$K148</f>
        <v>14</v>
      </c>
      <c r="DV363" s="63">
        <f>Założenia!$K148</f>
        <v>14</v>
      </c>
      <c r="DW363" s="63">
        <f>Założenia!$K148</f>
        <v>14</v>
      </c>
      <c r="DX363" s="63">
        <f>Założenia!$K148</f>
        <v>14</v>
      </c>
      <c r="DY363" s="63">
        <f>Założenia!$K148</f>
        <v>14</v>
      </c>
      <c r="DZ363" s="63">
        <f>Założenia!$K148</f>
        <v>14</v>
      </c>
      <c r="EA363" s="63">
        <f>Założenia!$K148</f>
        <v>14</v>
      </c>
      <c r="EB363" s="63">
        <f>Założenia!$K148</f>
        <v>14</v>
      </c>
      <c r="EC363" s="63">
        <f>Założenia!$K148</f>
        <v>14</v>
      </c>
      <c r="ED363" s="63">
        <f>Założenia!$K148</f>
        <v>14</v>
      </c>
      <c r="EE363" s="63">
        <f>Założenia!$K148</f>
        <v>14</v>
      </c>
      <c r="EF363" s="63">
        <f>Założenia!$K148</f>
        <v>14</v>
      </c>
      <c r="EG363" s="63">
        <f>Założenia!$K148</f>
        <v>14</v>
      </c>
      <c r="EH363" s="63">
        <f>Założenia!$K148</f>
        <v>14</v>
      </c>
      <c r="EI363" s="63">
        <f>Założenia!$K148</f>
        <v>14</v>
      </c>
      <c r="EJ363" s="63">
        <f>Założenia!$K148</f>
        <v>14</v>
      </c>
      <c r="EK363" s="63">
        <f>Założenia!$K148</f>
        <v>14</v>
      </c>
      <c r="EL363" s="63">
        <f>Założenia!$K148</f>
        <v>14</v>
      </c>
      <c r="EM363" s="63">
        <f>Założenia!$K148</f>
        <v>14</v>
      </c>
      <c r="EN363" s="63">
        <f>Założenia!$K148</f>
        <v>14</v>
      </c>
      <c r="EO363" s="63">
        <f>Założenia!$K148</f>
        <v>14</v>
      </c>
      <c r="EP363" s="63">
        <f>Założenia!$K148</f>
        <v>14</v>
      </c>
    </row>
    <row r="364" spans="2:146" hidden="1" outlineLevel="1" x14ac:dyDescent="0.25">
      <c r="C364" t="s">
        <v>262</v>
      </c>
      <c r="W364" s="5">
        <f>SUM(W336:W338,W344:W345)</f>
        <v>28082.51833333333</v>
      </c>
      <c r="X364" s="5">
        <f t="shared" ref="X364:CI364" si="536">SUM(X336:X338,X344:X345)</f>
        <v>27698.765511111113</v>
      </c>
      <c r="Y364" s="5">
        <f t="shared" si="536"/>
        <v>26280.016296296297</v>
      </c>
      <c r="Z364" s="5">
        <f t="shared" si="536"/>
        <v>30546.838222222224</v>
      </c>
      <c r="AA364" s="5">
        <f t="shared" si="536"/>
        <v>35146.077511111114</v>
      </c>
      <c r="AB364" s="5">
        <f t="shared" si="536"/>
        <v>31844.978755555556</v>
      </c>
      <c r="AC364" s="5">
        <f t="shared" si="536"/>
        <v>25866.276740740741</v>
      </c>
      <c r="AD364" s="5">
        <f t="shared" si="536"/>
        <v>33686.883613333332</v>
      </c>
      <c r="AE364" s="5">
        <f t="shared" si="536"/>
        <v>35309.656279999996</v>
      </c>
      <c r="AF364" s="5">
        <f t="shared" si="536"/>
        <v>36138.626893333334</v>
      </c>
      <c r="AG364" s="5">
        <f t="shared" si="536"/>
        <v>34271.688720000006</v>
      </c>
      <c r="AH364" s="5">
        <f t="shared" si="536"/>
        <v>32093.98632444445</v>
      </c>
      <c r="AI364" s="5">
        <f t="shared" si="536"/>
        <v>28241.322560000001</v>
      </c>
      <c r="AJ364" s="5">
        <f t="shared" si="536"/>
        <v>29231.245013333333</v>
      </c>
      <c r="AK364" s="5">
        <f t="shared" si="536"/>
        <v>28008.53248888889</v>
      </c>
      <c r="AL364" s="5">
        <f t="shared" si="536"/>
        <v>31946.584555555553</v>
      </c>
      <c r="AM364" s="5">
        <f t="shared" si="536"/>
        <v>35712.363013333335</v>
      </c>
      <c r="AN364" s="5">
        <f t="shared" si="536"/>
        <v>33193.785040000002</v>
      </c>
      <c r="AO364" s="5">
        <f t="shared" si="536"/>
        <v>27921.647182222227</v>
      </c>
      <c r="AP364" s="5">
        <f t="shared" si="536"/>
        <v>34793.342394888896</v>
      </c>
      <c r="AQ364" s="5">
        <f t="shared" si="536"/>
        <v>36860.728427333335</v>
      </c>
      <c r="AR364" s="5">
        <f t="shared" si="536"/>
        <v>37867.817707111113</v>
      </c>
      <c r="AS364" s="5">
        <f t="shared" si="536"/>
        <v>35908.453513999993</v>
      </c>
      <c r="AT364" s="5">
        <f t="shared" si="536"/>
        <v>33140.708624611114</v>
      </c>
      <c r="AU364" s="5">
        <f t="shared" si="536"/>
        <v>30642.820397666666</v>
      </c>
      <c r="AV364" s="5">
        <f t="shared" si="536"/>
        <v>29776.558550814814</v>
      </c>
      <c r="AW364" s="5">
        <f t="shared" si="536"/>
        <v>29229.479785481486</v>
      </c>
      <c r="AX364" s="5">
        <f t="shared" si="536"/>
        <v>33559.626231851857</v>
      </c>
      <c r="AY364" s="5">
        <f t="shared" si="536"/>
        <v>37010.15555911111</v>
      </c>
      <c r="AZ364" s="5">
        <f t="shared" si="536"/>
        <v>34503.712600666666</v>
      </c>
      <c r="BA364" s="5">
        <f t="shared" si="536"/>
        <v>29867.738345037036</v>
      </c>
      <c r="BB364" s="5">
        <f t="shared" si="536"/>
        <v>37158.904933622223</v>
      </c>
      <c r="BC364" s="5">
        <f t="shared" si="536"/>
        <v>39678.604499144451</v>
      </c>
      <c r="BD364" s="5">
        <f t="shared" si="536"/>
        <v>38775.848401855561</v>
      </c>
      <c r="BE364" s="5">
        <f t="shared" si="536"/>
        <v>37189.630504566667</v>
      </c>
      <c r="BF364" s="5">
        <f t="shared" si="536"/>
        <v>33701.859797607409</v>
      </c>
      <c r="BG364" s="5">
        <f t="shared" si="536"/>
        <v>33283.40853398334</v>
      </c>
      <c r="BH364" s="5">
        <f t="shared" si="536"/>
        <v>30439.295661592594</v>
      </c>
      <c r="BI364" s="5">
        <f t="shared" si="536"/>
        <v>30726.21334672593</v>
      </c>
      <c r="BJ364" s="5">
        <f t="shared" si="536"/>
        <v>34256.694167648151</v>
      </c>
      <c r="BK364" s="5">
        <f t="shared" si="536"/>
        <v>39388.579972122228</v>
      </c>
      <c r="BL364" s="5">
        <f t="shared" si="536"/>
        <v>37476.548189699999</v>
      </c>
      <c r="BM364" s="5">
        <f t="shared" si="536"/>
        <v>29468.870463400002</v>
      </c>
      <c r="BN364" s="5">
        <f t="shared" si="536"/>
        <v>40221.326514123335</v>
      </c>
      <c r="BO364" s="5">
        <f t="shared" si="536"/>
        <v>40155.458691135005</v>
      </c>
      <c r="BP364" s="5">
        <f t="shared" si="536"/>
        <v>40622.413939976672</v>
      </c>
      <c r="BQ364" s="5">
        <f t="shared" si="536"/>
        <v>38557.888388636668</v>
      </c>
      <c r="BR364" s="5">
        <f t="shared" si="536"/>
        <v>37498.213343729163</v>
      </c>
      <c r="BS364" s="5">
        <f t="shared" si="536"/>
        <v>31657.720129130004</v>
      </c>
      <c r="BT364" s="5">
        <f t="shared" si="536"/>
        <v>32440.962719983334</v>
      </c>
      <c r="BU364" s="5">
        <f t="shared" si="536"/>
        <v>32366.697757828893</v>
      </c>
      <c r="BV364" s="5">
        <f t="shared" si="536"/>
        <v>35273.985089462498</v>
      </c>
      <c r="BW364" s="5">
        <f t="shared" si="536"/>
        <v>41264.88608875667</v>
      </c>
      <c r="BX364" s="5">
        <f t="shared" si="536"/>
        <v>38115.959952783342</v>
      </c>
      <c r="BY364" s="5">
        <f t="shared" si="536"/>
        <v>30246.15465640778</v>
      </c>
      <c r="BZ364" s="5">
        <f t="shared" si="536"/>
        <v>41197.556967657343</v>
      </c>
      <c r="CA364" s="5">
        <f t="shared" si="536"/>
        <v>41905.588959025088</v>
      </c>
      <c r="CB364" s="5">
        <f t="shared" si="536"/>
        <v>42081.130733560451</v>
      </c>
      <c r="CC364" s="5">
        <f t="shared" si="536"/>
        <v>40284.765088267312</v>
      </c>
      <c r="CD364" s="5">
        <f t="shared" si="536"/>
        <v>37958.297787655931</v>
      </c>
      <c r="CE364" s="5">
        <f t="shared" si="536"/>
        <v>33792.208022252817</v>
      </c>
      <c r="CF364" s="5">
        <f t="shared" si="536"/>
        <v>33927.279416380115</v>
      </c>
      <c r="CG364" s="5">
        <f t="shared" si="536"/>
        <v>32790.649913626228</v>
      </c>
      <c r="CH364" s="5">
        <f t="shared" si="536"/>
        <v>37709.246889230533</v>
      </c>
      <c r="CI364" s="5">
        <f t="shared" si="536"/>
        <v>43332.50668307743</v>
      </c>
      <c r="CJ364" s="5">
        <f t="shared" ref="CJ364:EP364" si="537">SUM(CJ336:CJ338,CJ344:CJ345)</f>
        <v>38359.988049198</v>
      </c>
      <c r="CK364" s="5">
        <f t="shared" si="537"/>
        <v>32055.045546398505</v>
      </c>
      <c r="CL364" s="5">
        <f t="shared" si="537"/>
        <v>43098.833248902141</v>
      </c>
      <c r="CM364" s="5">
        <f t="shared" si="537"/>
        <v>43728.815073643011</v>
      </c>
      <c r="CN364" s="5">
        <f t="shared" si="537"/>
        <v>42218.09911933999</v>
      </c>
      <c r="CO364" s="5">
        <f t="shared" si="537"/>
        <v>43563.193844286259</v>
      </c>
      <c r="CP364" s="5">
        <f t="shared" si="537"/>
        <v>38605.108174041365</v>
      </c>
      <c r="CQ364" s="5">
        <f t="shared" si="537"/>
        <v>36971.449343344502</v>
      </c>
      <c r="CR364" s="5">
        <f t="shared" si="537"/>
        <v>35592.555808478552</v>
      </c>
      <c r="CS364" s="5">
        <f t="shared" si="537"/>
        <v>33704.335866905822</v>
      </c>
      <c r="CT364" s="5">
        <f t="shared" si="537"/>
        <v>39379.706728866026</v>
      </c>
      <c r="CU364" s="5">
        <f t="shared" si="537"/>
        <v>45500.814766052805</v>
      </c>
      <c r="CV364" s="5">
        <f t="shared" si="537"/>
        <v>41106.166444037968</v>
      </c>
      <c r="CW364" s="5">
        <f t="shared" si="537"/>
        <v>33153.877035929472</v>
      </c>
      <c r="CX364" s="5">
        <f t="shared" si="537"/>
        <v>43482.544572499763</v>
      </c>
      <c r="CY364" s="5">
        <f t="shared" si="537"/>
        <v>47024.676512069025</v>
      </c>
      <c r="CZ364" s="5">
        <f t="shared" si="537"/>
        <v>46910.364398496953</v>
      </c>
      <c r="DA364" s="5">
        <f t="shared" si="537"/>
        <v>44429.52194900655</v>
      </c>
      <c r="DB364" s="5">
        <f t="shared" si="537"/>
        <v>42420.082901256741</v>
      </c>
      <c r="DC364" s="5">
        <f t="shared" si="537"/>
        <v>36340.22964807925</v>
      </c>
      <c r="DD364" s="5">
        <f t="shared" si="537"/>
        <v>36678.456731906685</v>
      </c>
      <c r="DE364" s="5">
        <f t="shared" si="537"/>
        <v>35986.670604876483</v>
      </c>
      <c r="DF364" s="5">
        <f t="shared" si="537"/>
        <v>41459.844358103881</v>
      </c>
      <c r="DG364" s="5">
        <f t="shared" si="537"/>
        <v>45825.406633750405</v>
      </c>
      <c r="DH364" s="5">
        <f t="shared" si="537"/>
        <v>42652.7780572298</v>
      </c>
      <c r="DI364" s="5">
        <f t="shared" si="537"/>
        <v>36793.754419745048</v>
      </c>
      <c r="DJ364" s="5">
        <f t="shared" si="537"/>
        <v>45957.364323516784</v>
      </c>
      <c r="DK364" s="5">
        <f t="shared" si="537"/>
        <v>47609.356752024752</v>
      </c>
      <c r="DL364" s="5">
        <f t="shared" si="537"/>
        <v>49255.57371566417</v>
      </c>
      <c r="DM364" s="5">
        <f t="shared" si="537"/>
        <v>44796.780946222556</v>
      </c>
      <c r="DN364" s="5">
        <f t="shared" si="537"/>
        <v>41592.846802594475</v>
      </c>
      <c r="DO364" s="5">
        <f t="shared" si="537"/>
        <v>40610.714415647861</v>
      </c>
      <c r="DP364" s="5">
        <f t="shared" si="537"/>
        <v>37959.398307372088</v>
      </c>
      <c r="DQ364" s="5">
        <f t="shared" si="537"/>
        <v>37597.255924014564</v>
      </c>
      <c r="DR364" s="5">
        <f t="shared" si="537"/>
        <v>43648.686631591503</v>
      </c>
      <c r="DS364" s="5">
        <f t="shared" si="537"/>
        <v>47515.933423751099</v>
      </c>
      <c r="DT364" s="5">
        <f t="shared" si="537"/>
        <v>44615.709754543808</v>
      </c>
      <c r="DU364" s="5">
        <f t="shared" si="537"/>
        <v>36572.495938500506</v>
      </c>
      <c r="DV364" s="5">
        <f t="shared" si="537"/>
        <v>48011.2865678913</v>
      </c>
      <c r="DW364" s="5">
        <f t="shared" si="537"/>
        <v>49674.539256292665</v>
      </c>
      <c r="DX364" s="5">
        <f t="shared" si="537"/>
        <v>51716.556764662993</v>
      </c>
      <c r="DY364" s="5">
        <f t="shared" si="537"/>
        <v>46353.230935452739</v>
      </c>
      <c r="DZ364" s="5">
        <f t="shared" si="537"/>
        <v>46221.305398558412</v>
      </c>
      <c r="EA364" s="5">
        <f t="shared" si="537"/>
        <v>40256.765658724835</v>
      </c>
      <c r="EB364" s="5">
        <f t="shared" si="537"/>
        <v>39071.388145299425</v>
      </c>
      <c r="EC364" s="5">
        <f t="shared" si="537"/>
        <v>39450.442981158158</v>
      </c>
      <c r="ED364" s="5">
        <f t="shared" si="537"/>
        <v>44109.967946365083</v>
      </c>
      <c r="EE364" s="5">
        <f t="shared" si="537"/>
        <v>50895.27128696908</v>
      </c>
      <c r="EF364" s="5">
        <f t="shared" si="537"/>
        <v>48363.805548779717</v>
      </c>
      <c r="EG364" s="5">
        <f t="shared" si="537"/>
        <v>37787.857177625177</v>
      </c>
      <c r="EH364" s="5">
        <f t="shared" si="537"/>
        <v>51930.83185517809</v>
      </c>
      <c r="EI364" s="5">
        <f t="shared" si="537"/>
        <v>51828.5702191073</v>
      </c>
      <c r="EJ364" s="5">
        <f t="shared" si="537"/>
        <v>52459.716625380315</v>
      </c>
      <c r="EK364" s="5">
        <f t="shared" si="537"/>
        <v>49731.803267190662</v>
      </c>
      <c r="EL364" s="5">
        <f t="shared" si="537"/>
        <v>48339.184094991004</v>
      </c>
      <c r="EM364" s="5">
        <f t="shared" si="537"/>
        <v>40631.300454833436</v>
      </c>
      <c r="EN364" s="5">
        <f t="shared" si="537"/>
        <v>41672.309695694486</v>
      </c>
      <c r="EO364" s="5">
        <f t="shared" si="537"/>
        <v>41573.505105384582</v>
      </c>
      <c r="EP364" s="5">
        <f t="shared" si="537"/>
        <v>45401.559211159954</v>
      </c>
    </row>
    <row r="365" spans="2:146" hidden="1" outlineLevel="1" x14ac:dyDescent="0.25">
      <c r="C365" t="s">
        <v>266</v>
      </c>
      <c r="W365" s="5">
        <f>W$20</f>
        <v>30</v>
      </c>
      <c r="X365" s="5">
        <f t="shared" ref="X365:CI365" si="538">X$20</f>
        <v>31</v>
      </c>
      <c r="Y365" s="5">
        <f t="shared" si="538"/>
        <v>31</v>
      </c>
      <c r="Z365" s="5">
        <f t="shared" si="538"/>
        <v>30</v>
      </c>
      <c r="AA365" s="5">
        <f t="shared" si="538"/>
        <v>31</v>
      </c>
      <c r="AB365" s="5">
        <f t="shared" si="538"/>
        <v>30</v>
      </c>
      <c r="AC365" s="5">
        <f t="shared" si="538"/>
        <v>31</v>
      </c>
      <c r="AD365" s="5">
        <f t="shared" si="538"/>
        <v>31</v>
      </c>
      <c r="AE365" s="5">
        <f t="shared" si="538"/>
        <v>28</v>
      </c>
      <c r="AF365" s="5">
        <f t="shared" si="538"/>
        <v>31</v>
      </c>
      <c r="AG365" s="5">
        <f t="shared" si="538"/>
        <v>30</v>
      </c>
      <c r="AH365" s="5">
        <f t="shared" si="538"/>
        <v>31</v>
      </c>
      <c r="AI365" s="5">
        <f t="shared" si="538"/>
        <v>30</v>
      </c>
      <c r="AJ365" s="5">
        <f t="shared" si="538"/>
        <v>31</v>
      </c>
      <c r="AK365" s="5">
        <f t="shared" si="538"/>
        <v>31</v>
      </c>
      <c r="AL365" s="5">
        <f t="shared" si="538"/>
        <v>30</v>
      </c>
      <c r="AM365" s="5">
        <f t="shared" si="538"/>
        <v>31</v>
      </c>
      <c r="AN365" s="5">
        <f t="shared" si="538"/>
        <v>30</v>
      </c>
      <c r="AO365" s="5">
        <f t="shared" si="538"/>
        <v>31</v>
      </c>
      <c r="AP365" s="5">
        <f t="shared" si="538"/>
        <v>31</v>
      </c>
      <c r="AQ365" s="5">
        <f t="shared" si="538"/>
        <v>28</v>
      </c>
      <c r="AR365" s="5">
        <f t="shared" si="538"/>
        <v>31</v>
      </c>
      <c r="AS365" s="5">
        <f t="shared" si="538"/>
        <v>30</v>
      </c>
      <c r="AT365" s="5">
        <f t="shared" si="538"/>
        <v>31</v>
      </c>
      <c r="AU365" s="5">
        <f t="shared" si="538"/>
        <v>30</v>
      </c>
      <c r="AV365" s="5">
        <f t="shared" si="538"/>
        <v>31</v>
      </c>
      <c r="AW365" s="5">
        <f t="shared" si="538"/>
        <v>31</v>
      </c>
      <c r="AX365" s="5">
        <f t="shared" si="538"/>
        <v>30</v>
      </c>
      <c r="AY365" s="5">
        <f t="shared" si="538"/>
        <v>31</v>
      </c>
      <c r="AZ365" s="5">
        <f t="shared" si="538"/>
        <v>30</v>
      </c>
      <c r="BA365" s="5">
        <f t="shared" si="538"/>
        <v>31</v>
      </c>
      <c r="BB365" s="5">
        <f t="shared" si="538"/>
        <v>31</v>
      </c>
      <c r="BC365" s="5">
        <f t="shared" si="538"/>
        <v>29</v>
      </c>
      <c r="BD365" s="5">
        <f t="shared" si="538"/>
        <v>31</v>
      </c>
      <c r="BE365" s="5">
        <f t="shared" si="538"/>
        <v>30</v>
      </c>
      <c r="BF365" s="5">
        <f t="shared" si="538"/>
        <v>31</v>
      </c>
      <c r="BG365" s="5">
        <f t="shared" si="538"/>
        <v>30</v>
      </c>
      <c r="BH365" s="5">
        <f t="shared" si="538"/>
        <v>31</v>
      </c>
      <c r="BI365" s="5">
        <f t="shared" si="538"/>
        <v>31</v>
      </c>
      <c r="BJ365" s="5">
        <f t="shared" si="538"/>
        <v>30</v>
      </c>
      <c r="BK365" s="5">
        <f t="shared" si="538"/>
        <v>31</v>
      </c>
      <c r="BL365" s="5">
        <f t="shared" si="538"/>
        <v>30</v>
      </c>
      <c r="BM365" s="5">
        <f t="shared" si="538"/>
        <v>31</v>
      </c>
      <c r="BN365" s="5">
        <f t="shared" si="538"/>
        <v>31</v>
      </c>
      <c r="BO365" s="5">
        <f t="shared" si="538"/>
        <v>28</v>
      </c>
      <c r="BP365" s="5">
        <f t="shared" si="538"/>
        <v>31</v>
      </c>
      <c r="BQ365" s="5">
        <f t="shared" si="538"/>
        <v>30</v>
      </c>
      <c r="BR365" s="5">
        <f t="shared" si="538"/>
        <v>31</v>
      </c>
      <c r="BS365" s="5">
        <f t="shared" si="538"/>
        <v>30</v>
      </c>
      <c r="BT365" s="5">
        <f t="shared" si="538"/>
        <v>31</v>
      </c>
      <c r="BU365" s="5">
        <f t="shared" si="538"/>
        <v>31</v>
      </c>
      <c r="BV365" s="5">
        <f t="shared" si="538"/>
        <v>30</v>
      </c>
      <c r="BW365" s="5">
        <f t="shared" si="538"/>
        <v>31</v>
      </c>
      <c r="BX365" s="5">
        <f t="shared" si="538"/>
        <v>30</v>
      </c>
      <c r="BY365" s="5">
        <f t="shared" si="538"/>
        <v>31</v>
      </c>
      <c r="BZ365" s="5">
        <f t="shared" si="538"/>
        <v>31</v>
      </c>
      <c r="CA365" s="5">
        <f t="shared" si="538"/>
        <v>28</v>
      </c>
      <c r="CB365" s="5">
        <f t="shared" si="538"/>
        <v>31</v>
      </c>
      <c r="CC365" s="5">
        <f t="shared" si="538"/>
        <v>30</v>
      </c>
      <c r="CD365" s="5">
        <f t="shared" si="538"/>
        <v>31</v>
      </c>
      <c r="CE365" s="5">
        <f t="shared" si="538"/>
        <v>30</v>
      </c>
      <c r="CF365" s="5">
        <f t="shared" si="538"/>
        <v>31</v>
      </c>
      <c r="CG365" s="5">
        <f t="shared" si="538"/>
        <v>31</v>
      </c>
      <c r="CH365" s="5">
        <f t="shared" si="538"/>
        <v>30</v>
      </c>
      <c r="CI365" s="5">
        <f t="shared" si="538"/>
        <v>31</v>
      </c>
      <c r="CJ365" s="5">
        <f t="shared" ref="CJ365:EP365" si="539">CJ$20</f>
        <v>30</v>
      </c>
      <c r="CK365" s="5">
        <f t="shared" si="539"/>
        <v>31</v>
      </c>
      <c r="CL365" s="5">
        <f t="shared" si="539"/>
        <v>31</v>
      </c>
      <c r="CM365" s="5">
        <f t="shared" si="539"/>
        <v>28</v>
      </c>
      <c r="CN365" s="5">
        <f t="shared" si="539"/>
        <v>31</v>
      </c>
      <c r="CO365" s="5">
        <f t="shared" si="539"/>
        <v>30</v>
      </c>
      <c r="CP365" s="5">
        <f t="shared" si="539"/>
        <v>31</v>
      </c>
      <c r="CQ365" s="5">
        <f t="shared" si="539"/>
        <v>30</v>
      </c>
      <c r="CR365" s="5">
        <f t="shared" si="539"/>
        <v>31</v>
      </c>
      <c r="CS365" s="5">
        <f t="shared" si="539"/>
        <v>31</v>
      </c>
      <c r="CT365" s="5">
        <f t="shared" si="539"/>
        <v>30</v>
      </c>
      <c r="CU365" s="5">
        <f t="shared" si="539"/>
        <v>31</v>
      </c>
      <c r="CV365" s="5">
        <f t="shared" si="539"/>
        <v>30</v>
      </c>
      <c r="CW365" s="5">
        <f t="shared" si="539"/>
        <v>31</v>
      </c>
      <c r="CX365" s="5">
        <f t="shared" si="539"/>
        <v>31</v>
      </c>
      <c r="CY365" s="5">
        <f t="shared" si="539"/>
        <v>29</v>
      </c>
      <c r="CZ365" s="5">
        <f t="shared" si="539"/>
        <v>31</v>
      </c>
      <c r="DA365" s="5">
        <f t="shared" si="539"/>
        <v>30</v>
      </c>
      <c r="DB365" s="5">
        <f t="shared" si="539"/>
        <v>31</v>
      </c>
      <c r="DC365" s="5">
        <f t="shared" si="539"/>
        <v>30</v>
      </c>
      <c r="DD365" s="5">
        <f t="shared" si="539"/>
        <v>31</v>
      </c>
      <c r="DE365" s="5">
        <f t="shared" si="539"/>
        <v>31</v>
      </c>
      <c r="DF365" s="5">
        <f t="shared" si="539"/>
        <v>30</v>
      </c>
      <c r="DG365" s="5">
        <f t="shared" si="539"/>
        <v>31</v>
      </c>
      <c r="DH365" s="5">
        <f t="shared" si="539"/>
        <v>30</v>
      </c>
      <c r="DI365" s="5">
        <f t="shared" si="539"/>
        <v>31</v>
      </c>
      <c r="DJ365" s="5">
        <f t="shared" si="539"/>
        <v>31</v>
      </c>
      <c r="DK365" s="5">
        <f t="shared" si="539"/>
        <v>28</v>
      </c>
      <c r="DL365" s="5">
        <f t="shared" si="539"/>
        <v>31</v>
      </c>
      <c r="DM365" s="5">
        <f t="shared" si="539"/>
        <v>30</v>
      </c>
      <c r="DN365" s="5">
        <f t="shared" si="539"/>
        <v>31</v>
      </c>
      <c r="DO365" s="5">
        <f t="shared" si="539"/>
        <v>30</v>
      </c>
      <c r="DP365" s="5">
        <f t="shared" si="539"/>
        <v>31</v>
      </c>
      <c r="DQ365" s="5">
        <f t="shared" si="539"/>
        <v>31</v>
      </c>
      <c r="DR365" s="5">
        <f t="shared" si="539"/>
        <v>30</v>
      </c>
      <c r="DS365" s="5">
        <f t="shared" si="539"/>
        <v>31</v>
      </c>
      <c r="DT365" s="5">
        <f t="shared" si="539"/>
        <v>30</v>
      </c>
      <c r="DU365" s="5">
        <f t="shared" si="539"/>
        <v>31</v>
      </c>
      <c r="DV365" s="5">
        <f t="shared" si="539"/>
        <v>31</v>
      </c>
      <c r="DW365" s="5">
        <f t="shared" si="539"/>
        <v>28</v>
      </c>
      <c r="DX365" s="5">
        <f t="shared" si="539"/>
        <v>31</v>
      </c>
      <c r="DY365" s="5">
        <f t="shared" si="539"/>
        <v>30</v>
      </c>
      <c r="DZ365" s="5">
        <f t="shared" si="539"/>
        <v>31</v>
      </c>
      <c r="EA365" s="5">
        <f t="shared" si="539"/>
        <v>30</v>
      </c>
      <c r="EB365" s="5">
        <f t="shared" si="539"/>
        <v>31</v>
      </c>
      <c r="EC365" s="5">
        <f t="shared" si="539"/>
        <v>31</v>
      </c>
      <c r="ED365" s="5">
        <f t="shared" si="539"/>
        <v>30</v>
      </c>
      <c r="EE365" s="5">
        <f t="shared" si="539"/>
        <v>31</v>
      </c>
      <c r="EF365" s="5">
        <f t="shared" si="539"/>
        <v>30</v>
      </c>
      <c r="EG365" s="5">
        <f t="shared" si="539"/>
        <v>31</v>
      </c>
      <c r="EH365" s="5">
        <f t="shared" si="539"/>
        <v>31</v>
      </c>
      <c r="EI365" s="5">
        <f t="shared" si="539"/>
        <v>28</v>
      </c>
      <c r="EJ365" s="5">
        <f t="shared" si="539"/>
        <v>31</v>
      </c>
      <c r="EK365" s="5">
        <f t="shared" si="539"/>
        <v>30</v>
      </c>
      <c r="EL365" s="5">
        <f t="shared" si="539"/>
        <v>31</v>
      </c>
      <c r="EM365" s="5">
        <f t="shared" si="539"/>
        <v>30</v>
      </c>
      <c r="EN365" s="5">
        <f t="shared" si="539"/>
        <v>31</v>
      </c>
      <c r="EO365" s="5">
        <f t="shared" si="539"/>
        <v>31</v>
      </c>
      <c r="EP365" s="5">
        <f t="shared" si="539"/>
        <v>30</v>
      </c>
    </row>
    <row r="366" spans="2:146" hidden="1" outlineLevel="1" x14ac:dyDescent="0.25">
      <c r="C366" s="11" t="s">
        <v>258</v>
      </c>
      <c r="D366" s="11"/>
      <c r="E366" s="11"/>
      <c r="F366" s="11"/>
      <c r="G366" s="11"/>
      <c r="H366" s="11"/>
      <c r="I366" s="11"/>
      <c r="J366" s="3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8">
        <f>W363*W364/W365</f>
        <v>13105.17522222222</v>
      </c>
      <c r="X366" s="8">
        <f t="shared" ref="X366:CI366" si="540">X363*X364/X365</f>
        <v>12509.119908243727</v>
      </c>
      <c r="Y366" s="8">
        <f t="shared" si="540"/>
        <v>11868.394456391876</v>
      </c>
      <c r="Z366" s="8">
        <f t="shared" si="540"/>
        <v>14255.191170370372</v>
      </c>
      <c r="AA366" s="8">
        <f t="shared" si="540"/>
        <v>15872.422101792117</v>
      </c>
      <c r="AB366" s="8">
        <f t="shared" si="540"/>
        <v>14860.990085925927</v>
      </c>
      <c r="AC366" s="8">
        <f t="shared" si="540"/>
        <v>11681.544334528076</v>
      </c>
      <c r="AD366" s="8">
        <f t="shared" si="540"/>
        <v>15213.431309247311</v>
      </c>
      <c r="AE366" s="8">
        <f t="shared" si="540"/>
        <v>17654.828139999998</v>
      </c>
      <c r="AF366" s="8">
        <f t="shared" si="540"/>
        <v>16320.670209892474</v>
      </c>
      <c r="AG366" s="8">
        <f t="shared" si="540"/>
        <v>15993.454736000003</v>
      </c>
      <c r="AH366" s="8">
        <f t="shared" si="540"/>
        <v>14494.058340071688</v>
      </c>
      <c r="AI366" s="8">
        <f t="shared" si="540"/>
        <v>13179.283861333333</v>
      </c>
      <c r="AJ366" s="8">
        <f t="shared" si="540"/>
        <v>13201.207425376344</v>
      </c>
      <c r="AK366" s="8">
        <f t="shared" si="540"/>
        <v>12649.014672401434</v>
      </c>
      <c r="AL366" s="8">
        <f t="shared" si="540"/>
        <v>14908.406125925925</v>
      </c>
      <c r="AM366" s="8">
        <f t="shared" si="540"/>
        <v>16128.163941505376</v>
      </c>
      <c r="AN366" s="8">
        <f t="shared" si="540"/>
        <v>15490.433018666668</v>
      </c>
      <c r="AO366" s="8">
        <f t="shared" si="540"/>
        <v>12609.776146810038</v>
      </c>
      <c r="AP366" s="8">
        <f t="shared" si="540"/>
        <v>15713.122371885307</v>
      </c>
      <c r="AQ366" s="8">
        <f t="shared" si="540"/>
        <v>18430.364213666668</v>
      </c>
      <c r="AR366" s="8">
        <f t="shared" si="540"/>
        <v>17101.595093534052</v>
      </c>
      <c r="AS366" s="8">
        <f t="shared" si="540"/>
        <v>16757.278306533331</v>
      </c>
      <c r="AT366" s="8">
        <f t="shared" si="540"/>
        <v>14966.771636921148</v>
      </c>
      <c r="AU366" s="8">
        <f t="shared" si="540"/>
        <v>14299.982852244446</v>
      </c>
      <c r="AV366" s="8">
        <f t="shared" si="540"/>
        <v>13447.478055206691</v>
      </c>
      <c r="AW366" s="8">
        <f t="shared" si="540"/>
        <v>13200.410225701316</v>
      </c>
      <c r="AX366" s="8">
        <f t="shared" si="540"/>
        <v>15661.158908197533</v>
      </c>
      <c r="AY366" s="8">
        <f t="shared" si="540"/>
        <v>16714.26380088889</v>
      </c>
      <c r="AZ366" s="8">
        <f t="shared" si="540"/>
        <v>16101.732546977777</v>
      </c>
      <c r="BA366" s="8">
        <f t="shared" si="540"/>
        <v>13488.656026790919</v>
      </c>
      <c r="BB366" s="8">
        <f t="shared" si="540"/>
        <v>16781.440937764874</v>
      </c>
      <c r="BC366" s="8">
        <f t="shared" si="540"/>
        <v>19155.188378897317</v>
      </c>
      <c r="BD366" s="8">
        <f t="shared" si="540"/>
        <v>17511.673471805738</v>
      </c>
      <c r="BE366" s="8">
        <f t="shared" si="540"/>
        <v>17355.160902131112</v>
      </c>
      <c r="BF366" s="8">
        <f t="shared" si="540"/>
        <v>15220.194747306572</v>
      </c>
      <c r="BG366" s="8">
        <f t="shared" si="540"/>
        <v>15532.257315858891</v>
      </c>
      <c r="BH366" s="8">
        <f t="shared" si="540"/>
        <v>13746.778685880527</v>
      </c>
      <c r="BI366" s="8">
        <f t="shared" si="540"/>
        <v>13876.354414650419</v>
      </c>
      <c r="BJ366" s="8">
        <f t="shared" si="540"/>
        <v>15986.457278235805</v>
      </c>
      <c r="BK366" s="8">
        <f t="shared" si="540"/>
        <v>17788.390955151976</v>
      </c>
      <c r="BL366" s="8">
        <f t="shared" si="540"/>
        <v>17489.055821859998</v>
      </c>
      <c r="BM366" s="8">
        <f t="shared" si="540"/>
        <v>13308.522144761291</v>
      </c>
      <c r="BN366" s="8">
        <f t="shared" si="540"/>
        <v>18164.470038636344</v>
      </c>
      <c r="BO366" s="8">
        <f t="shared" si="540"/>
        <v>20077.729345567503</v>
      </c>
      <c r="BP366" s="8">
        <f t="shared" si="540"/>
        <v>18345.606295473335</v>
      </c>
      <c r="BQ366" s="8">
        <f t="shared" si="540"/>
        <v>17993.681248030447</v>
      </c>
      <c r="BR366" s="8">
        <f t="shared" si="540"/>
        <v>16934.676993942205</v>
      </c>
      <c r="BS366" s="8">
        <f t="shared" si="540"/>
        <v>14773.602726927336</v>
      </c>
      <c r="BT366" s="8">
        <f t="shared" si="540"/>
        <v>14650.757357411829</v>
      </c>
      <c r="BU366" s="8">
        <f t="shared" si="540"/>
        <v>14617.218342245307</v>
      </c>
      <c r="BV366" s="8">
        <f t="shared" si="540"/>
        <v>16461.193041749168</v>
      </c>
      <c r="BW366" s="8">
        <f t="shared" si="540"/>
        <v>18635.755007825592</v>
      </c>
      <c r="BX366" s="8">
        <f t="shared" si="540"/>
        <v>17787.447977965559</v>
      </c>
      <c r="BY366" s="8">
        <f t="shared" si="540"/>
        <v>13659.553715797063</v>
      </c>
      <c r="BZ366" s="8">
        <f t="shared" si="540"/>
        <v>18605.348307974284</v>
      </c>
      <c r="CA366" s="8">
        <f t="shared" si="540"/>
        <v>20952.794479512544</v>
      </c>
      <c r="CB366" s="8">
        <f t="shared" si="540"/>
        <v>19004.381621607947</v>
      </c>
      <c r="CC366" s="8">
        <f t="shared" si="540"/>
        <v>18799.557041191412</v>
      </c>
      <c r="CD366" s="8">
        <f t="shared" si="540"/>
        <v>17142.457065392999</v>
      </c>
      <c r="CE366" s="8">
        <f t="shared" si="540"/>
        <v>15769.697077051313</v>
      </c>
      <c r="CF366" s="8">
        <f t="shared" si="540"/>
        <v>15321.997155784569</v>
      </c>
      <c r="CG366" s="8">
        <f t="shared" si="540"/>
        <v>14808.680606153781</v>
      </c>
      <c r="CH366" s="8">
        <f t="shared" si="540"/>
        <v>17597.648548307581</v>
      </c>
      <c r="CI366" s="8">
        <f t="shared" si="540"/>
        <v>19569.519147196257</v>
      </c>
      <c r="CJ366" s="8">
        <f t="shared" ref="CJ366:EP366" si="541">CJ363*CJ364/CJ365</f>
        <v>17901.327756292401</v>
      </c>
      <c r="CK366" s="8">
        <f t="shared" si="541"/>
        <v>14476.472182244486</v>
      </c>
      <c r="CL366" s="8">
        <f t="shared" si="541"/>
        <v>19463.989209181615</v>
      </c>
      <c r="CM366" s="8">
        <f t="shared" si="541"/>
        <v>21864.407536821505</v>
      </c>
      <c r="CN366" s="8">
        <f t="shared" si="541"/>
        <v>19066.238311959994</v>
      </c>
      <c r="CO366" s="8">
        <f t="shared" si="541"/>
        <v>20329.490460666922</v>
      </c>
      <c r="CP366" s="8">
        <f t="shared" si="541"/>
        <v>17434.564981825133</v>
      </c>
      <c r="CQ366" s="8">
        <f t="shared" si="541"/>
        <v>17253.343026894101</v>
      </c>
      <c r="CR366" s="8">
        <f t="shared" si="541"/>
        <v>16074.057461893539</v>
      </c>
      <c r="CS366" s="8">
        <f t="shared" si="541"/>
        <v>15221.312972151018</v>
      </c>
      <c r="CT366" s="8">
        <f t="shared" si="541"/>
        <v>18377.196473470813</v>
      </c>
      <c r="CU366" s="8">
        <f t="shared" si="541"/>
        <v>20548.75505563675</v>
      </c>
      <c r="CV366" s="8">
        <f t="shared" si="541"/>
        <v>19182.877673884384</v>
      </c>
      <c r="CW366" s="8">
        <f t="shared" si="541"/>
        <v>14972.718661387504</v>
      </c>
      <c r="CX366" s="8">
        <f t="shared" si="541"/>
        <v>19637.278194032151</v>
      </c>
      <c r="CY366" s="8">
        <f t="shared" si="541"/>
        <v>22701.567971343669</v>
      </c>
      <c r="CZ366" s="8">
        <f t="shared" si="541"/>
        <v>21185.325857385724</v>
      </c>
      <c r="DA366" s="8">
        <f t="shared" si="541"/>
        <v>20733.776909536391</v>
      </c>
      <c r="DB366" s="8">
        <f t="shared" si="541"/>
        <v>19157.456794115948</v>
      </c>
      <c r="DC366" s="8">
        <f t="shared" si="541"/>
        <v>16958.773835770317</v>
      </c>
      <c r="DD366" s="8">
        <f t="shared" si="541"/>
        <v>16564.464330538503</v>
      </c>
      <c r="DE366" s="8">
        <f t="shared" si="541"/>
        <v>16252.044789299058</v>
      </c>
      <c r="DF366" s="8">
        <f t="shared" si="541"/>
        <v>19347.927367115146</v>
      </c>
      <c r="DG366" s="8">
        <f t="shared" si="541"/>
        <v>20695.34493137115</v>
      </c>
      <c r="DH366" s="8">
        <f t="shared" si="541"/>
        <v>19904.629760040571</v>
      </c>
      <c r="DI366" s="8">
        <f t="shared" si="541"/>
        <v>16616.534254078408</v>
      </c>
      <c r="DJ366" s="8">
        <f t="shared" si="541"/>
        <v>20754.938726749515</v>
      </c>
      <c r="DK366" s="8">
        <f t="shared" si="541"/>
        <v>23804.678376012376</v>
      </c>
      <c r="DL366" s="8">
        <f t="shared" si="541"/>
        <v>22244.452645783818</v>
      </c>
      <c r="DM366" s="8">
        <f t="shared" si="541"/>
        <v>20905.164441570527</v>
      </c>
      <c r="DN366" s="8">
        <f t="shared" si="541"/>
        <v>18783.86629794589</v>
      </c>
      <c r="DO366" s="8">
        <f t="shared" si="541"/>
        <v>18951.666727302338</v>
      </c>
      <c r="DP366" s="8">
        <f t="shared" si="541"/>
        <v>17142.954074297071</v>
      </c>
      <c r="DQ366" s="8">
        <f t="shared" si="541"/>
        <v>16979.405901167869</v>
      </c>
      <c r="DR366" s="8">
        <f t="shared" si="541"/>
        <v>20369.387094742699</v>
      </c>
      <c r="DS366" s="8">
        <f t="shared" si="541"/>
        <v>21458.808642984368</v>
      </c>
      <c r="DT366" s="8">
        <f t="shared" si="541"/>
        <v>20820.664552120445</v>
      </c>
      <c r="DU366" s="8">
        <f t="shared" si="541"/>
        <v>16516.611069000228</v>
      </c>
      <c r="DV366" s="8">
        <f t="shared" si="541"/>
        <v>21682.516514531555</v>
      </c>
      <c r="DW366" s="8">
        <f t="shared" si="541"/>
        <v>24837.269628146332</v>
      </c>
      <c r="DX366" s="8">
        <f t="shared" si="541"/>
        <v>23355.864345331676</v>
      </c>
      <c r="DY366" s="8">
        <f t="shared" si="541"/>
        <v>21631.507769877946</v>
      </c>
      <c r="DZ366" s="8">
        <f t="shared" si="541"/>
        <v>20874.137921929607</v>
      </c>
      <c r="EA366" s="8">
        <f t="shared" si="541"/>
        <v>18786.490640738259</v>
      </c>
      <c r="EB366" s="8">
        <f t="shared" si="541"/>
        <v>17645.143033361033</v>
      </c>
      <c r="EC366" s="8">
        <f t="shared" si="541"/>
        <v>17816.329088264974</v>
      </c>
      <c r="ED366" s="8">
        <f t="shared" si="541"/>
        <v>20584.651708303707</v>
      </c>
      <c r="EE366" s="8">
        <f t="shared" si="541"/>
        <v>22984.961226373132</v>
      </c>
      <c r="EF366" s="8">
        <f t="shared" si="541"/>
        <v>22569.775922763867</v>
      </c>
      <c r="EG366" s="8">
        <f t="shared" si="541"/>
        <v>17065.483886669434</v>
      </c>
      <c r="EH366" s="8">
        <f t="shared" si="541"/>
        <v>23452.633741048168</v>
      </c>
      <c r="EI366" s="8">
        <f t="shared" si="541"/>
        <v>25914.28510955365</v>
      </c>
      <c r="EJ366" s="8">
        <f t="shared" si="541"/>
        <v>23691.484927591107</v>
      </c>
      <c r="EK366" s="8">
        <f t="shared" si="541"/>
        <v>23208.17485802231</v>
      </c>
      <c r="EL366" s="8">
        <f t="shared" si="541"/>
        <v>21830.599268705613</v>
      </c>
      <c r="EM366" s="8">
        <f t="shared" si="541"/>
        <v>18961.273545588938</v>
      </c>
      <c r="EN366" s="8">
        <f t="shared" si="541"/>
        <v>18819.752765797512</v>
      </c>
      <c r="EO366" s="8">
        <f t="shared" si="541"/>
        <v>18775.13133791562</v>
      </c>
      <c r="EP366" s="8">
        <f t="shared" si="541"/>
        <v>21187.394298541312</v>
      </c>
    </row>
    <row r="367" spans="2:146" ht="15.75" thickTop="1" x14ac:dyDescent="0.25"/>
    <row r="368" spans="2:146" ht="15.75" collapsed="1" thickBot="1" x14ac:dyDescent="0.3">
      <c r="B368" s="1" t="s">
        <v>269</v>
      </c>
      <c r="C368" s="1"/>
      <c r="D368" s="1"/>
      <c r="E368" s="1"/>
      <c r="F368" s="1"/>
      <c r="G368" s="1"/>
      <c r="H368" s="1"/>
      <c r="I368" s="1"/>
      <c r="J368" s="35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</row>
    <row r="369" spans="2:146" ht="15.75" hidden="1" outlineLevel="1" thickTop="1" x14ac:dyDescent="0.25"/>
    <row r="370" spans="2:146" hidden="1" outlineLevel="1" x14ac:dyDescent="0.25">
      <c r="C370" t="s">
        <v>270</v>
      </c>
      <c r="V370" s="7">
        <f>Założenia!$K152</f>
        <v>50000</v>
      </c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</row>
    <row r="371" spans="2:146" ht="15.75" thickTop="1" x14ac:dyDescent="0.25"/>
    <row r="372" spans="2:146" ht="15.75" collapsed="1" thickBot="1" x14ac:dyDescent="0.3">
      <c r="B372" s="1" t="s">
        <v>371</v>
      </c>
      <c r="C372" s="1"/>
      <c r="D372" s="1"/>
      <c r="E372" s="1"/>
      <c r="F372" s="1"/>
      <c r="G372" s="1"/>
      <c r="H372" s="1"/>
      <c r="I372" s="1"/>
      <c r="J372" s="35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</row>
    <row r="373" spans="2:146" ht="15.75" hidden="1" outlineLevel="1" thickTop="1" x14ac:dyDescent="0.25"/>
    <row r="374" spans="2:146" hidden="1" outlineLevel="1" collapsed="1" x14ac:dyDescent="0.25">
      <c r="C374" s="2" t="s">
        <v>291</v>
      </c>
      <c r="D374" s="2"/>
      <c r="E374" s="2"/>
      <c r="F374" s="2"/>
      <c r="G374" s="2"/>
      <c r="H374" s="2"/>
      <c r="I374" s="2"/>
      <c r="J374" s="3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</row>
    <row r="375" spans="2:146" hidden="1" outlineLevel="2" x14ac:dyDescent="0.25"/>
    <row r="376" spans="2:146" hidden="1" outlineLevel="2" x14ac:dyDescent="0.25">
      <c r="D376" t="s">
        <v>294</v>
      </c>
      <c r="J376" s="82">
        <f>Założenia!$K$160</f>
        <v>1</v>
      </c>
      <c r="W376" s="83">
        <f>$J376</f>
        <v>1</v>
      </c>
      <c r="X376" s="83">
        <f t="shared" ref="X376:CI376" si="542">$J376</f>
        <v>1</v>
      </c>
      <c r="Y376" s="83">
        <f t="shared" si="542"/>
        <v>1</v>
      </c>
      <c r="Z376" s="83">
        <f t="shared" si="542"/>
        <v>1</v>
      </c>
      <c r="AA376" s="83">
        <f t="shared" si="542"/>
        <v>1</v>
      </c>
      <c r="AB376" s="83">
        <f t="shared" si="542"/>
        <v>1</v>
      </c>
      <c r="AC376" s="83">
        <f t="shared" si="542"/>
        <v>1</v>
      </c>
      <c r="AD376" s="83">
        <f t="shared" si="542"/>
        <v>1</v>
      </c>
      <c r="AE376" s="83">
        <f t="shared" si="542"/>
        <v>1</v>
      </c>
      <c r="AF376" s="83">
        <f t="shared" si="542"/>
        <v>1</v>
      </c>
      <c r="AG376" s="83">
        <f t="shared" si="542"/>
        <v>1</v>
      </c>
      <c r="AH376" s="83">
        <f t="shared" si="542"/>
        <v>1</v>
      </c>
      <c r="AI376" s="83">
        <f t="shared" si="542"/>
        <v>1</v>
      </c>
      <c r="AJ376" s="83">
        <f t="shared" si="542"/>
        <v>1</v>
      </c>
      <c r="AK376" s="83">
        <f t="shared" si="542"/>
        <v>1</v>
      </c>
      <c r="AL376" s="83">
        <f t="shared" si="542"/>
        <v>1</v>
      </c>
      <c r="AM376" s="83">
        <f t="shared" si="542"/>
        <v>1</v>
      </c>
      <c r="AN376" s="83">
        <f t="shared" si="542"/>
        <v>1</v>
      </c>
      <c r="AO376" s="83">
        <f t="shared" si="542"/>
        <v>1</v>
      </c>
      <c r="AP376" s="83">
        <f t="shared" si="542"/>
        <v>1</v>
      </c>
      <c r="AQ376" s="83">
        <f t="shared" si="542"/>
        <v>1</v>
      </c>
      <c r="AR376" s="83">
        <f t="shared" si="542"/>
        <v>1</v>
      </c>
      <c r="AS376" s="83">
        <f t="shared" si="542"/>
        <v>1</v>
      </c>
      <c r="AT376" s="83">
        <f t="shared" si="542"/>
        <v>1</v>
      </c>
      <c r="AU376" s="83">
        <f t="shared" si="542"/>
        <v>1</v>
      </c>
      <c r="AV376" s="83">
        <f t="shared" si="542"/>
        <v>1</v>
      </c>
      <c r="AW376" s="83">
        <f t="shared" si="542"/>
        <v>1</v>
      </c>
      <c r="AX376" s="83">
        <f t="shared" si="542"/>
        <v>1</v>
      </c>
      <c r="AY376" s="83">
        <f t="shared" si="542"/>
        <v>1</v>
      </c>
      <c r="AZ376" s="83">
        <f t="shared" si="542"/>
        <v>1</v>
      </c>
      <c r="BA376" s="83">
        <f t="shared" si="542"/>
        <v>1</v>
      </c>
      <c r="BB376" s="83">
        <f t="shared" si="542"/>
        <v>1</v>
      </c>
      <c r="BC376" s="83">
        <f t="shared" si="542"/>
        <v>1</v>
      </c>
      <c r="BD376" s="83">
        <f t="shared" si="542"/>
        <v>1</v>
      </c>
      <c r="BE376" s="83">
        <f t="shared" si="542"/>
        <v>1</v>
      </c>
      <c r="BF376" s="83">
        <f t="shared" si="542"/>
        <v>1</v>
      </c>
      <c r="BG376" s="83">
        <f t="shared" si="542"/>
        <v>1</v>
      </c>
      <c r="BH376" s="83">
        <f t="shared" si="542"/>
        <v>1</v>
      </c>
      <c r="BI376" s="83">
        <f t="shared" si="542"/>
        <v>1</v>
      </c>
      <c r="BJ376" s="83">
        <f t="shared" si="542"/>
        <v>1</v>
      </c>
      <c r="BK376" s="83">
        <f t="shared" si="542"/>
        <v>1</v>
      </c>
      <c r="BL376" s="83">
        <f t="shared" si="542"/>
        <v>1</v>
      </c>
      <c r="BM376" s="83">
        <f t="shared" si="542"/>
        <v>1</v>
      </c>
      <c r="BN376" s="83">
        <f t="shared" si="542"/>
        <v>1</v>
      </c>
      <c r="BO376" s="83">
        <f t="shared" si="542"/>
        <v>1</v>
      </c>
      <c r="BP376" s="83">
        <f t="shared" si="542"/>
        <v>1</v>
      </c>
      <c r="BQ376" s="83">
        <f t="shared" si="542"/>
        <v>1</v>
      </c>
      <c r="BR376" s="83">
        <f t="shared" si="542"/>
        <v>1</v>
      </c>
      <c r="BS376" s="83">
        <f t="shared" si="542"/>
        <v>1</v>
      </c>
      <c r="BT376" s="83">
        <f t="shared" si="542"/>
        <v>1</v>
      </c>
      <c r="BU376" s="83">
        <f t="shared" si="542"/>
        <v>1</v>
      </c>
      <c r="BV376" s="83">
        <f t="shared" si="542"/>
        <v>1</v>
      </c>
      <c r="BW376" s="83">
        <f t="shared" si="542"/>
        <v>1</v>
      </c>
      <c r="BX376" s="83">
        <f t="shared" si="542"/>
        <v>1</v>
      </c>
      <c r="BY376" s="83">
        <f t="shared" si="542"/>
        <v>1</v>
      </c>
      <c r="BZ376" s="83">
        <f t="shared" si="542"/>
        <v>1</v>
      </c>
      <c r="CA376" s="83">
        <f t="shared" si="542"/>
        <v>1</v>
      </c>
      <c r="CB376" s="83">
        <f t="shared" si="542"/>
        <v>1</v>
      </c>
      <c r="CC376" s="83">
        <f t="shared" si="542"/>
        <v>1</v>
      </c>
      <c r="CD376" s="83">
        <f t="shared" si="542"/>
        <v>1</v>
      </c>
      <c r="CE376" s="83">
        <f t="shared" si="542"/>
        <v>1</v>
      </c>
      <c r="CF376" s="83">
        <f t="shared" si="542"/>
        <v>1</v>
      </c>
      <c r="CG376" s="83">
        <f t="shared" si="542"/>
        <v>1</v>
      </c>
      <c r="CH376" s="83">
        <f t="shared" si="542"/>
        <v>1</v>
      </c>
      <c r="CI376" s="83">
        <f t="shared" si="542"/>
        <v>1</v>
      </c>
      <c r="CJ376" s="83">
        <f t="shared" ref="CJ376:EP376" si="543">$J376</f>
        <v>1</v>
      </c>
      <c r="CK376" s="83">
        <f t="shared" si="543"/>
        <v>1</v>
      </c>
      <c r="CL376" s="83">
        <f t="shared" si="543"/>
        <v>1</v>
      </c>
      <c r="CM376" s="83">
        <f t="shared" si="543"/>
        <v>1</v>
      </c>
      <c r="CN376" s="83">
        <f t="shared" si="543"/>
        <v>1</v>
      </c>
      <c r="CO376" s="83">
        <f t="shared" si="543"/>
        <v>1</v>
      </c>
      <c r="CP376" s="83">
        <f t="shared" si="543"/>
        <v>1</v>
      </c>
      <c r="CQ376" s="83">
        <f t="shared" si="543"/>
        <v>1</v>
      </c>
      <c r="CR376" s="83">
        <f t="shared" si="543"/>
        <v>1</v>
      </c>
      <c r="CS376" s="83">
        <f t="shared" si="543"/>
        <v>1</v>
      </c>
      <c r="CT376" s="83">
        <f t="shared" si="543"/>
        <v>1</v>
      </c>
      <c r="CU376" s="83">
        <f t="shared" si="543"/>
        <v>1</v>
      </c>
      <c r="CV376" s="83">
        <f t="shared" si="543"/>
        <v>1</v>
      </c>
      <c r="CW376" s="83">
        <f t="shared" si="543"/>
        <v>1</v>
      </c>
      <c r="CX376" s="83">
        <f t="shared" si="543"/>
        <v>1</v>
      </c>
      <c r="CY376" s="83">
        <f t="shared" si="543"/>
        <v>1</v>
      </c>
      <c r="CZ376" s="83">
        <f t="shared" si="543"/>
        <v>1</v>
      </c>
      <c r="DA376" s="83">
        <f t="shared" si="543"/>
        <v>1</v>
      </c>
      <c r="DB376" s="83">
        <f t="shared" si="543"/>
        <v>1</v>
      </c>
      <c r="DC376" s="83">
        <f t="shared" si="543"/>
        <v>1</v>
      </c>
      <c r="DD376" s="83">
        <f t="shared" si="543"/>
        <v>1</v>
      </c>
      <c r="DE376" s="83">
        <f t="shared" si="543"/>
        <v>1</v>
      </c>
      <c r="DF376" s="83">
        <f t="shared" si="543"/>
        <v>1</v>
      </c>
      <c r="DG376" s="83">
        <f t="shared" si="543"/>
        <v>1</v>
      </c>
      <c r="DH376" s="83">
        <f t="shared" si="543"/>
        <v>1</v>
      </c>
      <c r="DI376" s="83">
        <f t="shared" si="543"/>
        <v>1</v>
      </c>
      <c r="DJ376" s="83">
        <f t="shared" si="543"/>
        <v>1</v>
      </c>
      <c r="DK376" s="83">
        <f t="shared" si="543"/>
        <v>1</v>
      </c>
      <c r="DL376" s="83">
        <f t="shared" si="543"/>
        <v>1</v>
      </c>
      <c r="DM376" s="83">
        <f t="shared" si="543"/>
        <v>1</v>
      </c>
      <c r="DN376" s="83">
        <f t="shared" si="543"/>
        <v>1</v>
      </c>
      <c r="DO376" s="83">
        <f t="shared" si="543"/>
        <v>1</v>
      </c>
      <c r="DP376" s="83">
        <f t="shared" si="543"/>
        <v>1</v>
      </c>
      <c r="DQ376" s="83">
        <f t="shared" si="543"/>
        <v>1</v>
      </c>
      <c r="DR376" s="83">
        <f t="shared" si="543"/>
        <v>1</v>
      </c>
      <c r="DS376" s="83">
        <f t="shared" si="543"/>
        <v>1</v>
      </c>
      <c r="DT376" s="83">
        <f t="shared" si="543"/>
        <v>1</v>
      </c>
      <c r="DU376" s="83">
        <f t="shared" si="543"/>
        <v>1</v>
      </c>
      <c r="DV376" s="83">
        <f t="shared" si="543"/>
        <v>1</v>
      </c>
      <c r="DW376" s="83">
        <f t="shared" si="543"/>
        <v>1</v>
      </c>
      <c r="DX376" s="83">
        <f t="shared" si="543"/>
        <v>1</v>
      </c>
      <c r="DY376" s="83">
        <f t="shared" si="543"/>
        <v>1</v>
      </c>
      <c r="DZ376" s="83">
        <f t="shared" si="543"/>
        <v>1</v>
      </c>
      <c r="EA376" s="83">
        <f t="shared" si="543"/>
        <v>1</v>
      </c>
      <c r="EB376" s="83">
        <f t="shared" si="543"/>
        <v>1</v>
      </c>
      <c r="EC376" s="83">
        <f t="shared" si="543"/>
        <v>1</v>
      </c>
      <c r="ED376" s="83">
        <f t="shared" si="543"/>
        <v>1</v>
      </c>
      <c r="EE376" s="83">
        <f t="shared" si="543"/>
        <v>1</v>
      </c>
      <c r="EF376" s="83">
        <f t="shared" si="543"/>
        <v>1</v>
      </c>
      <c r="EG376" s="83">
        <f t="shared" si="543"/>
        <v>1</v>
      </c>
      <c r="EH376" s="83">
        <f t="shared" si="543"/>
        <v>1</v>
      </c>
      <c r="EI376" s="83">
        <f t="shared" si="543"/>
        <v>1</v>
      </c>
      <c r="EJ376" s="83">
        <f t="shared" si="543"/>
        <v>1</v>
      </c>
      <c r="EK376" s="83">
        <f t="shared" si="543"/>
        <v>1</v>
      </c>
      <c r="EL376" s="83">
        <f t="shared" si="543"/>
        <v>1</v>
      </c>
      <c r="EM376" s="83">
        <f t="shared" si="543"/>
        <v>1</v>
      </c>
      <c r="EN376" s="83">
        <f t="shared" si="543"/>
        <v>1</v>
      </c>
      <c r="EO376" s="83">
        <f t="shared" si="543"/>
        <v>1</v>
      </c>
      <c r="EP376" s="83">
        <f t="shared" si="543"/>
        <v>1</v>
      </c>
    </row>
    <row r="377" spans="2:146" hidden="1" outlineLevel="2" x14ac:dyDescent="0.25"/>
    <row r="378" spans="2:146" hidden="1" outlineLevel="2" x14ac:dyDescent="0.25">
      <c r="D378" t="s">
        <v>281</v>
      </c>
      <c r="J378" s="26" t="s">
        <v>103</v>
      </c>
      <c r="W378" s="24">
        <f>Założenia!$K$26</f>
        <v>44348</v>
      </c>
      <c r="X378" s="24">
        <f>Założenia!$K$26</f>
        <v>44348</v>
      </c>
      <c r="Y378" s="24">
        <f>Założenia!$K$26</f>
        <v>44348</v>
      </c>
      <c r="Z378" s="24">
        <f>Założenia!$K$26</f>
        <v>44348</v>
      </c>
      <c r="AA378" s="24">
        <f>Założenia!$K$26</f>
        <v>44348</v>
      </c>
      <c r="AB378" s="24">
        <f>Założenia!$K$26</f>
        <v>44348</v>
      </c>
      <c r="AC378" s="24">
        <f>Założenia!$K$26</f>
        <v>44348</v>
      </c>
      <c r="AD378" s="24">
        <f>Założenia!$K$26</f>
        <v>44348</v>
      </c>
      <c r="AE378" s="24">
        <f>Założenia!$K$26</f>
        <v>44348</v>
      </c>
      <c r="AF378" s="24">
        <f>Założenia!$K$26</f>
        <v>44348</v>
      </c>
      <c r="AG378" s="24">
        <f>Założenia!$K$26</f>
        <v>44348</v>
      </c>
      <c r="AH378" s="24">
        <f>Założenia!$K$26</f>
        <v>44348</v>
      </c>
      <c r="AI378" s="24">
        <f>Założenia!$K$26</f>
        <v>44348</v>
      </c>
      <c r="AJ378" s="24">
        <f>Założenia!$K$26</f>
        <v>44348</v>
      </c>
      <c r="AK378" s="24">
        <f>Założenia!$K$26</f>
        <v>44348</v>
      </c>
      <c r="AL378" s="24">
        <f>Założenia!$K$26</f>
        <v>44348</v>
      </c>
      <c r="AM378" s="24">
        <f>Założenia!$K$26</f>
        <v>44348</v>
      </c>
      <c r="AN378" s="24">
        <f>Założenia!$K$26</f>
        <v>44348</v>
      </c>
      <c r="AO378" s="24">
        <f>Założenia!$K$26</f>
        <v>44348</v>
      </c>
      <c r="AP378" s="24">
        <f>Założenia!$K$26</f>
        <v>44348</v>
      </c>
      <c r="AQ378" s="24">
        <f>Założenia!$K$26</f>
        <v>44348</v>
      </c>
      <c r="AR378" s="24">
        <f>Założenia!$K$26</f>
        <v>44348</v>
      </c>
      <c r="AS378" s="24">
        <f>Założenia!$K$26</f>
        <v>44348</v>
      </c>
      <c r="AT378" s="24">
        <f>Założenia!$K$26</f>
        <v>44348</v>
      </c>
      <c r="AU378" s="24">
        <f>Założenia!$K$26</f>
        <v>44348</v>
      </c>
      <c r="AV378" s="24">
        <f>Założenia!$K$26</f>
        <v>44348</v>
      </c>
      <c r="AW378" s="24">
        <f>Założenia!$K$26</f>
        <v>44348</v>
      </c>
      <c r="AX378" s="24">
        <f>Założenia!$K$26</f>
        <v>44348</v>
      </c>
      <c r="AY378" s="24">
        <f>Założenia!$K$26</f>
        <v>44348</v>
      </c>
      <c r="AZ378" s="24">
        <f>Założenia!$K$26</f>
        <v>44348</v>
      </c>
      <c r="BA378" s="24">
        <f>Założenia!$K$26</f>
        <v>44348</v>
      </c>
      <c r="BB378" s="24">
        <f>Założenia!$K$26</f>
        <v>44348</v>
      </c>
      <c r="BC378" s="24">
        <f>Założenia!$K$26</f>
        <v>44348</v>
      </c>
      <c r="BD378" s="24">
        <f>Założenia!$K$26</f>
        <v>44348</v>
      </c>
      <c r="BE378" s="24">
        <f>Założenia!$K$26</f>
        <v>44348</v>
      </c>
      <c r="BF378" s="24">
        <f>Założenia!$K$26</f>
        <v>44348</v>
      </c>
      <c r="BG378" s="24">
        <f>Założenia!$K$26</f>
        <v>44348</v>
      </c>
      <c r="BH378" s="24">
        <f>Założenia!$K$26</f>
        <v>44348</v>
      </c>
      <c r="BI378" s="24">
        <f>Założenia!$K$26</f>
        <v>44348</v>
      </c>
      <c r="BJ378" s="24">
        <f>Założenia!$K$26</f>
        <v>44348</v>
      </c>
      <c r="BK378" s="24">
        <f>Założenia!$K$26</f>
        <v>44348</v>
      </c>
      <c r="BL378" s="24">
        <f>Założenia!$K$26</f>
        <v>44348</v>
      </c>
      <c r="BM378" s="24">
        <f>Założenia!$K$26</f>
        <v>44348</v>
      </c>
      <c r="BN378" s="24">
        <f>Założenia!$K$26</f>
        <v>44348</v>
      </c>
      <c r="BO378" s="24">
        <f>Założenia!$K$26</f>
        <v>44348</v>
      </c>
      <c r="BP378" s="24">
        <f>Założenia!$K$26</f>
        <v>44348</v>
      </c>
      <c r="BQ378" s="24">
        <f>Założenia!$K$26</f>
        <v>44348</v>
      </c>
      <c r="BR378" s="24">
        <f>Założenia!$K$26</f>
        <v>44348</v>
      </c>
      <c r="BS378" s="24">
        <f>Założenia!$K$26</f>
        <v>44348</v>
      </c>
      <c r="BT378" s="24">
        <f>Założenia!$K$26</f>
        <v>44348</v>
      </c>
      <c r="BU378" s="24">
        <f>Założenia!$K$26</f>
        <v>44348</v>
      </c>
      <c r="BV378" s="24">
        <f>Założenia!$K$26</f>
        <v>44348</v>
      </c>
      <c r="BW378" s="24">
        <f>Założenia!$K$26</f>
        <v>44348</v>
      </c>
      <c r="BX378" s="24">
        <f>Założenia!$K$26</f>
        <v>44348</v>
      </c>
      <c r="BY378" s="24">
        <f>Założenia!$K$26</f>
        <v>44348</v>
      </c>
      <c r="BZ378" s="24">
        <f>Założenia!$K$26</f>
        <v>44348</v>
      </c>
      <c r="CA378" s="24">
        <f>Założenia!$K$26</f>
        <v>44348</v>
      </c>
      <c r="CB378" s="24">
        <f>Założenia!$K$26</f>
        <v>44348</v>
      </c>
      <c r="CC378" s="24">
        <f>Założenia!$K$26</f>
        <v>44348</v>
      </c>
      <c r="CD378" s="24">
        <f>Założenia!$K$26</f>
        <v>44348</v>
      </c>
      <c r="CE378" s="24">
        <f>Założenia!$K$26</f>
        <v>44348</v>
      </c>
      <c r="CF378" s="24">
        <f>Założenia!$K$26</f>
        <v>44348</v>
      </c>
      <c r="CG378" s="24">
        <f>Założenia!$K$26</f>
        <v>44348</v>
      </c>
      <c r="CH378" s="24">
        <f>Założenia!$K$26</f>
        <v>44348</v>
      </c>
      <c r="CI378" s="24">
        <f>Założenia!$K$26</f>
        <v>44348</v>
      </c>
      <c r="CJ378" s="24">
        <f>Założenia!$K$26</f>
        <v>44348</v>
      </c>
      <c r="CK378" s="24">
        <f>Założenia!$K$26</f>
        <v>44348</v>
      </c>
      <c r="CL378" s="24">
        <f>Założenia!$K$26</f>
        <v>44348</v>
      </c>
      <c r="CM378" s="24">
        <f>Założenia!$K$26</f>
        <v>44348</v>
      </c>
      <c r="CN378" s="24">
        <f>Założenia!$K$26</f>
        <v>44348</v>
      </c>
      <c r="CO378" s="24">
        <f>Założenia!$K$26</f>
        <v>44348</v>
      </c>
      <c r="CP378" s="24">
        <f>Założenia!$K$26</f>
        <v>44348</v>
      </c>
      <c r="CQ378" s="24">
        <f>Założenia!$K$26</f>
        <v>44348</v>
      </c>
      <c r="CR378" s="24">
        <f>Założenia!$K$26</f>
        <v>44348</v>
      </c>
      <c r="CS378" s="24">
        <f>Założenia!$K$26</f>
        <v>44348</v>
      </c>
      <c r="CT378" s="24">
        <f>Założenia!$K$26</f>
        <v>44348</v>
      </c>
      <c r="CU378" s="24">
        <f>Założenia!$K$26</f>
        <v>44348</v>
      </c>
      <c r="CV378" s="24">
        <f>Założenia!$K$26</f>
        <v>44348</v>
      </c>
      <c r="CW378" s="24">
        <f>Założenia!$K$26</f>
        <v>44348</v>
      </c>
      <c r="CX378" s="24">
        <f>Założenia!$K$26</f>
        <v>44348</v>
      </c>
      <c r="CY378" s="24">
        <f>Założenia!$K$26</f>
        <v>44348</v>
      </c>
      <c r="CZ378" s="24">
        <f>Założenia!$K$26</f>
        <v>44348</v>
      </c>
      <c r="DA378" s="24">
        <f>Założenia!$K$26</f>
        <v>44348</v>
      </c>
      <c r="DB378" s="24">
        <f>Założenia!$K$26</f>
        <v>44348</v>
      </c>
      <c r="DC378" s="24">
        <f>Założenia!$K$26</f>
        <v>44348</v>
      </c>
      <c r="DD378" s="24">
        <f>Założenia!$K$26</f>
        <v>44348</v>
      </c>
      <c r="DE378" s="24">
        <f>Założenia!$K$26</f>
        <v>44348</v>
      </c>
      <c r="DF378" s="24">
        <f>Założenia!$K$26</f>
        <v>44348</v>
      </c>
      <c r="DG378" s="24">
        <f>Założenia!$K$26</f>
        <v>44348</v>
      </c>
      <c r="DH378" s="24">
        <f>Założenia!$K$26</f>
        <v>44348</v>
      </c>
      <c r="DI378" s="24">
        <f>Założenia!$K$26</f>
        <v>44348</v>
      </c>
      <c r="DJ378" s="24">
        <f>Założenia!$K$26</f>
        <v>44348</v>
      </c>
      <c r="DK378" s="24">
        <f>Założenia!$K$26</f>
        <v>44348</v>
      </c>
      <c r="DL378" s="24">
        <f>Założenia!$K$26</f>
        <v>44348</v>
      </c>
      <c r="DM378" s="24">
        <f>Założenia!$K$26</f>
        <v>44348</v>
      </c>
      <c r="DN378" s="24">
        <f>Założenia!$K$26</f>
        <v>44348</v>
      </c>
      <c r="DO378" s="24">
        <f>Założenia!$K$26</f>
        <v>44348</v>
      </c>
      <c r="DP378" s="24">
        <f>Założenia!$K$26</f>
        <v>44348</v>
      </c>
      <c r="DQ378" s="24">
        <f>Założenia!$K$26</f>
        <v>44348</v>
      </c>
      <c r="DR378" s="24">
        <f>Założenia!$K$26</f>
        <v>44348</v>
      </c>
      <c r="DS378" s="24">
        <f>Założenia!$K$26</f>
        <v>44348</v>
      </c>
      <c r="DT378" s="24">
        <f>Założenia!$K$26</f>
        <v>44348</v>
      </c>
      <c r="DU378" s="24">
        <f>Założenia!$K$26</f>
        <v>44348</v>
      </c>
      <c r="DV378" s="24">
        <f>Założenia!$K$26</f>
        <v>44348</v>
      </c>
      <c r="DW378" s="24">
        <f>Założenia!$K$26</f>
        <v>44348</v>
      </c>
      <c r="DX378" s="24">
        <f>Założenia!$K$26</f>
        <v>44348</v>
      </c>
      <c r="DY378" s="24">
        <f>Założenia!$K$26</f>
        <v>44348</v>
      </c>
      <c r="DZ378" s="24">
        <f>Założenia!$K$26</f>
        <v>44348</v>
      </c>
      <c r="EA378" s="24">
        <f>Założenia!$K$26</f>
        <v>44348</v>
      </c>
      <c r="EB378" s="24">
        <f>Założenia!$K$26</f>
        <v>44348</v>
      </c>
      <c r="EC378" s="24">
        <f>Założenia!$K$26</f>
        <v>44348</v>
      </c>
      <c r="ED378" s="24">
        <f>Założenia!$K$26</f>
        <v>44348</v>
      </c>
      <c r="EE378" s="24">
        <f>Założenia!$K$26</f>
        <v>44348</v>
      </c>
      <c r="EF378" s="24">
        <f>Założenia!$K$26</f>
        <v>44348</v>
      </c>
      <c r="EG378" s="24">
        <f>Założenia!$K$26</f>
        <v>44348</v>
      </c>
      <c r="EH378" s="24">
        <f>Założenia!$K$26</f>
        <v>44348</v>
      </c>
      <c r="EI378" s="24">
        <f>Założenia!$K$26</f>
        <v>44348</v>
      </c>
      <c r="EJ378" s="24">
        <f>Założenia!$K$26</f>
        <v>44348</v>
      </c>
      <c r="EK378" s="24">
        <f>Założenia!$K$26</f>
        <v>44348</v>
      </c>
      <c r="EL378" s="24">
        <f>Założenia!$K$26</f>
        <v>44348</v>
      </c>
      <c r="EM378" s="24">
        <f>Założenia!$K$26</f>
        <v>44348</v>
      </c>
      <c r="EN378" s="24">
        <f>Założenia!$K$26</f>
        <v>44348</v>
      </c>
      <c r="EO378" s="24">
        <f>Założenia!$K$26</f>
        <v>44348</v>
      </c>
      <c r="EP378" s="24">
        <f>Założenia!$K$26</f>
        <v>44348</v>
      </c>
    </row>
    <row r="379" spans="2:146" hidden="1" outlineLevel="2" x14ac:dyDescent="0.25">
      <c r="D379" t="s">
        <v>285</v>
      </c>
      <c r="J379" s="26" t="s">
        <v>95</v>
      </c>
      <c r="W379" s="7">
        <f>Założenia!$K159</f>
        <v>5</v>
      </c>
      <c r="X379" s="7">
        <f>Założenia!$K159</f>
        <v>5</v>
      </c>
      <c r="Y379" s="7">
        <f>Założenia!$K159</f>
        <v>5</v>
      </c>
      <c r="Z379" s="7">
        <f>Założenia!$K159</f>
        <v>5</v>
      </c>
      <c r="AA379" s="7">
        <f>Założenia!$K159</f>
        <v>5</v>
      </c>
      <c r="AB379" s="7">
        <f>Założenia!$K159</f>
        <v>5</v>
      </c>
      <c r="AC379" s="7">
        <f>Założenia!$K159</f>
        <v>5</v>
      </c>
      <c r="AD379" s="7">
        <f>Założenia!$K159</f>
        <v>5</v>
      </c>
      <c r="AE379" s="7">
        <f>Założenia!$K159</f>
        <v>5</v>
      </c>
      <c r="AF379" s="7">
        <f>Założenia!$K159</f>
        <v>5</v>
      </c>
      <c r="AG379" s="7">
        <f>Założenia!$K159</f>
        <v>5</v>
      </c>
      <c r="AH379" s="7">
        <f>Założenia!$K159</f>
        <v>5</v>
      </c>
      <c r="AI379" s="7">
        <f>Założenia!$K159</f>
        <v>5</v>
      </c>
      <c r="AJ379" s="7">
        <f>Założenia!$K159</f>
        <v>5</v>
      </c>
      <c r="AK379" s="7">
        <f>Założenia!$K159</f>
        <v>5</v>
      </c>
      <c r="AL379" s="7">
        <f>Założenia!$K159</f>
        <v>5</v>
      </c>
      <c r="AM379" s="7">
        <f>Założenia!$K159</f>
        <v>5</v>
      </c>
      <c r="AN379" s="7">
        <f>Założenia!$K159</f>
        <v>5</v>
      </c>
      <c r="AO379" s="7">
        <f>Założenia!$K159</f>
        <v>5</v>
      </c>
      <c r="AP379" s="7">
        <f>Założenia!$K159</f>
        <v>5</v>
      </c>
      <c r="AQ379" s="7">
        <f>Założenia!$K159</f>
        <v>5</v>
      </c>
      <c r="AR379" s="7">
        <f>Założenia!$K159</f>
        <v>5</v>
      </c>
      <c r="AS379" s="7">
        <f>Założenia!$K159</f>
        <v>5</v>
      </c>
      <c r="AT379" s="7">
        <f>Założenia!$K159</f>
        <v>5</v>
      </c>
      <c r="AU379" s="7">
        <f>Założenia!$K159</f>
        <v>5</v>
      </c>
      <c r="AV379" s="7">
        <f>Założenia!$K159</f>
        <v>5</v>
      </c>
      <c r="AW379" s="7">
        <f>Założenia!$K159</f>
        <v>5</v>
      </c>
      <c r="AX379" s="7">
        <f>Założenia!$K159</f>
        <v>5</v>
      </c>
      <c r="AY379" s="7">
        <f>Założenia!$K159</f>
        <v>5</v>
      </c>
      <c r="AZ379" s="7">
        <f>Założenia!$K159</f>
        <v>5</v>
      </c>
      <c r="BA379" s="7">
        <f>Założenia!$K159</f>
        <v>5</v>
      </c>
      <c r="BB379" s="7">
        <f>Założenia!$K159</f>
        <v>5</v>
      </c>
      <c r="BC379" s="7">
        <f>Założenia!$K159</f>
        <v>5</v>
      </c>
      <c r="BD379" s="7">
        <f>Założenia!$K159</f>
        <v>5</v>
      </c>
      <c r="BE379" s="7">
        <f>Założenia!$K159</f>
        <v>5</v>
      </c>
      <c r="BF379" s="7">
        <f>Założenia!$K159</f>
        <v>5</v>
      </c>
      <c r="BG379" s="7">
        <f>Założenia!$K159</f>
        <v>5</v>
      </c>
      <c r="BH379" s="7">
        <f>Założenia!$K159</f>
        <v>5</v>
      </c>
      <c r="BI379" s="7">
        <f>Założenia!$K159</f>
        <v>5</v>
      </c>
      <c r="BJ379" s="7">
        <f>Założenia!$K159</f>
        <v>5</v>
      </c>
      <c r="BK379" s="7">
        <f>Założenia!$K159</f>
        <v>5</v>
      </c>
      <c r="BL379" s="7">
        <f>Założenia!$K159</f>
        <v>5</v>
      </c>
      <c r="BM379" s="7">
        <f>Założenia!$K159</f>
        <v>5</v>
      </c>
      <c r="BN379" s="7">
        <f>Założenia!$K159</f>
        <v>5</v>
      </c>
      <c r="BO379" s="7">
        <f>Założenia!$K159</f>
        <v>5</v>
      </c>
      <c r="BP379" s="7">
        <f>Założenia!$K159</f>
        <v>5</v>
      </c>
      <c r="BQ379" s="7">
        <f>Założenia!$K159</f>
        <v>5</v>
      </c>
      <c r="BR379" s="7">
        <f>Założenia!$K159</f>
        <v>5</v>
      </c>
      <c r="BS379" s="7">
        <f>Założenia!$K159</f>
        <v>5</v>
      </c>
      <c r="BT379" s="7">
        <f>Założenia!$K159</f>
        <v>5</v>
      </c>
      <c r="BU379" s="7">
        <f>Założenia!$K159</f>
        <v>5</v>
      </c>
      <c r="BV379" s="7">
        <f>Założenia!$K159</f>
        <v>5</v>
      </c>
      <c r="BW379" s="7">
        <f>Założenia!$K159</f>
        <v>5</v>
      </c>
      <c r="BX379" s="7">
        <f>Założenia!$K159</f>
        <v>5</v>
      </c>
      <c r="BY379" s="7">
        <f>Założenia!$K159</f>
        <v>5</v>
      </c>
      <c r="BZ379" s="7">
        <f>Założenia!$K159</f>
        <v>5</v>
      </c>
      <c r="CA379" s="7">
        <f>Założenia!$K159</f>
        <v>5</v>
      </c>
      <c r="CB379" s="7">
        <f>Założenia!$K159</f>
        <v>5</v>
      </c>
      <c r="CC379" s="7">
        <f>Założenia!$K159</f>
        <v>5</v>
      </c>
      <c r="CD379" s="7">
        <f>Założenia!$K159</f>
        <v>5</v>
      </c>
      <c r="CE379" s="7">
        <f>Założenia!$K159</f>
        <v>5</v>
      </c>
      <c r="CF379" s="7">
        <f>Założenia!$K159</f>
        <v>5</v>
      </c>
      <c r="CG379" s="7">
        <f>Założenia!$K159</f>
        <v>5</v>
      </c>
      <c r="CH379" s="7">
        <f>Założenia!$K159</f>
        <v>5</v>
      </c>
      <c r="CI379" s="7">
        <f>Założenia!$K159</f>
        <v>5</v>
      </c>
      <c r="CJ379" s="7">
        <f>Założenia!$K159</f>
        <v>5</v>
      </c>
      <c r="CK379" s="7">
        <f>Założenia!$K159</f>
        <v>5</v>
      </c>
      <c r="CL379" s="7">
        <f>Założenia!$K159</f>
        <v>5</v>
      </c>
      <c r="CM379" s="7">
        <f>Założenia!$K159</f>
        <v>5</v>
      </c>
      <c r="CN379" s="7">
        <f>Założenia!$K159</f>
        <v>5</v>
      </c>
      <c r="CO379" s="7">
        <f>Założenia!$K159</f>
        <v>5</v>
      </c>
      <c r="CP379" s="7">
        <f>Założenia!$K159</f>
        <v>5</v>
      </c>
      <c r="CQ379" s="7">
        <f>Założenia!$K159</f>
        <v>5</v>
      </c>
      <c r="CR379" s="7">
        <f>Założenia!$K159</f>
        <v>5</v>
      </c>
      <c r="CS379" s="7">
        <f>Założenia!$K159</f>
        <v>5</v>
      </c>
      <c r="CT379" s="7">
        <f>Założenia!$K159</f>
        <v>5</v>
      </c>
      <c r="CU379" s="7">
        <f>Założenia!$K159</f>
        <v>5</v>
      </c>
      <c r="CV379" s="7">
        <f>Założenia!$K159</f>
        <v>5</v>
      </c>
      <c r="CW379" s="7">
        <f>Założenia!$K159</f>
        <v>5</v>
      </c>
      <c r="CX379" s="7">
        <f>Założenia!$K159</f>
        <v>5</v>
      </c>
      <c r="CY379" s="7">
        <f>Założenia!$K159</f>
        <v>5</v>
      </c>
      <c r="CZ379" s="7">
        <f>Założenia!$K159</f>
        <v>5</v>
      </c>
      <c r="DA379" s="7">
        <f>Założenia!$K159</f>
        <v>5</v>
      </c>
      <c r="DB379" s="7">
        <f>Założenia!$K159</f>
        <v>5</v>
      </c>
      <c r="DC379" s="7">
        <f>Założenia!$K159</f>
        <v>5</v>
      </c>
      <c r="DD379" s="7">
        <f>Założenia!$K159</f>
        <v>5</v>
      </c>
      <c r="DE379" s="7">
        <f>Założenia!$K159</f>
        <v>5</v>
      </c>
      <c r="DF379" s="7">
        <f>Założenia!$K159</f>
        <v>5</v>
      </c>
      <c r="DG379" s="7">
        <f>Założenia!$K159</f>
        <v>5</v>
      </c>
      <c r="DH379" s="7">
        <f>Założenia!$K159</f>
        <v>5</v>
      </c>
      <c r="DI379" s="7">
        <f>Założenia!$K159</f>
        <v>5</v>
      </c>
      <c r="DJ379" s="7">
        <f>Założenia!$K159</f>
        <v>5</v>
      </c>
      <c r="DK379" s="7">
        <f>Założenia!$K159</f>
        <v>5</v>
      </c>
      <c r="DL379" s="7">
        <f>Założenia!$K159</f>
        <v>5</v>
      </c>
      <c r="DM379" s="7">
        <f>Założenia!$K159</f>
        <v>5</v>
      </c>
      <c r="DN379" s="7">
        <f>Założenia!$K159</f>
        <v>5</v>
      </c>
      <c r="DO379" s="7">
        <f>Założenia!$K159</f>
        <v>5</v>
      </c>
      <c r="DP379" s="7">
        <f>Założenia!$K159</f>
        <v>5</v>
      </c>
      <c r="DQ379" s="7">
        <f>Założenia!$K159</f>
        <v>5</v>
      </c>
      <c r="DR379" s="7">
        <f>Założenia!$K159</f>
        <v>5</v>
      </c>
      <c r="DS379" s="7">
        <f>Założenia!$K159</f>
        <v>5</v>
      </c>
      <c r="DT379" s="7">
        <f>Założenia!$K159</f>
        <v>5</v>
      </c>
      <c r="DU379" s="7">
        <f>Założenia!$K159</f>
        <v>5</v>
      </c>
      <c r="DV379" s="7">
        <f>Założenia!$K159</f>
        <v>5</v>
      </c>
      <c r="DW379" s="7">
        <f>Założenia!$K159</f>
        <v>5</v>
      </c>
      <c r="DX379" s="7">
        <f>Założenia!$K159</f>
        <v>5</v>
      </c>
      <c r="DY379" s="7">
        <f>Założenia!$K159</f>
        <v>5</v>
      </c>
      <c r="DZ379" s="7">
        <f>Założenia!$K159</f>
        <v>5</v>
      </c>
      <c r="EA379" s="7">
        <f>Założenia!$K159</f>
        <v>5</v>
      </c>
      <c r="EB379" s="7">
        <f>Założenia!$K159</f>
        <v>5</v>
      </c>
      <c r="EC379" s="7">
        <f>Założenia!$K159</f>
        <v>5</v>
      </c>
      <c r="ED379" s="7">
        <f>Założenia!$K159</f>
        <v>5</v>
      </c>
      <c r="EE379" s="7">
        <f>Założenia!$K159</f>
        <v>5</v>
      </c>
      <c r="EF379" s="7">
        <f>Założenia!$K159</f>
        <v>5</v>
      </c>
      <c r="EG379" s="7">
        <f>Założenia!$K159</f>
        <v>5</v>
      </c>
      <c r="EH379" s="7">
        <f>Założenia!$K159</f>
        <v>5</v>
      </c>
      <c r="EI379" s="7">
        <f>Założenia!$K159</f>
        <v>5</v>
      </c>
      <c r="EJ379" s="7">
        <f>Założenia!$K159</f>
        <v>5</v>
      </c>
      <c r="EK379" s="7">
        <f>Założenia!$K159</f>
        <v>5</v>
      </c>
      <c r="EL379" s="7">
        <f>Założenia!$K159</f>
        <v>5</v>
      </c>
      <c r="EM379" s="7">
        <f>Założenia!$K159</f>
        <v>5</v>
      </c>
      <c r="EN379" s="7">
        <f>Założenia!$K159</f>
        <v>5</v>
      </c>
      <c r="EO379" s="7">
        <f>Założenia!$K159</f>
        <v>5</v>
      </c>
      <c r="EP379" s="7">
        <f>Założenia!$K159</f>
        <v>5</v>
      </c>
    </row>
    <row r="380" spans="2:146" hidden="1" outlineLevel="2" x14ac:dyDescent="0.25">
      <c r="D380" t="s">
        <v>287</v>
      </c>
      <c r="J380" s="26" t="s">
        <v>286</v>
      </c>
      <c r="W380" s="78">
        <f>W379*12</f>
        <v>60</v>
      </c>
      <c r="X380" s="78">
        <f t="shared" ref="X380:CI380" si="544">X379*12</f>
        <v>60</v>
      </c>
      <c r="Y380" s="78">
        <f t="shared" si="544"/>
        <v>60</v>
      </c>
      <c r="Z380" s="78">
        <f t="shared" si="544"/>
        <v>60</v>
      </c>
      <c r="AA380" s="78">
        <f t="shared" si="544"/>
        <v>60</v>
      </c>
      <c r="AB380" s="78">
        <f t="shared" si="544"/>
        <v>60</v>
      </c>
      <c r="AC380" s="78">
        <f t="shared" si="544"/>
        <v>60</v>
      </c>
      <c r="AD380" s="78">
        <f t="shared" si="544"/>
        <v>60</v>
      </c>
      <c r="AE380" s="78">
        <f t="shared" si="544"/>
        <v>60</v>
      </c>
      <c r="AF380" s="78">
        <f t="shared" si="544"/>
        <v>60</v>
      </c>
      <c r="AG380" s="78">
        <f t="shared" si="544"/>
        <v>60</v>
      </c>
      <c r="AH380" s="78">
        <f t="shared" si="544"/>
        <v>60</v>
      </c>
      <c r="AI380" s="78">
        <f t="shared" si="544"/>
        <v>60</v>
      </c>
      <c r="AJ380" s="78">
        <f t="shared" si="544"/>
        <v>60</v>
      </c>
      <c r="AK380" s="78">
        <f t="shared" si="544"/>
        <v>60</v>
      </c>
      <c r="AL380" s="78">
        <f t="shared" si="544"/>
        <v>60</v>
      </c>
      <c r="AM380" s="78">
        <f t="shared" si="544"/>
        <v>60</v>
      </c>
      <c r="AN380" s="78">
        <f t="shared" si="544"/>
        <v>60</v>
      </c>
      <c r="AO380" s="78">
        <f t="shared" si="544"/>
        <v>60</v>
      </c>
      <c r="AP380" s="78">
        <f t="shared" si="544"/>
        <v>60</v>
      </c>
      <c r="AQ380" s="78">
        <f t="shared" si="544"/>
        <v>60</v>
      </c>
      <c r="AR380" s="78">
        <f t="shared" si="544"/>
        <v>60</v>
      </c>
      <c r="AS380" s="78">
        <f t="shared" si="544"/>
        <v>60</v>
      </c>
      <c r="AT380" s="78">
        <f t="shared" si="544"/>
        <v>60</v>
      </c>
      <c r="AU380" s="78">
        <f t="shared" si="544"/>
        <v>60</v>
      </c>
      <c r="AV380" s="78">
        <f t="shared" si="544"/>
        <v>60</v>
      </c>
      <c r="AW380" s="78">
        <f t="shared" si="544"/>
        <v>60</v>
      </c>
      <c r="AX380" s="78">
        <f t="shared" si="544"/>
        <v>60</v>
      </c>
      <c r="AY380" s="78">
        <f t="shared" si="544"/>
        <v>60</v>
      </c>
      <c r="AZ380" s="78">
        <f t="shared" si="544"/>
        <v>60</v>
      </c>
      <c r="BA380" s="78">
        <f t="shared" si="544"/>
        <v>60</v>
      </c>
      <c r="BB380" s="78">
        <f t="shared" si="544"/>
        <v>60</v>
      </c>
      <c r="BC380" s="78">
        <f t="shared" si="544"/>
        <v>60</v>
      </c>
      <c r="BD380" s="78">
        <f t="shared" si="544"/>
        <v>60</v>
      </c>
      <c r="BE380" s="78">
        <f t="shared" si="544"/>
        <v>60</v>
      </c>
      <c r="BF380" s="78">
        <f t="shared" si="544"/>
        <v>60</v>
      </c>
      <c r="BG380" s="78">
        <f t="shared" si="544"/>
        <v>60</v>
      </c>
      <c r="BH380" s="78">
        <f t="shared" si="544"/>
        <v>60</v>
      </c>
      <c r="BI380" s="78">
        <f t="shared" si="544"/>
        <v>60</v>
      </c>
      <c r="BJ380" s="78">
        <f t="shared" si="544"/>
        <v>60</v>
      </c>
      <c r="BK380" s="78">
        <f t="shared" si="544"/>
        <v>60</v>
      </c>
      <c r="BL380" s="78">
        <f t="shared" si="544"/>
        <v>60</v>
      </c>
      <c r="BM380" s="78">
        <f t="shared" si="544"/>
        <v>60</v>
      </c>
      <c r="BN380" s="78">
        <f t="shared" si="544"/>
        <v>60</v>
      </c>
      <c r="BO380" s="78">
        <f t="shared" si="544"/>
        <v>60</v>
      </c>
      <c r="BP380" s="78">
        <f t="shared" si="544"/>
        <v>60</v>
      </c>
      <c r="BQ380" s="78">
        <f t="shared" si="544"/>
        <v>60</v>
      </c>
      <c r="BR380" s="78">
        <f t="shared" si="544"/>
        <v>60</v>
      </c>
      <c r="BS380" s="78">
        <f t="shared" si="544"/>
        <v>60</v>
      </c>
      <c r="BT380" s="78">
        <f t="shared" si="544"/>
        <v>60</v>
      </c>
      <c r="BU380" s="78">
        <f t="shared" si="544"/>
        <v>60</v>
      </c>
      <c r="BV380" s="78">
        <f t="shared" si="544"/>
        <v>60</v>
      </c>
      <c r="BW380" s="78">
        <f t="shared" si="544"/>
        <v>60</v>
      </c>
      <c r="BX380" s="78">
        <f t="shared" si="544"/>
        <v>60</v>
      </c>
      <c r="BY380" s="78">
        <f t="shared" si="544"/>
        <v>60</v>
      </c>
      <c r="BZ380" s="78">
        <f t="shared" si="544"/>
        <v>60</v>
      </c>
      <c r="CA380" s="78">
        <f t="shared" si="544"/>
        <v>60</v>
      </c>
      <c r="CB380" s="78">
        <f t="shared" si="544"/>
        <v>60</v>
      </c>
      <c r="CC380" s="78">
        <f t="shared" si="544"/>
        <v>60</v>
      </c>
      <c r="CD380" s="78">
        <f t="shared" si="544"/>
        <v>60</v>
      </c>
      <c r="CE380" s="78">
        <f t="shared" si="544"/>
        <v>60</v>
      </c>
      <c r="CF380" s="78">
        <f t="shared" si="544"/>
        <v>60</v>
      </c>
      <c r="CG380" s="78">
        <f t="shared" si="544"/>
        <v>60</v>
      </c>
      <c r="CH380" s="78">
        <f t="shared" si="544"/>
        <v>60</v>
      </c>
      <c r="CI380" s="78">
        <f t="shared" si="544"/>
        <v>60</v>
      </c>
      <c r="CJ380" s="78">
        <f t="shared" ref="CJ380:EP380" si="545">CJ379*12</f>
        <v>60</v>
      </c>
      <c r="CK380" s="78">
        <f t="shared" si="545"/>
        <v>60</v>
      </c>
      <c r="CL380" s="78">
        <f t="shared" si="545"/>
        <v>60</v>
      </c>
      <c r="CM380" s="78">
        <f t="shared" si="545"/>
        <v>60</v>
      </c>
      <c r="CN380" s="78">
        <f t="shared" si="545"/>
        <v>60</v>
      </c>
      <c r="CO380" s="78">
        <f t="shared" si="545"/>
        <v>60</v>
      </c>
      <c r="CP380" s="78">
        <f t="shared" si="545"/>
        <v>60</v>
      </c>
      <c r="CQ380" s="78">
        <f t="shared" si="545"/>
        <v>60</v>
      </c>
      <c r="CR380" s="78">
        <f t="shared" si="545"/>
        <v>60</v>
      </c>
      <c r="CS380" s="78">
        <f t="shared" si="545"/>
        <v>60</v>
      </c>
      <c r="CT380" s="78">
        <f t="shared" si="545"/>
        <v>60</v>
      </c>
      <c r="CU380" s="78">
        <f t="shared" si="545"/>
        <v>60</v>
      </c>
      <c r="CV380" s="78">
        <f t="shared" si="545"/>
        <v>60</v>
      </c>
      <c r="CW380" s="78">
        <f t="shared" si="545"/>
        <v>60</v>
      </c>
      <c r="CX380" s="78">
        <f t="shared" si="545"/>
        <v>60</v>
      </c>
      <c r="CY380" s="78">
        <f t="shared" si="545"/>
        <v>60</v>
      </c>
      <c r="CZ380" s="78">
        <f t="shared" si="545"/>
        <v>60</v>
      </c>
      <c r="DA380" s="78">
        <f t="shared" si="545"/>
        <v>60</v>
      </c>
      <c r="DB380" s="78">
        <f t="shared" si="545"/>
        <v>60</v>
      </c>
      <c r="DC380" s="78">
        <f t="shared" si="545"/>
        <v>60</v>
      </c>
      <c r="DD380" s="78">
        <f t="shared" si="545"/>
        <v>60</v>
      </c>
      <c r="DE380" s="78">
        <f t="shared" si="545"/>
        <v>60</v>
      </c>
      <c r="DF380" s="78">
        <f t="shared" si="545"/>
        <v>60</v>
      </c>
      <c r="DG380" s="78">
        <f t="shared" si="545"/>
        <v>60</v>
      </c>
      <c r="DH380" s="78">
        <f t="shared" si="545"/>
        <v>60</v>
      </c>
      <c r="DI380" s="78">
        <f t="shared" si="545"/>
        <v>60</v>
      </c>
      <c r="DJ380" s="78">
        <f t="shared" si="545"/>
        <v>60</v>
      </c>
      <c r="DK380" s="78">
        <f t="shared" si="545"/>
        <v>60</v>
      </c>
      <c r="DL380" s="78">
        <f t="shared" si="545"/>
        <v>60</v>
      </c>
      <c r="DM380" s="78">
        <f t="shared" si="545"/>
        <v>60</v>
      </c>
      <c r="DN380" s="78">
        <f t="shared" si="545"/>
        <v>60</v>
      </c>
      <c r="DO380" s="78">
        <f t="shared" si="545"/>
        <v>60</v>
      </c>
      <c r="DP380" s="78">
        <f t="shared" si="545"/>
        <v>60</v>
      </c>
      <c r="DQ380" s="78">
        <f t="shared" si="545"/>
        <v>60</v>
      </c>
      <c r="DR380" s="78">
        <f t="shared" si="545"/>
        <v>60</v>
      </c>
      <c r="DS380" s="78">
        <f t="shared" si="545"/>
        <v>60</v>
      </c>
      <c r="DT380" s="78">
        <f t="shared" si="545"/>
        <v>60</v>
      </c>
      <c r="DU380" s="78">
        <f t="shared" si="545"/>
        <v>60</v>
      </c>
      <c r="DV380" s="78">
        <f t="shared" si="545"/>
        <v>60</v>
      </c>
      <c r="DW380" s="78">
        <f t="shared" si="545"/>
        <v>60</v>
      </c>
      <c r="DX380" s="78">
        <f t="shared" si="545"/>
        <v>60</v>
      </c>
      <c r="DY380" s="78">
        <f t="shared" si="545"/>
        <v>60</v>
      </c>
      <c r="DZ380" s="78">
        <f t="shared" si="545"/>
        <v>60</v>
      </c>
      <c r="EA380" s="78">
        <f t="shared" si="545"/>
        <v>60</v>
      </c>
      <c r="EB380" s="78">
        <f t="shared" si="545"/>
        <v>60</v>
      </c>
      <c r="EC380" s="78">
        <f t="shared" si="545"/>
        <v>60</v>
      </c>
      <c r="ED380" s="78">
        <f t="shared" si="545"/>
        <v>60</v>
      </c>
      <c r="EE380" s="78">
        <f t="shared" si="545"/>
        <v>60</v>
      </c>
      <c r="EF380" s="78">
        <f t="shared" si="545"/>
        <v>60</v>
      </c>
      <c r="EG380" s="78">
        <f t="shared" si="545"/>
        <v>60</v>
      </c>
      <c r="EH380" s="78">
        <f t="shared" si="545"/>
        <v>60</v>
      </c>
      <c r="EI380" s="78">
        <f t="shared" si="545"/>
        <v>60</v>
      </c>
      <c r="EJ380" s="78">
        <f t="shared" si="545"/>
        <v>60</v>
      </c>
      <c r="EK380" s="78">
        <f t="shared" si="545"/>
        <v>60</v>
      </c>
      <c r="EL380" s="78">
        <f t="shared" si="545"/>
        <v>60</v>
      </c>
      <c r="EM380" s="78">
        <f t="shared" si="545"/>
        <v>60</v>
      </c>
      <c r="EN380" s="78">
        <f t="shared" si="545"/>
        <v>60</v>
      </c>
      <c r="EO380" s="78">
        <f t="shared" si="545"/>
        <v>60</v>
      </c>
      <c r="EP380" s="78">
        <f t="shared" si="545"/>
        <v>60</v>
      </c>
    </row>
    <row r="381" spans="2:146" hidden="1" outlineLevel="2" x14ac:dyDescent="0.25">
      <c r="D381" t="s">
        <v>284</v>
      </c>
      <c r="J381" s="26" t="s">
        <v>103</v>
      </c>
      <c r="W381" s="58">
        <f>EOMONTH(W378,W380)</f>
        <v>46203</v>
      </c>
      <c r="X381" s="58">
        <f t="shared" ref="X381:CI381" si="546">EOMONTH(X378,X380)</f>
        <v>46203</v>
      </c>
      <c r="Y381" s="58">
        <f t="shared" si="546"/>
        <v>46203</v>
      </c>
      <c r="Z381" s="58">
        <f t="shared" si="546"/>
        <v>46203</v>
      </c>
      <c r="AA381" s="58">
        <f t="shared" si="546"/>
        <v>46203</v>
      </c>
      <c r="AB381" s="58">
        <f t="shared" si="546"/>
        <v>46203</v>
      </c>
      <c r="AC381" s="58">
        <f t="shared" si="546"/>
        <v>46203</v>
      </c>
      <c r="AD381" s="58">
        <f t="shared" si="546"/>
        <v>46203</v>
      </c>
      <c r="AE381" s="58">
        <f t="shared" si="546"/>
        <v>46203</v>
      </c>
      <c r="AF381" s="58">
        <f t="shared" si="546"/>
        <v>46203</v>
      </c>
      <c r="AG381" s="58">
        <f t="shared" si="546"/>
        <v>46203</v>
      </c>
      <c r="AH381" s="58">
        <f t="shared" si="546"/>
        <v>46203</v>
      </c>
      <c r="AI381" s="58">
        <f t="shared" si="546"/>
        <v>46203</v>
      </c>
      <c r="AJ381" s="58">
        <f t="shared" si="546"/>
        <v>46203</v>
      </c>
      <c r="AK381" s="58">
        <f t="shared" si="546"/>
        <v>46203</v>
      </c>
      <c r="AL381" s="58">
        <f t="shared" si="546"/>
        <v>46203</v>
      </c>
      <c r="AM381" s="58">
        <f t="shared" si="546"/>
        <v>46203</v>
      </c>
      <c r="AN381" s="58">
        <f t="shared" si="546"/>
        <v>46203</v>
      </c>
      <c r="AO381" s="58">
        <f t="shared" si="546"/>
        <v>46203</v>
      </c>
      <c r="AP381" s="58">
        <f t="shared" si="546"/>
        <v>46203</v>
      </c>
      <c r="AQ381" s="58">
        <f t="shared" si="546"/>
        <v>46203</v>
      </c>
      <c r="AR381" s="58">
        <f t="shared" si="546"/>
        <v>46203</v>
      </c>
      <c r="AS381" s="58">
        <f t="shared" si="546"/>
        <v>46203</v>
      </c>
      <c r="AT381" s="58">
        <f t="shared" si="546"/>
        <v>46203</v>
      </c>
      <c r="AU381" s="58">
        <f t="shared" si="546"/>
        <v>46203</v>
      </c>
      <c r="AV381" s="58">
        <f t="shared" si="546"/>
        <v>46203</v>
      </c>
      <c r="AW381" s="58">
        <f t="shared" si="546"/>
        <v>46203</v>
      </c>
      <c r="AX381" s="58">
        <f t="shared" si="546"/>
        <v>46203</v>
      </c>
      <c r="AY381" s="58">
        <f t="shared" si="546"/>
        <v>46203</v>
      </c>
      <c r="AZ381" s="58">
        <f t="shared" si="546"/>
        <v>46203</v>
      </c>
      <c r="BA381" s="58">
        <f t="shared" si="546"/>
        <v>46203</v>
      </c>
      <c r="BB381" s="58">
        <f t="shared" si="546"/>
        <v>46203</v>
      </c>
      <c r="BC381" s="58">
        <f t="shared" si="546"/>
        <v>46203</v>
      </c>
      <c r="BD381" s="58">
        <f t="shared" si="546"/>
        <v>46203</v>
      </c>
      <c r="BE381" s="58">
        <f t="shared" si="546"/>
        <v>46203</v>
      </c>
      <c r="BF381" s="58">
        <f t="shared" si="546"/>
        <v>46203</v>
      </c>
      <c r="BG381" s="58">
        <f t="shared" si="546"/>
        <v>46203</v>
      </c>
      <c r="BH381" s="58">
        <f t="shared" si="546"/>
        <v>46203</v>
      </c>
      <c r="BI381" s="58">
        <f t="shared" si="546"/>
        <v>46203</v>
      </c>
      <c r="BJ381" s="58">
        <f t="shared" si="546"/>
        <v>46203</v>
      </c>
      <c r="BK381" s="58">
        <f t="shared" si="546"/>
        <v>46203</v>
      </c>
      <c r="BL381" s="58">
        <f t="shared" si="546"/>
        <v>46203</v>
      </c>
      <c r="BM381" s="58">
        <f t="shared" si="546"/>
        <v>46203</v>
      </c>
      <c r="BN381" s="58">
        <f t="shared" si="546"/>
        <v>46203</v>
      </c>
      <c r="BO381" s="58">
        <f t="shared" si="546"/>
        <v>46203</v>
      </c>
      <c r="BP381" s="58">
        <f t="shared" si="546"/>
        <v>46203</v>
      </c>
      <c r="BQ381" s="58">
        <f t="shared" si="546"/>
        <v>46203</v>
      </c>
      <c r="BR381" s="58">
        <f t="shared" si="546"/>
        <v>46203</v>
      </c>
      <c r="BS381" s="58">
        <f t="shared" si="546"/>
        <v>46203</v>
      </c>
      <c r="BT381" s="58">
        <f t="shared" si="546"/>
        <v>46203</v>
      </c>
      <c r="BU381" s="58">
        <f t="shared" si="546"/>
        <v>46203</v>
      </c>
      <c r="BV381" s="58">
        <f t="shared" si="546"/>
        <v>46203</v>
      </c>
      <c r="BW381" s="58">
        <f t="shared" si="546"/>
        <v>46203</v>
      </c>
      <c r="BX381" s="58">
        <f t="shared" si="546"/>
        <v>46203</v>
      </c>
      <c r="BY381" s="58">
        <f t="shared" si="546"/>
        <v>46203</v>
      </c>
      <c r="BZ381" s="58">
        <f t="shared" si="546"/>
        <v>46203</v>
      </c>
      <c r="CA381" s="58">
        <f t="shared" si="546"/>
        <v>46203</v>
      </c>
      <c r="CB381" s="58">
        <f t="shared" si="546"/>
        <v>46203</v>
      </c>
      <c r="CC381" s="58">
        <f t="shared" si="546"/>
        <v>46203</v>
      </c>
      <c r="CD381" s="58">
        <f t="shared" si="546"/>
        <v>46203</v>
      </c>
      <c r="CE381" s="58">
        <f t="shared" si="546"/>
        <v>46203</v>
      </c>
      <c r="CF381" s="58">
        <f t="shared" si="546"/>
        <v>46203</v>
      </c>
      <c r="CG381" s="58">
        <f t="shared" si="546"/>
        <v>46203</v>
      </c>
      <c r="CH381" s="58">
        <f t="shared" si="546"/>
        <v>46203</v>
      </c>
      <c r="CI381" s="58">
        <f t="shared" si="546"/>
        <v>46203</v>
      </c>
      <c r="CJ381" s="58">
        <f t="shared" ref="CJ381:EP381" si="547">EOMONTH(CJ378,CJ380)</f>
        <v>46203</v>
      </c>
      <c r="CK381" s="58">
        <f t="shared" si="547"/>
        <v>46203</v>
      </c>
      <c r="CL381" s="58">
        <f t="shared" si="547"/>
        <v>46203</v>
      </c>
      <c r="CM381" s="58">
        <f t="shared" si="547"/>
        <v>46203</v>
      </c>
      <c r="CN381" s="58">
        <f t="shared" si="547"/>
        <v>46203</v>
      </c>
      <c r="CO381" s="58">
        <f t="shared" si="547"/>
        <v>46203</v>
      </c>
      <c r="CP381" s="58">
        <f t="shared" si="547"/>
        <v>46203</v>
      </c>
      <c r="CQ381" s="58">
        <f t="shared" si="547"/>
        <v>46203</v>
      </c>
      <c r="CR381" s="58">
        <f t="shared" si="547"/>
        <v>46203</v>
      </c>
      <c r="CS381" s="58">
        <f t="shared" si="547"/>
        <v>46203</v>
      </c>
      <c r="CT381" s="58">
        <f t="shared" si="547"/>
        <v>46203</v>
      </c>
      <c r="CU381" s="58">
        <f t="shared" si="547"/>
        <v>46203</v>
      </c>
      <c r="CV381" s="58">
        <f t="shared" si="547"/>
        <v>46203</v>
      </c>
      <c r="CW381" s="58">
        <f t="shared" si="547"/>
        <v>46203</v>
      </c>
      <c r="CX381" s="58">
        <f t="shared" si="547"/>
        <v>46203</v>
      </c>
      <c r="CY381" s="58">
        <f t="shared" si="547"/>
        <v>46203</v>
      </c>
      <c r="CZ381" s="58">
        <f t="shared" si="547"/>
        <v>46203</v>
      </c>
      <c r="DA381" s="58">
        <f t="shared" si="547"/>
        <v>46203</v>
      </c>
      <c r="DB381" s="58">
        <f t="shared" si="547"/>
        <v>46203</v>
      </c>
      <c r="DC381" s="58">
        <f t="shared" si="547"/>
        <v>46203</v>
      </c>
      <c r="DD381" s="58">
        <f t="shared" si="547"/>
        <v>46203</v>
      </c>
      <c r="DE381" s="58">
        <f t="shared" si="547"/>
        <v>46203</v>
      </c>
      <c r="DF381" s="58">
        <f t="shared" si="547"/>
        <v>46203</v>
      </c>
      <c r="DG381" s="58">
        <f t="shared" si="547"/>
        <v>46203</v>
      </c>
      <c r="DH381" s="58">
        <f t="shared" si="547"/>
        <v>46203</v>
      </c>
      <c r="DI381" s="58">
        <f t="shared" si="547"/>
        <v>46203</v>
      </c>
      <c r="DJ381" s="58">
        <f t="shared" si="547"/>
        <v>46203</v>
      </c>
      <c r="DK381" s="58">
        <f t="shared" si="547"/>
        <v>46203</v>
      </c>
      <c r="DL381" s="58">
        <f t="shared" si="547"/>
        <v>46203</v>
      </c>
      <c r="DM381" s="58">
        <f t="shared" si="547"/>
        <v>46203</v>
      </c>
      <c r="DN381" s="58">
        <f t="shared" si="547"/>
        <v>46203</v>
      </c>
      <c r="DO381" s="58">
        <f t="shared" si="547"/>
        <v>46203</v>
      </c>
      <c r="DP381" s="58">
        <f t="shared" si="547"/>
        <v>46203</v>
      </c>
      <c r="DQ381" s="58">
        <f t="shared" si="547"/>
        <v>46203</v>
      </c>
      <c r="DR381" s="58">
        <f t="shared" si="547"/>
        <v>46203</v>
      </c>
      <c r="DS381" s="58">
        <f t="shared" si="547"/>
        <v>46203</v>
      </c>
      <c r="DT381" s="58">
        <f t="shared" si="547"/>
        <v>46203</v>
      </c>
      <c r="DU381" s="58">
        <f t="shared" si="547"/>
        <v>46203</v>
      </c>
      <c r="DV381" s="58">
        <f t="shared" si="547"/>
        <v>46203</v>
      </c>
      <c r="DW381" s="58">
        <f t="shared" si="547"/>
        <v>46203</v>
      </c>
      <c r="DX381" s="58">
        <f t="shared" si="547"/>
        <v>46203</v>
      </c>
      <c r="DY381" s="58">
        <f t="shared" si="547"/>
        <v>46203</v>
      </c>
      <c r="DZ381" s="58">
        <f t="shared" si="547"/>
        <v>46203</v>
      </c>
      <c r="EA381" s="58">
        <f t="shared" si="547"/>
        <v>46203</v>
      </c>
      <c r="EB381" s="58">
        <f t="shared" si="547"/>
        <v>46203</v>
      </c>
      <c r="EC381" s="58">
        <f t="shared" si="547"/>
        <v>46203</v>
      </c>
      <c r="ED381" s="58">
        <f t="shared" si="547"/>
        <v>46203</v>
      </c>
      <c r="EE381" s="58">
        <f t="shared" si="547"/>
        <v>46203</v>
      </c>
      <c r="EF381" s="58">
        <f t="shared" si="547"/>
        <v>46203</v>
      </c>
      <c r="EG381" s="58">
        <f t="shared" si="547"/>
        <v>46203</v>
      </c>
      <c r="EH381" s="58">
        <f t="shared" si="547"/>
        <v>46203</v>
      </c>
      <c r="EI381" s="58">
        <f t="shared" si="547"/>
        <v>46203</v>
      </c>
      <c r="EJ381" s="58">
        <f t="shared" si="547"/>
        <v>46203</v>
      </c>
      <c r="EK381" s="58">
        <f t="shared" si="547"/>
        <v>46203</v>
      </c>
      <c r="EL381" s="58">
        <f t="shared" si="547"/>
        <v>46203</v>
      </c>
      <c r="EM381" s="58">
        <f t="shared" si="547"/>
        <v>46203</v>
      </c>
      <c r="EN381" s="58">
        <f t="shared" si="547"/>
        <v>46203</v>
      </c>
      <c r="EO381" s="58">
        <f t="shared" si="547"/>
        <v>46203</v>
      </c>
      <c r="EP381" s="58">
        <f t="shared" si="547"/>
        <v>46203</v>
      </c>
    </row>
    <row r="382" spans="2:146" hidden="1" outlineLevel="2" x14ac:dyDescent="0.25">
      <c r="D382" t="s">
        <v>290</v>
      </c>
      <c r="J382" s="26" t="s">
        <v>68</v>
      </c>
      <c r="W382" s="78">
        <f>W384/W380*-1</f>
        <v>-1166.6666666666667</v>
      </c>
      <c r="X382" s="78">
        <f t="shared" ref="X382:CI382" si="548">X384/X380*-1</f>
        <v>-1166.6666666666667</v>
      </c>
      <c r="Y382" s="78">
        <f t="shared" si="548"/>
        <v>-1166.6666666666667</v>
      </c>
      <c r="Z382" s="78">
        <f t="shared" si="548"/>
        <v>-1166.6666666666667</v>
      </c>
      <c r="AA382" s="78">
        <f t="shared" si="548"/>
        <v>-1166.6666666666667</v>
      </c>
      <c r="AB382" s="78">
        <f t="shared" si="548"/>
        <v>-1166.6666666666667</v>
      </c>
      <c r="AC382" s="78">
        <f t="shared" si="548"/>
        <v>-1166.6666666666667</v>
      </c>
      <c r="AD382" s="78">
        <f t="shared" si="548"/>
        <v>-1166.6666666666667</v>
      </c>
      <c r="AE382" s="78">
        <f t="shared" si="548"/>
        <v>-1166.6666666666667</v>
      </c>
      <c r="AF382" s="78">
        <f t="shared" si="548"/>
        <v>-1166.6666666666667</v>
      </c>
      <c r="AG382" s="78">
        <f t="shared" si="548"/>
        <v>-1166.6666666666667</v>
      </c>
      <c r="AH382" s="78">
        <f t="shared" si="548"/>
        <v>-1166.6666666666667</v>
      </c>
      <c r="AI382" s="78">
        <f t="shared" si="548"/>
        <v>-1166.6666666666667</v>
      </c>
      <c r="AJ382" s="78">
        <f t="shared" si="548"/>
        <v>-1166.6666666666667</v>
      </c>
      <c r="AK382" s="78">
        <f t="shared" si="548"/>
        <v>-1166.6666666666667</v>
      </c>
      <c r="AL382" s="78">
        <f t="shared" si="548"/>
        <v>-1166.6666666666667</v>
      </c>
      <c r="AM382" s="78">
        <f t="shared" si="548"/>
        <v>-1166.6666666666667</v>
      </c>
      <c r="AN382" s="78">
        <f t="shared" si="548"/>
        <v>-1166.6666666666667</v>
      </c>
      <c r="AO382" s="78">
        <f t="shared" si="548"/>
        <v>-1166.6666666666667</v>
      </c>
      <c r="AP382" s="78">
        <f t="shared" si="548"/>
        <v>-1166.6666666666667</v>
      </c>
      <c r="AQ382" s="78">
        <f t="shared" si="548"/>
        <v>-1166.6666666666667</v>
      </c>
      <c r="AR382" s="78">
        <f t="shared" si="548"/>
        <v>-1166.6666666666667</v>
      </c>
      <c r="AS382" s="78">
        <f t="shared" si="548"/>
        <v>-1166.6666666666667</v>
      </c>
      <c r="AT382" s="78">
        <f t="shared" si="548"/>
        <v>-1166.6666666666667</v>
      </c>
      <c r="AU382" s="78">
        <f t="shared" si="548"/>
        <v>-1166.6666666666667</v>
      </c>
      <c r="AV382" s="78">
        <f t="shared" si="548"/>
        <v>-1166.6666666666667</v>
      </c>
      <c r="AW382" s="78">
        <f t="shared" si="548"/>
        <v>-1166.6666666666667</v>
      </c>
      <c r="AX382" s="78">
        <f t="shared" si="548"/>
        <v>-1166.6666666666667</v>
      </c>
      <c r="AY382" s="78">
        <f t="shared" si="548"/>
        <v>-1166.6666666666667</v>
      </c>
      <c r="AZ382" s="78">
        <f t="shared" si="548"/>
        <v>-1166.6666666666667</v>
      </c>
      <c r="BA382" s="78">
        <f t="shared" si="548"/>
        <v>-1166.6666666666667</v>
      </c>
      <c r="BB382" s="78">
        <f t="shared" si="548"/>
        <v>-1166.6666666666667</v>
      </c>
      <c r="BC382" s="78">
        <f t="shared" si="548"/>
        <v>-1166.6666666666667</v>
      </c>
      <c r="BD382" s="78">
        <f t="shared" si="548"/>
        <v>-1166.6666666666667</v>
      </c>
      <c r="BE382" s="78">
        <f t="shared" si="548"/>
        <v>-1166.6666666666667</v>
      </c>
      <c r="BF382" s="78">
        <f t="shared" si="548"/>
        <v>-1166.6666666666667</v>
      </c>
      <c r="BG382" s="78">
        <f t="shared" si="548"/>
        <v>-1166.6666666666667</v>
      </c>
      <c r="BH382" s="78">
        <f t="shared" si="548"/>
        <v>-1166.6666666666667</v>
      </c>
      <c r="BI382" s="78">
        <f t="shared" si="548"/>
        <v>-1166.6666666666667</v>
      </c>
      <c r="BJ382" s="78">
        <f t="shared" si="548"/>
        <v>-1166.6666666666667</v>
      </c>
      <c r="BK382" s="78">
        <f t="shared" si="548"/>
        <v>-1166.6666666666667</v>
      </c>
      <c r="BL382" s="78">
        <f t="shared" si="548"/>
        <v>-1166.6666666666667</v>
      </c>
      <c r="BM382" s="78">
        <f t="shared" si="548"/>
        <v>-1166.6666666666667</v>
      </c>
      <c r="BN382" s="78">
        <f t="shared" si="548"/>
        <v>-1166.6666666666667</v>
      </c>
      <c r="BO382" s="78">
        <f t="shared" si="548"/>
        <v>-1166.6666666666667</v>
      </c>
      <c r="BP382" s="78">
        <f t="shared" si="548"/>
        <v>-1166.6666666666667</v>
      </c>
      <c r="BQ382" s="78">
        <f t="shared" si="548"/>
        <v>-1166.6666666666667</v>
      </c>
      <c r="BR382" s="78">
        <f t="shared" si="548"/>
        <v>-1166.6666666666667</v>
      </c>
      <c r="BS382" s="78">
        <f t="shared" si="548"/>
        <v>-1166.6666666666667</v>
      </c>
      <c r="BT382" s="78">
        <f t="shared" si="548"/>
        <v>-1166.6666666666667</v>
      </c>
      <c r="BU382" s="78">
        <f t="shared" si="548"/>
        <v>-1166.6666666666667</v>
      </c>
      <c r="BV382" s="78">
        <f t="shared" si="548"/>
        <v>-1166.6666666666667</v>
      </c>
      <c r="BW382" s="78">
        <f t="shared" si="548"/>
        <v>-1166.6666666666667</v>
      </c>
      <c r="BX382" s="78">
        <f t="shared" si="548"/>
        <v>-1166.6666666666667</v>
      </c>
      <c r="BY382" s="78">
        <f t="shared" si="548"/>
        <v>-1166.6666666666667</v>
      </c>
      <c r="BZ382" s="78">
        <f t="shared" si="548"/>
        <v>-1166.6666666666667</v>
      </c>
      <c r="CA382" s="78">
        <f t="shared" si="548"/>
        <v>-1166.6666666666667</v>
      </c>
      <c r="CB382" s="78">
        <f t="shared" si="548"/>
        <v>-1166.6666666666667</v>
      </c>
      <c r="CC382" s="78">
        <f t="shared" si="548"/>
        <v>-1166.6666666666667</v>
      </c>
      <c r="CD382" s="78">
        <f t="shared" si="548"/>
        <v>-1166.6666666666667</v>
      </c>
      <c r="CE382" s="78">
        <f t="shared" si="548"/>
        <v>-1166.6666666666667</v>
      </c>
      <c r="CF382" s="78">
        <f t="shared" si="548"/>
        <v>-1166.6666666666667</v>
      </c>
      <c r="CG382" s="78">
        <f t="shared" si="548"/>
        <v>-1166.6666666666667</v>
      </c>
      <c r="CH382" s="78">
        <f t="shared" si="548"/>
        <v>-1166.6666666666667</v>
      </c>
      <c r="CI382" s="78">
        <f t="shared" si="548"/>
        <v>-1166.6666666666667</v>
      </c>
      <c r="CJ382" s="78">
        <f t="shared" ref="CJ382:EP382" si="549">CJ384/CJ380*-1</f>
        <v>-1166.6666666666667</v>
      </c>
      <c r="CK382" s="78">
        <f t="shared" si="549"/>
        <v>-1166.6666666666667</v>
      </c>
      <c r="CL382" s="78">
        <f t="shared" si="549"/>
        <v>-1166.6666666666667</v>
      </c>
      <c r="CM382" s="78">
        <f t="shared" si="549"/>
        <v>-1166.6666666666667</v>
      </c>
      <c r="CN382" s="78">
        <f t="shared" si="549"/>
        <v>-1166.6666666666667</v>
      </c>
      <c r="CO382" s="78">
        <f t="shared" si="549"/>
        <v>-1166.6666666666667</v>
      </c>
      <c r="CP382" s="78">
        <f t="shared" si="549"/>
        <v>-1166.6666666666667</v>
      </c>
      <c r="CQ382" s="78">
        <f t="shared" si="549"/>
        <v>-1166.6666666666667</v>
      </c>
      <c r="CR382" s="78">
        <f t="shared" si="549"/>
        <v>-1166.6666666666667</v>
      </c>
      <c r="CS382" s="78">
        <f t="shared" si="549"/>
        <v>-1166.6666666666667</v>
      </c>
      <c r="CT382" s="78">
        <f t="shared" si="549"/>
        <v>-1166.6666666666667</v>
      </c>
      <c r="CU382" s="78">
        <f t="shared" si="549"/>
        <v>-1166.6666666666667</v>
      </c>
      <c r="CV382" s="78">
        <f t="shared" si="549"/>
        <v>-1166.6666666666667</v>
      </c>
      <c r="CW382" s="78">
        <f t="shared" si="549"/>
        <v>-1166.6666666666667</v>
      </c>
      <c r="CX382" s="78">
        <f t="shared" si="549"/>
        <v>-1166.6666666666667</v>
      </c>
      <c r="CY382" s="78">
        <f t="shared" si="549"/>
        <v>-1166.6666666666667</v>
      </c>
      <c r="CZ382" s="78">
        <f t="shared" si="549"/>
        <v>-1166.6666666666667</v>
      </c>
      <c r="DA382" s="78">
        <f t="shared" si="549"/>
        <v>-1166.6666666666667</v>
      </c>
      <c r="DB382" s="78">
        <f t="shared" si="549"/>
        <v>-1166.6666666666667</v>
      </c>
      <c r="DC382" s="78">
        <f t="shared" si="549"/>
        <v>-1166.6666666666667</v>
      </c>
      <c r="DD382" s="78">
        <f t="shared" si="549"/>
        <v>-1166.6666666666667</v>
      </c>
      <c r="DE382" s="78">
        <f t="shared" si="549"/>
        <v>-1166.6666666666667</v>
      </c>
      <c r="DF382" s="78">
        <f t="shared" si="549"/>
        <v>-1166.6666666666667</v>
      </c>
      <c r="DG382" s="78">
        <f t="shared" si="549"/>
        <v>-1166.6666666666667</v>
      </c>
      <c r="DH382" s="78">
        <f t="shared" si="549"/>
        <v>-1166.6666666666667</v>
      </c>
      <c r="DI382" s="78">
        <f t="shared" si="549"/>
        <v>-1166.6666666666667</v>
      </c>
      <c r="DJ382" s="78">
        <f t="shared" si="549"/>
        <v>-1166.6666666666667</v>
      </c>
      <c r="DK382" s="78">
        <f t="shared" si="549"/>
        <v>-1166.6666666666667</v>
      </c>
      <c r="DL382" s="78">
        <f t="shared" si="549"/>
        <v>-1166.6666666666667</v>
      </c>
      <c r="DM382" s="78">
        <f t="shared" si="549"/>
        <v>-1166.6666666666667</v>
      </c>
      <c r="DN382" s="78">
        <f t="shared" si="549"/>
        <v>-1166.6666666666667</v>
      </c>
      <c r="DO382" s="78">
        <f t="shared" si="549"/>
        <v>-1166.6666666666667</v>
      </c>
      <c r="DP382" s="78">
        <f t="shared" si="549"/>
        <v>-1166.6666666666667</v>
      </c>
      <c r="DQ382" s="78">
        <f t="shared" si="549"/>
        <v>-1166.6666666666667</v>
      </c>
      <c r="DR382" s="78">
        <f t="shared" si="549"/>
        <v>-1166.6666666666667</v>
      </c>
      <c r="DS382" s="78">
        <f t="shared" si="549"/>
        <v>-1166.6666666666667</v>
      </c>
      <c r="DT382" s="78">
        <f t="shared" si="549"/>
        <v>-1166.6666666666667</v>
      </c>
      <c r="DU382" s="78">
        <f t="shared" si="549"/>
        <v>-1166.6666666666667</v>
      </c>
      <c r="DV382" s="78">
        <f t="shared" si="549"/>
        <v>-1166.6666666666667</v>
      </c>
      <c r="DW382" s="78">
        <f t="shared" si="549"/>
        <v>-1166.6666666666667</v>
      </c>
      <c r="DX382" s="78">
        <f t="shared" si="549"/>
        <v>-1166.6666666666667</v>
      </c>
      <c r="DY382" s="78">
        <f t="shared" si="549"/>
        <v>-1166.6666666666667</v>
      </c>
      <c r="DZ382" s="78">
        <f t="shared" si="549"/>
        <v>-1166.6666666666667</v>
      </c>
      <c r="EA382" s="78">
        <f t="shared" si="549"/>
        <v>-1166.6666666666667</v>
      </c>
      <c r="EB382" s="78">
        <f t="shared" si="549"/>
        <v>-1166.6666666666667</v>
      </c>
      <c r="EC382" s="78">
        <f t="shared" si="549"/>
        <v>-1166.6666666666667</v>
      </c>
      <c r="ED382" s="78">
        <f t="shared" si="549"/>
        <v>-1166.6666666666667</v>
      </c>
      <c r="EE382" s="78">
        <f t="shared" si="549"/>
        <v>-1166.6666666666667</v>
      </c>
      <c r="EF382" s="78">
        <f t="shared" si="549"/>
        <v>-1166.6666666666667</v>
      </c>
      <c r="EG382" s="78">
        <f t="shared" si="549"/>
        <v>-1166.6666666666667</v>
      </c>
      <c r="EH382" s="78">
        <f t="shared" si="549"/>
        <v>-1166.6666666666667</v>
      </c>
      <c r="EI382" s="78">
        <f t="shared" si="549"/>
        <v>-1166.6666666666667</v>
      </c>
      <c r="EJ382" s="78">
        <f t="shared" si="549"/>
        <v>-1166.6666666666667</v>
      </c>
      <c r="EK382" s="78">
        <f t="shared" si="549"/>
        <v>-1166.6666666666667</v>
      </c>
      <c r="EL382" s="78">
        <f t="shared" si="549"/>
        <v>-1166.6666666666667</v>
      </c>
      <c r="EM382" s="78">
        <f t="shared" si="549"/>
        <v>-1166.6666666666667</v>
      </c>
      <c r="EN382" s="78">
        <f t="shared" si="549"/>
        <v>-1166.6666666666667</v>
      </c>
      <c r="EO382" s="78">
        <f t="shared" si="549"/>
        <v>-1166.6666666666667</v>
      </c>
      <c r="EP382" s="78">
        <f t="shared" si="549"/>
        <v>-1166.6666666666667</v>
      </c>
    </row>
    <row r="383" spans="2:146" hidden="1" outlineLevel="2" x14ac:dyDescent="0.25"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</row>
    <row r="384" spans="2:146" hidden="1" outlineLevel="2" x14ac:dyDescent="0.25">
      <c r="D384" t="s">
        <v>282</v>
      </c>
      <c r="J384" s="26" t="s">
        <v>68</v>
      </c>
      <c r="W384" s="78">
        <f t="shared" ref="W384:BB384" si="550">$W$191-$V$370</f>
        <v>70000</v>
      </c>
      <c r="X384" s="78">
        <f t="shared" si="550"/>
        <v>70000</v>
      </c>
      <c r="Y384" s="78">
        <f t="shared" si="550"/>
        <v>70000</v>
      </c>
      <c r="Z384" s="78">
        <f t="shared" si="550"/>
        <v>70000</v>
      </c>
      <c r="AA384" s="78">
        <f t="shared" si="550"/>
        <v>70000</v>
      </c>
      <c r="AB384" s="78">
        <f t="shared" si="550"/>
        <v>70000</v>
      </c>
      <c r="AC384" s="78">
        <f t="shared" si="550"/>
        <v>70000</v>
      </c>
      <c r="AD384" s="78">
        <f t="shared" si="550"/>
        <v>70000</v>
      </c>
      <c r="AE384" s="78">
        <f t="shared" si="550"/>
        <v>70000</v>
      </c>
      <c r="AF384" s="78">
        <f t="shared" si="550"/>
        <v>70000</v>
      </c>
      <c r="AG384" s="78">
        <f t="shared" si="550"/>
        <v>70000</v>
      </c>
      <c r="AH384" s="78">
        <f t="shared" si="550"/>
        <v>70000</v>
      </c>
      <c r="AI384" s="78">
        <f t="shared" si="550"/>
        <v>70000</v>
      </c>
      <c r="AJ384" s="78">
        <f t="shared" si="550"/>
        <v>70000</v>
      </c>
      <c r="AK384" s="78">
        <f t="shared" si="550"/>
        <v>70000</v>
      </c>
      <c r="AL384" s="78">
        <f t="shared" si="550"/>
        <v>70000</v>
      </c>
      <c r="AM384" s="78">
        <f t="shared" si="550"/>
        <v>70000</v>
      </c>
      <c r="AN384" s="78">
        <f t="shared" si="550"/>
        <v>70000</v>
      </c>
      <c r="AO384" s="78">
        <f t="shared" si="550"/>
        <v>70000</v>
      </c>
      <c r="AP384" s="78">
        <f t="shared" si="550"/>
        <v>70000</v>
      </c>
      <c r="AQ384" s="78">
        <f t="shared" si="550"/>
        <v>70000</v>
      </c>
      <c r="AR384" s="78">
        <f t="shared" si="550"/>
        <v>70000</v>
      </c>
      <c r="AS384" s="78">
        <f t="shared" si="550"/>
        <v>70000</v>
      </c>
      <c r="AT384" s="78">
        <f t="shared" si="550"/>
        <v>70000</v>
      </c>
      <c r="AU384" s="78">
        <f t="shared" si="550"/>
        <v>70000</v>
      </c>
      <c r="AV384" s="78">
        <f t="shared" si="550"/>
        <v>70000</v>
      </c>
      <c r="AW384" s="78">
        <f t="shared" si="550"/>
        <v>70000</v>
      </c>
      <c r="AX384" s="78">
        <f t="shared" si="550"/>
        <v>70000</v>
      </c>
      <c r="AY384" s="78">
        <f t="shared" si="550"/>
        <v>70000</v>
      </c>
      <c r="AZ384" s="78">
        <f t="shared" si="550"/>
        <v>70000</v>
      </c>
      <c r="BA384" s="78">
        <f t="shared" si="550"/>
        <v>70000</v>
      </c>
      <c r="BB384" s="78">
        <f t="shared" si="550"/>
        <v>70000</v>
      </c>
      <c r="BC384" s="78">
        <f t="shared" ref="BC384:CH384" si="551">$W$191-$V$370</f>
        <v>70000</v>
      </c>
      <c r="BD384" s="78">
        <f t="shared" si="551"/>
        <v>70000</v>
      </c>
      <c r="BE384" s="78">
        <f t="shared" si="551"/>
        <v>70000</v>
      </c>
      <c r="BF384" s="78">
        <f t="shared" si="551"/>
        <v>70000</v>
      </c>
      <c r="BG384" s="78">
        <f t="shared" si="551"/>
        <v>70000</v>
      </c>
      <c r="BH384" s="78">
        <f t="shared" si="551"/>
        <v>70000</v>
      </c>
      <c r="BI384" s="78">
        <f t="shared" si="551"/>
        <v>70000</v>
      </c>
      <c r="BJ384" s="78">
        <f t="shared" si="551"/>
        <v>70000</v>
      </c>
      <c r="BK384" s="78">
        <f t="shared" si="551"/>
        <v>70000</v>
      </c>
      <c r="BL384" s="78">
        <f t="shared" si="551"/>
        <v>70000</v>
      </c>
      <c r="BM384" s="78">
        <f t="shared" si="551"/>
        <v>70000</v>
      </c>
      <c r="BN384" s="78">
        <f t="shared" si="551"/>
        <v>70000</v>
      </c>
      <c r="BO384" s="78">
        <f t="shared" si="551"/>
        <v>70000</v>
      </c>
      <c r="BP384" s="78">
        <f t="shared" si="551"/>
        <v>70000</v>
      </c>
      <c r="BQ384" s="78">
        <f t="shared" si="551"/>
        <v>70000</v>
      </c>
      <c r="BR384" s="78">
        <f t="shared" si="551"/>
        <v>70000</v>
      </c>
      <c r="BS384" s="78">
        <f t="shared" si="551"/>
        <v>70000</v>
      </c>
      <c r="BT384" s="78">
        <f t="shared" si="551"/>
        <v>70000</v>
      </c>
      <c r="BU384" s="78">
        <f t="shared" si="551"/>
        <v>70000</v>
      </c>
      <c r="BV384" s="78">
        <f t="shared" si="551"/>
        <v>70000</v>
      </c>
      <c r="BW384" s="78">
        <f t="shared" si="551"/>
        <v>70000</v>
      </c>
      <c r="BX384" s="78">
        <f t="shared" si="551"/>
        <v>70000</v>
      </c>
      <c r="BY384" s="78">
        <f t="shared" si="551"/>
        <v>70000</v>
      </c>
      <c r="BZ384" s="78">
        <f t="shared" si="551"/>
        <v>70000</v>
      </c>
      <c r="CA384" s="78">
        <f t="shared" si="551"/>
        <v>70000</v>
      </c>
      <c r="CB384" s="78">
        <f t="shared" si="551"/>
        <v>70000</v>
      </c>
      <c r="CC384" s="78">
        <f t="shared" si="551"/>
        <v>70000</v>
      </c>
      <c r="CD384" s="78">
        <f t="shared" si="551"/>
        <v>70000</v>
      </c>
      <c r="CE384" s="78">
        <f t="shared" si="551"/>
        <v>70000</v>
      </c>
      <c r="CF384" s="78">
        <f t="shared" si="551"/>
        <v>70000</v>
      </c>
      <c r="CG384" s="78">
        <f t="shared" si="551"/>
        <v>70000</v>
      </c>
      <c r="CH384" s="78">
        <f t="shared" si="551"/>
        <v>70000</v>
      </c>
      <c r="CI384" s="78">
        <f t="shared" ref="CI384:DN384" si="552">$W$191-$V$370</f>
        <v>70000</v>
      </c>
      <c r="CJ384" s="78">
        <f t="shared" si="552"/>
        <v>70000</v>
      </c>
      <c r="CK384" s="78">
        <f t="shared" si="552"/>
        <v>70000</v>
      </c>
      <c r="CL384" s="78">
        <f t="shared" si="552"/>
        <v>70000</v>
      </c>
      <c r="CM384" s="78">
        <f t="shared" si="552"/>
        <v>70000</v>
      </c>
      <c r="CN384" s="78">
        <f t="shared" si="552"/>
        <v>70000</v>
      </c>
      <c r="CO384" s="78">
        <f t="shared" si="552"/>
        <v>70000</v>
      </c>
      <c r="CP384" s="78">
        <f t="shared" si="552"/>
        <v>70000</v>
      </c>
      <c r="CQ384" s="78">
        <f t="shared" si="552"/>
        <v>70000</v>
      </c>
      <c r="CR384" s="78">
        <f t="shared" si="552"/>
        <v>70000</v>
      </c>
      <c r="CS384" s="78">
        <f t="shared" si="552"/>
        <v>70000</v>
      </c>
      <c r="CT384" s="78">
        <f t="shared" si="552"/>
        <v>70000</v>
      </c>
      <c r="CU384" s="78">
        <f t="shared" si="552"/>
        <v>70000</v>
      </c>
      <c r="CV384" s="78">
        <f t="shared" si="552"/>
        <v>70000</v>
      </c>
      <c r="CW384" s="78">
        <f t="shared" si="552"/>
        <v>70000</v>
      </c>
      <c r="CX384" s="78">
        <f t="shared" si="552"/>
        <v>70000</v>
      </c>
      <c r="CY384" s="78">
        <f t="shared" si="552"/>
        <v>70000</v>
      </c>
      <c r="CZ384" s="78">
        <f t="shared" si="552"/>
        <v>70000</v>
      </c>
      <c r="DA384" s="78">
        <f t="shared" si="552"/>
        <v>70000</v>
      </c>
      <c r="DB384" s="78">
        <f t="shared" si="552"/>
        <v>70000</v>
      </c>
      <c r="DC384" s="78">
        <f t="shared" si="552"/>
        <v>70000</v>
      </c>
      <c r="DD384" s="78">
        <f t="shared" si="552"/>
        <v>70000</v>
      </c>
      <c r="DE384" s="78">
        <f t="shared" si="552"/>
        <v>70000</v>
      </c>
      <c r="DF384" s="78">
        <f t="shared" si="552"/>
        <v>70000</v>
      </c>
      <c r="DG384" s="78">
        <f t="shared" si="552"/>
        <v>70000</v>
      </c>
      <c r="DH384" s="78">
        <f t="shared" si="552"/>
        <v>70000</v>
      </c>
      <c r="DI384" s="78">
        <f t="shared" si="552"/>
        <v>70000</v>
      </c>
      <c r="DJ384" s="78">
        <f t="shared" si="552"/>
        <v>70000</v>
      </c>
      <c r="DK384" s="78">
        <f t="shared" si="552"/>
        <v>70000</v>
      </c>
      <c r="DL384" s="78">
        <f t="shared" si="552"/>
        <v>70000</v>
      </c>
      <c r="DM384" s="78">
        <f t="shared" si="552"/>
        <v>70000</v>
      </c>
      <c r="DN384" s="78">
        <f t="shared" si="552"/>
        <v>70000</v>
      </c>
      <c r="DO384" s="78">
        <f t="shared" ref="DO384:EP384" si="553">$W$191-$V$370</f>
        <v>70000</v>
      </c>
      <c r="DP384" s="78">
        <f t="shared" si="553"/>
        <v>70000</v>
      </c>
      <c r="DQ384" s="78">
        <f t="shared" si="553"/>
        <v>70000</v>
      </c>
      <c r="DR384" s="78">
        <f t="shared" si="553"/>
        <v>70000</v>
      </c>
      <c r="DS384" s="78">
        <f t="shared" si="553"/>
        <v>70000</v>
      </c>
      <c r="DT384" s="78">
        <f t="shared" si="553"/>
        <v>70000</v>
      </c>
      <c r="DU384" s="78">
        <f t="shared" si="553"/>
        <v>70000</v>
      </c>
      <c r="DV384" s="78">
        <f t="shared" si="553"/>
        <v>70000</v>
      </c>
      <c r="DW384" s="78">
        <f t="shared" si="553"/>
        <v>70000</v>
      </c>
      <c r="DX384" s="78">
        <f t="shared" si="553"/>
        <v>70000</v>
      </c>
      <c r="DY384" s="78">
        <f t="shared" si="553"/>
        <v>70000</v>
      </c>
      <c r="DZ384" s="78">
        <f t="shared" si="553"/>
        <v>70000</v>
      </c>
      <c r="EA384" s="78">
        <f t="shared" si="553"/>
        <v>70000</v>
      </c>
      <c r="EB384" s="78">
        <f t="shared" si="553"/>
        <v>70000</v>
      </c>
      <c r="EC384" s="78">
        <f t="shared" si="553"/>
        <v>70000</v>
      </c>
      <c r="ED384" s="78">
        <f t="shared" si="553"/>
        <v>70000</v>
      </c>
      <c r="EE384" s="78">
        <f t="shared" si="553"/>
        <v>70000</v>
      </c>
      <c r="EF384" s="78">
        <f t="shared" si="553"/>
        <v>70000</v>
      </c>
      <c r="EG384" s="78">
        <f t="shared" si="553"/>
        <v>70000</v>
      </c>
      <c r="EH384" s="78">
        <f t="shared" si="553"/>
        <v>70000</v>
      </c>
      <c r="EI384" s="78">
        <f t="shared" si="553"/>
        <v>70000</v>
      </c>
      <c r="EJ384" s="78">
        <f t="shared" si="553"/>
        <v>70000</v>
      </c>
      <c r="EK384" s="78">
        <f t="shared" si="553"/>
        <v>70000</v>
      </c>
      <c r="EL384" s="78">
        <f t="shared" si="553"/>
        <v>70000</v>
      </c>
      <c r="EM384" s="78">
        <f t="shared" si="553"/>
        <v>70000</v>
      </c>
      <c r="EN384" s="78">
        <f t="shared" si="553"/>
        <v>70000</v>
      </c>
      <c r="EO384" s="78">
        <f t="shared" si="553"/>
        <v>70000</v>
      </c>
      <c r="EP384" s="78">
        <f t="shared" si="553"/>
        <v>70000</v>
      </c>
    </row>
    <row r="385" spans="3:146" hidden="1" outlineLevel="2" x14ac:dyDescent="0.25">
      <c r="D385" t="s">
        <v>274</v>
      </c>
      <c r="J385" s="26" t="s">
        <v>70</v>
      </c>
      <c r="W385" s="43">
        <f>Założenia!$K158</f>
        <v>0.02</v>
      </c>
      <c r="X385" s="43">
        <f>Założenia!$K158</f>
        <v>0.02</v>
      </c>
      <c r="Y385" s="43">
        <f>Założenia!$K158</f>
        <v>0.02</v>
      </c>
      <c r="Z385" s="43">
        <f>Założenia!$K158</f>
        <v>0.02</v>
      </c>
      <c r="AA385" s="43">
        <f>Założenia!$K158</f>
        <v>0.02</v>
      </c>
      <c r="AB385" s="43">
        <f>Założenia!$K158</f>
        <v>0.02</v>
      </c>
      <c r="AC385" s="43">
        <f>Założenia!$K158</f>
        <v>0.02</v>
      </c>
      <c r="AD385" s="43">
        <f>Założenia!$K158</f>
        <v>0.02</v>
      </c>
      <c r="AE385" s="43">
        <f>Założenia!$K158</f>
        <v>0.02</v>
      </c>
      <c r="AF385" s="43">
        <f>Założenia!$K158</f>
        <v>0.02</v>
      </c>
      <c r="AG385" s="43">
        <f>Założenia!$K158</f>
        <v>0.02</v>
      </c>
      <c r="AH385" s="43">
        <f>Założenia!$K158</f>
        <v>0.02</v>
      </c>
      <c r="AI385" s="43">
        <f>Założenia!$K158</f>
        <v>0.02</v>
      </c>
      <c r="AJ385" s="43">
        <f>Założenia!$K158</f>
        <v>0.02</v>
      </c>
      <c r="AK385" s="43">
        <f>Założenia!$K158</f>
        <v>0.02</v>
      </c>
      <c r="AL385" s="43">
        <f>Założenia!$K158</f>
        <v>0.02</v>
      </c>
      <c r="AM385" s="43">
        <f>Założenia!$K158</f>
        <v>0.02</v>
      </c>
      <c r="AN385" s="43">
        <f>Założenia!$K158</f>
        <v>0.02</v>
      </c>
      <c r="AO385" s="43">
        <f>Założenia!$K158</f>
        <v>0.02</v>
      </c>
      <c r="AP385" s="43">
        <f>Założenia!$K158</f>
        <v>0.02</v>
      </c>
      <c r="AQ385" s="43">
        <f>Założenia!$K158</f>
        <v>0.02</v>
      </c>
      <c r="AR385" s="43">
        <f>Założenia!$K158</f>
        <v>0.02</v>
      </c>
      <c r="AS385" s="43">
        <f>Założenia!$K158</f>
        <v>0.02</v>
      </c>
      <c r="AT385" s="43">
        <f>Założenia!$K158</f>
        <v>0.02</v>
      </c>
      <c r="AU385" s="43">
        <f>Założenia!$K158</f>
        <v>0.02</v>
      </c>
      <c r="AV385" s="43">
        <f>Założenia!$K158</f>
        <v>0.02</v>
      </c>
      <c r="AW385" s="43">
        <f>Założenia!$K158</f>
        <v>0.02</v>
      </c>
      <c r="AX385" s="43">
        <f>Założenia!$K158</f>
        <v>0.02</v>
      </c>
      <c r="AY385" s="43">
        <f>Założenia!$K158</f>
        <v>0.02</v>
      </c>
      <c r="AZ385" s="43">
        <f>Założenia!$K158</f>
        <v>0.02</v>
      </c>
      <c r="BA385" s="43">
        <f>Założenia!$K158</f>
        <v>0.02</v>
      </c>
      <c r="BB385" s="43">
        <f>Założenia!$K158</f>
        <v>0.02</v>
      </c>
      <c r="BC385" s="43">
        <f>Założenia!$K158</f>
        <v>0.02</v>
      </c>
      <c r="BD385" s="43">
        <f>Założenia!$K158</f>
        <v>0.02</v>
      </c>
      <c r="BE385" s="43">
        <f>Założenia!$K158</f>
        <v>0.02</v>
      </c>
      <c r="BF385" s="43">
        <f>Założenia!$K158</f>
        <v>0.02</v>
      </c>
      <c r="BG385" s="43">
        <f>Założenia!$K158</f>
        <v>0.02</v>
      </c>
      <c r="BH385" s="43">
        <f>Założenia!$K158</f>
        <v>0.02</v>
      </c>
      <c r="BI385" s="43">
        <f>Założenia!$K158</f>
        <v>0.02</v>
      </c>
      <c r="BJ385" s="43">
        <f>Założenia!$K158</f>
        <v>0.02</v>
      </c>
      <c r="BK385" s="43">
        <f>Założenia!$K158</f>
        <v>0.02</v>
      </c>
      <c r="BL385" s="43">
        <f>Założenia!$K158</f>
        <v>0.02</v>
      </c>
      <c r="BM385" s="43">
        <f>Założenia!$K158</f>
        <v>0.02</v>
      </c>
      <c r="BN385" s="43">
        <f>Założenia!$K158</f>
        <v>0.02</v>
      </c>
      <c r="BO385" s="43">
        <f>Założenia!$K158</f>
        <v>0.02</v>
      </c>
      <c r="BP385" s="43">
        <f>Założenia!$K158</f>
        <v>0.02</v>
      </c>
      <c r="BQ385" s="43">
        <f>Założenia!$K158</f>
        <v>0.02</v>
      </c>
      <c r="BR385" s="43">
        <f>Założenia!$K158</f>
        <v>0.02</v>
      </c>
      <c r="BS385" s="43">
        <f>Założenia!$K158</f>
        <v>0.02</v>
      </c>
      <c r="BT385" s="43">
        <f>Założenia!$K158</f>
        <v>0.02</v>
      </c>
      <c r="BU385" s="43">
        <f>Założenia!$K158</f>
        <v>0.02</v>
      </c>
      <c r="BV385" s="43">
        <f>Założenia!$K158</f>
        <v>0.02</v>
      </c>
      <c r="BW385" s="43">
        <f>Założenia!$K158</f>
        <v>0.02</v>
      </c>
      <c r="BX385" s="43">
        <f>Założenia!$K158</f>
        <v>0.02</v>
      </c>
      <c r="BY385" s="43">
        <f>Założenia!$K158</f>
        <v>0.02</v>
      </c>
      <c r="BZ385" s="43">
        <f>Założenia!$K158</f>
        <v>0.02</v>
      </c>
      <c r="CA385" s="43">
        <f>Założenia!$K158</f>
        <v>0.02</v>
      </c>
      <c r="CB385" s="43">
        <f>Założenia!$K158</f>
        <v>0.02</v>
      </c>
      <c r="CC385" s="43">
        <f>Założenia!$K158</f>
        <v>0.02</v>
      </c>
      <c r="CD385" s="43">
        <f>Założenia!$K158</f>
        <v>0.02</v>
      </c>
      <c r="CE385" s="43">
        <f>Założenia!$K158</f>
        <v>0.02</v>
      </c>
      <c r="CF385" s="43">
        <f>Założenia!$K158</f>
        <v>0.02</v>
      </c>
      <c r="CG385" s="43">
        <f>Założenia!$K158</f>
        <v>0.02</v>
      </c>
      <c r="CH385" s="43">
        <f>Założenia!$K158</f>
        <v>0.02</v>
      </c>
      <c r="CI385" s="43">
        <f>Założenia!$K158</f>
        <v>0.02</v>
      </c>
      <c r="CJ385" s="43">
        <f>Założenia!$K158</f>
        <v>0.02</v>
      </c>
      <c r="CK385" s="43">
        <f>Założenia!$K158</f>
        <v>0.02</v>
      </c>
      <c r="CL385" s="43">
        <f>Założenia!$K158</f>
        <v>0.02</v>
      </c>
      <c r="CM385" s="43">
        <f>Założenia!$K158</f>
        <v>0.02</v>
      </c>
      <c r="CN385" s="43">
        <f>Założenia!$K158</f>
        <v>0.02</v>
      </c>
      <c r="CO385" s="43">
        <f>Założenia!$K158</f>
        <v>0.02</v>
      </c>
      <c r="CP385" s="43">
        <f>Założenia!$K158</f>
        <v>0.02</v>
      </c>
      <c r="CQ385" s="43">
        <f>Założenia!$K158</f>
        <v>0.02</v>
      </c>
      <c r="CR385" s="43">
        <f>Założenia!$K158</f>
        <v>0.02</v>
      </c>
      <c r="CS385" s="43">
        <f>Założenia!$K158</f>
        <v>0.02</v>
      </c>
      <c r="CT385" s="43">
        <f>Założenia!$K158</f>
        <v>0.02</v>
      </c>
      <c r="CU385" s="43">
        <f>Założenia!$K158</f>
        <v>0.02</v>
      </c>
      <c r="CV385" s="43">
        <f>Założenia!$K158</f>
        <v>0.02</v>
      </c>
      <c r="CW385" s="43">
        <f>Założenia!$K158</f>
        <v>0.02</v>
      </c>
      <c r="CX385" s="43">
        <f>Założenia!$K158</f>
        <v>0.02</v>
      </c>
      <c r="CY385" s="43">
        <f>Założenia!$K158</f>
        <v>0.02</v>
      </c>
      <c r="CZ385" s="43">
        <f>Założenia!$K158</f>
        <v>0.02</v>
      </c>
      <c r="DA385" s="43">
        <f>Założenia!$K158</f>
        <v>0.02</v>
      </c>
      <c r="DB385" s="43">
        <f>Założenia!$K158</f>
        <v>0.02</v>
      </c>
      <c r="DC385" s="43">
        <f>Założenia!$K158</f>
        <v>0.02</v>
      </c>
      <c r="DD385" s="43">
        <f>Założenia!$K158</f>
        <v>0.02</v>
      </c>
      <c r="DE385" s="43">
        <f>Założenia!$K158</f>
        <v>0.02</v>
      </c>
      <c r="DF385" s="43">
        <f>Założenia!$K158</f>
        <v>0.02</v>
      </c>
      <c r="DG385" s="43">
        <f>Założenia!$K158</f>
        <v>0.02</v>
      </c>
      <c r="DH385" s="43">
        <f>Założenia!$K158</f>
        <v>0.02</v>
      </c>
      <c r="DI385" s="43">
        <f>Założenia!$K158</f>
        <v>0.02</v>
      </c>
      <c r="DJ385" s="43">
        <f>Założenia!$K158</f>
        <v>0.02</v>
      </c>
      <c r="DK385" s="43">
        <f>Założenia!$K158</f>
        <v>0.02</v>
      </c>
      <c r="DL385" s="43">
        <f>Założenia!$K158</f>
        <v>0.02</v>
      </c>
      <c r="DM385" s="43">
        <f>Założenia!$K158</f>
        <v>0.02</v>
      </c>
      <c r="DN385" s="43">
        <f>Założenia!$K158</f>
        <v>0.02</v>
      </c>
      <c r="DO385" s="43">
        <f>Założenia!$K158</f>
        <v>0.02</v>
      </c>
      <c r="DP385" s="43">
        <f>Założenia!$K158</f>
        <v>0.02</v>
      </c>
      <c r="DQ385" s="43">
        <f>Założenia!$K158</f>
        <v>0.02</v>
      </c>
      <c r="DR385" s="43">
        <f>Założenia!$K158</f>
        <v>0.02</v>
      </c>
      <c r="DS385" s="43">
        <f>Założenia!$K158</f>
        <v>0.02</v>
      </c>
      <c r="DT385" s="43">
        <f>Założenia!$K158</f>
        <v>0.02</v>
      </c>
      <c r="DU385" s="43">
        <f>Założenia!$K158</f>
        <v>0.02</v>
      </c>
      <c r="DV385" s="43">
        <f>Założenia!$K158</f>
        <v>0.02</v>
      </c>
      <c r="DW385" s="43">
        <f>Założenia!$K158</f>
        <v>0.02</v>
      </c>
      <c r="DX385" s="43">
        <f>Założenia!$K158</f>
        <v>0.02</v>
      </c>
      <c r="DY385" s="43">
        <f>Założenia!$K158</f>
        <v>0.02</v>
      </c>
      <c r="DZ385" s="43">
        <f>Założenia!$K158</f>
        <v>0.02</v>
      </c>
      <c r="EA385" s="43">
        <f>Założenia!$K158</f>
        <v>0.02</v>
      </c>
      <c r="EB385" s="43">
        <f>Założenia!$K158</f>
        <v>0.02</v>
      </c>
      <c r="EC385" s="43">
        <f>Założenia!$K158</f>
        <v>0.02</v>
      </c>
      <c r="ED385" s="43">
        <f>Założenia!$K158</f>
        <v>0.02</v>
      </c>
      <c r="EE385" s="43">
        <f>Założenia!$K158</f>
        <v>0.02</v>
      </c>
      <c r="EF385" s="43">
        <f>Założenia!$K158</f>
        <v>0.02</v>
      </c>
      <c r="EG385" s="43">
        <f>Założenia!$K158</f>
        <v>0.02</v>
      </c>
      <c r="EH385" s="43">
        <f>Założenia!$K158</f>
        <v>0.02</v>
      </c>
      <c r="EI385" s="43">
        <f>Założenia!$K158</f>
        <v>0.02</v>
      </c>
      <c r="EJ385" s="43">
        <f>Założenia!$K158</f>
        <v>0.02</v>
      </c>
      <c r="EK385" s="43">
        <f>Założenia!$K158</f>
        <v>0.02</v>
      </c>
      <c r="EL385" s="43">
        <f>Założenia!$K158</f>
        <v>0.02</v>
      </c>
      <c r="EM385" s="43">
        <f>Założenia!$K158</f>
        <v>0.02</v>
      </c>
      <c r="EN385" s="43">
        <f>Założenia!$K158</f>
        <v>0.02</v>
      </c>
      <c r="EO385" s="43">
        <f>Założenia!$K158</f>
        <v>0.02</v>
      </c>
      <c r="EP385" s="43">
        <f>Założenia!$K158</f>
        <v>0.02</v>
      </c>
    </row>
    <row r="386" spans="3:146" hidden="1" outlineLevel="2" x14ac:dyDescent="0.25">
      <c r="D386" t="s">
        <v>272</v>
      </c>
      <c r="J386" s="26" t="s">
        <v>70</v>
      </c>
      <c r="W386" s="43">
        <f>Założenia!$K156</f>
        <v>2E-3</v>
      </c>
      <c r="X386" s="43">
        <f>Założenia!$K156</f>
        <v>2E-3</v>
      </c>
      <c r="Y386" s="43">
        <f>Założenia!$K156</f>
        <v>2E-3</v>
      </c>
      <c r="Z386" s="43">
        <f>Założenia!$K156</f>
        <v>2E-3</v>
      </c>
      <c r="AA386" s="43">
        <f>Założenia!$K156</f>
        <v>2E-3</v>
      </c>
      <c r="AB386" s="43">
        <f>Założenia!$K156</f>
        <v>2E-3</v>
      </c>
      <c r="AC386" s="43">
        <f>Założenia!$K156</f>
        <v>2E-3</v>
      </c>
      <c r="AD386" s="43">
        <f>Założenia!$K156</f>
        <v>2E-3</v>
      </c>
      <c r="AE386" s="43">
        <f>Założenia!$K156</f>
        <v>2E-3</v>
      </c>
      <c r="AF386" s="43">
        <f>Założenia!$K156</f>
        <v>2E-3</v>
      </c>
      <c r="AG386" s="43">
        <f>Założenia!$K156</f>
        <v>2E-3</v>
      </c>
      <c r="AH386" s="43">
        <f>Założenia!$K156</f>
        <v>2E-3</v>
      </c>
      <c r="AI386" s="43">
        <f>Założenia!$K156</f>
        <v>2E-3</v>
      </c>
      <c r="AJ386" s="43">
        <f>Założenia!$K156</f>
        <v>2E-3</v>
      </c>
      <c r="AK386" s="43">
        <f>Założenia!$K156</f>
        <v>2E-3</v>
      </c>
      <c r="AL386" s="43">
        <f>Założenia!$K156</f>
        <v>2E-3</v>
      </c>
      <c r="AM386" s="43">
        <f>Założenia!$K156</f>
        <v>2E-3</v>
      </c>
      <c r="AN386" s="43">
        <f>Założenia!$K156</f>
        <v>2E-3</v>
      </c>
      <c r="AO386" s="43">
        <f>Założenia!$K156</f>
        <v>2E-3</v>
      </c>
      <c r="AP386" s="43">
        <f>Założenia!$K156</f>
        <v>2E-3</v>
      </c>
      <c r="AQ386" s="43">
        <f>Założenia!$K156</f>
        <v>2E-3</v>
      </c>
      <c r="AR386" s="43">
        <f>Założenia!$K156</f>
        <v>2E-3</v>
      </c>
      <c r="AS386" s="43">
        <f>Założenia!$K156</f>
        <v>2E-3</v>
      </c>
      <c r="AT386" s="43">
        <f>Założenia!$K156</f>
        <v>2E-3</v>
      </c>
      <c r="AU386" s="43">
        <f>Założenia!$K156</f>
        <v>2E-3</v>
      </c>
      <c r="AV386" s="43">
        <f>Założenia!$K156</f>
        <v>2E-3</v>
      </c>
      <c r="AW386" s="43">
        <f>Założenia!$K156</f>
        <v>2E-3</v>
      </c>
      <c r="AX386" s="43">
        <f>Założenia!$K156</f>
        <v>2E-3</v>
      </c>
      <c r="AY386" s="43">
        <f>Założenia!$K156</f>
        <v>2E-3</v>
      </c>
      <c r="AZ386" s="43">
        <f>Założenia!$K156</f>
        <v>2E-3</v>
      </c>
      <c r="BA386" s="43">
        <f>Założenia!$K156</f>
        <v>2E-3</v>
      </c>
      <c r="BB386" s="43">
        <f>Założenia!$K156</f>
        <v>2E-3</v>
      </c>
      <c r="BC386" s="43">
        <f>Założenia!$K156</f>
        <v>2E-3</v>
      </c>
      <c r="BD386" s="43">
        <f>Założenia!$K156</f>
        <v>2E-3</v>
      </c>
      <c r="BE386" s="43">
        <f>Założenia!$K156</f>
        <v>2E-3</v>
      </c>
      <c r="BF386" s="43">
        <f>Założenia!$K156</f>
        <v>2E-3</v>
      </c>
      <c r="BG386" s="43">
        <f>Założenia!$K156</f>
        <v>2E-3</v>
      </c>
      <c r="BH386" s="43">
        <f>Założenia!$K156</f>
        <v>2E-3</v>
      </c>
      <c r="BI386" s="43">
        <f>Założenia!$K156</f>
        <v>2E-3</v>
      </c>
      <c r="BJ386" s="43">
        <f>Założenia!$K156</f>
        <v>2E-3</v>
      </c>
      <c r="BK386" s="43">
        <f>Założenia!$K156</f>
        <v>2E-3</v>
      </c>
      <c r="BL386" s="43">
        <f>Założenia!$K156</f>
        <v>2E-3</v>
      </c>
      <c r="BM386" s="43">
        <f>Założenia!$K156</f>
        <v>2E-3</v>
      </c>
      <c r="BN386" s="43">
        <f>Założenia!$K156</f>
        <v>2E-3</v>
      </c>
      <c r="BO386" s="43">
        <f>Założenia!$K156</f>
        <v>2E-3</v>
      </c>
      <c r="BP386" s="43">
        <f>Założenia!$K156</f>
        <v>2E-3</v>
      </c>
      <c r="BQ386" s="43">
        <f>Założenia!$K156</f>
        <v>2E-3</v>
      </c>
      <c r="BR386" s="43">
        <f>Założenia!$K156</f>
        <v>2E-3</v>
      </c>
      <c r="BS386" s="43">
        <f>Założenia!$K156</f>
        <v>2E-3</v>
      </c>
      <c r="BT386" s="43">
        <f>Założenia!$K156</f>
        <v>2E-3</v>
      </c>
      <c r="BU386" s="43">
        <f>Założenia!$K156</f>
        <v>2E-3</v>
      </c>
      <c r="BV386" s="43">
        <f>Założenia!$K156</f>
        <v>2E-3</v>
      </c>
      <c r="BW386" s="43">
        <f>Założenia!$K156</f>
        <v>2E-3</v>
      </c>
      <c r="BX386" s="43">
        <f>Założenia!$K156</f>
        <v>2E-3</v>
      </c>
      <c r="BY386" s="43">
        <f>Założenia!$K156</f>
        <v>2E-3</v>
      </c>
      <c r="BZ386" s="43">
        <f>Założenia!$K156</f>
        <v>2E-3</v>
      </c>
      <c r="CA386" s="43">
        <f>Założenia!$K156</f>
        <v>2E-3</v>
      </c>
      <c r="CB386" s="43">
        <f>Założenia!$K156</f>
        <v>2E-3</v>
      </c>
      <c r="CC386" s="43">
        <f>Założenia!$K156</f>
        <v>2E-3</v>
      </c>
      <c r="CD386" s="43">
        <f>Założenia!$K156</f>
        <v>2E-3</v>
      </c>
      <c r="CE386" s="43">
        <f>Założenia!$K156</f>
        <v>2E-3</v>
      </c>
      <c r="CF386" s="43">
        <f>Założenia!$K156</f>
        <v>2E-3</v>
      </c>
      <c r="CG386" s="43">
        <f>Założenia!$K156</f>
        <v>2E-3</v>
      </c>
      <c r="CH386" s="43">
        <f>Założenia!$K156</f>
        <v>2E-3</v>
      </c>
      <c r="CI386" s="43">
        <f>Założenia!$K156</f>
        <v>2E-3</v>
      </c>
      <c r="CJ386" s="43">
        <f>Założenia!$K156</f>
        <v>2E-3</v>
      </c>
      <c r="CK386" s="43">
        <f>Założenia!$K156</f>
        <v>2E-3</v>
      </c>
      <c r="CL386" s="43">
        <f>Założenia!$K156</f>
        <v>2E-3</v>
      </c>
      <c r="CM386" s="43">
        <f>Założenia!$K156</f>
        <v>2E-3</v>
      </c>
      <c r="CN386" s="43">
        <f>Założenia!$K156</f>
        <v>2E-3</v>
      </c>
      <c r="CO386" s="43">
        <f>Założenia!$K156</f>
        <v>2E-3</v>
      </c>
      <c r="CP386" s="43">
        <f>Założenia!$K156</f>
        <v>2E-3</v>
      </c>
      <c r="CQ386" s="43">
        <f>Założenia!$K156</f>
        <v>2E-3</v>
      </c>
      <c r="CR386" s="43">
        <f>Założenia!$K156</f>
        <v>2E-3</v>
      </c>
      <c r="CS386" s="43">
        <f>Założenia!$K156</f>
        <v>2E-3</v>
      </c>
      <c r="CT386" s="43">
        <f>Założenia!$K156</f>
        <v>2E-3</v>
      </c>
      <c r="CU386" s="43">
        <f>Założenia!$K156</f>
        <v>2E-3</v>
      </c>
      <c r="CV386" s="43">
        <f>Założenia!$K156</f>
        <v>2E-3</v>
      </c>
      <c r="CW386" s="43">
        <f>Założenia!$K156</f>
        <v>2E-3</v>
      </c>
      <c r="CX386" s="43">
        <f>Założenia!$K156</f>
        <v>2E-3</v>
      </c>
      <c r="CY386" s="43">
        <f>Założenia!$K156</f>
        <v>2E-3</v>
      </c>
      <c r="CZ386" s="43">
        <f>Założenia!$K156</f>
        <v>2E-3</v>
      </c>
      <c r="DA386" s="43">
        <f>Założenia!$K156</f>
        <v>2E-3</v>
      </c>
      <c r="DB386" s="43">
        <f>Założenia!$K156</f>
        <v>2E-3</v>
      </c>
      <c r="DC386" s="43">
        <f>Założenia!$K156</f>
        <v>2E-3</v>
      </c>
      <c r="DD386" s="43">
        <f>Założenia!$K156</f>
        <v>2E-3</v>
      </c>
      <c r="DE386" s="43">
        <f>Założenia!$K156</f>
        <v>2E-3</v>
      </c>
      <c r="DF386" s="43">
        <f>Założenia!$K156</f>
        <v>2E-3</v>
      </c>
      <c r="DG386" s="43">
        <f>Założenia!$K156</f>
        <v>2E-3</v>
      </c>
      <c r="DH386" s="43">
        <f>Założenia!$K156</f>
        <v>2E-3</v>
      </c>
      <c r="DI386" s="43">
        <f>Założenia!$K156</f>
        <v>2E-3</v>
      </c>
      <c r="DJ386" s="43">
        <f>Założenia!$K156</f>
        <v>2E-3</v>
      </c>
      <c r="DK386" s="43">
        <f>Założenia!$K156</f>
        <v>2E-3</v>
      </c>
      <c r="DL386" s="43">
        <f>Założenia!$K156</f>
        <v>2E-3</v>
      </c>
      <c r="DM386" s="43">
        <f>Założenia!$K156</f>
        <v>2E-3</v>
      </c>
      <c r="DN386" s="43">
        <f>Założenia!$K156</f>
        <v>2E-3</v>
      </c>
      <c r="DO386" s="43">
        <f>Założenia!$K156</f>
        <v>2E-3</v>
      </c>
      <c r="DP386" s="43">
        <f>Założenia!$K156</f>
        <v>2E-3</v>
      </c>
      <c r="DQ386" s="43">
        <f>Założenia!$K156</f>
        <v>2E-3</v>
      </c>
      <c r="DR386" s="43">
        <f>Założenia!$K156</f>
        <v>2E-3</v>
      </c>
      <c r="DS386" s="43">
        <f>Założenia!$K156</f>
        <v>2E-3</v>
      </c>
      <c r="DT386" s="43">
        <f>Założenia!$K156</f>
        <v>2E-3</v>
      </c>
      <c r="DU386" s="43">
        <f>Założenia!$K156</f>
        <v>2E-3</v>
      </c>
      <c r="DV386" s="43">
        <f>Założenia!$K156</f>
        <v>2E-3</v>
      </c>
      <c r="DW386" s="43">
        <f>Założenia!$K156</f>
        <v>2E-3</v>
      </c>
      <c r="DX386" s="43">
        <f>Założenia!$K156</f>
        <v>2E-3</v>
      </c>
      <c r="DY386" s="43">
        <f>Założenia!$K156</f>
        <v>2E-3</v>
      </c>
      <c r="DZ386" s="43">
        <f>Założenia!$K156</f>
        <v>2E-3</v>
      </c>
      <c r="EA386" s="43">
        <f>Założenia!$K156</f>
        <v>2E-3</v>
      </c>
      <c r="EB386" s="43">
        <f>Założenia!$K156</f>
        <v>2E-3</v>
      </c>
      <c r="EC386" s="43">
        <f>Założenia!$K156</f>
        <v>2E-3</v>
      </c>
      <c r="ED386" s="43">
        <f>Założenia!$K156</f>
        <v>2E-3</v>
      </c>
      <c r="EE386" s="43">
        <f>Założenia!$K156</f>
        <v>2E-3</v>
      </c>
      <c r="EF386" s="43">
        <f>Założenia!$K156</f>
        <v>2E-3</v>
      </c>
      <c r="EG386" s="43">
        <f>Założenia!$K156</f>
        <v>2E-3</v>
      </c>
      <c r="EH386" s="43">
        <f>Założenia!$K156</f>
        <v>2E-3</v>
      </c>
      <c r="EI386" s="43">
        <f>Założenia!$K156</f>
        <v>2E-3</v>
      </c>
      <c r="EJ386" s="43">
        <f>Założenia!$K156</f>
        <v>2E-3</v>
      </c>
      <c r="EK386" s="43">
        <f>Założenia!$K156</f>
        <v>2E-3</v>
      </c>
      <c r="EL386" s="43">
        <f>Założenia!$K156</f>
        <v>2E-3</v>
      </c>
      <c r="EM386" s="43">
        <f>Założenia!$K156</f>
        <v>2E-3</v>
      </c>
      <c r="EN386" s="43">
        <f>Założenia!$K156</f>
        <v>2E-3</v>
      </c>
      <c r="EO386" s="43">
        <f>Założenia!$K156</f>
        <v>2E-3</v>
      </c>
      <c r="EP386" s="43">
        <f>Założenia!$K156</f>
        <v>2E-3</v>
      </c>
    </row>
    <row r="387" spans="3:146" hidden="1" outlineLevel="2" x14ac:dyDescent="0.25">
      <c r="D387" t="s">
        <v>273</v>
      </c>
      <c r="J387" s="26" t="s">
        <v>70</v>
      </c>
      <c r="W387" s="43">
        <f>Założenia!$K157</f>
        <v>0.06</v>
      </c>
      <c r="X387" s="43">
        <f>Założenia!$K157</f>
        <v>0.06</v>
      </c>
      <c r="Y387" s="43">
        <f>Założenia!$K157</f>
        <v>0.06</v>
      </c>
      <c r="Z387" s="43">
        <f>Założenia!$K157</f>
        <v>0.06</v>
      </c>
      <c r="AA387" s="43">
        <f>Założenia!$K157</f>
        <v>0.06</v>
      </c>
      <c r="AB387" s="43">
        <f>Założenia!$K157</f>
        <v>0.06</v>
      </c>
      <c r="AC387" s="43">
        <f>Założenia!$K157</f>
        <v>0.06</v>
      </c>
      <c r="AD387" s="43">
        <f>Założenia!$K157</f>
        <v>0.06</v>
      </c>
      <c r="AE387" s="43">
        <f>Założenia!$K157</f>
        <v>0.06</v>
      </c>
      <c r="AF387" s="43">
        <f>Założenia!$K157</f>
        <v>0.06</v>
      </c>
      <c r="AG387" s="43">
        <f>Założenia!$K157</f>
        <v>0.06</v>
      </c>
      <c r="AH387" s="43">
        <f>Założenia!$K157</f>
        <v>0.06</v>
      </c>
      <c r="AI387" s="43">
        <f>Założenia!$K157</f>
        <v>0.06</v>
      </c>
      <c r="AJ387" s="43">
        <f>Założenia!$K157</f>
        <v>0.06</v>
      </c>
      <c r="AK387" s="43">
        <f>Założenia!$K157</f>
        <v>0.06</v>
      </c>
      <c r="AL387" s="43">
        <f>Założenia!$K157</f>
        <v>0.06</v>
      </c>
      <c r="AM387" s="43">
        <f>Założenia!$K157</f>
        <v>0.06</v>
      </c>
      <c r="AN387" s="43">
        <f>Założenia!$K157</f>
        <v>0.06</v>
      </c>
      <c r="AO387" s="43">
        <f>Założenia!$K157</f>
        <v>0.06</v>
      </c>
      <c r="AP387" s="43">
        <f>Założenia!$K157</f>
        <v>0.06</v>
      </c>
      <c r="AQ387" s="43">
        <f>Założenia!$K157</f>
        <v>0.06</v>
      </c>
      <c r="AR387" s="43">
        <f>Założenia!$K157</f>
        <v>0.06</v>
      </c>
      <c r="AS387" s="43">
        <f>Założenia!$K157</f>
        <v>0.06</v>
      </c>
      <c r="AT387" s="43">
        <f>Założenia!$K157</f>
        <v>0.06</v>
      </c>
      <c r="AU387" s="43">
        <f>Założenia!$K157</f>
        <v>0.06</v>
      </c>
      <c r="AV387" s="43">
        <f>Założenia!$K157</f>
        <v>0.06</v>
      </c>
      <c r="AW387" s="43">
        <f>Założenia!$K157</f>
        <v>0.06</v>
      </c>
      <c r="AX387" s="43">
        <f>Założenia!$K157</f>
        <v>0.06</v>
      </c>
      <c r="AY387" s="43">
        <f>Założenia!$K157</f>
        <v>0.06</v>
      </c>
      <c r="AZ387" s="43">
        <f>Założenia!$K157</f>
        <v>0.06</v>
      </c>
      <c r="BA387" s="43">
        <f>Założenia!$K157</f>
        <v>0.06</v>
      </c>
      <c r="BB387" s="43">
        <f>Założenia!$K157</f>
        <v>0.06</v>
      </c>
      <c r="BC387" s="43">
        <f>Założenia!$K157</f>
        <v>0.06</v>
      </c>
      <c r="BD387" s="43">
        <f>Założenia!$K157</f>
        <v>0.06</v>
      </c>
      <c r="BE387" s="43">
        <f>Założenia!$K157</f>
        <v>0.06</v>
      </c>
      <c r="BF387" s="43">
        <f>Założenia!$K157</f>
        <v>0.06</v>
      </c>
      <c r="BG387" s="43">
        <f>Założenia!$K157</f>
        <v>0.06</v>
      </c>
      <c r="BH387" s="43">
        <f>Założenia!$K157</f>
        <v>0.06</v>
      </c>
      <c r="BI387" s="43">
        <f>Założenia!$K157</f>
        <v>0.06</v>
      </c>
      <c r="BJ387" s="43">
        <f>Założenia!$K157</f>
        <v>0.06</v>
      </c>
      <c r="BK387" s="43">
        <f>Założenia!$K157</f>
        <v>0.06</v>
      </c>
      <c r="BL387" s="43">
        <f>Założenia!$K157</f>
        <v>0.06</v>
      </c>
      <c r="BM387" s="43">
        <f>Założenia!$K157</f>
        <v>0.06</v>
      </c>
      <c r="BN387" s="43">
        <f>Założenia!$K157</f>
        <v>0.06</v>
      </c>
      <c r="BO387" s="43">
        <f>Założenia!$K157</f>
        <v>0.06</v>
      </c>
      <c r="BP387" s="43">
        <f>Założenia!$K157</f>
        <v>0.06</v>
      </c>
      <c r="BQ387" s="43">
        <f>Założenia!$K157</f>
        <v>0.06</v>
      </c>
      <c r="BR387" s="43">
        <f>Założenia!$K157</f>
        <v>0.06</v>
      </c>
      <c r="BS387" s="43">
        <f>Założenia!$K157</f>
        <v>0.06</v>
      </c>
      <c r="BT387" s="43">
        <f>Założenia!$K157</f>
        <v>0.06</v>
      </c>
      <c r="BU387" s="43">
        <f>Założenia!$K157</f>
        <v>0.06</v>
      </c>
      <c r="BV387" s="43">
        <f>Założenia!$K157</f>
        <v>0.06</v>
      </c>
      <c r="BW387" s="43">
        <f>Założenia!$K157</f>
        <v>0.06</v>
      </c>
      <c r="BX387" s="43">
        <f>Założenia!$K157</f>
        <v>0.06</v>
      </c>
      <c r="BY387" s="43">
        <f>Założenia!$K157</f>
        <v>0.06</v>
      </c>
      <c r="BZ387" s="43">
        <f>Założenia!$K157</f>
        <v>0.06</v>
      </c>
      <c r="CA387" s="43">
        <f>Założenia!$K157</f>
        <v>0.06</v>
      </c>
      <c r="CB387" s="43">
        <f>Założenia!$K157</f>
        <v>0.06</v>
      </c>
      <c r="CC387" s="43">
        <f>Założenia!$K157</f>
        <v>0.06</v>
      </c>
      <c r="CD387" s="43">
        <f>Założenia!$K157</f>
        <v>0.06</v>
      </c>
      <c r="CE387" s="43">
        <f>Założenia!$K157</f>
        <v>0.06</v>
      </c>
      <c r="CF387" s="43">
        <f>Założenia!$K157</f>
        <v>0.06</v>
      </c>
      <c r="CG387" s="43">
        <f>Założenia!$K157</f>
        <v>0.06</v>
      </c>
      <c r="CH387" s="43">
        <f>Założenia!$K157</f>
        <v>0.06</v>
      </c>
      <c r="CI387" s="43">
        <f>Założenia!$K157</f>
        <v>0.06</v>
      </c>
      <c r="CJ387" s="43">
        <f>Założenia!$K157</f>
        <v>0.06</v>
      </c>
      <c r="CK387" s="43">
        <f>Założenia!$K157</f>
        <v>0.06</v>
      </c>
      <c r="CL387" s="43">
        <f>Założenia!$K157</f>
        <v>0.06</v>
      </c>
      <c r="CM387" s="43">
        <f>Założenia!$K157</f>
        <v>0.06</v>
      </c>
      <c r="CN387" s="43">
        <f>Założenia!$K157</f>
        <v>0.06</v>
      </c>
      <c r="CO387" s="43">
        <f>Założenia!$K157</f>
        <v>0.06</v>
      </c>
      <c r="CP387" s="43">
        <f>Założenia!$K157</f>
        <v>0.06</v>
      </c>
      <c r="CQ387" s="43">
        <f>Założenia!$K157</f>
        <v>0.06</v>
      </c>
      <c r="CR387" s="43">
        <f>Założenia!$K157</f>
        <v>0.06</v>
      </c>
      <c r="CS387" s="43">
        <f>Założenia!$K157</f>
        <v>0.06</v>
      </c>
      <c r="CT387" s="43">
        <f>Założenia!$K157</f>
        <v>0.06</v>
      </c>
      <c r="CU387" s="43">
        <f>Założenia!$K157</f>
        <v>0.06</v>
      </c>
      <c r="CV387" s="43">
        <f>Założenia!$K157</f>
        <v>0.06</v>
      </c>
      <c r="CW387" s="43">
        <f>Założenia!$K157</f>
        <v>0.06</v>
      </c>
      <c r="CX387" s="43">
        <f>Założenia!$K157</f>
        <v>0.06</v>
      </c>
      <c r="CY387" s="43">
        <f>Założenia!$K157</f>
        <v>0.06</v>
      </c>
      <c r="CZ387" s="43">
        <f>Założenia!$K157</f>
        <v>0.06</v>
      </c>
      <c r="DA387" s="43">
        <f>Założenia!$K157</f>
        <v>0.06</v>
      </c>
      <c r="DB387" s="43">
        <f>Założenia!$K157</f>
        <v>0.06</v>
      </c>
      <c r="DC387" s="43">
        <f>Założenia!$K157</f>
        <v>0.06</v>
      </c>
      <c r="DD387" s="43">
        <f>Założenia!$K157</f>
        <v>0.06</v>
      </c>
      <c r="DE387" s="43">
        <f>Założenia!$K157</f>
        <v>0.06</v>
      </c>
      <c r="DF387" s="43">
        <f>Założenia!$K157</f>
        <v>0.06</v>
      </c>
      <c r="DG387" s="43">
        <f>Założenia!$K157</f>
        <v>0.06</v>
      </c>
      <c r="DH387" s="43">
        <f>Założenia!$K157</f>
        <v>0.06</v>
      </c>
      <c r="DI387" s="43">
        <f>Założenia!$K157</f>
        <v>0.06</v>
      </c>
      <c r="DJ387" s="43">
        <f>Założenia!$K157</f>
        <v>0.06</v>
      </c>
      <c r="DK387" s="43">
        <f>Założenia!$K157</f>
        <v>0.06</v>
      </c>
      <c r="DL387" s="43">
        <f>Założenia!$K157</f>
        <v>0.06</v>
      </c>
      <c r="DM387" s="43">
        <f>Założenia!$K157</f>
        <v>0.06</v>
      </c>
      <c r="DN387" s="43">
        <f>Założenia!$K157</f>
        <v>0.06</v>
      </c>
      <c r="DO387" s="43">
        <f>Założenia!$K157</f>
        <v>0.06</v>
      </c>
      <c r="DP387" s="43">
        <f>Założenia!$K157</f>
        <v>0.06</v>
      </c>
      <c r="DQ387" s="43">
        <f>Założenia!$K157</f>
        <v>0.06</v>
      </c>
      <c r="DR387" s="43">
        <f>Założenia!$K157</f>
        <v>0.06</v>
      </c>
      <c r="DS387" s="43">
        <f>Założenia!$K157</f>
        <v>0.06</v>
      </c>
      <c r="DT387" s="43">
        <f>Założenia!$K157</f>
        <v>0.06</v>
      </c>
      <c r="DU387" s="43">
        <f>Założenia!$K157</f>
        <v>0.06</v>
      </c>
      <c r="DV387" s="43">
        <f>Założenia!$K157</f>
        <v>0.06</v>
      </c>
      <c r="DW387" s="43">
        <f>Założenia!$K157</f>
        <v>0.06</v>
      </c>
      <c r="DX387" s="43">
        <f>Założenia!$K157</f>
        <v>0.06</v>
      </c>
      <c r="DY387" s="43">
        <f>Założenia!$K157</f>
        <v>0.06</v>
      </c>
      <c r="DZ387" s="43">
        <f>Założenia!$K157</f>
        <v>0.06</v>
      </c>
      <c r="EA387" s="43">
        <f>Założenia!$K157</f>
        <v>0.06</v>
      </c>
      <c r="EB387" s="43">
        <f>Założenia!$K157</f>
        <v>0.06</v>
      </c>
      <c r="EC387" s="43">
        <f>Założenia!$K157</f>
        <v>0.06</v>
      </c>
      <c r="ED387" s="43">
        <f>Założenia!$K157</f>
        <v>0.06</v>
      </c>
      <c r="EE387" s="43">
        <f>Założenia!$K157</f>
        <v>0.06</v>
      </c>
      <c r="EF387" s="43">
        <f>Założenia!$K157</f>
        <v>0.06</v>
      </c>
      <c r="EG387" s="43">
        <f>Założenia!$K157</f>
        <v>0.06</v>
      </c>
      <c r="EH387" s="43">
        <f>Założenia!$K157</f>
        <v>0.06</v>
      </c>
      <c r="EI387" s="43">
        <f>Założenia!$K157</f>
        <v>0.06</v>
      </c>
      <c r="EJ387" s="43">
        <f>Założenia!$K157</f>
        <v>0.06</v>
      </c>
      <c r="EK387" s="43">
        <f>Założenia!$K157</f>
        <v>0.06</v>
      </c>
      <c r="EL387" s="43">
        <f>Założenia!$K157</f>
        <v>0.06</v>
      </c>
      <c r="EM387" s="43">
        <f>Założenia!$K157</f>
        <v>0.06</v>
      </c>
      <c r="EN387" s="43">
        <f>Założenia!$K157</f>
        <v>0.06</v>
      </c>
      <c r="EO387" s="43">
        <f>Założenia!$K157</f>
        <v>0.06</v>
      </c>
      <c r="EP387" s="43">
        <f>Założenia!$K157</f>
        <v>0.06</v>
      </c>
    </row>
    <row r="388" spans="3:146" hidden="1" outlineLevel="2" x14ac:dyDescent="0.25">
      <c r="D388" t="s">
        <v>275</v>
      </c>
      <c r="J388" s="26" t="s">
        <v>70</v>
      </c>
      <c r="W388" s="66">
        <f>W386+W387</f>
        <v>6.2E-2</v>
      </c>
      <c r="X388" s="66">
        <f t="shared" ref="X388:CI388" si="554">X386+X387</f>
        <v>6.2E-2</v>
      </c>
      <c r="Y388" s="66">
        <f t="shared" si="554"/>
        <v>6.2E-2</v>
      </c>
      <c r="Z388" s="66">
        <f t="shared" si="554"/>
        <v>6.2E-2</v>
      </c>
      <c r="AA388" s="66">
        <f t="shared" si="554"/>
        <v>6.2E-2</v>
      </c>
      <c r="AB388" s="66">
        <f t="shared" si="554"/>
        <v>6.2E-2</v>
      </c>
      <c r="AC388" s="66">
        <f t="shared" si="554"/>
        <v>6.2E-2</v>
      </c>
      <c r="AD388" s="66">
        <f t="shared" si="554"/>
        <v>6.2E-2</v>
      </c>
      <c r="AE388" s="66">
        <f t="shared" si="554"/>
        <v>6.2E-2</v>
      </c>
      <c r="AF388" s="66">
        <f t="shared" si="554"/>
        <v>6.2E-2</v>
      </c>
      <c r="AG388" s="66">
        <f t="shared" si="554"/>
        <v>6.2E-2</v>
      </c>
      <c r="AH388" s="66">
        <f t="shared" si="554"/>
        <v>6.2E-2</v>
      </c>
      <c r="AI388" s="66">
        <f t="shared" si="554"/>
        <v>6.2E-2</v>
      </c>
      <c r="AJ388" s="66">
        <f t="shared" si="554"/>
        <v>6.2E-2</v>
      </c>
      <c r="AK388" s="66">
        <f t="shared" si="554"/>
        <v>6.2E-2</v>
      </c>
      <c r="AL388" s="66">
        <f t="shared" si="554"/>
        <v>6.2E-2</v>
      </c>
      <c r="AM388" s="66">
        <f t="shared" si="554"/>
        <v>6.2E-2</v>
      </c>
      <c r="AN388" s="66">
        <f t="shared" si="554"/>
        <v>6.2E-2</v>
      </c>
      <c r="AO388" s="66">
        <f t="shared" si="554"/>
        <v>6.2E-2</v>
      </c>
      <c r="AP388" s="66">
        <f t="shared" si="554"/>
        <v>6.2E-2</v>
      </c>
      <c r="AQ388" s="66">
        <f t="shared" si="554"/>
        <v>6.2E-2</v>
      </c>
      <c r="AR388" s="66">
        <f t="shared" si="554"/>
        <v>6.2E-2</v>
      </c>
      <c r="AS388" s="66">
        <f t="shared" si="554"/>
        <v>6.2E-2</v>
      </c>
      <c r="AT388" s="66">
        <f t="shared" si="554"/>
        <v>6.2E-2</v>
      </c>
      <c r="AU388" s="66">
        <f t="shared" si="554"/>
        <v>6.2E-2</v>
      </c>
      <c r="AV388" s="66">
        <f t="shared" si="554"/>
        <v>6.2E-2</v>
      </c>
      <c r="AW388" s="66">
        <f t="shared" si="554"/>
        <v>6.2E-2</v>
      </c>
      <c r="AX388" s="66">
        <f t="shared" si="554"/>
        <v>6.2E-2</v>
      </c>
      <c r="AY388" s="66">
        <f t="shared" si="554"/>
        <v>6.2E-2</v>
      </c>
      <c r="AZ388" s="66">
        <f t="shared" si="554"/>
        <v>6.2E-2</v>
      </c>
      <c r="BA388" s="66">
        <f t="shared" si="554"/>
        <v>6.2E-2</v>
      </c>
      <c r="BB388" s="66">
        <f t="shared" si="554"/>
        <v>6.2E-2</v>
      </c>
      <c r="BC388" s="66">
        <f t="shared" si="554"/>
        <v>6.2E-2</v>
      </c>
      <c r="BD388" s="66">
        <f t="shared" si="554"/>
        <v>6.2E-2</v>
      </c>
      <c r="BE388" s="66">
        <f t="shared" si="554"/>
        <v>6.2E-2</v>
      </c>
      <c r="BF388" s="66">
        <f t="shared" si="554"/>
        <v>6.2E-2</v>
      </c>
      <c r="BG388" s="66">
        <f t="shared" si="554"/>
        <v>6.2E-2</v>
      </c>
      <c r="BH388" s="66">
        <f t="shared" si="554"/>
        <v>6.2E-2</v>
      </c>
      <c r="BI388" s="66">
        <f t="shared" si="554"/>
        <v>6.2E-2</v>
      </c>
      <c r="BJ388" s="66">
        <f t="shared" si="554"/>
        <v>6.2E-2</v>
      </c>
      <c r="BK388" s="66">
        <f t="shared" si="554"/>
        <v>6.2E-2</v>
      </c>
      <c r="BL388" s="66">
        <f t="shared" si="554"/>
        <v>6.2E-2</v>
      </c>
      <c r="BM388" s="66">
        <f t="shared" si="554"/>
        <v>6.2E-2</v>
      </c>
      <c r="BN388" s="66">
        <f t="shared" si="554"/>
        <v>6.2E-2</v>
      </c>
      <c r="BO388" s="66">
        <f t="shared" si="554"/>
        <v>6.2E-2</v>
      </c>
      <c r="BP388" s="66">
        <f t="shared" si="554"/>
        <v>6.2E-2</v>
      </c>
      <c r="BQ388" s="66">
        <f t="shared" si="554"/>
        <v>6.2E-2</v>
      </c>
      <c r="BR388" s="66">
        <f t="shared" si="554"/>
        <v>6.2E-2</v>
      </c>
      <c r="BS388" s="66">
        <f t="shared" si="554"/>
        <v>6.2E-2</v>
      </c>
      <c r="BT388" s="66">
        <f t="shared" si="554"/>
        <v>6.2E-2</v>
      </c>
      <c r="BU388" s="66">
        <f t="shared" si="554"/>
        <v>6.2E-2</v>
      </c>
      <c r="BV388" s="66">
        <f t="shared" si="554"/>
        <v>6.2E-2</v>
      </c>
      <c r="BW388" s="66">
        <f t="shared" si="554"/>
        <v>6.2E-2</v>
      </c>
      <c r="BX388" s="66">
        <f t="shared" si="554"/>
        <v>6.2E-2</v>
      </c>
      <c r="BY388" s="66">
        <f t="shared" si="554"/>
        <v>6.2E-2</v>
      </c>
      <c r="BZ388" s="66">
        <f t="shared" si="554"/>
        <v>6.2E-2</v>
      </c>
      <c r="CA388" s="66">
        <f t="shared" si="554"/>
        <v>6.2E-2</v>
      </c>
      <c r="CB388" s="66">
        <f t="shared" si="554"/>
        <v>6.2E-2</v>
      </c>
      <c r="CC388" s="66">
        <f t="shared" si="554"/>
        <v>6.2E-2</v>
      </c>
      <c r="CD388" s="66">
        <f t="shared" si="554"/>
        <v>6.2E-2</v>
      </c>
      <c r="CE388" s="66">
        <f t="shared" si="554"/>
        <v>6.2E-2</v>
      </c>
      <c r="CF388" s="66">
        <f t="shared" si="554"/>
        <v>6.2E-2</v>
      </c>
      <c r="CG388" s="66">
        <f t="shared" si="554"/>
        <v>6.2E-2</v>
      </c>
      <c r="CH388" s="66">
        <f t="shared" si="554"/>
        <v>6.2E-2</v>
      </c>
      <c r="CI388" s="66">
        <f t="shared" si="554"/>
        <v>6.2E-2</v>
      </c>
      <c r="CJ388" s="66">
        <f t="shared" ref="CJ388:EP388" si="555">CJ386+CJ387</f>
        <v>6.2E-2</v>
      </c>
      <c r="CK388" s="66">
        <f t="shared" si="555"/>
        <v>6.2E-2</v>
      </c>
      <c r="CL388" s="66">
        <f t="shared" si="555"/>
        <v>6.2E-2</v>
      </c>
      <c r="CM388" s="66">
        <f t="shared" si="555"/>
        <v>6.2E-2</v>
      </c>
      <c r="CN388" s="66">
        <f t="shared" si="555"/>
        <v>6.2E-2</v>
      </c>
      <c r="CO388" s="66">
        <f t="shared" si="555"/>
        <v>6.2E-2</v>
      </c>
      <c r="CP388" s="66">
        <f t="shared" si="555"/>
        <v>6.2E-2</v>
      </c>
      <c r="CQ388" s="66">
        <f t="shared" si="555"/>
        <v>6.2E-2</v>
      </c>
      <c r="CR388" s="66">
        <f t="shared" si="555"/>
        <v>6.2E-2</v>
      </c>
      <c r="CS388" s="66">
        <f t="shared" si="555"/>
        <v>6.2E-2</v>
      </c>
      <c r="CT388" s="66">
        <f t="shared" si="555"/>
        <v>6.2E-2</v>
      </c>
      <c r="CU388" s="66">
        <f t="shared" si="555"/>
        <v>6.2E-2</v>
      </c>
      <c r="CV388" s="66">
        <f t="shared" si="555"/>
        <v>6.2E-2</v>
      </c>
      <c r="CW388" s="66">
        <f t="shared" si="555"/>
        <v>6.2E-2</v>
      </c>
      <c r="CX388" s="66">
        <f t="shared" si="555"/>
        <v>6.2E-2</v>
      </c>
      <c r="CY388" s="66">
        <f t="shared" si="555"/>
        <v>6.2E-2</v>
      </c>
      <c r="CZ388" s="66">
        <f t="shared" si="555"/>
        <v>6.2E-2</v>
      </c>
      <c r="DA388" s="66">
        <f t="shared" si="555"/>
        <v>6.2E-2</v>
      </c>
      <c r="DB388" s="66">
        <f t="shared" si="555"/>
        <v>6.2E-2</v>
      </c>
      <c r="DC388" s="66">
        <f t="shared" si="555"/>
        <v>6.2E-2</v>
      </c>
      <c r="DD388" s="66">
        <f t="shared" si="555"/>
        <v>6.2E-2</v>
      </c>
      <c r="DE388" s="66">
        <f t="shared" si="555"/>
        <v>6.2E-2</v>
      </c>
      <c r="DF388" s="66">
        <f t="shared" si="555"/>
        <v>6.2E-2</v>
      </c>
      <c r="DG388" s="66">
        <f t="shared" si="555"/>
        <v>6.2E-2</v>
      </c>
      <c r="DH388" s="66">
        <f t="shared" si="555"/>
        <v>6.2E-2</v>
      </c>
      <c r="DI388" s="66">
        <f t="shared" si="555"/>
        <v>6.2E-2</v>
      </c>
      <c r="DJ388" s="66">
        <f t="shared" si="555"/>
        <v>6.2E-2</v>
      </c>
      <c r="DK388" s="66">
        <f t="shared" si="555"/>
        <v>6.2E-2</v>
      </c>
      <c r="DL388" s="66">
        <f t="shared" si="555"/>
        <v>6.2E-2</v>
      </c>
      <c r="DM388" s="66">
        <f t="shared" si="555"/>
        <v>6.2E-2</v>
      </c>
      <c r="DN388" s="66">
        <f t="shared" si="555"/>
        <v>6.2E-2</v>
      </c>
      <c r="DO388" s="66">
        <f t="shared" si="555"/>
        <v>6.2E-2</v>
      </c>
      <c r="DP388" s="66">
        <f t="shared" si="555"/>
        <v>6.2E-2</v>
      </c>
      <c r="DQ388" s="66">
        <f t="shared" si="555"/>
        <v>6.2E-2</v>
      </c>
      <c r="DR388" s="66">
        <f t="shared" si="555"/>
        <v>6.2E-2</v>
      </c>
      <c r="DS388" s="66">
        <f t="shared" si="555"/>
        <v>6.2E-2</v>
      </c>
      <c r="DT388" s="66">
        <f t="shared" si="555"/>
        <v>6.2E-2</v>
      </c>
      <c r="DU388" s="66">
        <f t="shared" si="555"/>
        <v>6.2E-2</v>
      </c>
      <c r="DV388" s="66">
        <f t="shared" si="555"/>
        <v>6.2E-2</v>
      </c>
      <c r="DW388" s="66">
        <f t="shared" si="555"/>
        <v>6.2E-2</v>
      </c>
      <c r="DX388" s="66">
        <f t="shared" si="555"/>
        <v>6.2E-2</v>
      </c>
      <c r="DY388" s="66">
        <f t="shared" si="555"/>
        <v>6.2E-2</v>
      </c>
      <c r="DZ388" s="66">
        <f t="shared" si="555"/>
        <v>6.2E-2</v>
      </c>
      <c r="EA388" s="66">
        <f t="shared" si="555"/>
        <v>6.2E-2</v>
      </c>
      <c r="EB388" s="66">
        <f t="shared" si="555"/>
        <v>6.2E-2</v>
      </c>
      <c r="EC388" s="66">
        <f t="shared" si="555"/>
        <v>6.2E-2</v>
      </c>
      <c r="ED388" s="66">
        <f t="shared" si="555"/>
        <v>6.2E-2</v>
      </c>
      <c r="EE388" s="66">
        <f t="shared" si="555"/>
        <v>6.2E-2</v>
      </c>
      <c r="EF388" s="66">
        <f t="shared" si="555"/>
        <v>6.2E-2</v>
      </c>
      <c r="EG388" s="66">
        <f t="shared" si="555"/>
        <v>6.2E-2</v>
      </c>
      <c r="EH388" s="66">
        <f t="shared" si="555"/>
        <v>6.2E-2</v>
      </c>
      <c r="EI388" s="66">
        <f t="shared" si="555"/>
        <v>6.2E-2</v>
      </c>
      <c r="EJ388" s="66">
        <f t="shared" si="555"/>
        <v>6.2E-2</v>
      </c>
      <c r="EK388" s="66">
        <f t="shared" si="555"/>
        <v>6.2E-2</v>
      </c>
      <c r="EL388" s="66">
        <f t="shared" si="555"/>
        <v>6.2E-2</v>
      </c>
      <c r="EM388" s="66">
        <f t="shared" si="555"/>
        <v>6.2E-2</v>
      </c>
      <c r="EN388" s="66">
        <f t="shared" si="555"/>
        <v>6.2E-2</v>
      </c>
      <c r="EO388" s="66">
        <f t="shared" si="555"/>
        <v>6.2E-2</v>
      </c>
      <c r="EP388" s="66">
        <f t="shared" si="555"/>
        <v>6.2E-2</v>
      </c>
    </row>
    <row r="389" spans="3:146" hidden="1" outlineLevel="2" x14ac:dyDescent="0.25"/>
    <row r="390" spans="3:146" hidden="1" outlineLevel="2" x14ac:dyDescent="0.25">
      <c r="E390" s="11" t="s">
        <v>276</v>
      </c>
      <c r="F390" s="11"/>
      <c r="G390" s="11"/>
      <c r="H390" s="11"/>
      <c r="I390" s="11"/>
      <c r="J390" s="31" t="s">
        <v>68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91">
        <v>0</v>
      </c>
      <c r="X390" s="8">
        <f>W393</f>
        <v>68833.333333333328</v>
      </c>
      <c r="Y390" s="8">
        <f t="shared" ref="Y390:CJ390" si="556">X393</f>
        <v>67666.666666666657</v>
      </c>
      <c r="Z390" s="8">
        <f t="shared" si="556"/>
        <v>66499.999999999985</v>
      </c>
      <c r="AA390" s="8">
        <f t="shared" si="556"/>
        <v>65333.333333333321</v>
      </c>
      <c r="AB390" s="8">
        <f t="shared" si="556"/>
        <v>64166.666666666657</v>
      </c>
      <c r="AC390" s="8">
        <f t="shared" si="556"/>
        <v>62999.999999999993</v>
      </c>
      <c r="AD390" s="8">
        <f t="shared" si="556"/>
        <v>61833.333333333328</v>
      </c>
      <c r="AE390" s="8">
        <f t="shared" si="556"/>
        <v>60666.666666666664</v>
      </c>
      <c r="AF390" s="8">
        <f t="shared" si="556"/>
        <v>59500</v>
      </c>
      <c r="AG390" s="8">
        <f t="shared" si="556"/>
        <v>58333.333333333336</v>
      </c>
      <c r="AH390" s="8">
        <f t="shared" si="556"/>
        <v>57166.666666666672</v>
      </c>
      <c r="AI390" s="8">
        <f t="shared" si="556"/>
        <v>56000.000000000007</v>
      </c>
      <c r="AJ390" s="8">
        <f t="shared" si="556"/>
        <v>54833.333333333343</v>
      </c>
      <c r="AK390" s="8">
        <f t="shared" si="556"/>
        <v>53666.666666666679</v>
      </c>
      <c r="AL390" s="8">
        <f t="shared" si="556"/>
        <v>52500.000000000015</v>
      </c>
      <c r="AM390" s="8">
        <f t="shared" si="556"/>
        <v>51333.33333333335</v>
      </c>
      <c r="AN390" s="8">
        <f t="shared" si="556"/>
        <v>50166.666666666686</v>
      </c>
      <c r="AO390" s="8">
        <f t="shared" si="556"/>
        <v>49000.000000000022</v>
      </c>
      <c r="AP390" s="8">
        <f t="shared" si="556"/>
        <v>47833.333333333358</v>
      </c>
      <c r="AQ390" s="8">
        <f t="shared" si="556"/>
        <v>46666.666666666693</v>
      </c>
      <c r="AR390" s="8">
        <f t="shared" si="556"/>
        <v>45500.000000000029</v>
      </c>
      <c r="AS390" s="8">
        <f t="shared" si="556"/>
        <v>44333.333333333365</v>
      </c>
      <c r="AT390" s="8">
        <f t="shared" si="556"/>
        <v>43166.666666666701</v>
      </c>
      <c r="AU390" s="8">
        <f t="shared" si="556"/>
        <v>42000.000000000036</v>
      </c>
      <c r="AV390" s="8">
        <f t="shared" si="556"/>
        <v>40833.333333333372</v>
      </c>
      <c r="AW390" s="8">
        <f t="shared" si="556"/>
        <v>39666.666666666708</v>
      </c>
      <c r="AX390" s="8">
        <f t="shared" si="556"/>
        <v>38500.000000000044</v>
      </c>
      <c r="AY390" s="8">
        <f t="shared" si="556"/>
        <v>37333.333333333379</v>
      </c>
      <c r="AZ390" s="8">
        <f t="shared" si="556"/>
        <v>36166.666666666715</v>
      </c>
      <c r="BA390" s="8">
        <f t="shared" si="556"/>
        <v>35000.000000000051</v>
      </c>
      <c r="BB390" s="8">
        <f t="shared" si="556"/>
        <v>33833.333333333387</v>
      </c>
      <c r="BC390" s="8">
        <f t="shared" si="556"/>
        <v>32666.666666666719</v>
      </c>
      <c r="BD390" s="8">
        <f t="shared" si="556"/>
        <v>31500.000000000051</v>
      </c>
      <c r="BE390" s="8">
        <f t="shared" si="556"/>
        <v>30333.333333333383</v>
      </c>
      <c r="BF390" s="8">
        <f t="shared" si="556"/>
        <v>29166.666666666715</v>
      </c>
      <c r="BG390" s="8">
        <f t="shared" si="556"/>
        <v>28000.000000000047</v>
      </c>
      <c r="BH390" s="8">
        <f t="shared" si="556"/>
        <v>26833.333333333379</v>
      </c>
      <c r="BI390" s="8">
        <f t="shared" si="556"/>
        <v>25666.666666666712</v>
      </c>
      <c r="BJ390" s="8">
        <f t="shared" si="556"/>
        <v>24500.000000000044</v>
      </c>
      <c r="BK390" s="8">
        <f t="shared" si="556"/>
        <v>23333.333333333376</v>
      </c>
      <c r="BL390" s="8">
        <f t="shared" si="556"/>
        <v>22166.666666666708</v>
      </c>
      <c r="BM390" s="8">
        <f t="shared" si="556"/>
        <v>21000.00000000004</v>
      </c>
      <c r="BN390" s="8">
        <f t="shared" si="556"/>
        <v>19833.333333333372</v>
      </c>
      <c r="BO390" s="8">
        <f t="shared" si="556"/>
        <v>18666.666666666704</v>
      </c>
      <c r="BP390" s="8">
        <f t="shared" si="556"/>
        <v>17500.000000000036</v>
      </c>
      <c r="BQ390" s="8">
        <f t="shared" si="556"/>
        <v>16333.33333333337</v>
      </c>
      <c r="BR390" s="8">
        <f t="shared" si="556"/>
        <v>15166.666666666704</v>
      </c>
      <c r="BS390" s="8">
        <f t="shared" si="556"/>
        <v>14000.000000000038</v>
      </c>
      <c r="BT390" s="8">
        <f t="shared" si="556"/>
        <v>12833.333333333372</v>
      </c>
      <c r="BU390" s="8">
        <f t="shared" si="556"/>
        <v>11666.666666666706</v>
      </c>
      <c r="BV390" s="8">
        <f t="shared" si="556"/>
        <v>10500.00000000004</v>
      </c>
      <c r="BW390" s="8">
        <f t="shared" si="556"/>
        <v>9333.333333333374</v>
      </c>
      <c r="BX390" s="8">
        <f t="shared" si="556"/>
        <v>8166.666666666707</v>
      </c>
      <c r="BY390" s="8">
        <f t="shared" si="556"/>
        <v>7000.00000000004</v>
      </c>
      <c r="BZ390" s="8">
        <f t="shared" si="556"/>
        <v>5833.333333333373</v>
      </c>
      <c r="CA390" s="8">
        <f t="shared" si="556"/>
        <v>4666.6666666667061</v>
      </c>
      <c r="CB390" s="8">
        <f t="shared" si="556"/>
        <v>3500.0000000000391</v>
      </c>
      <c r="CC390" s="8">
        <f t="shared" si="556"/>
        <v>2333.3333333333721</v>
      </c>
      <c r="CD390" s="8">
        <f t="shared" si="556"/>
        <v>1166.6666666667054</v>
      </c>
      <c r="CE390" s="8">
        <f t="shared" si="556"/>
        <v>3.865352482534945E-11</v>
      </c>
      <c r="CF390" s="8">
        <f t="shared" si="556"/>
        <v>3.865352482534945E-11</v>
      </c>
      <c r="CG390" s="8">
        <f t="shared" si="556"/>
        <v>3.865352482534945E-11</v>
      </c>
      <c r="CH390" s="8">
        <f t="shared" si="556"/>
        <v>3.865352482534945E-11</v>
      </c>
      <c r="CI390" s="8">
        <f t="shared" si="556"/>
        <v>3.865352482534945E-11</v>
      </c>
      <c r="CJ390" s="8">
        <f t="shared" si="556"/>
        <v>3.865352482534945E-11</v>
      </c>
      <c r="CK390" s="8">
        <f t="shared" ref="CK390:EP390" si="557">CJ393</f>
        <v>3.865352482534945E-11</v>
      </c>
      <c r="CL390" s="8">
        <f t="shared" si="557"/>
        <v>3.865352482534945E-11</v>
      </c>
      <c r="CM390" s="8">
        <f t="shared" si="557"/>
        <v>3.865352482534945E-11</v>
      </c>
      <c r="CN390" s="8">
        <f t="shared" si="557"/>
        <v>3.865352482534945E-11</v>
      </c>
      <c r="CO390" s="8">
        <f t="shared" si="557"/>
        <v>3.865352482534945E-11</v>
      </c>
      <c r="CP390" s="8">
        <f t="shared" si="557"/>
        <v>3.865352482534945E-11</v>
      </c>
      <c r="CQ390" s="8">
        <f t="shared" si="557"/>
        <v>3.865352482534945E-11</v>
      </c>
      <c r="CR390" s="8">
        <f t="shared" si="557"/>
        <v>3.865352482534945E-11</v>
      </c>
      <c r="CS390" s="8">
        <f t="shared" si="557"/>
        <v>3.865352482534945E-11</v>
      </c>
      <c r="CT390" s="8">
        <f t="shared" si="557"/>
        <v>3.865352482534945E-11</v>
      </c>
      <c r="CU390" s="8">
        <f t="shared" si="557"/>
        <v>3.865352482534945E-11</v>
      </c>
      <c r="CV390" s="8">
        <f t="shared" si="557"/>
        <v>3.865352482534945E-11</v>
      </c>
      <c r="CW390" s="8">
        <f t="shared" si="557"/>
        <v>3.865352482534945E-11</v>
      </c>
      <c r="CX390" s="8">
        <f t="shared" si="557"/>
        <v>3.865352482534945E-11</v>
      </c>
      <c r="CY390" s="8">
        <f t="shared" si="557"/>
        <v>3.865352482534945E-11</v>
      </c>
      <c r="CZ390" s="8">
        <f t="shared" si="557"/>
        <v>3.865352482534945E-11</v>
      </c>
      <c r="DA390" s="8">
        <f t="shared" si="557"/>
        <v>3.865352482534945E-11</v>
      </c>
      <c r="DB390" s="8">
        <f t="shared" si="557"/>
        <v>3.865352482534945E-11</v>
      </c>
      <c r="DC390" s="8">
        <f t="shared" si="557"/>
        <v>3.865352482534945E-11</v>
      </c>
      <c r="DD390" s="8">
        <f t="shared" si="557"/>
        <v>3.865352482534945E-11</v>
      </c>
      <c r="DE390" s="8">
        <f t="shared" si="557"/>
        <v>3.865352482534945E-11</v>
      </c>
      <c r="DF390" s="8">
        <f t="shared" si="557"/>
        <v>3.865352482534945E-11</v>
      </c>
      <c r="DG390" s="8">
        <f t="shared" si="557"/>
        <v>3.865352482534945E-11</v>
      </c>
      <c r="DH390" s="8">
        <f t="shared" si="557"/>
        <v>3.865352482534945E-11</v>
      </c>
      <c r="DI390" s="8">
        <f t="shared" si="557"/>
        <v>3.865352482534945E-11</v>
      </c>
      <c r="DJ390" s="8">
        <f t="shared" si="557"/>
        <v>3.865352482534945E-11</v>
      </c>
      <c r="DK390" s="8">
        <f t="shared" si="557"/>
        <v>3.865352482534945E-11</v>
      </c>
      <c r="DL390" s="8">
        <f t="shared" si="557"/>
        <v>3.865352482534945E-11</v>
      </c>
      <c r="DM390" s="8">
        <f t="shared" si="557"/>
        <v>3.865352482534945E-11</v>
      </c>
      <c r="DN390" s="8">
        <f t="shared" si="557"/>
        <v>3.865352482534945E-11</v>
      </c>
      <c r="DO390" s="8">
        <f t="shared" si="557"/>
        <v>3.865352482534945E-11</v>
      </c>
      <c r="DP390" s="8">
        <f t="shared" si="557"/>
        <v>3.865352482534945E-11</v>
      </c>
      <c r="DQ390" s="8">
        <f t="shared" si="557"/>
        <v>3.865352482534945E-11</v>
      </c>
      <c r="DR390" s="8">
        <f t="shared" si="557"/>
        <v>3.865352482534945E-11</v>
      </c>
      <c r="DS390" s="8">
        <f t="shared" si="557"/>
        <v>3.865352482534945E-11</v>
      </c>
      <c r="DT390" s="8">
        <f t="shared" si="557"/>
        <v>3.865352482534945E-11</v>
      </c>
      <c r="DU390" s="8">
        <f t="shared" si="557"/>
        <v>3.865352482534945E-11</v>
      </c>
      <c r="DV390" s="8">
        <f t="shared" si="557"/>
        <v>3.865352482534945E-11</v>
      </c>
      <c r="DW390" s="8">
        <f t="shared" si="557"/>
        <v>3.865352482534945E-11</v>
      </c>
      <c r="DX390" s="8">
        <f t="shared" si="557"/>
        <v>3.865352482534945E-11</v>
      </c>
      <c r="DY390" s="8">
        <f t="shared" si="557"/>
        <v>3.865352482534945E-11</v>
      </c>
      <c r="DZ390" s="8">
        <f t="shared" si="557"/>
        <v>3.865352482534945E-11</v>
      </c>
      <c r="EA390" s="8">
        <f t="shared" si="557"/>
        <v>3.865352482534945E-11</v>
      </c>
      <c r="EB390" s="8">
        <f t="shared" si="557"/>
        <v>3.865352482534945E-11</v>
      </c>
      <c r="EC390" s="8">
        <f t="shared" si="557"/>
        <v>3.865352482534945E-11</v>
      </c>
      <c r="ED390" s="8">
        <f t="shared" si="557"/>
        <v>3.865352482534945E-11</v>
      </c>
      <c r="EE390" s="8">
        <f t="shared" si="557"/>
        <v>3.865352482534945E-11</v>
      </c>
      <c r="EF390" s="8">
        <f t="shared" si="557"/>
        <v>3.865352482534945E-11</v>
      </c>
      <c r="EG390" s="8">
        <f t="shared" si="557"/>
        <v>3.865352482534945E-11</v>
      </c>
      <c r="EH390" s="8">
        <f t="shared" si="557"/>
        <v>3.865352482534945E-11</v>
      </c>
      <c r="EI390" s="8">
        <f t="shared" si="557"/>
        <v>3.865352482534945E-11</v>
      </c>
      <c r="EJ390" s="8">
        <f t="shared" si="557"/>
        <v>3.865352482534945E-11</v>
      </c>
      <c r="EK390" s="8">
        <f t="shared" si="557"/>
        <v>3.865352482534945E-11</v>
      </c>
      <c r="EL390" s="8">
        <f t="shared" si="557"/>
        <v>3.865352482534945E-11</v>
      </c>
      <c r="EM390" s="8">
        <f t="shared" si="557"/>
        <v>3.865352482534945E-11</v>
      </c>
      <c r="EN390" s="8">
        <f t="shared" si="557"/>
        <v>3.865352482534945E-11</v>
      </c>
      <c r="EO390" s="8">
        <f t="shared" si="557"/>
        <v>3.865352482534945E-11</v>
      </c>
      <c r="EP390" s="8">
        <f t="shared" si="557"/>
        <v>3.865352482534945E-11</v>
      </c>
    </row>
    <row r="391" spans="3:146" hidden="1" outlineLevel="2" x14ac:dyDescent="0.25">
      <c r="E391" t="s">
        <v>277</v>
      </c>
      <c r="J391" s="26" t="s">
        <v>68</v>
      </c>
      <c r="W391" s="5">
        <f>IF(W$5=EOMONTH(W$378,0),W384,0)</f>
        <v>70000</v>
      </c>
      <c r="X391" s="5">
        <f t="shared" ref="X391:CI391" si="558">IF(X$5=EOMONTH(X$378,0),X384,0)</f>
        <v>0</v>
      </c>
      <c r="Y391" s="5">
        <f t="shared" si="558"/>
        <v>0</v>
      </c>
      <c r="Z391" s="5">
        <f t="shared" si="558"/>
        <v>0</v>
      </c>
      <c r="AA391" s="5">
        <f t="shared" si="558"/>
        <v>0</v>
      </c>
      <c r="AB391" s="5">
        <f t="shared" si="558"/>
        <v>0</v>
      </c>
      <c r="AC391" s="5">
        <f t="shared" si="558"/>
        <v>0</v>
      </c>
      <c r="AD391" s="5">
        <f t="shared" si="558"/>
        <v>0</v>
      </c>
      <c r="AE391" s="5">
        <f t="shared" si="558"/>
        <v>0</v>
      </c>
      <c r="AF391" s="5">
        <f t="shared" si="558"/>
        <v>0</v>
      </c>
      <c r="AG391" s="5">
        <f t="shared" si="558"/>
        <v>0</v>
      </c>
      <c r="AH391" s="5">
        <f t="shared" si="558"/>
        <v>0</v>
      </c>
      <c r="AI391" s="5">
        <f t="shared" si="558"/>
        <v>0</v>
      </c>
      <c r="AJ391" s="5">
        <f t="shared" si="558"/>
        <v>0</v>
      </c>
      <c r="AK391" s="5">
        <f t="shared" si="558"/>
        <v>0</v>
      </c>
      <c r="AL391" s="5">
        <f t="shared" si="558"/>
        <v>0</v>
      </c>
      <c r="AM391" s="5">
        <f t="shared" si="558"/>
        <v>0</v>
      </c>
      <c r="AN391" s="5">
        <f t="shared" si="558"/>
        <v>0</v>
      </c>
      <c r="AO391" s="5">
        <f t="shared" si="558"/>
        <v>0</v>
      </c>
      <c r="AP391" s="5">
        <f t="shared" si="558"/>
        <v>0</v>
      </c>
      <c r="AQ391" s="5">
        <f t="shared" si="558"/>
        <v>0</v>
      </c>
      <c r="AR391" s="5">
        <f t="shared" si="558"/>
        <v>0</v>
      </c>
      <c r="AS391" s="5">
        <f t="shared" si="558"/>
        <v>0</v>
      </c>
      <c r="AT391" s="5">
        <f t="shared" si="558"/>
        <v>0</v>
      </c>
      <c r="AU391" s="5">
        <f t="shared" si="558"/>
        <v>0</v>
      </c>
      <c r="AV391" s="5">
        <f t="shared" si="558"/>
        <v>0</v>
      </c>
      <c r="AW391" s="5">
        <f t="shared" si="558"/>
        <v>0</v>
      </c>
      <c r="AX391" s="5">
        <f t="shared" si="558"/>
        <v>0</v>
      </c>
      <c r="AY391" s="5">
        <f t="shared" si="558"/>
        <v>0</v>
      </c>
      <c r="AZ391" s="5">
        <f t="shared" si="558"/>
        <v>0</v>
      </c>
      <c r="BA391" s="5">
        <f t="shared" si="558"/>
        <v>0</v>
      </c>
      <c r="BB391" s="5">
        <f t="shared" si="558"/>
        <v>0</v>
      </c>
      <c r="BC391" s="5">
        <f t="shared" si="558"/>
        <v>0</v>
      </c>
      <c r="BD391" s="5">
        <f t="shared" si="558"/>
        <v>0</v>
      </c>
      <c r="BE391" s="5">
        <f t="shared" si="558"/>
        <v>0</v>
      </c>
      <c r="BF391" s="5">
        <f t="shared" si="558"/>
        <v>0</v>
      </c>
      <c r="BG391" s="5">
        <f t="shared" si="558"/>
        <v>0</v>
      </c>
      <c r="BH391" s="5">
        <f t="shared" si="558"/>
        <v>0</v>
      </c>
      <c r="BI391" s="5">
        <f t="shared" si="558"/>
        <v>0</v>
      </c>
      <c r="BJ391" s="5">
        <f t="shared" si="558"/>
        <v>0</v>
      </c>
      <c r="BK391" s="5">
        <f t="shared" si="558"/>
        <v>0</v>
      </c>
      <c r="BL391" s="5">
        <f t="shared" si="558"/>
        <v>0</v>
      </c>
      <c r="BM391" s="5">
        <f t="shared" si="558"/>
        <v>0</v>
      </c>
      <c r="BN391" s="5">
        <f t="shared" si="558"/>
        <v>0</v>
      </c>
      <c r="BO391" s="5">
        <f t="shared" si="558"/>
        <v>0</v>
      </c>
      <c r="BP391" s="5">
        <f t="shared" si="558"/>
        <v>0</v>
      </c>
      <c r="BQ391" s="5">
        <f t="shared" si="558"/>
        <v>0</v>
      </c>
      <c r="BR391" s="5">
        <f t="shared" si="558"/>
        <v>0</v>
      </c>
      <c r="BS391" s="5">
        <f t="shared" si="558"/>
        <v>0</v>
      </c>
      <c r="BT391" s="5">
        <f t="shared" si="558"/>
        <v>0</v>
      </c>
      <c r="BU391" s="5">
        <f t="shared" si="558"/>
        <v>0</v>
      </c>
      <c r="BV391" s="5">
        <f t="shared" si="558"/>
        <v>0</v>
      </c>
      <c r="BW391" s="5">
        <f t="shared" si="558"/>
        <v>0</v>
      </c>
      <c r="BX391" s="5">
        <f t="shared" si="558"/>
        <v>0</v>
      </c>
      <c r="BY391" s="5">
        <f t="shared" si="558"/>
        <v>0</v>
      </c>
      <c r="BZ391" s="5">
        <f t="shared" si="558"/>
        <v>0</v>
      </c>
      <c r="CA391" s="5">
        <f t="shared" si="558"/>
        <v>0</v>
      </c>
      <c r="CB391" s="5">
        <f t="shared" si="558"/>
        <v>0</v>
      </c>
      <c r="CC391" s="5">
        <f t="shared" si="558"/>
        <v>0</v>
      </c>
      <c r="CD391" s="5">
        <f t="shared" si="558"/>
        <v>0</v>
      </c>
      <c r="CE391" s="5">
        <f t="shared" si="558"/>
        <v>0</v>
      </c>
      <c r="CF391" s="5">
        <f t="shared" si="558"/>
        <v>0</v>
      </c>
      <c r="CG391" s="5">
        <f t="shared" si="558"/>
        <v>0</v>
      </c>
      <c r="CH391" s="5">
        <f t="shared" si="558"/>
        <v>0</v>
      </c>
      <c r="CI391" s="5">
        <f t="shared" si="558"/>
        <v>0</v>
      </c>
      <c r="CJ391" s="5">
        <f t="shared" ref="CJ391:EP391" si="559">IF(CJ$5=EOMONTH(CJ$378,0),CJ384,0)</f>
        <v>0</v>
      </c>
      <c r="CK391" s="5">
        <f t="shared" si="559"/>
        <v>0</v>
      </c>
      <c r="CL391" s="5">
        <f t="shared" si="559"/>
        <v>0</v>
      </c>
      <c r="CM391" s="5">
        <f t="shared" si="559"/>
        <v>0</v>
      </c>
      <c r="CN391" s="5">
        <f t="shared" si="559"/>
        <v>0</v>
      </c>
      <c r="CO391" s="5">
        <f t="shared" si="559"/>
        <v>0</v>
      </c>
      <c r="CP391" s="5">
        <f t="shared" si="559"/>
        <v>0</v>
      </c>
      <c r="CQ391" s="5">
        <f t="shared" si="559"/>
        <v>0</v>
      </c>
      <c r="CR391" s="5">
        <f t="shared" si="559"/>
        <v>0</v>
      </c>
      <c r="CS391" s="5">
        <f t="shared" si="559"/>
        <v>0</v>
      </c>
      <c r="CT391" s="5">
        <f t="shared" si="559"/>
        <v>0</v>
      </c>
      <c r="CU391" s="5">
        <f t="shared" si="559"/>
        <v>0</v>
      </c>
      <c r="CV391" s="5">
        <f t="shared" si="559"/>
        <v>0</v>
      </c>
      <c r="CW391" s="5">
        <f t="shared" si="559"/>
        <v>0</v>
      </c>
      <c r="CX391" s="5">
        <f t="shared" si="559"/>
        <v>0</v>
      </c>
      <c r="CY391" s="5">
        <f t="shared" si="559"/>
        <v>0</v>
      </c>
      <c r="CZ391" s="5">
        <f t="shared" si="559"/>
        <v>0</v>
      </c>
      <c r="DA391" s="5">
        <f t="shared" si="559"/>
        <v>0</v>
      </c>
      <c r="DB391" s="5">
        <f t="shared" si="559"/>
        <v>0</v>
      </c>
      <c r="DC391" s="5">
        <f t="shared" si="559"/>
        <v>0</v>
      </c>
      <c r="DD391" s="5">
        <f t="shared" si="559"/>
        <v>0</v>
      </c>
      <c r="DE391" s="5">
        <f t="shared" si="559"/>
        <v>0</v>
      </c>
      <c r="DF391" s="5">
        <f t="shared" si="559"/>
        <v>0</v>
      </c>
      <c r="DG391" s="5">
        <f t="shared" si="559"/>
        <v>0</v>
      </c>
      <c r="DH391" s="5">
        <f t="shared" si="559"/>
        <v>0</v>
      </c>
      <c r="DI391" s="5">
        <f t="shared" si="559"/>
        <v>0</v>
      </c>
      <c r="DJ391" s="5">
        <f t="shared" si="559"/>
        <v>0</v>
      </c>
      <c r="DK391" s="5">
        <f t="shared" si="559"/>
        <v>0</v>
      </c>
      <c r="DL391" s="5">
        <f t="shared" si="559"/>
        <v>0</v>
      </c>
      <c r="DM391" s="5">
        <f t="shared" si="559"/>
        <v>0</v>
      </c>
      <c r="DN391" s="5">
        <f t="shared" si="559"/>
        <v>0</v>
      </c>
      <c r="DO391" s="5">
        <f t="shared" si="559"/>
        <v>0</v>
      </c>
      <c r="DP391" s="5">
        <f t="shared" si="559"/>
        <v>0</v>
      </c>
      <c r="DQ391" s="5">
        <f t="shared" si="559"/>
        <v>0</v>
      </c>
      <c r="DR391" s="5">
        <f t="shared" si="559"/>
        <v>0</v>
      </c>
      <c r="DS391" s="5">
        <f t="shared" si="559"/>
        <v>0</v>
      </c>
      <c r="DT391" s="5">
        <f t="shared" si="559"/>
        <v>0</v>
      </c>
      <c r="DU391" s="5">
        <f t="shared" si="559"/>
        <v>0</v>
      </c>
      <c r="DV391" s="5">
        <f t="shared" si="559"/>
        <v>0</v>
      </c>
      <c r="DW391" s="5">
        <f t="shared" si="559"/>
        <v>0</v>
      </c>
      <c r="DX391" s="5">
        <f t="shared" si="559"/>
        <v>0</v>
      </c>
      <c r="DY391" s="5">
        <f t="shared" si="559"/>
        <v>0</v>
      </c>
      <c r="DZ391" s="5">
        <f t="shared" si="559"/>
        <v>0</v>
      </c>
      <c r="EA391" s="5">
        <f t="shared" si="559"/>
        <v>0</v>
      </c>
      <c r="EB391" s="5">
        <f t="shared" si="559"/>
        <v>0</v>
      </c>
      <c r="EC391" s="5">
        <f t="shared" si="559"/>
        <v>0</v>
      </c>
      <c r="ED391" s="5">
        <f t="shared" si="559"/>
        <v>0</v>
      </c>
      <c r="EE391" s="5">
        <f t="shared" si="559"/>
        <v>0</v>
      </c>
      <c r="EF391" s="5">
        <f t="shared" si="559"/>
        <v>0</v>
      </c>
      <c r="EG391" s="5">
        <f t="shared" si="559"/>
        <v>0</v>
      </c>
      <c r="EH391" s="5">
        <f t="shared" si="559"/>
        <v>0</v>
      </c>
      <c r="EI391" s="5">
        <f t="shared" si="559"/>
        <v>0</v>
      </c>
      <c r="EJ391" s="5">
        <f t="shared" si="559"/>
        <v>0</v>
      </c>
      <c r="EK391" s="5">
        <f t="shared" si="559"/>
        <v>0</v>
      </c>
      <c r="EL391" s="5">
        <f t="shared" si="559"/>
        <v>0</v>
      </c>
      <c r="EM391" s="5">
        <f t="shared" si="559"/>
        <v>0</v>
      </c>
      <c r="EN391" s="5">
        <f t="shared" si="559"/>
        <v>0</v>
      </c>
      <c r="EO391" s="5">
        <f t="shared" si="559"/>
        <v>0</v>
      </c>
      <c r="EP391" s="5">
        <f t="shared" si="559"/>
        <v>0</v>
      </c>
    </row>
    <row r="392" spans="3:146" hidden="1" outlineLevel="2" x14ac:dyDescent="0.25">
      <c r="E392" t="s">
        <v>278</v>
      </c>
      <c r="J392" s="26" t="s">
        <v>68</v>
      </c>
      <c r="W392" s="5">
        <f>IF(W$5&lt;W$381,W$382,0)</f>
        <v>-1166.6666666666667</v>
      </c>
      <c r="X392" s="5">
        <f t="shared" ref="X392:CI392" si="560">IF(X$5&lt;X$381,X$382,0)</f>
        <v>-1166.6666666666667</v>
      </c>
      <c r="Y392" s="5">
        <f t="shared" si="560"/>
        <v>-1166.6666666666667</v>
      </c>
      <c r="Z392" s="5">
        <f t="shared" si="560"/>
        <v>-1166.6666666666667</v>
      </c>
      <c r="AA392" s="5">
        <f t="shared" si="560"/>
        <v>-1166.6666666666667</v>
      </c>
      <c r="AB392" s="5">
        <f t="shared" si="560"/>
        <v>-1166.6666666666667</v>
      </c>
      <c r="AC392" s="5">
        <f t="shared" si="560"/>
        <v>-1166.6666666666667</v>
      </c>
      <c r="AD392" s="5">
        <f t="shared" si="560"/>
        <v>-1166.6666666666667</v>
      </c>
      <c r="AE392" s="5">
        <f t="shared" si="560"/>
        <v>-1166.6666666666667</v>
      </c>
      <c r="AF392" s="5">
        <f t="shared" si="560"/>
        <v>-1166.6666666666667</v>
      </c>
      <c r="AG392" s="5">
        <f t="shared" si="560"/>
        <v>-1166.6666666666667</v>
      </c>
      <c r="AH392" s="5">
        <f t="shared" si="560"/>
        <v>-1166.6666666666667</v>
      </c>
      <c r="AI392" s="5">
        <f t="shared" si="560"/>
        <v>-1166.6666666666667</v>
      </c>
      <c r="AJ392" s="5">
        <f t="shared" si="560"/>
        <v>-1166.6666666666667</v>
      </c>
      <c r="AK392" s="5">
        <f t="shared" si="560"/>
        <v>-1166.6666666666667</v>
      </c>
      <c r="AL392" s="5">
        <f t="shared" si="560"/>
        <v>-1166.6666666666667</v>
      </c>
      <c r="AM392" s="5">
        <f t="shared" si="560"/>
        <v>-1166.6666666666667</v>
      </c>
      <c r="AN392" s="5">
        <f t="shared" si="560"/>
        <v>-1166.6666666666667</v>
      </c>
      <c r="AO392" s="5">
        <f t="shared" si="560"/>
        <v>-1166.6666666666667</v>
      </c>
      <c r="AP392" s="5">
        <f t="shared" si="560"/>
        <v>-1166.6666666666667</v>
      </c>
      <c r="AQ392" s="5">
        <f t="shared" si="560"/>
        <v>-1166.6666666666667</v>
      </c>
      <c r="AR392" s="5">
        <f t="shared" si="560"/>
        <v>-1166.6666666666667</v>
      </c>
      <c r="AS392" s="5">
        <f t="shared" si="560"/>
        <v>-1166.6666666666667</v>
      </c>
      <c r="AT392" s="5">
        <f t="shared" si="560"/>
        <v>-1166.6666666666667</v>
      </c>
      <c r="AU392" s="5">
        <f t="shared" si="560"/>
        <v>-1166.6666666666667</v>
      </c>
      <c r="AV392" s="5">
        <f t="shared" si="560"/>
        <v>-1166.6666666666667</v>
      </c>
      <c r="AW392" s="5">
        <f t="shared" si="560"/>
        <v>-1166.6666666666667</v>
      </c>
      <c r="AX392" s="5">
        <f t="shared" si="560"/>
        <v>-1166.6666666666667</v>
      </c>
      <c r="AY392" s="5">
        <f t="shared" si="560"/>
        <v>-1166.6666666666667</v>
      </c>
      <c r="AZ392" s="5">
        <f t="shared" si="560"/>
        <v>-1166.6666666666667</v>
      </c>
      <c r="BA392" s="5">
        <f t="shared" si="560"/>
        <v>-1166.6666666666667</v>
      </c>
      <c r="BB392" s="5">
        <f t="shared" si="560"/>
        <v>-1166.6666666666667</v>
      </c>
      <c r="BC392" s="5">
        <f t="shared" si="560"/>
        <v>-1166.6666666666667</v>
      </c>
      <c r="BD392" s="5">
        <f t="shared" si="560"/>
        <v>-1166.6666666666667</v>
      </c>
      <c r="BE392" s="5">
        <f t="shared" si="560"/>
        <v>-1166.6666666666667</v>
      </c>
      <c r="BF392" s="5">
        <f t="shared" si="560"/>
        <v>-1166.6666666666667</v>
      </c>
      <c r="BG392" s="5">
        <f t="shared" si="560"/>
        <v>-1166.6666666666667</v>
      </c>
      <c r="BH392" s="5">
        <f t="shared" si="560"/>
        <v>-1166.6666666666667</v>
      </c>
      <c r="BI392" s="5">
        <f t="shared" si="560"/>
        <v>-1166.6666666666667</v>
      </c>
      <c r="BJ392" s="5">
        <f t="shared" si="560"/>
        <v>-1166.6666666666667</v>
      </c>
      <c r="BK392" s="5">
        <f t="shared" si="560"/>
        <v>-1166.6666666666667</v>
      </c>
      <c r="BL392" s="5">
        <f t="shared" si="560"/>
        <v>-1166.6666666666667</v>
      </c>
      <c r="BM392" s="5">
        <f t="shared" si="560"/>
        <v>-1166.6666666666667</v>
      </c>
      <c r="BN392" s="5">
        <f t="shared" si="560"/>
        <v>-1166.6666666666667</v>
      </c>
      <c r="BO392" s="5">
        <f t="shared" si="560"/>
        <v>-1166.6666666666667</v>
      </c>
      <c r="BP392" s="5">
        <f t="shared" si="560"/>
        <v>-1166.6666666666667</v>
      </c>
      <c r="BQ392" s="5">
        <f t="shared" si="560"/>
        <v>-1166.6666666666667</v>
      </c>
      <c r="BR392" s="5">
        <f t="shared" si="560"/>
        <v>-1166.6666666666667</v>
      </c>
      <c r="BS392" s="5">
        <f t="shared" si="560"/>
        <v>-1166.6666666666667</v>
      </c>
      <c r="BT392" s="5">
        <f t="shared" si="560"/>
        <v>-1166.6666666666667</v>
      </c>
      <c r="BU392" s="5">
        <f t="shared" si="560"/>
        <v>-1166.6666666666667</v>
      </c>
      <c r="BV392" s="5">
        <f t="shared" si="560"/>
        <v>-1166.6666666666667</v>
      </c>
      <c r="BW392" s="5">
        <f t="shared" si="560"/>
        <v>-1166.6666666666667</v>
      </c>
      <c r="BX392" s="5">
        <f t="shared" si="560"/>
        <v>-1166.6666666666667</v>
      </c>
      <c r="BY392" s="5">
        <f t="shared" si="560"/>
        <v>-1166.6666666666667</v>
      </c>
      <c r="BZ392" s="5">
        <f t="shared" si="560"/>
        <v>-1166.6666666666667</v>
      </c>
      <c r="CA392" s="5">
        <f t="shared" si="560"/>
        <v>-1166.6666666666667</v>
      </c>
      <c r="CB392" s="5">
        <f t="shared" si="560"/>
        <v>-1166.6666666666667</v>
      </c>
      <c r="CC392" s="5">
        <f t="shared" si="560"/>
        <v>-1166.6666666666667</v>
      </c>
      <c r="CD392" s="5">
        <f t="shared" si="560"/>
        <v>-1166.6666666666667</v>
      </c>
      <c r="CE392" s="5">
        <f t="shared" si="560"/>
        <v>0</v>
      </c>
      <c r="CF392" s="5">
        <f t="shared" si="560"/>
        <v>0</v>
      </c>
      <c r="CG392" s="5">
        <f t="shared" si="560"/>
        <v>0</v>
      </c>
      <c r="CH392" s="5">
        <f t="shared" si="560"/>
        <v>0</v>
      </c>
      <c r="CI392" s="5">
        <f t="shared" si="560"/>
        <v>0</v>
      </c>
      <c r="CJ392" s="5">
        <f t="shared" ref="CJ392:EP392" si="561">IF(CJ$5&lt;CJ$381,CJ$382,0)</f>
        <v>0</v>
      </c>
      <c r="CK392" s="5">
        <f t="shared" si="561"/>
        <v>0</v>
      </c>
      <c r="CL392" s="5">
        <f t="shared" si="561"/>
        <v>0</v>
      </c>
      <c r="CM392" s="5">
        <f t="shared" si="561"/>
        <v>0</v>
      </c>
      <c r="CN392" s="5">
        <f t="shared" si="561"/>
        <v>0</v>
      </c>
      <c r="CO392" s="5">
        <f t="shared" si="561"/>
        <v>0</v>
      </c>
      <c r="CP392" s="5">
        <f t="shared" si="561"/>
        <v>0</v>
      </c>
      <c r="CQ392" s="5">
        <f t="shared" si="561"/>
        <v>0</v>
      </c>
      <c r="CR392" s="5">
        <f t="shared" si="561"/>
        <v>0</v>
      </c>
      <c r="CS392" s="5">
        <f t="shared" si="561"/>
        <v>0</v>
      </c>
      <c r="CT392" s="5">
        <f t="shared" si="561"/>
        <v>0</v>
      </c>
      <c r="CU392" s="5">
        <f t="shared" si="561"/>
        <v>0</v>
      </c>
      <c r="CV392" s="5">
        <f t="shared" si="561"/>
        <v>0</v>
      </c>
      <c r="CW392" s="5">
        <f t="shared" si="561"/>
        <v>0</v>
      </c>
      <c r="CX392" s="5">
        <f t="shared" si="561"/>
        <v>0</v>
      </c>
      <c r="CY392" s="5">
        <f t="shared" si="561"/>
        <v>0</v>
      </c>
      <c r="CZ392" s="5">
        <f t="shared" si="561"/>
        <v>0</v>
      </c>
      <c r="DA392" s="5">
        <f t="shared" si="561"/>
        <v>0</v>
      </c>
      <c r="DB392" s="5">
        <f t="shared" si="561"/>
        <v>0</v>
      </c>
      <c r="DC392" s="5">
        <f t="shared" si="561"/>
        <v>0</v>
      </c>
      <c r="DD392" s="5">
        <f t="shared" si="561"/>
        <v>0</v>
      </c>
      <c r="DE392" s="5">
        <f t="shared" si="561"/>
        <v>0</v>
      </c>
      <c r="DF392" s="5">
        <f t="shared" si="561"/>
        <v>0</v>
      </c>
      <c r="DG392" s="5">
        <f t="shared" si="561"/>
        <v>0</v>
      </c>
      <c r="DH392" s="5">
        <f t="shared" si="561"/>
        <v>0</v>
      </c>
      <c r="DI392" s="5">
        <f t="shared" si="561"/>
        <v>0</v>
      </c>
      <c r="DJ392" s="5">
        <f t="shared" si="561"/>
        <v>0</v>
      </c>
      <c r="DK392" s="5">
        <f t="shared" si="561"/>
        <v>0</v>
      </c>
      <c r="DL392" s="5">
        <f t="shared" si="561"/>
        <v>0</v>
      </c>
      <c r="DM392" s="5">
        <f t="shared" si="561"/>
        <v>0</v>
      </c>
      <c r="DN392" s="5">
        <f t="shared" si="561"/>
        <v>0</v>
      </c>
      <c r="DO392" s="5">
        <f t="shared" si="561"/>
        <v>0</v>
      </c>
      <c r="DP392" s="5">
        <f t="shared" si="561"/>
        <v>0</v>
      </c>
      <c r="DQ392" s="5">
        <f t="shared" si="561"/>
        <v>0</v>
      </c>
      <c r="DR392" s="5">
        <f t="shared" si="561"/>
        <v>0</v>
      </c>
      <c r="DS392" s="5">
        <f t="shared" si="561"/>
        <v>0</v>
      </c>
      <c r="DT392" s="5">
        <f t="shared" si="561"/>
        <v>0</v>
      </c>
      <c r="DU392" s="5">
        <f t="shared" si="561"/>
        <v>0</v>
      </c>
      <c r="DV392" s="5">
        <f t="shared" si="561"/>
        <v>0</v>
      </c>
      <c r="DW392" s="5">
        <f t="shared" si="561"/>
        <v>0</v>
      </c>
      <c r="DX392" s="5">
        <f t="shared" si="561"/>
        <v>0</v>
      </c>
      <c r="DY392" s="5">
        <f t="shared" si="561"/>
        <v>0</v>
      </c>
      <c r="DZ392" s="5">
        <f t="shared" si="561"/>
        <v>0</v>
      </c>
      <c r="EA392" s="5">
        <f t="shared" si="561"/>
        <v>0</v>
      </c>
      <c r="EB392" s="5">
        <f t="shared" si="561"/>
        <v>0</v>
      </c>
      <c r="EC392" s="5">
        <f t="shared" si="561"/>
        <v>0</v>
      </c>
      <c r="ED392" s="5">
        <f t="shared" si="561"/>
        <v>0</v>
      </c>
      <c r="EE392" s="5">
        <f t="shared" si="561"/>
        <v>0</v>
      </c>
      <c r="EF392" s="5">
        <f t="shared" si="561"/>
        <v>0</v>
      </c>
      <c r="EG392" s="5">
        <f t="shared" si="561"/>
        <v>0</v>
      </c>
      <c r="EH392" s="5">
        <f t="shared" si="561"/>
        <v>0</v>
      </c>
      <c r="EI392" s="5">
        <f t="shared" si="561"/>
        <v>0</v>
      </c>
      <c r="EJ392" s="5">
        <f t="shared" si="561"/>
        <v>0</v>
      </c>
      <c r="EK392" s="5">
        <f t="shared" si="561"/>
        <v>0</v>
      </c>
      <c r="EL392" s="5">
        <f t="shared" si="561"/>
        <v>0</v>
      </c>
      <c r="EM392" s="5">
        <f t="shared" si="561"/>
        <v>0</v>
      </c>
      <c r="EN392" s="5">
        <f t="shared" si="561"/>
        <v>0</v>
      </c>
      <c r="EO392" s="5">
        <f t="shared" si="561"/>
        <v>0</v>
      </c>
      <c r="EP392" s="5">
        <f t="shared" si="561"/>
        <v>0</v>
      </c>
    </row>
    <row r="393" spans="3:146" hidden="1" outlineLevel="2" x14ac:dyDescent="0.25">
      <c r="E393" s="11" t="s">
        <v>279</v>
      </c>
      <c r="F393" s="11"/>
      <c r="G393" s="11"/>
      <c r="H393" s="11"/>
      <c r="I393" s="11"/>
      <c r="J393" s="31" t="s">
        <v>68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8">
        <f>W390+W391+W392</f>
        <v>68833.333333333328</v>
      </c>
      <c r="X393" s="8">
        <f t="shared" ref="X393:CI393" si="562">X390+X391+X392</f>
        <v>67666.666666666657</v>
      </c>
      <c r="Y393" s="8">
        <f t="shared" si="562"/>
        <v>66499.999999999985</v>
      </c>
      <c r="Z393" s="8">
        <f t="shared" si="562"/>
        <v>65333.333333333321</v>
      </c>
      <c r="AA393" s="8">
        <f t="shared" si="562"/>
        <v>64166.666666666657</v>
      </c>
      <c r="AB393" s="8">
        <f t="shared" si="562"/>
        <v>62999.999999999993</v>
      </c>
      <c r="AC393" s="8">
        <f t="shared" si="562"/>
        <v>61833.333333333328</v>
      </c>
      <c r="AD393" s="8">
        <f t="shared" si="562"/>
        <v>60666.666666666664</v>
      </c>
      <c r="AE393" s="8">
        <f t="shared" si="562"/>
        <v>59500</v>
      </c>
      <c r="AF393" s="8">
        <f t="shared" si="562"/>
        <v>58333.333333333336</v>
      </c>
      <c r="AG393" s="8">
        <f t="shared" si="562"/>
        <v>57166.666666666672</v>
      </c>
      <c r="AH393" s="8">
        <f t="shared" si="562"/>
        <v>56000.000000000007</v>
      </c>
      <c r="AI393" s="8">
        <f t="shared" si="562"/>
        <v>54833.333333333343</v>
      </c>
      <c r="AJ393" s="8">
        <f t="shared" si="562"/>
        <v>53666.666666666679</v>
      </c>
      <c r="AK393" s="8">
        <f t="shared" si="562"/>
        <v>52500.000000000015</v>
      </c>
      <c r="AL393" s="8">
        <f t="shared" si="562"/>
        <v>51333.33333333335</v>
      </c>
      <c r="AM393" s="8">
        <f t="shared" si="562"/>
        <v>50166.666666666686</v>
      </c>
      <c r="AN393" s="8">
        <f t="shared" si="562"/>
        <v>49000.000000000022</v>
      </c>
      <c r="AO393" s="8">
        <f t="shared" si="562"/>
        <v>47833.333333333358</v>
      </c>
      <c r="AP393" s="8">
        <f t="shared" si="562"/>
        <v>46666.666666666693</v>
      </c>
      <c r="AQ393" s="8">
        <f t="shared" si="562"/>
        <v>45500.000000000029</v>
      </c>
      <c r="AR393" s="8">
        <f t="shared" si="562"/>
        <v>44333.333333333365</v>
      </c>
      <c r="AS393" s="8">
        <f t="shared" si="562"/>
        <v>43166.666666666701</v>
      </c>
      <c r="AT393" s="8">
        <f t="shared" si="562"/>
        <v>42000.000000000036</v>
      </c>
      <c r="AU393" s="8">
        <f t="shared" si="562"/>
        <v>40833.333333333372</v>
      </c>
      <c r="AV393" s="8">
        <f t="shared" si="562"/>
        <v>39666.666666666708</v>
      </c>
      <c r="AW393" s="8">
        <f t="shared" si="562"/>
        <v>38500.000000000044</v>
      </c>
      <c r="AX393" s="8">
        <f t="shared" si="562"/>
        <v>37333.333333333379</v>
      </c>
      <c r="AY393" s="8">
        <f t="shared" si="562"/>
        <v>36166.666666666715</v>
      </c>
      <c r="AZ393" s="8">
        <f t="shared" si="562"/>
        <v>35000.000000000051</v>
      </c>
      <c r="BA393" s="8">
        <f t="shared" si="562"/>
        <v>33833.333333333387</v>
      </c>
      <c r="BB393" s="8">
        <f t="shared" si="562"/>
        <v>32666.666666666719</v>
      </c>
      <c r="BC393" s="8">
        <f t="shared" si="562"/>
        <v>31500.000000000051</v>
      </c>
      <c r="BD393" s="8">
        <f t="shared" si="562"/>
        <v>30333.333333333383</v>
      </c>
      <c r="BE393" s="8">
        <f t="shared" si="562"/>
        <v>29166.666666666715</v>
      </c>
      <c r="BF393" s="8">
        <f t="shared" si="562"/>
        <v>28000.000000000047</v>
      </c>
      <c r="BG393" s="8">
        <f t="shared" si="562"/>
        <v>26833.333333333379</v>
      </c>
      <c r="BH393" s="8">
        <f t="shared" si="562"/>
        <v>25666.666666666712</v>
      </c>
      <c r="BI393" s="8">
        <f t="shared" si="562"/>
        <v>24500.000000000044</v>
      </c>
      <c r="BJ393" s="8">
        <f t="shared" si="562"/>
        <v>23333.333333333376</v>
      </c>
      <c r="BK393" s="8">
        <f t="shared" si="562"/>
        <v>22166.666666666708</v>
      </c>
      <c r="BL393" s="8">
        <f t="shared" si="562"/>
        <v>21000.00000000004</v>
      </c>
      <c r="BM393" s="8">
        <f t="shared" si="562"/>
        <v>19833.333333333372</v>
      </c>
      <c r="BN393" s="8">
        <f t="shared" si="562"/>
        <v>18666.666666666704</v>
      </c>
      <c r="BO393" s="8">
        <f t="shared" si="562"/>
        <v>17500.000000000036</v>
      </c>
      <c r="BP393" s="8">
        <f t="shared" si="562"/>
        <v>16333.33333333337</v>
      </c>
      <c r="BQ393" s="8">
        <f t="shared" si="562"/>
        <v>15166.666666666704</v>
      </c>
      <c r="BR393" s="8">
        <f t="shared" si="562"/>
        <v>14000.000000000038</v>
      </c>
      <c r="BS393" s="8">
        <f t="shared" si="562"/>
        <v>12833.333333333372</v>
      </c>
      <c r="BT393" s="8">
        <f t="shared" si="562"/>
        <v>11666.666666666706</v>
      </c>
      <c r="BU393" s="8">
        <f t="shared" si="562"/>
        <v>10500.00000000004</v>
      </c>
      <c r="BV393" s="8">
        <f t="shared" si="562"/>
        <v>9333.333333333374</v>
      </c>
      <c r="BW393" s="8">
        <f t="shared" si="562"/>
        <v>8166.666666666707</v>
      </c>
      <c r="BX393" s="8">
        <f t="shared" si="562"/>
        <v>7000.00000000004</v>
      </c>
      <c r="BY393" s="8">
        <f t="shared" si="562"/>
        <v>5833.333333333373</v>
      </c>
      <c r="BZ393" s="8">
        <f t="shared" si="562"/>
        <v>4666.6666666667061</v>
      </c>
      <c r="CA393" s="8">
        <f t="shared" si="562"/>
        <v>3500.0000000000391</v>
      </c>
      <c r="CB393" s="8">
        <f t="shared" si="562"/>
        <v>2333.3333333333721</v>
      </c>
      <c r="CC393" s="8">
        <f t="shared" si="562"/>
        <v>1166.6666666667054</v>
      </c>
      <c r="CD393" s="8">
        <f t="shared" si="562"/>
        <v>3.865352482534945E-11</v>
      </c>
      <c r="CE393" s="8">
        <f t="shared" si="562"/>
        <v>3.865352482534945E-11</v>
      </c>
      <c r="CF393" s="8">
        <f t="shared" si="562"/>
        <v>3.865352482534945E-11</v>
      </c>
      <c r="CG393" s="8">
        <f t="shared" si="562"/>
        <v>3.865352482534945E-11</v>
      </c>
      <c r="CH393" s="8">
        <f t="shared" si="562"/>
        <v>3.865352482534945E-11</v>
      </c>
      <c r="CI393" s="8">
        <f t="shared" si="562"/>
        <v>3.865352482534945E-11</v>
      </c>
      <c r="CJ393" s="8">
        <f t="shared" ref="CJ393:EP393" si="563">CJ390+CJ391+CJ392</f>
        <v>3.865352482534945E-11</v>
      </c>
      <c r="CK393" s="8">
        <f t="shared" si="563"/>
        <v>3.865352482534945E-11</v>
      </c>
      <c r="CL393" s="8">
        <f t="shared" si="563"/>
        <v>3.865352482534945E-11</v>
      </c>
      <c r="CM393" s="8">
        <f t="shared" si="563"/>
        <v>3.865352482534945E-11</v>
      </c>
      <c r="CN393" s="8">
        <f t="shared" si="563"/>
        <v>3.865352482534945E-11</v>
      </c>
      <c r="CO393" s="8">
        <f t="shared" si="563"/>
        <v>3.865352482534945E-11</v>
      </c>
      <c r="CP393" s="8">
        <f t="shared" si="563"/>
        <v>3.865352482534945E-11</v>
      </c>
      <c r="CQ393" s="8">
        <f t="shared" si="563"/>
        <v>3.865352482534945E-11</v>
      </c>
      <c r="CR393" s="8">
        <f t="shared" si="563"/>
        <v>3.865352482534945E-11</v>
      </c>
      <c r="CS393" s="8">
        <f t="shared" si="563"/>
        <v>3.865352482534945E-11</v>
      </c>
      <c r="CT393" s="8">
        <f t="shared" si="563"/>
        <v>3.865352482534945E-11</v>
      </c>
      <c r="CU393" s="8">
        <f t="shared" si="563"/>
        <v>3.865352482534945E-11</v>
      </c>
      <c r="CV393" s="8">
        <f t="shared" si="563"/>
        <v>3.865352482534945E-11</v>
      </c>
      <c r="CW393" s="8">
        <f t="shared" si="563"/>
        <v>3.865352482534945E-11</v>
      </c>
      <c r="CX393" s="8">
        <f t="shared" si="563"/>
        <v>3.865352482534945E-11</v>
      </c>
      <c r="CY393" s="8">
        <f t="shared" si="563"/>
        <v>3.865352482534945E-11</v>
      </c>
      <c r="CZ393" s="8">
        <f t="shared" si="563"/>
        <v>3.865352482534945E-11</v>
      </c>
      <c r="DA393" s="8">
        <f t="shared" si="563"/>
        <v>3.865352482534945E-11</v>
      </c>
      <c r="DB393" s="8">
        <f t="shared" si="563"/>
        <v>3.865352482534945E-11</v>
      </c>
      <c r="DC393" s="8">
        <f t="shared" si="563"/>
        <v>3.865352482534945E-11</v>
      </c>
      <c r="DD393" s="8">
        <f t="shared" si="563"/>
        <v>3.865352482534945E-11</v>
      </c>
      <c r="DE393" s="8">
        <f t="shared" si="563"/>
        <v>3.865352482534945E-11</v>
      </c>
      <c r="DF393" s="8">
        <f t="shared" si="563"/>
        <v>3.865352482534945E-11</v>
      </c>
      <c r="DG393" s="8">
        <f t="shared" si="563"/>
        <v>3.865352482534945E-11</v>
      </c>
      <c r="DH393" s="8">
        <f t="shared" si="563"/>
        <v>3.865352482534945E-11</v>
      </c>
      <c r="DI393" s="8">
        <f t="shared" si="563"/>
        <v>3.865352482534945E-11</v>
      </c>
      <c r="DJ393" s="8">
        <f t="shared" si="563"/>
        <v>3.865352482534945E-11</v>
      </c>
      <c r="DK393" s="8">
        <f t="shared" si="563"/>
        <v>3.865352482534945E-11</v>
      </c>
      <c r="DL393" s="8">
        <f t="shared" si="563"/>
        <v>3.865352482534945E-11</v>
      </c>
      <c r="DM393" s="8">
        <f t="shared" si="563"/>
        <v>3.865352482534945E-11</v>
      </c>
      <c r="DN393" s="8">
        <f t="shared" si="563"/>
        <v>3.865352482534945E-11</v>
      </c>
      <c r="DO393" s="8">
        <f t="shared" si="563"/>
        <v>3.865352482534945E-11</v>
      </c>
      <c r="DP393" s="8">
        <f t="shared" si="563"/>
        <v>3.865352482534945E-11</v>
      </c>
      <c r="DQ393" s="8">
        <f t="shared" si="563"/>
        <v>3.865352482534945E-11</v>
      </c>
      <c r="DR393" s="8">
        <f t="shared" si="563"/>
        <v>3.865352482534945E-11</v>
      </c>
      <c r="DS393" s="8">
        <f t="shared" si="563"/>
        <v>3.865352482534945E-11</v>
      </c>
      <c r="DT393" s="8">
        <f t="shared" si="563"/>
        <v>3.865352482534945E-11</v>
      </c>
      <c r="DU393" s="8">
        <f t="shared" si="563"/>
        <v>3.865352482534945E-11</v>
      </c>
      <c r="DV393" s="8">
        <f t="shared" si="563"/>
        <v>3.865352482534945E-11</v>
      </c>
      <c r="DW393" s="8">
        <f t="shared" si="563"/>
        <v>3.865352482534945E-11</v>
      </c>
      <c r="DX393" s="8">
        <f t="shared" si="563"/>
        <v>3.865352482534945E-11</v>
      </c>
      <c r="DY393" s="8">
        <f t="shared" si="563"/>
        <v>3.865352482534945E-11</v>
      </c>
      <c r="DZ393" s="8">
        <f t="shared" si="563"/>
        <v>3.865352482534945E-11</v>
      </c>
      <c r="EA393" s="8">
        <f t="shared" si="563"/>
        <v>3.865352482534945E-11</v>
      </c>
      <c r="EB393" s="8">
        <f t="shared" si="563"/>
        <v>3.865352482534945E-11</v>
      </c>
      <c r="EC393" s="8">
        <f t="shared" si="563"/>
        <v>3.865352482534945E-11</v>
      </c>
      <c r="ED393" s="8">
        <f t="shared" si="563"/>
        <v>3.865352482534945E-11</v>
      </c>
      <c r="EE393" s="8">
        <f t="shared" si="563"/>
        <v>3.865352482534945E-11</v>
      </c>
      <c r="EF393" s="8">
        <f t="shared" si="563"/>
        <v>3.865352482534945E-11</v>
      </c>
      <c r="EG393" s="8">
        <f t="shared" si="563"/>
        <v>3.865352482534945E-11</v>
      </c>
      <c r="EH393" s="8">
        <f t="shared" si="563"/>
        <v>3.865352482534945E-11</v>
      </c>
      <c r="EI393" s="8">
        <f t="shared" si="563"/>
        <v>3.865352482534945E-11</v>
      </c>
      <c r="EJ393" s="8">
        <f t="shared" si="563"/>
        <v>3.865352482534945E-11</v>
      </c>
      <c r="EK393" s="8">
        <f t="shared" si="563"/>
        <v>3.865352482534945E-11</v>
      </c>
      <c r="EL393" s="8">
        <f t="shared" si="563"/>
        <v>3.865352482534945E-11</v>
      </c>
      <c r="EM393" s="8">
        <f t="shared" si="563"/>
        <v>3.865352482534945E-11</v>
      </c>
      <c r="EN393" s="8">
        <f t="shared" si="563"/>
        <v>3.865352482534945E-11</v>
      </c>
      <c r="EO393" s="8">
        <f t="shared" si="563"/>
        <v>3.865352482534945E-11</v>
      </c>
      <c r="EP393" s="8">
        <f t="shared" si="563"/>
        <v>3.865352482534945E-11</v>
      </c>
    </row>
    <row r="394" spans="3:146" hidden="1" outlineLevel="2" x14ac:dyDescent="0.25"/>
    <row r="395" spans="3:146" hidden="1" outlineLevel="2" x14ac:dyDescent="0.25">
      <c r="E395" s="11" t="s">
        <v>280</v>
      </c>
      <c r="F395" s="11"/>
      <c r="G395" s="11"/>
      <c r="H395" s="11"/>
      <c r="I395" s="11"/>
      <c r="J395" s="31" t="s">
        <v>68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8">
        <f>(W393-W392)*(W388/12)*-1</f>
        <v>-361.66666666666669</v>
      </c>
      <c r="X395" s="8">
        <f t="shared" ref="X395:CI395" si="564">(X393-X392)*(X388/12)*-1</f>
        <v>-355.63888888888886</v>
      </c>
      <c r="Y395" s="8">
        <f t="shared" si="564"/>
        <v>-349.61111111111109</v>
      </c>
      <c r="Z395" s="8">
        <f t="shared" si="564"/>
        <v>-343.58333333333326</v>
      </c>
      <c r="AA395" s="8">
        <f t="shared" si="564"/>
        <v>-337.55555555555549</v>
      </c>
      <c r="AB395" s="8">
        <f t="shared" si="564"/>
        <v>-331.52777777777771</v>
      </c>
      <c r="AC395" s="8">
        <f t="shared" si="564"/>
        <v>-325.49999999999994</v>
      </c>
      <c r="AD395" s="8">
        <f t="shared" si="564"/>
        <v>-319.47222222222217</v>
      </c>
      <c r="AE395" s="8">
        <f t="shared" si="564"/>
        <v>-313.44444444444446</v>
      </c>
      <c r="AF395" s="8">
        <f t="shared" si="564"/>
        <v>-307.41666666666669</v>
      </c>
      <c r="AG395" s="8">
        <f t="shared" si="564"/>
        <v>-301.38888888888891</v>
      </c>
      <c r="AH395" s="8">
        <f t="shared" si="564"/>
        <v>-295.36111111111114</v>
      </c>
      <c r="AI395" s="8">
        <f t="shared" si="564"/>
        <v>-289.33333333333337</v>
      </c>
      <c r="AJ395" s="8">
        <f t="shared" si="564"/>
        <v>-283.3055555555556</v>
      </c>
      <c r="AK395" s="8">
        <f t="shared" si="564"/>
        <v>-277.27777777777783</v>
      </c>
      <c r="AL395" s="8">
        <f t="shared" si="564"/>
        <v>-271.25000000000006</v>
      </c>
      <c r="AM395" s="8">
        <f t="shared" si="564"/>
        <v>-265.22222222222229</v>
      </c>
      <c r="AN395" s="8">
        <f t="shared" si="564"/>
        <v>-259.19444444444457</v>
      </c>
      <c r="AO395" s="8">
        <f t="shared" si="564"/>
        <v>-253.16666666666677</v>
      </c>
      <c r="AP395" s="8">
        <f t="shared" si="564"/>
        <v>-247.138888888889</v>
      </c>
      <c r="AQ395" s="8">
        <f t="shared" si="564"/>
        <v>-241.11111111111126</v>
      </c>
      <c r="AR395" s="8">
        <f t="shared" si="564"/>
        <v>-235.08333333333348</v>
      </c>
      <c r="AS395" s="8">
        <f t="shared" si="564"/>
        <v>-229.05555555555571</v>
      </c>
      <c r="AT395" s="8">
        <f t="shared" si="564"/>
        <v>-223.02777777777794</v>
      </c>
      <c r="AU395" s="8">
        <f t="shared" si="564"/>
        <v>-217.0000000000002</v>
      </c>
      <c r="AV395" s="8">
        <f t="shared" si="564"/>
        <v>-210.97222222222243</v>
      </c>
      <c r="AW395" s="8">
        <f t="shared" si="564"/>
        <v>-204.94444444444466</v>
      </c>
      <c r="AX395" s="8">
        <f t="shared" si="564"/>
        <v>-198.91666666666688</v>
      </c>
      <c r="AY395" s="8">
        <f t="shared" si="564"/>
        <v>-192.88888888888911</v>
      </c>
      <c r="AZ395" s="8">
        <f t="shared" si="564"/>
        <v>-186.86111111111137</v>
      </c>
      <c r="BA395" s="8">
        <f t="shared" si="564"/>
        <v>-180.8333333333336</v>
      </c>
      <c r="BB395" s="8">
        <f t="shared" si="564"/>
        <v>-174.80555555555583</v>
      </c>
      <c r="BC395" s="8">
        <f t="shared" si="564"/>
        <v>-168.77777777777806</v>
      </c>
      <c r="BD395" s="8">
        <f t="shared" si="564"/>
        <v>-162.75000000000026</v>
      </c>
      <c r="BE395" s="8">
        <f t="shared" si="564"/>
        <v>-156.72222222222248</v>
      </c>
      <c r="BF395" s="8">
        <f t="shared" si="564"/>
        <v>-150.69444444444468</v>
      </c>
      <c r="BG395" s="8">
        <f t="shared" si="564"/>
        <v>-144.66666666666691</v>
      </c>
      <c r="BH395" s="8">
        <f t="shared" si="564"/>
        <v>-138.63888888888911</v>
      </c>
      <c r="BI395" s="8">
        <f t="shared" si="564"/>
        <v>-132.61111111111134</v>
      </c>
      <c r="BJ395" s="8">
        <f t="shared" si="564"/>
        <v>-126.58333333333356</v>
      </c>
      <c r="BK395" s="8">
        <f t="shared" si="564"/>
        <v>-120.55555555555577</v>
      </c>
      <c r="BL395" s="8">
        <f t="shared" si="564"/>
        <v>-114.52777777777798</v>
      </c>
      <c r="BM395" s="8">
        <f t="shared" si="564"/>
        <v>-108.5000000000002</v>
      </c>
      <c r="BN395" s="8">
        <f t="shared" si="564"/>
        <v>-102.47222222222243</v>
      </c>
      <c r="BO395" s="8">
        <f t="shared" si="564"/>
        <v>-96.444444444444642</v>
      </c>
      <c r="BP395" s="8">
        <f t="shared" si="564"/>
        <v>-90.416666666666856</v>
      </c>
      <c r="BQ395" s="8">
        <f t="shared" si="564"/>
        <v>-84.388888888889085</v>
      </c>
      <c r="BR395" s="8">
        <f t="shared" si="564"/>
        <v>-78.361111111111299</v>
      </c>
      <c r="BS395" s="8">
        <f t="shared" si="564"/>
        <v>-72.333333333333528</v>
      </c>
      <c r="BT395" s="8">
        <f t="shared" si="564"/>
        <v>-66.305555555555756</v>
      </c>
      <c r="BU395" s="8">
        <f t="shared" si="564"/>
        <v>-60.277777777777978</v>
      </c>
      <c r="BV395" s="8">
        <f t="shared" si="564"/>
        <v>-54.250000000000206</v>
      </c>
      <c r="BW395" s="8">
        <f t="shared" si="564"/>
        <v>-48.222222222222435</v>
      </c>
      <c r="BX395" s="8">
        <f t="shared" si="564"/>
        <v>-42.194444444444649</v>
      </c>
      <c r="BY395" s="8">
        <f t="shared" si="564"/>
        <v>-36.16666666666687</v>
      </c>
      <c r="BZ395" s="8">
        <f t="shared" si="564"/>
        <v>-30.138888888889095</v>
      </c>
      <c r="CA395" s="8">
        <f t="shared" si="564"/>
        <v>-24.111111111111313</v>
      </c>
      <c r="CB395" s="8">
        <f t="shared" si="564"/>
        <v>-18.083333333333535</v>
      </c>
      <c r="CC395" s="8">
        <f t="shared" si="564"/>
        <v>-12.055555555555756</v>
      </c>
      <c r="CD395" s="8">
        <f t="shared" si="564"/>
        <v>-6.0277777777779775</v>
      </c>
      <c r="CE395" s="8">
        <f t="shared" si="564"/>
        <v>-1.9970987826430548E-13</v>
      </c>
      <c r="CF395" s="8">
        <f t="shared" si="564"/>
        <v>-1.9970987826430548E-13</v>
      </c>
      <c r="CG395" s="8">
        <f t="shared" si="564"/>
        <v>-1.9970987826430548E-13</v>
      </c>
      <c r="CH395" s="8">
        <f t="shared" si="564"/>
        <v>-1.9970987826430548E-13</v>
      </c>
      <c r="CI395" s="8">
        <f t="shared" si="564"/>
        <v>-1.9970987826430548E-13</v>
      </c>
      <c r="CJ395" s="8">
        <f t="shared" ref="CJ395:EP395" si="565">(CJ393-CJ392)*(CJ388/12)*-1</f>
        <v>-1.9970987826430548E-13</v>
      </c>
      <c r="CK395" s="8">
        <f t="shared" si="565"/>
        <v>-1.9970987826430548E-13</v>
      </c>
      <c r="CL395" s="8">
        <f t="shared" si="565"/>
        <v>-1.9970987826430548E-13</v>
      </c>
      <c r="CM395" s="8">
        <f t="shared" si="565"/>
        <v>-1.9970987826430548E-13</v>
      </c>
      <c r="CN395" s="8">
        <f t="shared" si="565"/>
        <v>-1.9970987826430548E-13</v>
      </c>
      <c r="CO395" s="8">
        <f t="shared" si="565"/>
        <v>-1.9970987826430548E-13</v>
      </c>
      <c r="CP395" s="8">
        <f t="shared" si="565"/>
        <v>-1.9970987826430548E-13</v>
      </c>
      <c r="CQ395" s="8">
        <f t="shared" si="565"/>
        <v>-1.9970987826430548E-13</v>
      </c>
      <c r="CR395" s="8">
        <f t="shared" si="565"/>
        <v>-1.9970987826430548E-13</v>
      </c>
      <c r="CS395" s="8">
        <f t="shared" si="565"/>
        <v>-1.9970987826430548E-13</v>
      </c>
      <c r="CT395" s="8">
        <f t="shared" si="565"/>
        <v>-1.9970987826430548E-13</v>
      </c>
      <c r="CU395" s="8">
        <f t="shared" si="565"/>
        <v>-1.9970987826430548E-13</v>
      </c>
      <c r="CV395" s="8">
        <f t="shared" si="565"/>
        <v>-1.9970987826430548E-13</v>
      </c>
      <c r="CW395" s="8">
        <f t="shared" si="565"/>
        <v>-1.9970987826430548E-13</v>
      </c>
      <c r="CX395" s="8">
        <f t="shared" si="565"/>
        <v>-1.9970987826430548E-13</v>
      </c>
      <c r="CY395" s="8">
        <f t="shared" si="565"/>
        <v>-1.9970987826430548E-13</v>
      </c>
      <c r="CZ395" s="8">
        <f t="shared" si="565"/>
        <v>-1.9970987826430548E-13</v>
      </c>
      <c r="DA395" s="8">
        <f t="shared" si="565"/>
        <v>-1.9970987826430548E-13</v>
      </c>
      <c r="DB395" s="8">
        <f t="shared" si="565"/>
        <v>-1.9970987826430548E-13</v>
      </c>
      <c r="DC395" s="8">
        <f t="shared" si="565"/>
        <v>-1.9970987826430548E-13</v>
      </c>
      <c r="DD395" s="8">
        <f t="shared" si="565"/>
        <v>-1.9970987826430548E-13</v>
      </c>
      <c r="DE395" s="8">
        <f t="shared" si="565"/>
        <v>-1.9970987826430548E-13</v>
      </c>
      <c r="DF395" s="8">
        <f t="shared" si="565"/>
        <v>-1.9970987826430548E-13</v>
      </c>
      <c r="DG395" s="8">
        <f t="shared" si="565"/>
        <v>-1.9970987826430548E-13</v>
      </c>
      <c r="DH395" s="8">
        <f t="shared" si="565"/>
        <v>-1.9970987826430548E-13</v>
      </c>
      <c r="DI395" s="8">
        <f t="shared" si="565"/>
        <v>-1.9970987826430548E-13</v>
      </c>
      <c r="DJ395" s="8">
        <f t="shared" si="565"/>
        <v>-1.9970987826430548E-13</v>
      </c>
      <c r="DK395" s="8">
        <f t="shared" si="565"/>
        <v>-1.9970987826430548E-13</v>
      </c>
      <c r="DL395" s="8">
        <f t="shared" si="565"/>
        <v>-1.9970987826430548E-13</v>
      </c>
      <c r="DM395" s="8">
        <f t="shared" si="565"/>
        <v>-1.9970987826430548E-13</v>
      </c>
      <c r="DN395" s="8">
        <f t="shared" si="565"/>
        <v>-1.9970987826430548E-13</v>
      </c>
      <c r="DO395" s="8">
        <f t="shared" si="565"/>
        <v>-1.9970987826430548E-13</v>
      </c>
      <c r="DP395" s="8">
        <f t="shared" si="565"/>
        <v>-1.9970987826430548E-13</v>
      </c>
      <c r="DQ395" s="8">
        <f t="shared" si="565"/>
        <v>-1.9970987826430548E-13</v>
      </c>
      <c r="DR395" s="8">
        <f t="shared" si="565"/>
        <v>-1.9970987826430548E-13</v>
      </c>
      <c r="DS395" s="8">
        <f t="shared" si="565"/>
        <v>-1.9970987826430548E-13</v>
      </c>
      <c r="DT395" s="8">
        <f t="shared" si="565"/>
        <v>-1.9970987826430548E-13</v>
      </c>
      <c r="DU395" s="8">
        <f t="shared" si="565"/>
        <v>-1.9970987826430548E-13</v>
      </c>
      <c r="DV395" s="8">
        <f t="shared" si="565"/>
        <v>-1.9970987826430548E-13</v>
      </c>
      <c r="DW395" s="8">
        <f t="shared" si="565"/>
        <v>-1.9970987826430548E-13</v>
      </c>
      <c r="DX395" s="8">
        <f t="shared" si="565"/>
        <v>-1.9970987826430548E-13</v>
      </c>
      <c r="DY395" s="8">
        <f t="shared" si="565"/>
        <v>-1.9970987826430548E-13</v>
      </c>
      <c r="DZ395" s="8">
        <f t="shared" si="565"/>
        <v>-1.9970987826430548E-13</v>
      </c>
      <c r="EA395" s="8">
        <f t="shared" si="565"/>
        <v>-1.9970987826430548E-13</v>
      </c>
      <c r="EB395" s="8">
        <f t="shared" si="565"/>
        <v>-1.9970987826430548E-13</v>
      </c>
      <c r="EC395" s="8">
        <f t="shared" si="565"/>
        <v>-1.9970987826430548E-13</v>
      </c>
      <c r="ED395" s="8">
        <f t="shared" si="565"/>
        <v>-1.9970987826430548E-13</v>
      </c>
      <c r="EE395" s="8">
        <f t="shared" si="565"/>
        <v>-1.9970987826430548E-13</v>
      </c>
      <c r="EF395" s="8">
        <f t="shared" si="565"/>
        <v>-1.9970987826430548E-13</v>
      </c>
      <c r="EG395" s="8">
        <f t="shared" si="565"/>
        <v>-1.9970987826430548E-13</v>
      </c>
      <c r="EH395" s="8">
        <f t="shared" si="565"/>
        <v>-1.9970987826430548E-13</v>
      </c>
      <c r="EI395" s="8">
        <f t="shared" si="565"/>
        <v>-1.9970987826430548E-13</v>
      </c>
      <c r="EJ395" s="8">
        <f t="shared" si="565"/>
        <v>-1.9970987826430548E-13</v>
      </c>
      <c r="EK395" s="8">
        <f t="shared" si="565"/>
        <v>-1.9970987826430548E-13</v>
      </c>
      <c r="EL395" s="8">
        <f t="shared" si="565"/>
        <v>-1.9970987826430548E-13</v>
      </c>
      <c r="EM395" s="8">
        <f t="shared" si="565"/>
        <v>-1.9970987826430548E-13</v>
      </c>
      <c r="EN395" s="8">
        <f t="shared" si="565"/>
        <v>-1.9970987826430548E-13</v>
      </c>
      <c r="EO395" s="8">
        <f t="shared" si="565"/>
        <v>-1.9970987826430548E-13</v>
      </c>
      <c r="EP395" s="8">
        <f t="shared" si="565"/>
        <v>-1.9970987826430548E-13</v>
      </c>
    </row>
    <row r="396" spans="3:146" hidden="1" outlineLevel="2" x14ac:dyDescent="0.25">
      <c r="E396" s="11" t="s">
        <v>292</v>
      </c>
      <c r="F396" s="11"/>
      <c r="G396" s="11"/>
      <c r="H396" s="11"/>
      <c r="I396" s="11"/>
      <c r="J396" s="31" t="s">
        <v>68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8">
        <f>W$385*W$391*-1</f>
        <v>-1400</v>
      </c>
      <c r="X396" s="8">
        <f t="shared" ref="X396:CI396" si="566">X$385*X$391*-1</f>
        <v>0</v>
      </c>
      <c r="Y396" s="8">
        <f t="shared" si="566"/>
        <v>0</v>
      </c>
      <c r="Z396" s="8">
        <f t="shared" si="566"/>
        <v>0</v>
      </c>
      <c r="AA396" s="8">
        <f t="shared" si="566"/>
        <v>0</v>
      </c>
      <c r="AB396" s="8">
        <f t="shared" si="566"/>
        <v>0</v>
      </c>
      <c r="AC396" s="8">
        <f t="shared" si="566"/>
        <v>0</v>
      </c>
      <c r="AD396" s="8">
        <f t="shared" si="566"/>
        <v>0</v>
      </c>
      <c r="AE396" s="8">
        <f t="shared" si="566"/>
        <v>0</v>
      </c>
      <c r="AF396" s="8">
        <f t="shared" si="566"/>
        <v>0</v>
      </c>
      <c r="AG396" s="8">
        <f t="shared" si="566"/>
        <v>0</v>
      </c>
      <c r="AH396" s="8">
        <f t="shared" si="566"/>
        <v>0</v>
      </c>
      <c r="AI396" s="8">
        <f t="shared" si="566"/>
        <v>0</v>
      </c>
      <c r="AJ396" s="8">
        <f t="shared" si="566"/>
        <v>0</v>
      </c>
      <c r="AK396" s="8">
        <f t="shared" si="566"/>
        <v>0</v>
      </c>
      <c r="AL396" s="8">
        <f t="shared" si="566"/>
        <v>0</v>
      </c>
      <c r="AM396" s="8">
        <f t="shared" si="566"/>
        <v>0</v>
      </c>
      <c r="AN396" s="8">
        <f t="shared" si="566"/>
        <v>0</v>
      </c>
      <c r="AO396" s="8">
        <f t="shared" si="566"/>
        <v>0</v>
      </c>
      <c r="AP396" s="8">
        <f t="shared" si="566"/>
        <v>0</v>
      </c>
      <c r="AQ396" s="8">
        <f t="shared" si="566"/>
        <v>0</v>
      </c>
      <c r="AR396" s="8">
        <f t="shared" si="566"/>
        <v>0</v>
      </c>
      <c r="AS396" s="8">
        <f t="shared" si="566"/>
        <v>0</v>
      </c>
      <c r="AT396" s="8">
        <f t="shared" si="566"/>
        <v>0</v>
      </c>
      <c r="AU396" s="8">
        <f t="shared" si="566"/>
        <v>0</v>
      </c>
      <c r="AV396" s="8">
        <f t="shared" si="566"/>
        <v>0</v>
      </c>
      <c r="AW396" s="8">
        <f t="shared" si="566"/>
        <v>0</v>
      </c>
      <c r="AX396" s="8">
        <f t="shared" si="566"/>
        <v>0</v>
      </c>
      <c r="AY396" s="8">
        <f t="shared" si="566"/>
        <v>0</v>
      </c>
      <c r="AZ396" s="8">
        <f t="shared" si="566"/>
        <v>0</v>
      </c>
      <c r="BA396" s="8">
        <f t="shared" si="566"/>
        <v>0</v>
      </c>
      <c r="BB396" s="8">
        <f t="shared" si="566"/>
        <v>0</v>
      </c>
      <c r="BC396" s="8">
        <f t="shared" si="566"/>
        <v>0</v>
      </c>
      <c r="BD396" s="8">
        <f t="shared" si="566"/>
        <v>0</v>
      </c>
      <c r="BE396" s="8">
        <f t="shared" si="566"/>
        <v>0</v>
      </c>
      <c r="BF396" s="8">
        <f t="shared" si="566"/>
        <v>0</v>
      </c>
      <c r="BG396" s="8">
        <f t="shared" si="566"/>
        <v>0</v>
      </c>
      <c r="BH396" s="8">
        <f t="shared" si="566"/>
        <v>0</v>
      </c>
      <c r="BI396" s="8">
        <f t="shared" si="566"/>
        <v>0</v>
      </c>
      <c r="BJ396" s="8">
        <f t="shared" si="566"/>
        <v>0</v>
      </c>
      <c r="BK396" s="8">
        <f t="shared" si="566"/>
        <v>0</v>
      </c>
      <c r="BL396" s="8">
        <f t="shared" si="566"/>
        <v>0</v>
      </c>
      <c r="BM396" s="8">
        <f t="shared" si="566"/>
        <v>0</v>
      </c>
      <c r="BN396" s="8">
        <f t="shared" si="566"/>
        <v>0</v>
      </c>
      <c r="BO396" s="8">
        <f t="shared" si="566"/>
        <v>0</v>
      </c>
      <c r="BP396" s="8">
        <f t="shared" si="566"/>
        <v>0</v>
      </c>
      <c r="BQ396" s="8">
        <f t="shared" si="566"/>
        <v>0</v>
      </c>
      <c r="BR396" s="8">
        <f t="shared" si="566"/>
        <v>0</v>
      </c>
      <c r="BS396" s="8">
        <f t="shared" si="566"/>
        <v>0</v>
      </c>
      <c r="BT396" s="8">
        <f t="shared" si="566"/>
        <v>0</v>
      </c>
      <c r="BU396" s="8">
        <f t="shared" si="566"/>
        <v>0</v>
      </c>
      <c r="BV396" s="8">
        <f t="shared" si="566"/>
        <v>0</v>
      </c>
      <c r="BW396" s="8">
        <f t="shared" si="566"/>
        <v>0</v>
      </c>
      <c r="BX396" s="8">
        <f t="shared" si="566"/>
        <v>0</v>
      </c>
      <c r="BY396" s="8">
        <f t="shared" si="566"/>
        <v>0</v>
      </c>
      <c r="BZ396" s="8">
        <f t="shared" si="566"/>
        <v>0</v>
      </c>
      <c r="CA396" s="8">
        <f t="shared" si="566"/>
        <v>0</v>
      </c>
      <c r="CB396" s="8">
        <f t="shared" si="566"/>
        <v>0</v>
      </c>
      <c r="CC396" s="8">
        <f t="shared" si="566"/>
        <v>0</v>
      </c>
      <c r="CD396" s="8">
        <f t="shared" si="566"/>
        <v>0</v>
      </c>
      <c r="CE396" s="8">
        <f t="shared" si="566"/>
        <v>0</v>
      </c>
      <c r="CF396" s="8">
        <f t="shared" si="566"/>
        <v>0</v>
      </c>
      <c r="CG396" s="8">
        <f t="shared" si="566"/>
        <v>0</v>
      </c>
      <c r="CH396" s="8">
        <f t="shared" si="566"/>
        <v>0</v>
      </c>
      <c r="CI396" s="8">
        <f t="shared" si="566"/>
        <v>0</v>
      </c>
      <c r="CJ396" s="8">
        <f t="shared" ref="CJ396:EP396" si="567">CJ$385*CJ$391*-1</f>
        <v>0</v>
      </c>
      <c r="CK396" s="8">
        <f t="shared" si="567"/>
        <v>0</v>
      </c>
      <c r="CL396" s="8">
        <f t="shared" si="567"/>
        <v>0</v>
      </c>
      <c r="CM396" s="8">
        <f t="shared" si="567"/>
        <v>0</v>
      </c>
      <c r="CN396" s="8">
        <f t="shared" si="567"/>
        <v>0</v>
      </c>
      <c r="CO396" s="8">
        <f t="shared" si="567"/>
        <v>0</v>
      </c>
      <c r="CP396" s="8">
        <f t="shared" si="567"/>
        <v>0</v>
      </c>
      <c r="CQ396" s="8">
        <f t="shared" si="567"/>
        <v>0</v>
      </c>
      <c r="CR396" s="8">
        <f t="shared" si="567"/>
        <v>0</v>
      </c>
      <c r="CS396" s="8">
        <f t="shared" si="567"/>
        <v>0</v>
      </c>
      <c r="CT396" s="8">
        <f t="shared" si="567"/>
        <v>0</v>
      </c>
      <c r="CU396" s="8">
        <f t="shared" si="567"/>
        <v>0</v>
      </c>
      <c r="CV396" s="8">
        <f t="shared" si="567"/>
        <v>0</v>
      </c>
      <c r="CW396" s="8">
        <f t="shared" si="567"/>
        <v>0</v>
      </c>
      <c r="CX396" s="8">
        <f t="shared" si="567"/>
        <v>0</v>
      </c>
      <c r="CY396" s="8">
        <f t="shared" si="567"/>
        <v>0</v>
      </c>
      <c r="CZ396" s="8">
        <f t="shared" si="567"/>
        <v>0</v>
      </c>
      <c r="DA396" s="8">
        <f t="shared" si="567"/>
        <v>0</v>
      </c>
      <c r="DB396" s="8">
        <f t="shared" si="567"/>
        <v>0</v>
      </c>
      <c r="DC396" s="8">
        <f t="shared" si="567"/>
        <v>0</v>
      </c>
      <c r="DD396" s="8">
        <f t="shared" si="567"/>
        <v>0</v>
      </c>
      <c r="DE396" s="8">
        <f t="shared" si="567"/>
        <v>0</v>
      </c>
      <c r="DF396" s="8">
        <f t="shared" si="567"/>
        <v>0</v>
      </c>
      <c r="DG396" s="8">
        <f t="shared" si="567"/>
        <v>0</v>
      </c>
      <c r="DH396" s="8">
        <f t="shared" si="567"/>
        <v>0</v>
      </c>
      <c r="DI396" s="8">
        <f t="shared" si="567"/>
        <v>0</v>
      </c>
      <c r="DJ396" s="8">
        <f t="shared" si="567"/>
        <v>0</v>
      </c>
      <c r="DK396" s="8">
        <f t="shared" si="567"/>
        <v>0</v>
      </c>
      <c r="DL396" s="8">
        <f t="shared" si="567"/>
        <v>0</v>
      </c>
      <c r="DM396" s="8">
        <f t="shared" si="567"/>
        <v>0</v>
      </c>
      <c r="DN396" s="8">
        <f t="shared" si="567"/>
        <v>0</v>
      </c>
      <c r="DO396" s="8">
        <f t="shared" si="567"/>
        <v>0</v>
      </c>
      <c r="DP396" s="8">
        <f t="shared" si="567"/>
        <v>0</v>
      </c>
      <c r="DQ396" s="8">
        <f t="shared" si="567"/>
        <v>0</v>
      </c>
      <c r="DR396" s="8">
        <f t="shared" si="567"/>
        <v>0</v>
      </c>
      <c r="DS396" s="8">
        <f t="shared" si="567"/>
        <v>0</v>
      </c>
      <c r="DT396" s="8">
        <f t="shared" si="567"/>
        <v>0</v>
      </c>
      <c r="DU396" s="8">
        <f t="shared" si="567"/>
        <v>0</v>
      </c>
      <c r="DV396" s="8">
        <f t="shared" si="567"/>
        <v>0</v>
      </c>
      <c r="DW396" s="8">
        <f t="shared" si="567"/>
        <v>0</v>
      </c>
      <c r="DX396" s="8">
        <f t="shared" si="567"/>
        <v>0</v>
      </c>
      <c r="DY396" s="8">
        <f t="shared" si="567"/>
        <v>0</v>
      </c>
      <c r="DZ396" s="8">
        <f t="shared" si="567"/>
        <v>0</v>
      </c>
      <c r="EA396" s="8">
        <f t="shared" si="567"/>
        <v>0</v>
      </c>
      <c r="EB396" s="8">
        <f t="shared" si="567"/>
        <v>0</v>
      </c>
      <c r="EC396" s="8">
        <f t="shared" si="567"/>
        <v>0</v>
      </c>
      <c r="ED396" s="8">
        <f t="shared" si="567"/>
        <v>0</v>
      </c>
      <c r="EE396" s="8">
        <f t="shared" si="567"/>
        <v>0</v>
      </c>
      <c r="EF396" s="8">
        <f t="shared" si="567"/>
        <v>0</v>
      </c>
      <c r="EG396" s="8">
        <f t="shared" si="567"/>
        <v>0</v>
      </c>
      <c r="EH396" s="8">
        <f t="shared" si="567"/>
        <v>0</v>
      </c>
      <c r="EI396" s="8">
        <f t="shared" si="567"/>
        <v>0</v>
      </c>
      <c r="EJ396" s="8">
        <f t="shared" si="567"/>
        <v>0</v>
      </c>
      <c r="EK396" s="8">
        <f t="shared" si="567"/>
        <v>0</v>
      </c>
      <c r="EL396" s="8">
        <f t="shared" si="567"/>
        <v>0</v>
      </c>
      <c r="EM396" s="8">
        <f t="shared" si="567"/>
        <v>0</v>
      </c>
      <c r="EN396" s="8">
        <f t="shared" si="567"/>
        <v>0</v>
      </c>
      <c r="EO396" s="8">
        <f t="shared" si="567"/>
        <v>0</v>
      </c>
      <c r="EP396" s="8">
        <f t="shared" si="567"/>
        <v>0</v>
      </c>
    </row>
    <row r="397" spans="3:146" hidden="1" outlineLevel="2" x14ac:dyDescent="0.25">
      <c r="J397"/>
    </row>
    <row r="398" spans="3:146" s="9" customFormat="1" hidden="1" outlineLevel="2" x14ac:dyDescent="0.25">
      <c r="E398" s="84" t="s">
        <v>295</v>
      </c>
      <c r="I398" s="78">
        <f>SUM(W398:EP398)</f>
        <v>-81030.833333333328</v>
      </c>
      <c r="J398" s="85" t="s">
        <v>68</v>
      </c>
      <c r="W398" s="78">
        <f>W392+W395</f>
        <v>-1528.3333333333335</v>
      </c>
      <c r="X398" s="78">
        <f t="shared" ref="X398:CI398" si="568">X392+X395</f>
        <v>-1522.3055555555557</v>
      </c>
      <c r="Y398" s="78">
        <f t="shared" si="568"/>
        <v>-1516.2777777777778</v>
      </c>
      <c r="Z398" s="78">
        <f t="shared" si="568"/>
        <v>-1510.25</v>
      </c>
      <c r="AA398" s="78">
        <f t="shared" si="568"/>
        <v>-1504.2222222222222</v>
      </c>
      <c r="AB398" s="78">
        <f t="shared" si="568"/>
        <v>-1498.1944444444443</v>
      </c>
      <c r="AC398" s="78">
        <f t="shared" si="568"/>
        <v>-1492.1666666666667</v>
      </c>
      <c r="AD398" s="78">
        <f t="shared" si="568"/>
        <v>-1486.1388888888889</v>
      </c>
      <c r="AE398" s="78">
        <f t="shared" si="568"/>
        <v>-1480.1111111111113</v>
      </c>
      <c r="AF398" s="78">
        <f t="shared" si="568"/>
        <v>-1474.0833333333335</v>
      </c>
      <c r="AG398" s="78">
        <f t="shared" si="568"/>
        <v>-1468.0555555555557</v>
      </c>
      <c r="AH398" s="78">
        <f t="shared" si="568"/>
        <v>-1462.0277777777778</v>
      </c>
      <c r="AI398" s="78">
        <f t="shared" si="568"/>
        <v>-1456</v>
      </c>
      <c r="AJ398" s="78">
        <f t="shared" si="568"/>
        <v>-1449.9722222222224</v>
      </c>
      <c r="AK398" s="78">
        <f t="shared" si="568"/>
        <v>-1443.9444444444446</v>
      </c>
      <c r="AL398" s="78">
        <f t="shared" si="568"/>
        <v>-1437.9166666666667</v>
      </c>
      <c r="AM398" s="78">
        <f t="shared" si="568"/>
        <v>-1431.8888888888891</v>
      </c>
      <c r="AN398" s="78">
        <f t="shared" si="568"/>
        <v>-1425.8611111111113</v>
      </c>
      <c r="AO398" s="78">
        <f t="shared" si="568"/>
        <v>-1419.8333333333335</v>
      </c>
      <c r="AP398" s="78">
        <f t="shared" si="568"/>
        <v>-1413.8055555555557</v>
      </c>
      <c r="AQ398" s="78">
        <f t="shared" si="568"/>
        <v>-1407.7777777777781</v>
      </c>
      <c r="AR398" s="78">
        <f t="shared" si="568"/>
        <v>-1401.7500000000002</v>
      </c>
      <c r="AS398" s="78">
        <f t="shared" si="568"/>
        <v>-1395.7222222222224</v>
      </c>
      <c r="AT398" s="78">
        <f t="shared" si="568"/>
        <v>-1389.6944444444448</v>
      </c>
      <c r="AU398" s="78">
        <f t="shared" si="568"/>
        <v>-1383.666666666667</v>
      </c>
      <c r="AV398" s="78">
        <f t="shared" si="568"/>
        <v>-1377.6388888888891</v>
      </c>
      <c r="AW398" s="78">
        <f t="shared" si="568"/>
        <v>-1371.6111111111113</v>
      </c>
      <c r="AX398" s="78">
        <f t="shared" si="568"/>
        <v>-1365.5833333333337</v>
      </c>
      <c r="AY398" s="78">
        <f t="shared" si="568"/>
        <v>-1359.5555555555559</v>
      </c>
      <c r="AZ398" s="78">
        <f t="shared" si="568"/>
        <v>-1353.5277777777781</v>
      </c>
      <c r="BA398" s="78">
        <f t="shared" si="568"/>
        <v>-1347.5000000000005</v>
      </c>
      <c r="BB398" s="78">
        <f t="shared" si="568"/>
        <v>-1341.4722222222226</v>
      </c>
      <c r="BC398" s="78">
        <f t="shared" si="568"/>
        <v>-1335.4444444444448</v>
      </c>
      <c r="BD398" s="78">
        <f t="shared" si="568"/>
        <v>-1329.416666666667</v>
      </c>
      <c r="BE398" s="78">
        <f t="shared" si="568"/>
        <v>-1323.3888888888891</v>
      </c>
      <c r="BF398" s="78">
        <f t="shared" si="568"/>
        <v>-1317.3611111111113</v>
      </c>
      <c r="BG398" s="78">
        <f t="shared" si="568"/>
        <v>-1311.3333333333337</v>
      </c>
      <c r="BH398" s="78">
        <f t="shared" si="568"/>
        <v>-1305.3055555555559</v>
      </c>
      <c r="BI398" s="78">
        <f t="shared" si="568"/>
        <v>-1299.2777777777781</v>
      </c>
      <c r="BJ398" s="78">
        <f t="shared" si="568"/>
        <v>-1293.2500000000002</v>
      </c>
      <c r="BK398" s="78">
        <f t="shared" si="568"/>
        <v>-1287.2222222222226</v>
      </c>
      <c r="BL398" s="78">
        <f t="shared" si="568"/>
        <v>-1281.1944444444448</v>
      </c>
      <c r="BM398" s="78">
        <f t="shared" si="568"/>
        <v>-1275.166666666667</v>
      </c>
      <c r="BN398" s="78">
        <f t="shared" si="568"/>
        <v>-1269.1388888888891</v>
      </c>
      <c r="BO398" s="78">
        <f t="shared" si="568"/>
        <v>-1263.1111111111113</v>
      </c>
      <c r="BP398" s="78">
        <f t="shared" si="568"/>
        <v>-1257.0833333333335</v>
      </c>
      <c r="BQ398" s="78">
        <f t="shared" si="568"/>
        <v>-1251.0555555555559</v>
      </c>
      <c r="BR398" s="78">
        <f t="shared" si="568"/>
        <v>-1245.0277777777781</v>
      </c>
      <c r="BS398" s="78">
        <f t="shared" si="568"/>
        <v>-1239.0000000000002</v>
      </c>
      <c r="BT398" s="78">
        <f t="shared" si="568"/>
        <v>-1232.9722222222224</v>
      </c>
      <c r="BU398" s="78">
        <f t="shared" si="568"/>
        <v>-1226.9444444444448</v>
      </c>
      <c r="BV398" s="78">
        <f t="shared" si="568"/>
        <v>-1220.916666666667</v>
      </c>
      <c r="BW398" s="78">
        <f t="shared" si="568"/>
        <v>-1214.8888888888891</v>
      </c>
      <c r="BX398" s="78">
        <f t="shared" si="568"/>
        <v>-1208.8611111111113</v>
      </c>
      <c r="BY398" s="78">
        <f t="shared" si="568"/>
        <v>-1202.8333333333337</v>
      </c>
      <c r="BZ398" s="78">
        <f t="shared" si="568"/>
        <v>-1196.8055555555559</v>
      </c>
      <c r="CA398" s="78">
        <f t="shared" si="568"/>
        <v>-1190.7777777777781</v>
      </c>
      <c r="CB398" s="78">
        <f t="shared" si="568"/>
        <v>-1184.7500000000002</v>
      </c>
      <c r="CC398" s="78">
        <f t="shared" si="568"/>
        <v>-1178.7222222222224</v>
      </c>
      <c r="CD398" s="78">
        <f t="shared" si="568"/>
        <v>-1172.6944444444448</v>
      </c>
      <c r="CE398" s="78">
        <f t="shared" si="568"/>
        <v>-1.9970987826430548E-13</v>
      </c>
      <c r="CF398" s="78">
        <f t="shared" si="568"/>
        <v>-1.9970987826430548E-13</v>
      </c>
      <c r="CG398" s="78">
        <f t="shared" si="568"/>
        <v>-1.9970987826430548E-13</v>
      </c>
      <c r="CH398" s="78">
        <f t="shared" si="568"/>
        <v>-1.9970987826430548E-13</v>
      </c>
      <c r="CI398" s="78">
        <f t="shared" si="568"/>
        <v>-1.9970987826430548E-13</v>
      </c>
      <c r="CJ398" s="78">
        <f t="shared" ref="CJ398:EP398" si="569">CJ392+CJ395</f>
        <v>-1.9970987826430548E-13</v>
      </c>
      <c r="CK398" s="78">
        <f t="shared" si="569"/>
        <v>-1.9970987826430548E-13</v>
      </c>
      <c r="CL398" s="78">
        <f t="shared" si="569"/>
        <v>-1.9970987826430548E-13</v>
      </c>
      <c r="CM398" s="78">
        <f t="shared" si="569"/>
        <v>-1.9970987826430548E-13</v>
      </c>
      <c r="CN398" s="78">
        <f t="shared" si="569"/>
        <v>-1.9970987826430548E-13</v>
      </c>
      <c r="CO398" s="78">
        <f t="shared" si="569"/>
        <v>-1.9970987826430548E-13</v>
      </c>
      <c r="CP398" s="78">
        <f t="shared" si="569"/>
        <v>-1.9970987826430548E-13</v>
      </c>
      <c r="CQ398" s="78">
        <f t="shared" si="569"/>
        <v>-1.9970987826430548E-13</v>
      </c>
      <c r="CR398" s="78">
        <f t="shared" si="569"/>
        <v>-1.9970987826430548E-13</v>
      </c>
      <c r="CS398" s="78">
        <f t="shared" si="569"/>
        <v>-1.9970987826430548E-13</v>
      </c>
      <c r="CT398" s="78">
        <f t="shared" si="569"/>
        <v>-1.9970987826430548E-13</v>
      </c>
      <c r="CU398" s="78">
        <f t="shared" si="569"/>
        <v>-1.9970987826430548E-13</v>
      </c>
      <c r="CV398" s="78">
        <f t="shared" si="569"/>
        <v>-1.9970987826430548E-13</v>
      </c>
      <c r="CW398" s="78">
        <f t="shared" si="569"/>
        <v>-1.9970987826430548E-13</v>
      </c>
      <c r="CX398" s="78">
        <f t="shared" si="569"/>
        <v>-1.9970987826430548E-13</v>
      </c>
      <c r="CY398" s="78">
        <f t="shared" si="569"/>
        <v>-1.9970987826430548E-13</v>
      </c>
      <c r="CZ398" s="78">
        <f t="shared" si="569"/>
        <v>-1.9970987826430548E-13</v>
      </c>
      <c r="DA398" s="78">
        <f t="shared" si="569"/>
        <v>-1.9970987826430548E-13</v>
      </c>
      <c r="DB398" s="78">
        <f t="shared" si="569"/>
        <v>-1.9970987826430548E-13</v>
      </c>
      <c r="DC398" s="78">
        <f t="shared" si="569"/>
        <v>-1.9970987826430548E-13</v>
      </c>
      <c r="DD398" s="78">
        <f t="shared" si="569"/>
        <v>-1.9970987826430548E-13</v>
      </c>
      <c r="DE398" s="78">
        <f t="shared" si="569"/>
        <v>-1.9970987826430548E-13</v>
      </c>
      <c r="DF398" s="78">
        <f t="shared" si="569"/>
        <v>-1.9970987826430548E-13</v>
      </c>
      <c r="DG398" s="78">
        <f t="shared" si="569"/>
        <v>-1.9970987826430548E-13</v>
      </c>
      <c r="DH398" s="78">
        <f t="shared" si="569"/>
        <v>-1.9970987826430548E-13</v>
      </c>
      <c r="DI398" s="78">
        <f t="shared" si="569"/>
        <v>-1.9970987826430548E-13</v>
      </c>
      <c r="DJ398" s="78">
        <f t="shared" si="569"/>
        <v>-1.9970987826430548E-13</v>
      </c>
      <c r="DK398" s="78">
        <f t="shared" si="569"/>
        <v>-1.9970987826430548E-13</v>
      </c>
      <c r="DL398" s="78">
        <f t="shared" si="569"/>
        <v>-1.9970987826430548E-13</v>
      </c>
      <c r="DM398" s="78">
        <f t="shared" si="569"/>
        <v>-1.9970987826430548E-13</v>
      </c>
      <c r="DN398" s="78">
        <f t="shared" si="569"/>
        <v>-1.9970987826430548E-13</v>
      </c>
      <c r="DO398" s="78">
        <f t="shared" si="569"/>
        <v>-1.9970987826430548E-13</v>
      </c>
      <c r="DP398" s="78">
        <f t="shared" si="569"/>
        <v>-1.9970987826430548E-13</v>
      </c>
      <c r="DQ398" s="78">
        <f t="shared" si="569"/>
        <v>-1.9970987826430548E-13</v>
      </c>
      <c r="DR398" s="78">
        <f t="shared" si="569"/>
        <v>-1.9970987826430548E-13</v>
      </c>
      <c r="DS398" s="78">
        <f t="shared" si="569"/>
        <v>-1.9970987826430548E-13</v>
      </c>
      <c r="DT398" s="78">
        <f t="shared" si="569"/>
        <v>-1.9970987826430548E-13</v>
      </c>
      <c r="DU398" s="78">
        <f t="shared" si="569"/>
        <v>-1.9970987826430548E-13</v>
      </c>
      <c r="DV398" s="78">
        <f t="shared" si="569"/>
        <v>-1.9970987826430548E-13</v>
      </c>
      <c r="DW398" s="78">
        <f t="shared" si="569"/>
        <v>-1.9970987826430548E-13</v>
      </c>
      <c r="DX398" s="78">
        <f t="shared" si="569"/>
        <v>-1.9970987826430548E-13</v>
      </c>
      <c r="DY398" s="78">
        <f t="shared" si="569"/>
        <v>-1.9970987826430548E-13</v>
      </c>
      <c r="DZ398" s="78">
        <f t="shared" si="569"/>
        <v>-1.9970987826430548E-13</v>
      </c>
      <c r="EA398" s="78">
        <f t="shared" si="569"/>
        <v>-1.9970987826430548E-13</v>
      </c>
      <c r="EB398" s="78">
        <f t="shared" si="569"/>
        <v>-1.9970987826430548E-13</v>
      </c>
      <c r="EC398" s="78">
        <f t="shared" si="569"/>
        <v>-1.9970987826430548E-13</v>
      </c>
      <c r="ED398" s="78">
        <f t="shared" si="569"/>
        <v>-1.9970987826430548E-13</v>
      </c>
      <c r="EE398" s="78">
        <f t="shared" si="569"/>
        <v>-1.9970987826430548E-13</v>
      </c>
      <c r="EF398" s="78">
        <f t="shared" si="569"/>
        <v>-1.9970987826430548E-13</v>
      </c>
      <c r="EG398" s="78">
        <f t="shared" si="569"/>
        <v>-1.9970987826430548E-13</v>
      </c>
      <c r="EH398" s="78">
        <f t="shared" si="569"/>
        <v>-1.9970987826430548E-13</v>
      </c>
      <c r="EI398" s="78">
        <f t="shared" si="569"/>
        <v>-1.9970987826430548E-13</v>
      </c>
      <c r="EJ398" s="78">
        <f t="shared" si="569"/>
        <v>-1.9970987826430548E-13</v>
      </c>
      <c r="EK398" s="78">
        <f t="shared" si="569"/>
        <v>-1.9970987826430548E-13</v>
      </c>
      <c r="EL398" s="78">
        <f t="shared" si="569"/>
        <v>-1.9970987826430548E-13</v>
      </c>
      <c r="EM398" s="78">
        <f t="shared" si="569"/>
        <v>-1.9970987826430548E-13</v>
      </c>
      <c r="EN398" s="78">
        <f t="shared" si="569"/>
        <v>-1.9970987826430548E-13</v>
      </c>
      <c r="EO398" s="78">
        <f t="shared" si="569"/>
        <v>-1.9970987826430548E-13</v>
      </c>
      <c r="EP398" s="78">
        <f t="shared" si="569"/>
        <v>-1.9970987826430548E-13</v>
      </c>
    </row>
    <row r="399" spans="3:146" hidden="1" outlineLevel="1" x14ac:dyDescent="0.25"/>
    <row r="400" spans="3:146" hidden="1" outlineLevel="1" collapsed="1" x14ac:dyDescent="0.25">
      <c r="C400" s="2" t="s">
        <v>293</v>
      </c>
      <c r="D400" s="2"/>
      <c r="E400" s="2"/>
      <c r="F400" s="2"/>
      <c r="G400" s="2"/>
      <c r="H400" s="2"/>
      <c r="I400" s="2"/>
      <c r="J400" s="3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</row>
    <row r="401" spans="4:146" hidden="1" outlineLevel="2" x14ac:dyDescent="0.25"/>
    <row r="402" spans="4:146" hidden="1" outlineLevel="2" x14ac:dyDescent="0.25">
      <c r="D402" t="s">
        <v>294</v>
      </c>
      <c r="J402" s="82">
        <f>IF(J376=0,1,0)</f>
        <v>0</v>
      </c>
      <c r="W402" s="83">
        <f>$J402</f>
        <v>0</v>
      </c>
      <c r="X402" s="83">
        <f t="shared" ref="X402:CI402" si="570">$J402</f>
        <v>0</v>
      </c>
      <c r="Y402" s="83">
        <f t="shared" si="570"/>
        <v>0</v>
      </c>
      <c r="Z402" s="83">
        <f t="shared" si="570"/>
        <v>0</v>
      </c>
      <c r="AA402" s="83">
        <f t="shared" si="570"/>
        <v>0</v>
      </c>
      <c r="AB402" s="83">
        <f t="shared" si="570"/>
        <v>0</v>
      </c>
      <c r="AC402" s="83">
        <f t="shared" si="570"/>
        <v>0</v>
      </c>
      <c r="AD402" s="83">
        <f t="shared" si="570"/>
        <v>0</v>
      </c>
      <c r="AE402" s="83">
        <f t="shared" si="570"/>
        <v>0</v>
      </c>
      <c r="AF402" s="83">
        <f t="shared" si="570"/>
        <v>0</v>
      </c>
      <c r="AG402" s="83">
        <f t="shared" si="570"/>
        <v>0</v>
      </c>
      <c r="AH402" s="83">
        <f t="shared" si="570"/>
        <v>0</v>
      </c>
      <c r="AI402" s="83">
        <f t="shared" si="570"/>
        <v>0</v>
      </c>
      <c r="AJ402" s="83">
        <f t="shared" si="570"/>
        <v>0</v>
      </c>
      <c r="AK402" s="83">
        <f t="shared" si="570"/>
        <v>0</v>
      </c>
      <c r="AL402" s="83">
        <f t="shared" si="570"/>
        <v>0</v>
      </c>
      <c r="AM402" s="83">
        <f t="shared" si="570"/>
        <v>0</v>
      </c>
      <c r="AN402" s="83">
        <f t="shared" si="570"/>
        <v>0</v>
      </c>
      <c r="AO402" s="83">
        <f t="shared" si="570"/>
        <v>0</v>
      </c>
      <c r="AP402" s="83">
        <f t="shared" si="570"/>
        <v>0</v>
      </c>
      <c r="AQ402" s="83">
        <f t="shared" si="570"/>
        <v>0</v>
      </c>
      <c r="AR402" s="83">
        <f t="shared" si="570"/>
        <v>0</v>
      </c>
      <c r="AS402" s="83">
        <f t="shared" si="570"/>
        <v>0</v>
      </c>
      <c r="AT402" s="83">
        <f t="shared" si="570"/>
        <v>0</v>
      </c>
      <c r="AU402" s="83">
        <f t="shared" si="570"/>
        <v>0</v>
      </c>
      <c r="AV402" s="83">
        <f t="shared" si="570"/>
        <v>0</v>
      </c>
      <c r="AW402" s="83">
        <f t="shared" si="570"/>
        <v>0</v>
      </c>
      <c r="AX402" s="83">
        <f t="shared" si="570"/>
        <v>0</v>
      </c>
      <c r="AY402" s="83">
        <f t="shared" si="570"/>
        <v>0</v>
      </c>
      <c r="AZ402" s="83">
        <f t="shared" si="570"/>
        <v>0</v>
      </c>
      <c r="BA402" s="83">
        <f t="shared" si="570"/>
        <v>0</v>
      </c>
      <c r="BB402" s="83">
        <f t="shared" si="570"/>
        <v>0</v>
      </c>
      <c r="BC402" s="83">
        <f t="shared" si="570"/>
        <v>0</v>
      </c>
      <c r="BD402" s="83">
        <f t="shared" si="570"/>
        <v>0</v>
      </c>
      <c r="BE402" s="83">
        <f t="shared" si="570"/>
        <v>0</v>
      </c>
      <c r="BF402" s="83">
        <f t="shared" si="570"/>
        <v>0</v>
      </c>
      <c r="BG402" s="83">
        <f t="shared" si="570"/>
        <v>0</v>
      </c>
      <c r="BH402" s="83">
        <f t="shared" si="570"/>
        <v>0</v>
      </c>
      <c r="BI402" s="83">
        <f t="shared" si="570"/>
        <v>0</v>
      </c>
      <c r="BJ402" s="83">
        <f t="shared" si="570"/>
        <v>0</v>
      </c>
      <c r="BK402" s="83">
        <f t="shared" si="570"/>
        <v>0</v>
      </c>
      <c r="BL402" s="83">
        <f t="shared" si="570"/>
        <v>0</v>
      </c>
      <c r="BM402" s="83">
        <f t="shared" si="570"/>
        <v>0</v>
      </c>
      <c r="BN402" s="83">
        <f t="shared" si="570"/>
        <v>0</v>
      </c>
      <c r="BO402" s="83">
        <f t="shared" si="570"/>
        <v>0</v>
      </c>
      <c r="BP402" s="83">
        <f t="shared" si="570"/>
        <v>0</v>
      </c>
      <c r="BQ402" s="83">
        <f t="shared" si="570"/>
        <v>0</v>
      </c>
      <c r="BR402" s="83">
        <f t="shared" si="570"/>
        <v>0</v>
      </c>
      <c r="BS402" s="83">
        <f t="shared" si="570"/>
        <v>0</v>
      </c>
      <c r="BT402" s="83">
        <f t="shared" si="570"/>
        <v>0</v>
      </c>
      <c r="BU402" s="83">
        <f t="shared" si="570"/>
        <v>0</v>
      </c>
      <c r="BV402" s="83">
        <f t="shared" si="570"/>
        <v>0</v>
      </c>
      <c r="BW402" s="83">
        <f t="shared" si="570"/>
        <v>0</v>
      </c>
      <c r="BX402" s="83">
        <f t="shared" si="570"/>
        <v>0</v>
      </c>
      <c r="BY402" s="83">
        <f t="shared" si="570"/>
        <v>0</v>
      </c>
      <c r="BZ402" s="83">
        <f t="shared" si="570"/>
        <v>0</v>
      </c>
      <c r="CA402" s="83">
        <f t="shared" si="570"/>
        <v>0</v>
      </c>
      <c r="CB402" s="83">
        <f t="shared" si="570"/>
        <v>0</v>
      </c>
      <c r="CC402" s="83">
        <f t="shared" si="570"/>
        <v>0</v>
      </c>
      <c r="CD402" s="83">
        <f t="shared" si="570"/>
        <v>0</v>
      </c>
      <c r="CE402" s="83">
        <f t="shared" si="570"/>
        <v>0</v>
      </c>
      <c r="CF402" s="83">
        <f t="shared" si="570"/>
        <v>0</v>
      </c>
      <c r="CG402" s="83">
        <f t="shared" si="570"/>
        <v>0</v>
      </c>
      <c r="CH402" s="83">
        <f t="shared" si="570"/>
        <v>0</v>
      </c>
      <c r="CI402" s="83">
        <f t="shared" si="570"/>
        <v>0</v>
      </c>
      <c r="CJ402" s="83">
        <f t="shared" ref="CJ402:EP402" si="571">$J402</f>
        <v>0</v>
      </c>
      <c r="CK402" s="83">
        <f t="shared" si="571"/>
        <v>0</v>
      </c>
      <c r="CL402" s="83">
        <f t="shared" si="571"/>
        <v>0</v>
      </c>
      <c r="CM402" s="83">
        <f t="shared" si="571"/>
        <v>0</v>
      </c>
      <c r="CN402" s="83">
        <f t="shared" si="571"/>
        <v>0</v>
      </c>
      <c r="CO402" s="83">
        <f t="shared" si="571"/>
        <v>0</v>
      </c>
      <c r="CP402" s="83">
        <f t="shared" si="571"/>
        <v>0</v>
      </c>
      <c r="CQ402" s="83">
        <f t="shared" si="571"/>
        <v>0</v>
      </c>
      <c r="CR402" s="83">
        <f t="shared" si="571"/>
        <v>0</v>
      </c>
      <c r="CS402" s="83">
        <f t="shared" si="571"/>
        <v>0</v>
      </c>
      <c r="CT402" s="83">
        <f t="shared" si="571"/>
        <v>0</v>
      </c>
      <c r="CU402" s="83">
        <f t="shared" si="571"/>
        <v>0</v>
      </c>
      <c r="CV402" s="83">
        <f t="shared" si="571"/>
        <v>0</v>
      </c>
      <c r="CW402" s="83">
        <f t="shared" si="571"/>
        <v>0</v>
      </c>
      <c r="CX402" s="83">
        <f t="shared" si="571"/>
        <v>0</v>
      </c>
      <c r="CY402" s="83">
        <f t="shared" si="571"/>
        <v>0</v>
      </c>
      <c r="CZ402" s="83">
        <f t="shared" si="571"/>
        <v>0</v>
      </c>
      <c r="DA402" s="83">
        <f t="shared" si="571"/>
        <v>0</v>
      </c>
      <c r="DB402" s="83">
        <f t="shared" si="571"/>
        <v>0</v>
      </c>
      <c r="DC402" s="83">
        <f t="shared" si="571"/>
        <v>0</v>
      </c>
      <c r="DD402" s="83">
        <f t="shared" si="571"/>
        <v>0</v>
      </c>
      <c r="DE402" s="83">
        <f t="shared" si="571"/>
        <v>0</v>
      </c>
      <c r="DF402" s="83">
        <f t="shared" si="571"/>
        <v>0</v>
      </c>
      <c r="DG402" s="83">
        <f t="shared" si="571"/>
        <v>0</v>
      </c>
      <c r="DH402" s="83">
        <f t="shared" si="571"/>
        <v>0</v>
      </c>
      <c r="DI402" s="83">
        <f t="shared" si="571"/>
        <v>0</v>
      </c>
      <c r="DJ402" s="83">
        <f t="shared" si="571"/>
        <v>0</v>
      </c>
      <c r="DK402" s="83">
        <f t="shared" si="571"/>
        <v>0</v>
      </c>
      <c r="DL402" s="83">
        <f t="shared" si="571"/>
        <v>0</v>
      </c>
      <c r="DM402" s="83">
        <f t="shared" si="571"/>
        <v>0</v>
      </c>
      <c r="DN402" s="83">
        <f t="shared" si="571"/>
        <v>0</v>
      </c>
      <c r="DO402" s="83">
        <f t="shared" si="571"/>
        <v>0</v>
      </c>
      <c r="DP402" s="83">
        <f t="shared" si="571"/>
        <v>0</v>
      </c>
      <c r="DQ402" s="83">
        <f t="shared" si="571"/>
        <v>0</v>
      </c>
      <c r="DR402" s="83">
        <f t="shared" si="571"/>
        <v>0</v>
      </c>
      <c r="DS402" s="83">
        <f t="shared" si="571"/>
        <v>0</v>
      </c>
      <c r="DT402" s="83">
        <f t="shared" si="571"/>
        <v>0</v>
      </c>
      <c r="DU402" s="83">
        <f t="shared" si="571"/>
        <v>0</v>
      </c>
      <c r="DV402" s="83">
        <f t="shared" si="571"/>
        <v>0</v>
      </c>
      <c r="DW402" s="83">
        <f t="shared" si="571"/>
        <v>0</v>
      </c>
      <c r="DX402" s="83">
        <f t="shared" si="571"/>
        <v>0</v>
      </c>
      <c r="DY402" s="83">
        <f t="shared" si="571"/>
        <v>0</v>
      </c>
      <c r="DZ402" s="83">
        <f t="shared" si="571"/>
        <v>0</v>
      </c>
      <c r="EA402" s="83">
        <f t="shared" si="571"/>
        <v>0</v>
      </c>
      <c r="EB402" s="83">
        <f t="shared" si="571"/>
        <v>0</v>
      </c>
      <c r="EC402" s="83">
        <f t="shared" si="571"/>
        <v>0</v>
      </c>
      <c r="ED402" s="83">
        <f t="shared" si="571"/>
        <v>0</v>
      </c>
      <c r="EE402" s="83">
        <f t="shared" si="571"/>
        <v>0</v>
      </c>
      <c r="EF402" s="83">
        <f t="shared" si="571"/>
        <v>0</v>
      </c>
      <c r="EG402" s="83">
        <f t="shared" si="571"/>
        <v>0</v>
      </c>
      <c r="EH402" s="83">
        <f t="shared" si="571"/>
        <v>0</v>
      </c>
      <c r="EI402" s="83">
        <f t="shared" si="571"/>
        <v>0</v>
      </c>
      <c r="EJ402" s="83">
        <f t="shared" si="571"/>
        <v>0</v>
      </c>
      <c r="EK402" s="83">
        <f t="shared" si="571"/>
        <v>0</v>
      </c>
      <c r="EL402" s="83">
        <f t="shared" si="571"/>
        <v>0</v>
      </c>
      <c r="EM402" s="83">
        <f t="shared" si="571"/>
        <v>0</v>
      </c>
      <c r="EN402" s="83">
        <f t="shared" si="571"/>
        <v>0</v>
      </c>
      <c r="EO402" s="83">
        <f t="shared" si="571"/>
        <v>0</v>
      </c>
      <c r="EP402" s="83">
        <f t="shared" si="571"/>
        <v>0</v>
      </c>
    </row>
    <row r="403" spans="4:146" hidden="1" outlineLevel="2" x14ac:dyDescent="0.25"/>
    <row r="404" spans="4:146" hidden="1" outlineLevel="2" x14ac:dyDescent="0.25">
      <c r="D404" t="s">
        <v>281</v>
      </c>
      <c r="J404" s="26" t="s">
        <v>103</v>
      </c>
      <c r="W404" s="24">
        <f>Założenia!$K$26</f>
        <v>44348</v>
      </c>
      <c r="X404" s="24">
        <f>Założenia!$K$26</f>
        <v>44348</v>
      </c>
      <c r="Y404" s="24">
        <f>Założenia!$K$26</f>
        <v>44348</v>
      </c>
      <c r="Z404" s="24">
        <f>Założenia!$K$26</f>
        <v>44348</v>
      </c>
      <c r="AA404" s="24">
        <f>Założenia!$K$26</f>
        <v>44348</v>
      </c>
      <c r="AB404" s="24">
        <f>Założenia!$K$26</f>
        <v>44348</v>
      </c>
      <c r="AC404" s="24">
        <f>Założenia!$K$26</f>
        <v>44348</v>
      </c>
      <c r="AD404" s="24">
        <f>Założenia!$K$26</f>
        <v>44348</v>
      </c>
      <c r="AE404" s="24">
        <f>Założenia!$K$26</f>
        <v>44348</v>
      </c>
      <c r="AF404" s="24">
        <f>Założenia!$K$26</f>
        <v>44348</v>
      </c>
      <c r="AG404" s="24">
        <f>Założenia!$K$26</f>
        <v>44348</v>
      </c>
      <c r="AH404" s="24">
        <f>Założenia!$K$26</f>
        <v>44348</v>
      </c>
      <c r="AI404" s="24">
        <f>Założenia!$K$26</f>
        <v>44348</v>
      </c>
      <c r="AJ404" s="24">
        <f>Założenia!$K$26</f>
        <v>44348</v>
      </c>
      <c r="AK404" s="24">
        <f>Założenia!$K$26</f>
        <v>44348</v>
      </c>
      <c r="AL404" s="24">
        <f>Założenia!$K$26</f>
        <v>44348</v>
      </c>
      <c r="AM404" s="24">
        <f>Założenia!$K$26</f>
        <v>44348</v>
      </c>
      <c r="AN404" s="24">
        <f>Założenia!$K$26</f>
        <v>44348</v>
      </c>
      <c r="AO404" s="24">
        <f>Założenia!$K$26</f>
        <v>44348</v>
      </c>
      <c r="AP404" s="24">
        <f>Założenia!$K$26</f>
        <v>44348</v>
      </c>
      <c r="AQ404" s="24">
        <f>Założenia!$K$26</f>
        <v>44348</v>
      </c>
      <c r="AR404" s="24">
        <f>Założenia!$K$26</f>
        <v>44348</v>
      </c>
      <c r="AS404" s="24">
        <f>Założenia!$K$26</f>
        <v>44348</v>
      </c>
      <c r="AT404" s="24">
        <f>Założenia!$K$26</f>
        <v>44348</v>
      </c>
      <c r="AU404" s="24">
        <f>Założenia!$K$26</f>
        <v>44348</v>
      </c>
      <c r="AV404" s="24">
        <f>Założenia!$K$26</f>
        <v>44348</v>
      </c>
      <c r="AW404" s="24">
        <f>Założenia!$K$26</f>
        <v>44348</v>
      </c>
      <c r="AX404" s="24">
        <f>Założenia!$K$26</f>
        <v>44348</v>
      </c>
      <c r="AY404" s="24">
        <f>Założenia!$K$26</f>
        <v>44348</v>
      </c>
      <c r="AZ404" s="24">
        <f>Założenia!$K$26</f>
        <v>44348</v>
      </c>
      <c r="BA404" s="24">
        <f>Założenia!$K$26</f>
        <v>44348</v>
      </c>
      <c r="BB404" s="24">
        <f>Założenia!$K$26</f>
        <v>44348</v>
      </c>
      <c r="BC404" s="24">
        <f>Założenia!$K$26</f>
        <v>44348</v>
      </c>
      <c r="BD404" s="24">
        <f>Założenia!$K$26</f>
        <v>44348</v>
      </c>
      <c r="BE404" s="24">
        <f>Założenia!$K$26</f>
        <v>44348</v>
      </c>
      <c r="BF404" s="24">
        <f>Założenia!$K$26</f>
        <v>44348</v>
      </c>
      <c r="BG404" s="24">
        <f>Założenia!$K$26</f>
        <v>44348</v>
      </c>
      <c r="BH404" s="24">
        <f>Założenia!$K$26</f>
        <v>44348</v>
      </c>
      <c r="BI404" s="24">
        <f>Założenia!$K$26</f>
        <v>44348</v>
      </c>
      <c r="BJ404" s="24">
        <f>Założenia!$K$26</f>
        <v>44348</v>
      </c>
      <c r="BK404" s="24">
        <f>Założenia!$K$26</f>
        <v>44348</v>
      </c>
      <c r="BL404" s="24">
        <f>Założenia!$K$26</f>
        <v>44348</v>
      </c>
      <c r="BM404" s="24">
        <f>Założenia!$K$26</f>
        <v>44348</v>
      </c>
      <c r="BN404" s="24">
        <f>Założenia!$K$26</f>
        <v>44348</v>
      </c>
      <c r="BO404" s="24">
        <f>Założenia!$K$26</f>
        <v>44348</v>
      </c>
      <c r="BP404" s="24">
        <f>Założenia!$K$26</f>
        <v>44348</v>
      </c>
      <c r="BQ404" s="24">
        <f>Założenia!$K$26</f>
        <v>44348</v>
      </c>
      <c r="BR404" s="24">
        <f>Założenia!$K$26</f>
        <v>44348</v>
      </c>
      <c r="BS404" s="24">
        <f>Założenia!$K$26</f>
        <v>44348</v>
      </c>
      <c r="BT404" s="24">
        <f>Założenia!$K$26</f>
        <v>44348</v>
      </c>
      <c r="BU404" s="24">
        <f>Założenia!$K$26</f>
        <v>44348</v>
      </c>
      <c r="BV404" s="24">
        <f>Założenia!$K$26</f>
        <v>44348</v>
      </c>
      <c r="BW404" s="24">
        <f>Założenia!$K$26</f>
        <v>44348</v>
      </c>
      <c r="BX404" s="24">
        <f>Założenia!$K$26</f>
        <v>44348</v>
      </c>
      <c r="BY404" s="24">
        <f>Założenia!$K$26</f>
        <v>44348</v>
      </c>
      <c r="BZ404" s="24">
        <f>Założenia!$K$26</f>
        <v>44348</v>
      </c>
      <c r="CA404" s="24">
        <f>Założenia!$K$26</f>
        <v>44348</v>
      </c>
      <c r="CB404" s="24">
        <f>Założenia!$K$26</f>
        <v>44348</v>
      </c>
      <c r="CC404" s="24">
        <f>Założenia!$K$26</f>
        <v>44348</v>
      </c>
      <c r="CD404" s="24">
        <f>Założenia!$K$26</f>
        <v>44348</v>
      </c>
      <c r="CE404" s="24">
        <f>Założenia!$K$26</f>
        <v>44348</v>
      </c>
      <c r="CF404" s="24">
        <f>Założenia!$K$26</f>
        <v>44348</v>
      </c>
      <c r="CG404" s="24">
        <f>Założenia!$K$26</f>
        <v>44348</v>
      </c>
      <c r="CH404" s="24">
        <f>Założenia!$K$26</f>
        <v>44348</v>
      </c>
      <c r="CI404" s="24">
        <f>Założenia!$K$26</f>
        <v>44348</v>
      </c>
      <c r="CJ404" s="24">
        <f>Założenia!$K$26</f>
        <v>44348</v>
      </c>
      <c r="CK404" s="24">
        <f>Założenia!$K$26</f>
        <v>44348</v>
      </c>
      <c r="CL404" s="24">
        <f>Założenia!$K$26</f>
        <v>44348</v>
      </c>
      <c r="CM404" s="24">
        <f>Założenia!$K$26</f>
        <v>44348</v>
      </c>
      <c r="CN404" s="24">
        <f>Założenia!$K$26</f>
        <v>44348</v>
      </c>
      <c r="CO404" s="24">
        <f>Założenia!$K$26</f>
        <v>44348</v>
      </c>
      <c r="CP404" s="24">
        <f>Założenia!$K$26</f>
        <v>44348</v>
      </c>
      <c r="CQ404" s="24">
        <f>Założenia!$K$26</f>
        <v>44348</v>
      </c>
      <c r="CR404" s="24">
        <f>Założenia!$K$26</f>
        <v>44348</v>
      </c>
      <c r="CS404" s="24">
        <f>Założenia!$K$26</f>
        <v>44348</v>
      </c>
      <c r="CT404" s="24">
        <f>Założenia!$K$26</f>
        <v>44348</v>
      </c>
      <c r="CU404" s="24">
        <f>Założenia!$K$26</f>
        <v>44348</v>
      </c>
      <c r="CV404" s="24">
        <f>Założenia!$K$26</f>
        <v>44348</v>
      </c>
      <c r="CW404" s="24">
        <f>Założenia!$K$26</f>
        <v>44348</v>
      </c>
      <c r="CX404" s="24">
        <f>Założenia!$K$26</f>
        <v>44348</v>
      </c>
      <c r="CY404" s="24">
        <f>Założenia!$K$26</f>
        <v>44348</v>
      </c>
      <c r="CZ404" s="24">
        <f>Założenia!$K$26</f>
        <v>44348</v>
      </c>
      <c r="DA404" s="24">
        <f>Założenia!$K$26</f>
        <v>44348</v>
      </c>
      <c r="DB404" s="24">
        <f>Założenia!$K$26</f>
        <v>44348</v>
      </c>
      <c r="DC404" s="24">
        <f>Założenia!$K$26</f>
        <v>44348</v>
      </c>
      <c r="DD404" s="24">
        <f>Założenia!$K$26</f>
        <v>44348</v>
      </c>
      <c r="DE404" s="24">
        <f>Założenia!$K$26</f>
        <v>44348</v>
      </c>
      <c r="DF404" s="24">
        <f>Założenia!$K$26</f>
        <v>44348</v>
      </c>
      <c r="DG404" s="24">
        <f>Założenia!$K$26</f>
        <v>44348</v>
      </c>
      <c r="DH404" s="24">
        <f>Założenia!$K$26</f>
        <v>44348</v>
      </c>
      <c r="DI404" s="24">
        <f>Założenia!$K$26</f>
        <v>44348</v>
      </c>
      <c r="DJ404" s="24">
        <f>Założenia!$K$26</f>
        <v>44348</v>
      </c>
      <c r="DK404" s="24">
        <f>Założenia!$K$26</f>
        <v>44348</v>
      </c>
      <c r="DL404" s="24">
        <f>Założenia!$K$26</f>
        <v>44348</v>
      </c>
      <c r="DM404" s="24">
        <f>Założenia!$K$26</f>
        <v>44348</v>
      </c>
      <c r="DN404" s="24">
        <f>Założenia!$K$26</f>
        <v>44348</v>
      </c>
      <c r="DO404" s="24">
        <f>Założenia!$K$26</f>
        <v>44348</v>
      </c>
      <c r="DP404" s="24">
        <f>Założenia!$K$26</f>
        <v>44348</v>
      </c>
      <c r="DQ404" s="24">
        <f>Założenia!$K$26</f>
        <v>44348</v>
      </c>
      <c r="DR404" s="24">
        <f>Założenia!$K$26</f>
        <v>44348</v>
      </c>
      <c r="DS404" s="24">
        <f>Założenia!$K$26</f>
        <v>44348</v>
      </c>
      <c r="DT404" s="24">
        <f>Założenia!$K$26</f>
        <v>44348</v>
      </c>
      <c r="DU404" s="24">
        <f>Założenia!$K$26</f>
        <v>44348</v>
      </c>
      <c r="DV404" s="24">
        <f>Założenia!$K$26</f>
        <v>44348</v>
      </c>
      <c r="DW404" s="24">
        <f>Założenia!$K$26</f>
        <v>44348</v>
      </c>
      <c r="DX404" s="24">
        <f>Założenia!$K$26</f>
        <v>44348</v>
      </c>
      <c r="DY404" s="24">
        <f>Założenia!$K$26</f>
        <v>44348</v>
      </c>
      <c r="DZ404" s="24">
        <f>Założenia!$K$26</f>
        <v>44348</v>
      </c>
      <c r="EA404" s="24">
        <f>Założenia!$K$26</f>
        <v>44348</v>
      </c>
      <c r="EB404" s="24">
        <f>Założenia!$K$26</f>
        <v>44348</v>
      </c>
      <c r="EC404" s="24">
        <f>Założenia!$K$26</f>
        <v>44348</v>
      </c>
      <c r="ED404" s="24">
        <f>Założenia!$K$26</f>
        <v>44348</v>
      </c>
      <c r="EE404" s="24">
        <f>Założenia!$K$26</f>
        <v>44348</v>
      </c>
      <c r="EF404" s="24">
        <f>Założenia!$K$26</f>
        <v>44348</v>
      </c>
      <c r="EG404" s="24">
        <f>Założenia!$K$26</f>
        <v>44348</v>
      </c>
      <c r="EH404" s="24">
        <f>Założenia!$K$26</f>
        <v>44348</v>
      </c>
      <c r="EI404" s="24">
        <f>Założenia!$K$26</f>
        <v>44348</v>
      </c>
      <c r="EJ404" s="24">
        <f>Założenia!$K$26</f>
        <v>44348</v>
      </c>
      <c r="EK404" s="24">
        <f>Założenia!$K$26</f>
        <v>44348</v>
      </c>
      <c r="EL404" s="24">
        <f>Założenia!$K$26</f>
        <v>44348</v>
      </c>
      <c r="EM404" s="24">
        <f>Założenia!$K$26</f>
        <v>44348</v>
      </c>
      <c r="EN404" s="24">
        <f>Założenia!$K$26</f>
        <v>44348</v>
      </c>
      <c r="EO404" s="24">
        <f>Założenia!$K$26</f>
        <v>44348</v>
      </c>
      <c r="EP404" s="24">
        <f>Założenia!$K$26</f>
        <v>44348</v>
      </c>
    </row>
    <row r="405" spans="4:146" hidden="1" outlineLevel="2" x14ac:dyDescent="0.25">
      <c r="D405" t="s">
        <v>285</v>
      </c>
      <c r="J405" s="26" t="s">
        <v>95</v>
      </c>
      <c r="W405" s="7">
        <f>Założenia!$K159</f>
        <v>5</v>
      </c>
      <c r="X405" s="7">
        <f>Założenia!$K159</f>
        <v>5</v>
      </c>
      <c r="Y405" s="7">
        <f>Założenia!$K159</f>
        <v>5</v>
      </c>
      <c r="Z405" s="7">
        <f>Założenia!$K159</f>
        <v>5</v>
      </c>
      <c r="AA405" s="7">
        <f>Założenia!$K159</f>
        <v>5</v>
      </c>
      <c r="AB405" s="7">
        <f>Założenia!$K159</f>
        <v>5</v>
      </c>
      <c r="AC405" s="7">
        <f>Założenia!$K159</f>
        <v>5</v>
      </c>
      <c r="AD405" s="7">
        <f>Założenia!$K159</f>
        <v>5</v>
      </c>
      <c r="AE405" s="7">
        <f>Założenia!$K159</f>
        <v>5</v>
      </c>
      <c r="AF405" s="7">
        <f>Założenia!$K159</f>
        <v>5</v>
      </c>
      <c r="AG405" s="7">
        <f>Założenia!$K159</f>
        <v>5</v>
      </c>
      <c r="AH405" s="7">
        <f>Założenia!$K159</f>
        <v>5</v>
      </c>
      <c r="AI405" s="7">
        <f>Założenia!$K159</f>
        <v>5</v>
      </c>
      <c r="AJ405" s="7">
        <f>Założenia!$K159</f>
        <v>5</v>
      </c>
      <c r="AK405" s="7">
        <f>Założenia!$K159</f>
        <v>5</v>
      </c>
      <c r="AL405" s="7">
        <f>Założenia!$K159</f>
        <v>5</v>
      </c>
      <c r="AM405" s="7">
        <f>Założenia!$K159</f>
        <v>5</v>
      </c>
      <c r="AN405" s="7">
        <f>Założenia!$K159</f>
        <v>5</v>
      </c>
      <c r="AO405" s="7">
        <f>Założenia!$K159</f>
        <v>5</v>
      </c>
      <c r="AP405" s="7">
        <f>Założenia!$K159</f>
        <v>5</v>
      </c>
      <c r="AQ405" s="7">
        <f>Założenia!$K159</f>
        <v>5</v>
      </c>
      <c r="AR405" s="7">
        <f>Założenia!$K159</f>
        <v>5</v>
      </c>
      <c r="AS405" s="7">
        <f>Założenia!$K159</f>
        <v>5</v>
      </c>
      <c r="AT405" s="7">
        <f>Założenia!$K159</f>
        <v>5</v>
      </c>
      <c r="AU405" s="7">
        <f>Założenia!$K159</f>
        <v>5</v>
      </c>
      <c r="AV405" s="7">
        <f>Założenia!$K159</f>
        <v>5</v>
      </c>
      <c r="AW405" s="7">
        <f>Założenia!$K159</f>
        <v>5</v>
      </c>
      <c r="AX405" s="7">
        <f>Założenia!$K159</f>
        <v>5</v>
      </c>
      <c r="AY405" s="7">
        <f>Założenia!$K159</f>
        <v>5</v>
      </c>
      <c r="AZ405" s="7">
        <f>Założenia!$K159</f>
        <v>5</v>
      </c>
      <c r="BA405" s="7">
        <f>Założenia!$K159</f>
        <v>5</v>
      </c>
      <c r="BB405" s="7">
        <f>Założenia!$K159</f>
        <v>5</v>
      </c>
      <c r="BC405" s="7">
        <f>Założenia!$K159</f>
        <v>5</v>
      </c>
      <c r="BD405" s="7">
        <f>Założenia!$K159</f>
        <v>5</v>
      </c>
      <c r="BE405" s="7">
        <f>Założenia!$K159</f>
        <v>5</v>
      </c>
      <c r="BF405" s="7">
        <f>Założenia!$K159</f>
        <v>5</v>
      </c>
      <c r="BG405" s="7">
        <f>Założenia!$K159</f>
        <v>5</v>
      </c>
      <c r="BH405" s="7">
        <f>Założenia!$K159</f>
        <v>5</v>
      </c>
      <c r="BI405" s="7">
        <f>Założenia!$K159</f>
        <v>5</v>
      </c>
      <c r="BJ405" s="7">
        <f>Założenia!$K159</f>
        <v>5</v>
      </c>
      <c r="BK405" s="7">
        <f>Założenia!$K159</f>
        <v>5</v>
      </c>
      <c r="BL405" s="7">
        <f>Założenia!$K159</f>
        <v>5</v>
      </c>
      <c r="BM405" s="7">
        <f>Założenia!$K159</f>
        <v>5</v>
      </c>
      <c r="BN405" s="7">
        <f>Założenia!$K159</f>
        <v>5</v>
      </c>
      <c r="BO405" s="7">
        <f>Założenia!$K159</f>
        <v>5</v>
      </c>
      <c r="BP405" s="7">
        <f>Założenia!$K159</f>
        <v>5</v>
      </c>
      <c r="BQ405" s="7">
        <f>Założenia!$K159</f>
        <v>5</v>
      </c>
      <c r="BR405" s="7">
        <f>Założenia!$K159</f>
        <v>5</v>
      </c>
      <c r="BS405" s="7">
        <f>Założenia!$K159</f>
        <v>5</v>
      </c>
      <c r="BT405" s="7">
        <f>Założenia!$K159</f>
        <v>5</v>
      </c>
      <c r="BU405" s="7">
        <f>Założenia!$K159</f>
        <v>5</v>
      </c>
      <c r="BV405" s="7">
        <f>Założenia!$K159</f>
        <v>5</v>
      </c>
      <c r="BW405" s="7">
        <f>Założenia!$K159</f>
        <v>5</v>
      </c>
      <c r="BX405" s="7">
        <f>Założenia!$K159</f>
        <v>5</v>
      </c>
      <c r="BY405" s="7">
        <f>Założenia!$K159</f>
        <v>5</v>
      </c>
      <c r="BZ405" s="7">
        <f>Założenia!$K159</f>
        <v>5</v>
      </c>
      <c r="CA405" s="7">
        <f>Założenia!$K159</f>
        <v>5</v>
      </c>
      <c r="CB405" s="7">
        <f>Założenia!$K159</f>
        <v>5</v>
      </c>
      <c r="CC405" s="7">
        <f>Założenia!$K159</f>
        <v>5</v>
      </c>
      <c r="CD405" s="7">
        <f>Założenia!$K159</f>
        <v>5</v>
      </c>
      <c r="CE405" s="7">
        <f>Założenia!$K159</f>
        <v>5</v>
      </c>
      <c r="CF405" s="7">
        <f>Założenia!$K159</f>
        <v>5</v>
      </c>
      <c r="CG405" s="7">
        <f>Założenia!$K159</f>
        <v>5</v>
      </c>
      <c r="CH405" s="7">
        <f>Założenia!$K159</f>
        <v>5</v>
      </c>
      <c r="CI405" s="7">
        <f>Założenia!$K159</f>
        <v>5</v>
      </c>
      <c r="CJ405" s="7">
        <f>Założenia!$K159</f>
        <v>5</v>
      </c>
      <c r="CK405" s="7">
        <f>Założenia!$K159</f>
        <v>5</v>
      </c>
      <c r="CL405" s="7">
        <f>Założenia!$K159</f>
        <v>5</v>
      </c>
      <c r="CM405" s="7">
        <f>Założenia!$K159</f>
        <v>5</v>
      </c>
      <c r="CN405" s="7">
        <f>Założenia!$K159</f>
        <v>5</v>
      </c>
      <c r="CO405" s="7">
        <f>Założenia!$K159</f>
        <v>5</v>
      </c>
      <c r="CP405" s="7">
        <f>Założenia!$K159</f>
        <v>5</v>
      </c>
      <c r="CQ405" s="7">
        <f>Założenia!$K159</f>
        <v>5</v>
      </c>
      <c r="CR405" s="7">
        <f>Założenia!$K159</f>
        <v>5</v>
      </c>
      <c r="CS405" s="7">
        <f>Założenia!$K159</f>
        <v>5</v>
      </c>
      <c r="CT405" s="7">
        <f>Założenia!$K159</f>
        <v>5</v>
      </c>
      <c r="CU405" s="7">
        <f>Założenia!$K159</f>
        <v>5</v>
      </c>
      <c r="CV405" s="7">
        <f>Założenia!$K159</f>
        <v>5</v>
      </c>
      <c r="CW405" s="7">
        <f>Założenia!$K159</f>
        <v>5</v>
      </c>
      <c r="CX405" s="7">
        <f>Założenia!$K159</f>
        <v>5</v>
      </c>
      <c r="CY405" s="7">
        <f>Założenia!$K159</f>
        <v>5</v>
      </c>
      <c r="CZ405" s="7">
        <f>Założenia!$K159</f>
        <v>5</v>
      </c>
      <c r="DA405" s="7">
        <f>Założenia!$K159</f>
        <v>5</v>
      </c>
      <c r="DB405" s="7">
        <f>Założenia!$K159</f>
        <v>5</v>
      </c>
      <c r="DC405" s="7">
        <f>Założenia!$K159</f>
        <v>5</v>
      </c>
      <c r="DD405" s="7">
        <f>Założenia!$K159</f>
        <v>5</v>
      </c>
      <c r="DE405" s="7">
        <f>Założenia!$K159</f>
        <v>5</v>
      </c>
      <c r="DF405" s="7">
        <f>Założenia!$K159</f>
        <v>5</v>
      </c>
      <c r="DG405" s="7">
        <f>Założenia!$K159</f>
        <v>5</v>
      </c>
      <c r="DH405" s="7">
        <f>Założenia!$K159</f>
        <v>5</v>
      </c>
      <c r="DI405" s="7">
        <f>Założenia!$K159</f>
        <v>5</v>
      </c>
      <c r="DJ405" s="7">
        <f>Założenia!$K159</f>
        <v>5</v>
      </c>
      <c r="DK405" s="7">
        <f>Założenia!$K159</f>
        <v>5</v>
      </c>
      <c r="DL405" s="7">
        <f>Założenia!$K159</f>
        <v>5</v>
      </c>
      <c r="DM405" s="7">
        <f>Założenia!$K159</f>
        <v>5</v>
      </c>
      <c r="DN405" s="7">
        <f>Założenia!$K159</f>
        <v>5</v>
      </c>
      <c r="DO405" s="7">
        <f>Założenia!$K159</f>
        <v>5</v>
      </c>
      <c r="DP405" s="7">
        <f>Założenia!$K159</f>
        <v>5</v>
      </c>
      <c r="DQ405" s="7">
        <f>Założenia!$K159</f>
        <v>5</v>
      </c>
      <c r="DR405" s="7">
        <f>Założenia!$K159</f>
        <v>5</v>
      </c>
      <c r="DS405" s="7">
        <f>Założenia!$K159</f>
        <v>5</v>
      </c>
      <c r="DT405" s="7">
        <f>Założenia!$K159</f>
        <v>5</v>
      </c>
      <c r="DU405" s="7">
        <f>Założenia!$K159</f>
        <v>5</v>
      </c>
      <c r="DV405" s="7">
        <f>Założenia!$K159</f>
        <v>5</v>
      </c>
      <c r="DW405" s="7">
        <f>Założenia!$K159</f>
        <v>5</v>
      </c>
      <c r="DX405" s="7">
        <f>Założenia!$K159</f>
        <v>5</v>
      </c>
      <c r="DY405" s="7">
        <f>Założenia!$K159</f>
        <v>5</v>
      </c>
      <c r="DZ405" s="7">
        <f>Założenia!$K159</f>
        <v>5</v>
      </c>
      <c r="EA405" s="7">
        <f>Założenia!$K159</f>
        <v>5</v>
      </c>
      <c r="EB405" s="7">
        <f>Założenia!$K159</f>
        <v>5</v>
      </c>
      <c r="EC405" s="7">
        <f>Założenia!$K159</f>
        <v>5</v>
      </c>
      <c r="ED405" s="7">
        <f>Założenia!$K159</f>
        <v>5</v>
      </c>
      <c r="EE405" s="7">
        <f>Założenia!$K159</f>
        <v>5</v>
      </c>
      <c r="EF405" s="7">
        <f>Założenia!$K159</f>
        <v>5</v>
      </c>
      <c r="EG405" s="7">
        <f>Założenia!$K159</f>
        <v>5</v>
      </c>
      <c r="EH405" s="7">
        <f>Założenia!$K159</f>
        <v>5</v>
      </c>
      <c r="EI405" s="7">
        <f>Założenia!$K159</f>
        <v>5</v>
      </c>
      <c r="EJ405" s="7">
        <f>Założenia!$K159</f>
        <v>5</v>
      </c>
      <c r="EK405" s="7">
        <f>Założenia!$K159</f>
        <v>5</v>
      </c>
      <c r="EL405" s="7">
        <f>Założenia!$K159</f>
        <v>5</v>
      </c>
      <c r="EM405" s="7">
        <f>Założenia!$K159</f>
        <v>5</v>
      </c>
      <c r="EN405" s="7">
        <f>Założenia!$K159</f>
        <v>5</v>
      </c>
      <c r="EO405" s="7">
        <f>Założenia!$K159</f>
        <v>5</v>
      </c>
      <c r="EP405" s="7">
        <f>Założenia!$K159</f>
        <v>5</v>
      </c>
    </row>
    <row r="406" spans="4:146" hidden="1" outlineLevel="2" x14ac:dyDescent="0.25">
      <c r="D406" t="s">
        <v>287</v>
      </c>
      <c r="J406" s="26" t="s">
        <v>286</v>
      </c>
      <c r="W406" s="78">
        <f>W405*12</f>
        <v>60</v>
      </c>
      <c r="X406" s="78">
        <f t="shared" ref="X406:CI406" si="572">X405*12</f>
        <v>60</v>
      </c>
      <c r="Y406" s="78">
        <f t="shared" si="572"/>
        <v>60</v>
      </c>
      <c r="Z406" s="78">
        <f t="shared" si="572"/>
        <v>60</v>
      </c>
      <c r="AA406" s="78">
        <f t="shared" si="572"/>
        <v>60</v>
      </c>
      <c r="AB406" s="78">
        <f t="shared" si="572"/>
        <v>60</v>
      </c>
      <c r="AC406" s="78">
        <f t="shared" si="572"/>
        <v>60</v>
      </c>
      <c r="AD406" s="78">
        <f t="shared" si="572"/>
        <v>60</v>
      </c>
      <c r="AE406" s="78">
        <f t="shared" si="572"/>
        <v>60</v>
      </c>
      <c r="AF406" s="78">
        <f t="shared" si="572"/>
        <v>60</v>
      </c>
      <c r="AG406" s="78">
        <f t="shared" si="572"/>
        <v>60</v>
      </c>
      <c r="AH406" s="78">
        <f t="shared" si="572"/>
        <v>60</v>
      </c>
      <c r="AI406" s="78">
        <f t="shared" si="572"/>
        <v>60</v>
      </c>
      <c r="AJ406" s="78">
        <f t="shared" si="572"/>
        <v>60</v>
      </c>
      <c r="AK406" s="78">
        <f t="shared" si="572"/>
        <v>60</v>
      </c>
      <c r="AL406" s="78">
        <f t="shared" si="572"/>
        <v>60</v>
      </c>
      <c r="AM406" s="78">
        <f t="shared" si="572"/>
        <v>60</v>
      </c>
      <c r="AN406" s="78">
        <f t="shared" si="572"/>
        <v>60</v>
      </c>
      <c r="AO406" s="78">
        <f t="shared" si="572"/>
        <v>60</v>
      </c>
      <c r="AP406" s="78">
        <f t="shared" si="572"/>
        <v>60</v>
      </c>
      <c r="AQ406" s="78">
        <f t="shared" si="572"/>
        <v>60</v>
      </c>
      <c r="AR406" s="78">
        <f t="shared" si="572"/>
        <v>60</v>
      </c>
      <c r="AS406" s="78">
        <f t="shared" si="572"/>
        <v>60</v>
      </c>
      <c r="AT406" s="78">
        <f t="shared" si="572"/>
        <v>60</v>
      </c>
      <c r="AU406" s="78">
        <f t="shared" si="572"/>
        <v>60</v>
      </c>
      <c r="AV406" s="78">
        <f t="shared" si="572"/>
        <v>60</v>
      </c>
      <c r="AW406" s="78">
        <f t="shared" si="572"/>
        <v>60</v>
      </c>
      <c r="AX406" s="78">
        <f t="shared" si="572"/>
        <v>60</v>
      </c>
      <c r="AY406" s="78">
        <f t="shared" si="572"/>
        <v>60</v>
      </c>
      <c r="AZ406" s="78">
        <f t="shared" si="572"/>
        <v>60</v>
      </c>
      <c r="BA406" s="78">
        <f t="shared" si="572"/>
        <v>60</v>
      </c>
      <c r="BB406" s="78">
        <f t="shared" si="572"/>
        <v>60</v>
      </c>
      <c r="BC406" s="78">
        <f t="shared" si="572"/>
        <v>60</v>
      </c>
      <c r="BD406" s="78">
        <f t="shared" si="572"/>
        <v>60</v>
      </c>
      <c r="BE406" s="78">
        <f t="shared" si="572"/>
        <v>60</v>
      </c>
      <c r="BF406" s="78">
        <f t="shared" si="572"/>
        <v>60</v>
      </c>
      <c r="BG406" s="78">
        <f t="shared" si="572"/>
        <v>60</v>
      </c>
      <c r="BH406" s="78">
        <f t="shared" si="572"/>
        <v>60</v>
      </c>
      <c r="BI406" s="78">
        <f t="shared" si="572"/>
        <v>60</v>
      </c>
      <c r="BJ406" s="78">
        <f t="shared" si="572"/>
        <v>60</v>
      </c>
      <c r="BK406" s="78">
        <f t="shared" si="572"/>
        <v>60</v>
      </c>
      <c r="BL406" s="78">
        <f t="shared" si="572"/>
        <v>60</v>
      </c>
      <c r="BM406" s="78">
        <f t="shared" si="572"/>
        <v>60</v>
      </c>
      <c r="BN406" s="78">
        <f t="shared" si="572"/>
        <v>60</v>
      </c>
      <c r="BO406" s="78">
        <f t="shared" si="572"/>
        <v>60</v>
      </c>
      <c r="BP406" s="78">
        <f t="shared" si="572"/>
        <v>60</v>
      </c>
      <c r="BQ406" s="78">
        <f t="shared" si="572"/>
        <v>60</v>
      </c>
      <c r="BR406" s="78">
        <f t="shared" si="572"/>
        <v>60</v>
      </c>
      <c r="BS406" s="78">
        <f t="shared" si="572"/>
        <v>60</v>
      </c>
      <c r="BT406" s="78">
        <f t="shared" si="572"/>
        <v>60</v>
      </c>
      <c r="BU406" s="78">
        <f t="shared" si="572"/>
        <v>60</v>
      </c>
      <c r="BV406" s="78">
        <f t="shared" si="572"/>
        <v>60</v>
      </c>
      <c r="BW406" s="78">
        <f t="shared" si="572"/>
        <v>60</v>
      </c>
      <c r="BX406" s="78">
        <f t="shared" si="572"/>
        <v>60</v>
      </c>
      <c r="BY406" s="78">
        <f t="shared" si="572"/>
        <v>60</v>
      </c>
      <c r="BZ406" s="78">
        <f t="shared" si="572"/>
        <v>60</v>
      </c>
      <c r="CA406" s="78">
        <f t="shared" si="572"/>
        <v>60</v>
      </c>
      <c r="CB406" s="78">
        <f t="shared" si="572"/>
        <v>60</v>
      </c>
      <c r="CC406" s="78">
        <f t="shared" si="572"/>
        <v>60</v>
      </c>
      <c r="CD406" s="78">
        <f t="shared" si="572"/>
        <v>60</v>
      </c>
      <c r="CE406" s="78">
        <f t="shared" si="572"/>
        <v>60</v>
      </c>
      <c r="CF406" s="78">
        <f t="shared" si="572"/>
        <v>60</v>
      </c>
      <c r="CG406" s="78">
        <f t="shared" si="572"/>
        <v>60</v>
      </c>
      <c r="CH406" s="78">
        <f t="shared" si="572"/>
        <v>60</v>
      </c>
      <c r="CI406" s="78">
        <f t="shared" si="572"/>
        <v>60</v>
      </c>
      <c r="CJ406" s="78">
        <f t="shared" ref="CJ406:EP406" si="573">CJ405*12</f>
        <v>60</v>
      </c>
      <c r="CK406" s="78">
        <f t="shared" si="573"/>
        <v>60</v>
      </c>
      <c r="CL406" s="78">
        <f t="shared" si="573"/>
        <v>60</v>
      </c>
      <c r="CM406" s="78">
        <f t="shared" si="573"/>
        <v>60</v>
      </c>
      <c r="CN406" s="78">
        <f t="shared" si="573"/>
        <v>60</v>
      </c>
      <c r="CO406" s="78">
        <f t="shared" si="573"/>
        <v>60</v>
      </c>
      <c r="CP406" s="78">
        <f t="shared" si="573"/>
        <v>60</v>
      </c>
      <c r="CQ406" s="78">
        <f t="shared" si="573"/>
        <v>60</v>
      </c>
      <c r="CR406" s="78">
        <f t="shared" si="573"/>
        <v>60</v>
      </c>
      <c r="CS406" s="78">
        <f t="shared" si="573"/>
        <v>60</v>
      </c>
      <c r="CT406" s="78">
        <f t="shared" si="573"/>
        <v>60</v>
      </c>
      <c r="CU406" s="78">
        <f t="shared" si="573"/>
        <v>60</v>
      </c>
      <c r="CV406" s="78">
        <f t="shared" si="573"/>
        <v>60</v>
      </c>
      <c r="CW406" s="78">
        <f t="shared" si="573"/>
        <v>60</v>
      </c>
      <c r="CX406" s="78">
        <f t="shared" si="573"/>
        <v>60</v>
      </c>
      <c r="CY406" s="78">
        <f t="shared" si="573"/>
        <v>60</v>
      </c>
      <c r="CZ406" s="78">
        <f t="shared" si="573"/>
        <v>60</v>
      </c>
      <c r="DA406" s="78">
        <f t="shared" si="573"/>
        <v>60</v>
      </c>
      <c r="DB406" s="78">
        <f t="shared" si="573"/>
        <v>60</v>
      </c>
      <c r="DC406" s="78">
        <f t="shared" si="573"/>
        <v>60</v>
      </c>
      <c r="DD406" s="78">
        <f t="shared" si="573"/>
        <v>60</v>
      </c>
      <c r="DE406" s="78">
        <f t="shared" si="573"/>
        <v>60</v>
      </c>
      <c r="DF406" s="78">
        <f t="shared" si="573"/>
        <v>60</v>
      </c>
      <c r="DG406" s="78">
        <f t="shared" si="573"/>
        <v>60</v>
      </c>
      <c r="DH406" s="78">
        <f t="shared" si="573"/>
        <v>60</v>
      </c>
      <c r="DI406" s="78">
        <f t="shared" si="573"/>
        <v>60</v>
      </c>
      <c r="DJ406" s="78">
        <f t="shared" si="573"/>
        <v>60</v>
      </c>
      <c r="DK406" s="78">
        <f t="shared" si="573"/>
        <v>60</v>
      </c>
      <c r="DL406" s="78">
        <f t="shared" si="573"/>
        <v>60</v>
      </c>
      <c r="DM406" s="78">
        <f t="shared" si="573"/>
        <v>60</v>
      </c>
      <c r="DN406" s="78">
        <f t="shared" si="573"/>
        <v>60</v>
      </c>
      <c r="DO406" s="78">
        <f t="shared" si="573"/>
        <v>60</v>
      </c>
      <c r="DP406" s="78">
        <f t="shared" si="573"/>
        <v>60</v>
      </c>
      <c r="DQ406" s="78">
        <f t="shared" si="573"/>
        <v>60</v>
      </c>
      <c r="DR406" s="78">
        <f t="shared" si="573"/>
        <v>60</v>
      </c>
      <c r="DS406" s="78">
        <f t="shared" si="573"/>
        <v>60</v>
      </c>
      <c r="DT406" s="78">
        <f t="shared" si="573"/>
        <v>60</v>
      </c>
      <c r="DU406" s="78">
        <f t="shared" si="573"/>
        <v>60</v>
      </c>
      <c r="DV406" s="78">
        <f t="shared" si="573"/>
        <v>60</v>
      </c>
      <c r="DW406" s="78">
        <f t="shared" si="573"/>
        <v>60</v>
      </c>
      <c r="DX406" s="78">
        <f t="shared" si="573"/>
        <v>60</v>
      </c>
      <c r="DY406" s="78">
        <f t="shared" si="573"/>
        <v>60</v>
      </c>
      <c r="DZ406" s="78">
        <f t="shared" si="573"/>
        <v>60</v>
      </c>
      <c r="EA406" s="78">
        <f t="shared" si="573"/>
        <v>60</v>
      </c>
      <c r="EB406" s="78">
        <f t="shared" si="573"/>
        <v>60</v>
      </c>
      <c r="EC406" s="78">
        <f t="shared" si="573"/>
        <v>60</v>
      </c>
      <c r="ED406" s="78">
        <f t="shared" si="573"/>
        <v>60</v>
      </c>
      <c r="EE406" s="78">
        <f t="shared" si="573"/>
        <v>60</v>
      </c>
      <c r="EF406" s="78">
        <f t="shared" si="573"/>
        <v>60</v>
      </c>
      <c r="EG406" s="78">
        <f t="shared" si="573"/>
        <v>60</v>
      </c>
      <c r="EH406" s="78">
        <f t="shared" si="573"/>
        <v>60</v>
      </c>
      <c r="EI406" s="78">
        <f t="shared" si="573"/>
        <v>60</v>
      </c>
      <c r="EJ406" s="78">
        <f t="shared" si="573"/>
        <v>60</v>
      </c>
      <c r="EK406" s="78">
        <f t="shared" si="573"/>
        <v>60</v>
      </c>
      <c r="EL406" s="78">
        <f t="shared" si="573"/>
        <v>60</v>
      </c>
      <c r="EM406" s="78">
        <f t="shared" si="573"/>
        <v>60</v>
      </c>
      <c r="EN406" s="78">
        <f t="shared" si="573"/>
        <v>60</v>
      </c>
      <c r="EO406" s="78">
        <f t="shared" si="573"/>
        <v>60</v>
      </c>
      <c r="EP406" s="78">
        <f t="shared" si="573"/>
        <v>60</v>
      </c>
    </row>
    <row r="407" spans="4:146" hidden="1" outlineLevel="2" x14ac:dyDescent="0.25">
      <c r="D407" t="s">
        <v>284</v>
      </c>
      <c r="J407" s="26" t="s">
        <v>103</v>
      </c>
      <c r="W407" s="58">
        <f>EOMONTH(W404,W406)</f>
        <v>46203</v>
      </c>
      <c r="X407" s="58">
        <f t="shared" ref="X407:CI407" si="574">EOMONTH(X404,X406)</f>
        <v>46203</v>
      </c>
      <c r="Y407" s="58">
        <f t="shared" si="574"/>
        <v>46203</v>
      </c>
      <c r="Z407" s="58">
        <f t="shared" si="574"/>
        <v>46203</v>
      </c>
      <c r="AA407" s="58">
        <f t="shared" si="574"/>
        <v>46203</v>
      </c>
      <c r="AB407" s="58">
        <f t="shared" si="574"/>
        <v>46203</v>
      </c>
      <c r="AC407" s="58">
        <f t="shared" si="574"/>
        <v>46203</v>
      </c>
      <c r="AD407" s="58">
        <f t="shared" si="574"/>
        <v>46203</v>
      </c>
      <c r="AE407" s="58">
        <f t="shared" si="574"/>
        <v>46203</v>
      </c>
      <c r="AF407" s="58">
        <f t="shared" si="574"/>
        <v>46203</v>
      </c>
      <c r="AG407" s="58">
        <f t="shared" si="574"/>
        <v>46203</v>
      </c>
      <c r="AH407" s="58">
        <f t="shared" si="574"/>
        <v>46203</v>
      </c>
      <c r="AI407" s="58">
        <f t="shared" si="574"/>
        <v>46203</v>
      </c>
      <c r="AJ407" s="58">
        <f t="shared" si="574"/>
        <v>46203</v>
      </c>
      <c r="AK407" s="58">
        <f t="shared" si="574"/>
        <v>46203</v>
      </c>
      <c r="AL407" s="58">
        <f t="shared" si="574"/>
        <v>46203</v>
      </c>
      <c r="AM407" s="58">
        <f t="shared" si="574"/>
        <v>46203</v>
      </c>
      <c r="AN407" s="58">
        <f t="shared" si="574"/>
        <v>46203</v>
      </c>
      <c r="AO407" s="58">
        <f t="shared" si="574"/>
        <v>46203</v>
      </c>
      <c r="AP407" s="58">
        <f t="shared" si="574"/>
        <v>46203</v>
      </c>
      <c r="AQ407" s="58">
        <f t="shared" si="574"/>
        <v>46203</v>
      </c>
      <c r="AR407" s="58">
        <f t="shared" si="574"/>
        <v>46203</v>
      </c>
      <c r="AS407" s="58">
        <f t="shared" si="574"/>
        <v>46203</v>
      </c>
      <c r="AT407" s="58">
        <f t="shared" si="574"/>
        <v>46203</v>
      </c>
      <c r="AU407" s="58">
        <f t="shared" si="574"/>
        <v>46203</v>
      </c>
      <c r="AV407" s="58">
        <f t="shared" si="574"/>
        <v>46203</v>
      </c>
      <c r="AW407" s="58">
        <f t="shared" si="574"/>
        <v>46203</v>
      </c>
      <c r="AX407" s="58">
        <f t="shared" si="574"/>
        <v>46203</v>
      </c>
      <c r="AY407" s="58">
        <f t="shared" si="574"/>
        <v>46203</v>
      </c>
      <c r="AZ407" s="58">
        <f t="shared" si="574"/>
        <v>46203</v>
      </c>
      <c r="BA407" s="58">
        <f t="shared" si="574"/>
        <v>46203</v>
      </c>
      <c r="BB407" s="58">
        <f t="shared" si="574"/>
        <v>46203</v>
      </c>
      <c r="BC407" s="58">
        <f t="shared" si="574"/>
        <v>46203</v>
      </c>
      <c r="BD407" s="58">
        <f t="shared" si="574"/>
        <v>46203</v>
      </c>
      <c r="BE407" s="58">
        <f t="shared" si="574"/>
        <v>46203</v>
      </c>
      <c r="BF407" s="58">
        <f t="shared" si="574"/>
        <v>46203</v>
      </c>
      <c r="BG407" s="58">
        <f t="shared" si="574"/>
        <v>46203</v>
      </c>
      <c r="BH407" s="58">
        <f t="shared" si="574"/>
        <v>46203</v>
      </c>
      <c r="BI407" s="58">
        <f t="shared" si="574"/>
        <v>46203</v>
      </c>
      <c r="BJ407" s="58">
        <f t="shared" si="574"/>
        <v>46203</v>
      </c>
      <c r="BK407" s="58">
        <f t="shared" si="574"/>
        <v>46203</v>
      </c>
      <c r="BL407" s="58">
        <f t="shared" si="574"/>
        <v>46203</v>
      </c>
      <c r="BM407" s="58">
        <f t="shared" si="574"/>
        <v>46203</v>
      </c>
      <c r="BN407" s="58">
        <f t="shared" si="574"/>
        <v>46203</v>
      </c>
      <c r="BO407" s="58">
        <f t="shared" si="574"/>
        <v>46203</v>
      </c>
      <c r="BP407" s="58">
        <f t="shared" si="574"/>
        <v>46203</v>
      </c>
      <c r="BQ407" s="58">
        <f t="shared" si="574"/>
        <v>46203</v>
      </c>
      <c r="BR407" s="58">
        <f t="shared" si="574"/>
        <v>46203</v>
      </c>
      <c r="BS407" s="58">
        <f t="shared" si="574"/>
        <v>46203</v>
      </c>
      <c r="BT407" s="58">
        <f t="shared" si="574"/>
        <v>46203</v>
      </c>
      <c r="BU407" s="58">
        <f t="shared" si="574"/>
        <v>46203</v>
      </c>
      <c r="BV407" s="58">
        <f t="shared" si="574"/>
        <v>46203</v>
      </c>
      <c r="BW407" s="58">
        <f t="shared" si="574"/>
        <v>46203</v>
      </c>
      <c r="BX407" s="58">
        <f t="shared" si="574"/>
        <v>46203</v>
      </c>
      <c r="BY407" s="58">
        <f t="shared" si="574"/>
        <v>46203</v>
      </c>
      <c r="BZ407" s="58">
        <f t="shared" si="574"/>
        <v>46203</v>
      </c>
      <c r="CA407" s="58">
        <f t="shared" si="574"/>
        <v>46203</v>
      </c>
      <c r="CB407" s="58">
        <f t="shared" si="574"/>
        <v>46203</v>
      </c>
      <c r="CC407" s="58">
        <f t="shared" si="574"/>
        <v>46203</v>
      </c>
      <c r="CD407" s="58">
        <f t="shared" si="574"/>
        <v>46203</v>
      </c>
      <c r="CE407" s="58">
        <f t="shared" si="574"/>
        <v>46203</v>
      </c>
      <c r="CF407" s="58">
        <f t="shared" si="574"/>
        <v>46203</v>
      </c>
      <c r="CG407" s="58">
        <f t="shared" si="574"/>
        <v>46203</v>
      </c>
      <c r="CH407" s="58">
        <f t="shared" si="574"/>
        <v>46203</v>
      </c>
      <c r="CI407" s="58">
        <f t="shared" si="574"/>
        <v>46203</v>
      </c>
      <c r="CJ407" s="58">
        <f t="shared" ref="CJ407:EP407" si="575">EOMONTH(CJ404,CJ406)</f>
        <v>46203</v>
      </c>
      <c r="CK407" s="58">
        <f t="shared" si="575"/>
        <v>46203</v>
      </c>
      <c r="CL407" s="58">
        <f t="shared" si="575"/>
        <v>46203</v>
      </c>
      <c r="CM407" s="58">
        <f t="shared" si="575"/>
        <v>46203</v>
      </c>
      <c r="CN407" s="58">
        <f t="shared" si="575"/>
        <v>46203</v>
      </c>
      <c r="CO407" s="58">
        <f t="shared" si="575"/>
        <v>46203</v>
      </c>
      <c r="CP407" s="58">
        <f t="shared" si="575"/>
        <v>46203</v>
      </c>
      <c r="CQ407" s="58">
        <f t="shared" si="575"/>
        <v>46203</v>
      </c>
      <c r="CR407" s="58">
        <f t="shared" si="575"/>
        <v>46203</v>
      </c>
      <c r="CS407" s="58">
        <f t="shared" si="575"/>
        <v>46203</v>
      </c>
      <c r="CT407" s="58">
        <f t="shared" si="575"/>
        <v>46203</v>
      </c>
      <c r="CU407" s="58">
        <f t="shared" si="575"/>
        <v>46203</v>
      </c>
      <c r="CV407" s="58">
        <f t="shared" si="575"/>
        <v>46203</v>
      </c>
      <c r="CW407" s="58">
        <f t="shared" si="575"/>
        <v>46203</v>
      </c>
      <c r="CX407" s="58">
        <f t="shared" si="575"/>
        <v>46203</v>
      </c>
      <c r="CY407" s="58">
        <f t="shared" si="575"/>
        <v>46203</v>
      </c>
      <c r="CZ407" s="58">
        <f t="shared" si="575"/>
        <v>46203</v>
      </c>
      <c r="DA407" s="58">
        <f t="shared" si="575"/>
        <v>46203</v>
      </c>
      <c r="DB407" s="58">
        <f t="shared" si="575"/>
        <v>46203</v>
      </c>
      <c r="DC407" s="58">
        <f t="shared" si="575"/>
        <v>46203</v>
      </c>
      <c r="DD407" s="58">
        <f t="shared" si="575"/>
        <v>46203</v>
      </c>
      <c r="DE407" s="58">
        <f t="shared" si="575"/>
        <v>46203</v>
      </c>
      <c r="DF407" s="58">
        <f t="shared" si="575"/>
        <v>46203</v>
      </c>
      <c r="DG407" s="58">
        <f t="shared" si="575"/>
        <v>46203</v>
      </c>
      <c r="DH407" s="58">
        <f t="shared" si="575"/>
        <v>46203</v>
      </c>
      <c r="DI407" s="58">
        <f t="shared" si="575"/>
        <v>46203</v>
      </c>
      <c r="DJ407" s="58">
        <f t="shared" si="575"/>
        <v>46203</v>
      </c>
      <c r="DK407" s="58">
        <f t="shared" si="575"/>
        <v>46203</v>
      </c>
      <c r="DL407" s="58">
        <f t="shared" si="575"/>
        <v>46203</v>
      </c>
      <c r="DM407" s="58">
        <f t="shared" si="575"/>
        <v>46203</v>
      </c>
      <c r="DN407" s="58">
        <f t="shared" si="575"/>
        <v>46203</v>
      </c>
      <c r="DO407" s="58">
        <f t="shared" si="575"/>
        <v>46203</v>
      </c>
      <c r="DP407" s="58">
        <f t="shared" si="575"/>
        <v>46203</v>
      </c>
      <c r="DQ407" s="58">
        <f t="shared" si="575"/>
        <v>46203</v>
      </c>
      <c r="DR407" s="58">
        <f t="shared" si="575"/>
        <v>46203</v>
      </c>
      <c r="DS407" s="58">
        <f t="shared" si="575"/>
        <v>46203</v>
      </c>
      <c r="DT407" s="58">
        <f t="shared" si="575"/>
        <v>46203</v>
      </c>
      <c r="DU407" s="58">
        <f t="shared" si="575"/>
        <v>46203</v>
      </c>
      <c r="DV407" s="58">
        <f t="shared" si="575"/>
        <v>46203</v>
      </c>
      <c r="DW407" s="58">
        <f t="shared" si="575"/>
        <v>46203</v>
      </c>
      <c r="DX407" s="58">
        <f t="shared" si="575"/>
        <v>46203</v>
      </c>
      <c r="DY407" s="58">
        <f t="shared" si="575"/>
        <v>46203</v>
      </c>
      <c r="DZ407" s="58">
        <f t="shared" si="575"/>
        <v>46203</v>
      </c>
      <c r="EA407" s="58">
        <f t="shared" si="575"/>
        <v>46203</v>
      </c>
      <c r="EB407" s="58">
        <f t="shared" si="575"/>
        <v>46203</v>
      </c>
      <c r="EC407" s="58">
        <f t="shared" si="575"/>
        <v>46203</v>
      </c>
      <c r="ED407" s="58">
        <f t="shared" si="575"/>
        <v>46203</v>
      </c>
      <c r="EE407" s="58">
        <f t="shared" si="575"/>
        <v>46203</v>
      </c>
      <c r="EF407" s="58">
        <f t="shared" si="575"/>
        <v>46203</v>
      </c>
      <c r="EG407" s="58">
        <f t="shared" si="575"/>
        <v>46203</v>
      </c>
      <c r="EH407" s="58">
        <f t="shared" si="575"/>
        <v>46203</v>
      </c>
      <c r="EI407" s="58">
        <f t="shared" si="575"/>
        <v>46203</v>
      </c>
      <c r="EJ407" s="58">
        <f t="shared" si="575"/>
        <v>46203</v>
      </c>
      <c r="EK407" s="58">
        <f t="shared" si="575"/>
        <v>46203</v>
      </c>
      <c r="EL407" s="58">
        <f t="shared" si="575"/>
        <v>46203</v>
      </c>
      <c r="EM407" s="58">
        <f t="shared" si="575"/>
        <v>46203</v>
      </c>
      <c r="EN407" s="58">
        <f t="shared" si="575"/>
        <v>46203</v>
      </c>
      <c r="EO407" s="58">
        <f t="shared" si="575"/>
        <v>46203</v>
      </c>
      <c r="EP407" s="58">
        <f t="shared" si="575"/>
        <v>46203</v>
      </c>
    </row>
    <row r="408" spans="4:146" hidden="1" outlineLevel="2" x14ac:dyDescent="0.25">
      <c r="D408" t="s">
        <v>290</v>
      </c>
      <c r="J408" s="26" t="s">
        <v>68</v>
      </c>
      <c r="W408" s="78">
        <f>IFERROR(PPMT(W$414/12,W$8,W$406,W$410),0)</f>
        <v>-998.14882029516195</v>
      </c>
      <c r="X408" s="78">
        <f t="shared" ref="X408:CI408" si="576">IFERROR(PPMT(X$414/12,X$8,X$406,X$410),0)</f>
        <v>-1003.3059225333537</v>
      </c>
      <c r="Y408" s="78">
        <f t="shared" si="576"/>
        <v>-1008.489669799776</v>
      </c>
      <c r="Z408" s="78">
        <f t="shared" si="576"/>
        <v>-1013.7001997604081</v>
      </c>
      <c r="AA408" s="78">
        <f t="shared" si="576"/>
        <v>-1018.9376507925035</v>
      </c>
      <c r="AB408" s="78">
        <f t="shared" si="576"/>
        <v>-1024.2021619882648</v>
      </c>
      <c r="AC408" s="78">
        <f t="shared" si="576"/>
        <v>-1029.4938731585376</v>
      </c>
      <c r="AD408" s="78">
        <f t="shared" si="576"/>
        <v>-1034.8129248365233</v>
      </c>
      <c r="AE408" s="78">
        <f t="shared" si="576"/>
        <v>-1040.1594582815121</v>
      </c>
      <c r="AF408" s="78">
        <f t="shared" si="576"/>
        <v>-1045.5336154826332</v>
      </c>
      <c r="AG408" s="78">
        <f t="shared" si="576"/>
        <v>-1050.9355391626268</v>
      </c>
      <c r="AH408" s="78">
        <f t="shared" si="576"/>
        <v>-1056.3653727816336</v>
      </c>
      <c r="AI408" s="78">
        <f t="shared" si="576"/>
        <v>-1061.8232605410055</v>
      </c>
      <c r="AJ408" s="78">
        <f t="shared" si="576"/>
        <v>-1067.309347387134</v>
      </c>
      <c r="AK408" s="78">
        <f t="shared" si="576"/>
        <v>-1072.8237790153009</v>
      </c>
      <c r="AL408" s="78">
        <f t="shared" si="576"/>
        <v>-1078.3667018735466</v>
      </c>
      <c r="AM408" s="78">
        <f t="shared" si="576"/>
        <v>-1083.9382631665601</v>
      </c>
      <c r="AN408" s="78">
        <f t="shared" si="576"/>
        <v>-1089.5386108595872</v>
      </c>
      <c r="AO408" s="78">
        <f t="shared" si="576"/>
        <v>-1095.1678936823616</v>
      </c>
      <c r="AP408" s="78">
        <f t="shared" si="576"/>
        <v>-1100.826261133054</v>
      </c>
      <c r="AQ408" s="78">
        <f t="shared" si="576"/>
        <v>-1106.5138634822413</v>
      </c>
      <c r="AR408" s="78">
        <f t="shared" si="576"/>
        <v>-1112.2308517768995</v>
      </c>
      <c r="AS408" s="78">
        <f t="shared" si="576"/>
        <v>-1117.9773778444135</v>
      </c>
      <c r="AT408" s="78">
        <f t="shared" si="576"/>
        <v>-1123.7535942966097</v>
      </c>
      <c r="AU408" s="78">
        <f t="shared" si="576"/>
        <v>-1129.559654533809</v>
      </c>
      <c r="AV408" s="78">
        <f t="shared" si="576"/>
        <v>-1135.3957127489</v>
      </c>
      <c r="AW408" s="78">
        <f t="shared" si="576"/>
        <v>-1141.2619239314363</v>
      </c>
      <c r="AX408" s="78">
        <f t="shared" si="576"/>
        <v>-1147.1584438717487</v>
      </c>
      <c r="AY408" s="78">
        <f t="shared" si="576"/>
        <v>-1153.085429165086</v>
      </c>
      <c r="AZ408" s="78">
        <f t="shared" si="576"/>
        <v>-1159.0430372157723</v>
      </c>
      <c r="BA408" s="78">
        <f t="shared" si="576"/>
        <v>-1165.031426241387</v>
      </c>
      <c r="BB408" s="78">
        <f t="shared" si="576"/>
        <v>-1171.0507552769675</v>
      </c>
      <c r="BC408" s="78">
        <f t="shared" si="576"/>
        <v>-1177.101184179232</v>
      </c>
      <c r="BD408" s="78">
        <f t="shared" si="576"/>
        <v>-1183.1828736308246</v>
      </c>
      <c r="BE408" s="78">
        <f t="shared" si="576"/>
        <v>-1189.2959851445839</v>
      </c>
      <c r="BF408" s="78">
        <f t="shared" si="576"/>
        <v>-1195.4406810678308</v>
      </c>
      <c r="BG408" s="78">
        <f t="shared" si="576"/>
        <v>-1201.6171245866813</v>
      </c>
      <c r="BH408" s="78">
        <f t="shared" si="576"/>
        <v>-1207.8254797303794</v>
      </c>
      <c r="BI408" s="78">
        <f t="shared" si="576"/>
        <v>-1214.0659113756528</v>
      </c>
      <c r="BJ408" s="78">
        <f t="shared" si="576"/>
        <v>-1220.3385852510937</v>
      </c>
      <c r="BK408" s="78">
        <f t="shared" si="576"/>
        <v>-1226.6436679415576</v>
      </c>
      <c r="BL408" s="78">
        <f t="shared" si="576"/>
        <v>-1232.9813268925889</v>
      </c>
      <c r="BM408" s="78">
        <f t="shared" si="576"/>
        <v>-1239.3517304148675</v>
      </c>
      <c r="BN408" s="78">
        <f t="shared" si="576"/>
        <v>-1245.7550476886777</v>
      </c>
      <c r="BO408" s="78">
        <f t="shared" si="576"/>
        <v>-1252.1914487684023</v>
      </c>
      <c r="BP408" s="78">
        <f t="shared" si="576"/>
        <v>-1258.6611045870391</v>
      </c>
      <c r="BQ408" s="78">
        <f t="shared" si="576"/>
        <v>-1265.164186960739</v>
      </c>
      <c r="BR408" s="78">
        <f t="shared" si="576"/>
        <v>-1271.7008685933693</v>
      </c>
      <c r="BS408" s="78">
        <f t="shared" si="576"/>
        <v>-1278.2713230811019</v>
      </c>
      <c r="BT408" s="78">
        <f t="shared" si="576"/>
        <v>-1284.875724917021</v>
      </c>
      <c r="BU408" s="78">
        <f t="shared" si="576"/>
        <v>-1291.5142494957586</v>
      </c>
      <c r="BV408" s="78">
        <f t="shared" si="576"/>
        <v>-1298.1870731181534</v>
      </c>
      <c r="BW408" s="78">
        <f t="shared" si="576"/>
        <v>-1304.8943729959306</v>
      </c>
      <c r="BX408" s="78">
        <f t="shared" si="576"/>
        <v>-1311.6363272564095</v>
      </c>
      <c r="BY408" s="78">
        <f t="shared" si="576"/>
        <v>-1318.4131149472344</v>
      </c>
      <c r="BZ408" s="78">
        <f t="shared" si="576"/>
        <v>-1325.2249160411284</v>
      </c>
      <c r="CA408" s="78">
        <f t="shared" si="576"/>
        <v>-1332.0719114406743</v>
      </c>
      <c r="CB408" s="78">
        <f t="shared" si="576"/>
        <v>-1338.9542829831178</v>
      </c>
      <c r="CC408" s="78">
        <f t="shared" si="576"/>
        <v>-1345.8722134451971</v>
      </c>
      <c r="CD408" s="78">
        <f t="shared" si="576"/>
        <v>-1352.8258865479972</v>
      </c>
      <c r="CE408" s="78">
        <f t="shared" si="576"/>
        <v>0</v>
      </c>
      <c r="CF408" s="78">
        <f t="shared" si="576"/>
        <v>0</v>
      </c>
      <c r="CG408" s="78">
        <f t="shared" si="576"/>
        <v>0</v>
      </c>
      <c r="CH408" s="78">
        <f t="shared" si="576"/>
        <v>0</v>
      </c>
      <c r="CI408" s="78">
        <f t="shared" si="576"/>
        <v>0</v>
      </c>
      <c r="CJ408" s="78">
        <f t="shared" ref="CJ408:EP408" si="577">IFERROR(PPMT(CJ$414/12,CJ$8,CJ$406,CJ$410),0)</f>
        <v>0</v>
      </c>
      <c r="CK408" s="78">
        <f t="shared" si="577"/>
        <v>0</v>
      </c>
      <c r="CL408" s="78">
        <f t="shared" si="577"/>
        <v>0</v>
      </c>
      <c r="CM408" s="78">
        <f t="shared" si="577"/>
        <v>0</v>
      </c>
      <c r="CN408" s="78">
        <f t="shared" si="577"/>
        <v>0</v>
      </c>
      <c r="CO408" s="78">
        <f t="shared" si="577"/>
        <v>0</v>
      </c>
      <c r="CP408" s="78">
        <f t="shared" si="577"/>
        <v>0</v>
      </c>
      <c r="CQ408" s="78">
        <f t="shared" si="577"/>
        <v>0</v>
      </c>
      <c r="CR408" s="78">
        <f t="shared" si="577"/>
        <v>0</v>
      </c>
      <c r="CS408" s="78">
        <f t="shared" si="577"/>
        <v>0</v>
      </c>
      <c r="CT408" s="78">
        <f t="shared" si="577"/>
        <v>0</v>
      </c>
      <c r="CU408" s="78">
        <f t="shared" si="577"/>
        <v>0</v>
      </c>
      <c r="CV408" s="78">
        <f t="shared" si="577"/>
        <v>0</v>
      </c>
      <c r="CW408" s="78">
        <f t="shared" si="577"/>
        <v>0</v>
      </c>
      <c r="CX408" s="78">
        <f t="shared" si="577"/>
        <v>0</v>
      </c>
      <c r="CY408" s="78">
        <f t="shared" si="577"/>
        <v>0</v>
      </c>
      <c r="CZ408" s="78">
        <f t="shared" si="577"/>
        <v>0</v>
      </c>
      <c r="DA408" s="78">
        <f t="shared" si="577"/>
        <v>0</v>
      </c>
      <c r="DB408" s="78">
        <f t="shared" si="577"/>
        <v>0</v>
      </c>
      <c r="DC408" s="78">
        <f t="shared" si="577"/>
        <v>0</v>
      </c>
      <c r="DD408" s="78">
        <f t="shared" si="577"/>
        <v>0</v>
      </c>
      <c r="DE408" s="78">
        <f t="shared" si="577"/>
        <v>0</v>
      </c>
      <c r="DF408" s="78">
        <f t="shared" si="577"/>
        <v>0</v>
      </c>
      <c r="DG408" s="78">
        <f t="shared" si="577"/>
        <v>0</v>
      </c>
      <c r="DH408" s="78">
        <f t="shared" si="577"/>
        <v>0</v>
      </c>
      <c r="DI408" s="78">
        <f t="shared" si="577"/>
        <v>0</v>
      </c>
      <c r="DJ408" s="78">
        <f t="shared" si="577"/>
        <v>0</v>
      </c>
      <c r="DK408" s="78">
        <f t="shared" si="577"/>
        <v>0</v>
      </c>
      <c r="DL408" s="78">
        <f t="shared" si="577"/>
        <v>0</v>
      </c>
      <c r="DM408" s="78">
        <f t="shared" si="577"/>
        <v>0</v>
      </c>
      <c r="DN408" s="78">
        <f t="shared" si="577"/>
        <v>0</v>
      </c>
      <c r="DO408" s="78">
        <f t="shared" si="577"/>
        <v>0</v>
      </c>
      <c r="DP408" s="78">
        <f t="shared" si="577"/>
        <v>0</v>
      </c>
      <c r="DQ408" s="78">
        <f t="shared" si="577"/>
        <v>0</v>
      </c>
      <c r="DR408" s="78">
        <f t="shared" si="577"/>
        <v>0</v>
      </c>
      <c r="DS408" s="78">
        <f t="shared" si="577"/>
        <v>0</v>
      </c>
      <c r="DT408" s="78">
        <f t="shared" si="577"/>
        <v>0</v>
      </c>
      <c r="DU408" s="78">
        <f t="shared" si="577"/>
        <v>0</v>
      </c>
      <c r="DV408" s="78">
        <f t="shared" si="577"/>
        <v>0</v>
      </c>
      <c r="DW408" s="78">
        <f t="shared" si="577"/>
        <v>0</v>
      </c>
      <c r="DX408" s="78">
        <f t="shared" si="577"/>
        <v>0</v>
      </c>
      <c r="DY408" s="78">
        <f t="shared" si="577"/>
        <v>0</v>
      </c>
      <c r="DZ408" s="78">
        <f t="shared" si="577"/>
        <v>0</v>
      </c>
      <c r="EA408" s="78">
        <f t="shared" si="577"/>
        <v>0</v>
      </c>
      <c r="EB408" s="78">
        <f t="shared" si="577"/>
        <v>0</v>
      </c>
      <c r="EC408" s="78">
        <f t="shared" si="577"/>
        <v>0</v>
      </c>
      <c r="ED408" s="78">
        <f t="shared" si="577"/>
        <v>0</v>
      </c>
      <c r="EE408" s="78">
        <f t="shared" si="577"/>
        <v>0</v>
      </c>
      <c r="EF408" s="78">
        <f t="shared" si="577"/>
        <v>0</v>
      </c>
      <c r="EG408" s="78">
        <f t="shared" si="577"/>
        <v>0</v>
      </c>
      <c r="EH408" s="78">
        <f t="shared" si="577"/>
        <v>0</v>
      </c>
      <c r="EI408" s="78">
        <f t="shared" si="577"/>
        <v>0</v>
      </c>
      <c r="EJ408" s="78">
        <f t="shared" si="577"/>
        <v>0</v>
      </c>
      <c r="EK408" s="78">
        <f t="shared" si="577"/>
        <v>0</v>
      </c>
      <c r="EL408" s="78">
        <f t="shared" si="577"/>
        <v>0</v>
      </c>
      <c r="EM408" s="78">
        <f t="shared" si="577"/>
        <v>0</v>
      </c>
      <c r="EN408" s="78">
        <f t="shared" si="577"/>
        <v>0</v>
      </c>
      <c r="EO408" s="78">
        <f t="shared" si="577"/>
        <v>0</v>
      </c>
      <c r="EP408" s="78">
        <f t="shared" si="577"/>
        <v>0</v>
      </c>
    </row>
    <row r="409" spans="4:146" hidden="1" outlineLevel="2" x14ac:dyDescent="0.25"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</row>
    <row r="410" spans="4:146" hidden="1" outlineLevel="2" x14ac:dyDescent="0.25">
      <c r="D410" t="s">
        <v>282</v>
      </c>
      <c r="J410" s="26" t="s">
        <v>68</v>
      </c>
      <c r="W410" s="78">
        <f t="shared" ref="W410:BB410" si="578">$W$191-$V$370</f>
        <v>70000</v>
      </c>
      <c r="X410" s="78">
        <f t="shared" si="578"/>
        <v>70000</v>
      </c>
      <c r="Y410" s="78">
        <f t="shared" si="578"/>
        <v>70000</v>
      </c>
      <c r="Z410" s="78">
        <f t="shared" si="578"/>
        <v>70000</v>
      </c>
      <c r="AA410" s="78">
        <f t="shared" si="578"/>
        <v>70000</v>
      </c>
      <c r="AB410" s="78">
        <f t="shared" si="578"/>
        <v>70000</v>
      </c>
      <c r="AC410" s="78">
        <f t="shared" si="578"/>
        <v>70000</v>
      </c>
      <c r="AD410" s="78">
        <f t="shared" si="578"/>
        <v>70000</v>
      </c>
      <c r="AE410" s="78">
        <f t="shared" si="578"/>
        <v>70000</v>
      </c>
      <c r="AF410" s="78">
        <f t="shared" si="578"/>
        <v>70000</v>
      </c>
      <c r="AG410" s="78">
        <f t="shared" si="578"/>
        <v>70000</v>
      </c>
      <c r="AH410" s="78">
        <f t="shared" si="578"/>
        <v>70000</v>
      </c>
      <c r="AI410" s="78">
        <f t="shared" si="578"/>
        <v>70000</v>
      </c>
      <c r="AJ410" s="78">
        <f t="shared" si="578"/>
        <v>70000</v>
      </c>
      <c r="AK410" s="78">
        <f t="shared" si="578"/>
        <v>70000</v>
      </c>
      <c r="AL410" s="78">
        <f t="shared" si="578"/>
        <v>70000</v>
      </c>
      <c r="AM410" s="78">
        <f t="shared" si="578"/>
        <v>70000</v>
      </c>
      <c r="AN410" s="78">
        <f t="shared" si="578"/>
        <v>70000</v>
      </c>
      <c r="AO410" s="78">
        <f t="shared" si="578"/>
        <v>70000</v>
      </c>
      <c r="AP410" s="78">
        <f t="shared" si="578"/>
        <v>70000</v>
      </c>
      <c r="AQ410" s="78">
        <f t="shared" si="578"/>
        <v>70000</v>
      </c>
      <c r="AR410" s="78">
        <f t="shared" si="578"/>
        <v>70000</v>
      </c>
      <c r="AS410" s="78">
        <f t="shared" si="578"/>
        <v>70000</v>
      </c>
      <c r="AT410" s="78">
        <f t="shared" si="578"/>
        <v>70000</v>
      </c>
      <c r="AU410" s="78">
        <f t="shared" si="578"/>
        <v>70000</v>
      </c>
      <c r="AV410" s="78">
        <f t="shared" si="578"/>
        <v>70000</v>
      </c>
      <c r="AW410" s="78">
        <f t="shared" si="578"/>
        <v>70000</v>
      </c>
      <c r="AX410" s="78">
        <f t="shared" si="578"/>
        <v>70000</v>
      </c>
      <c r="AY410" s="78">
        <f t="shared" si="578"/>
        <v>70000</v>
      </c>
      <c r="AZ410" s="78">
        <f t="shared" si="578"/>
        <v>70000</v>
      </c>
      <c r="BA410" s="78">
        <f t="shared" si="578"/>
        <v>70000</v>
      </c>
      <c r="BB410" s="78">
        <f t="shared" si="578"/>
        <v>70000</v>
      </c>
      <c r="BC410" s="78">
        <f t="shared" ref="BC410:CH410" si="579">$W$191-$V$370</f>
        <v>70000</v>
      </c>
      <c r="BD410" s="78">
        <f t="shared" si="579"/>
        <v>70000</v>
      </c>
      <c r="BE410" s="78">
        <f t="shared" si="579"/>
        <v>70000</v>
      </c>
      <c r="BF410" s="78">
        <f t="shared" si="579"/>
        <v>70000</v>
      </c>
      <c r="BG410" s="78">
        <f t="shared" si="579"/>
        <v>70000</v>
      </c>
      <c r="BH410" s="78">
        <f t="shared" si="579"/>
        <v>70000</v>
      </c>
      <c r="BI410" s="78">
        <f t="shared" si="579"/>
        <v>70000</v>
      </c>
      <c r="BJ410" s="78">
        <f t="shared" si="579"/>
        <v>70000</v>
      </c>
      <c r="BK410" s="78">
        <f t="shared" si="579"/>
        <v>70000</v>
      </c>
      <c r="BL410" s="78">
        <f t="shared" si="579"/>
        <v>70000</v>
      </c>
      <c r="BM410" s="78">
        <f t="shared" si="579"/>
        <v>70000</v>
      </c>
      <c r="BN410" s="78">
        <f t="shared" si="579"/>
        <v>70000</v>
      </c>
      <c r="BO410" s="78">
        <f t="shared" si="579"/>
        <v>70000</v>
      </c>
      <c r="BP410" s="78">
        <f t="shared" si="579"/>
        <v>70000</v>
      </c>
      <c r="BQ410" s="78">
        <f t="shared" si="579"/>
        <v>70000</v>
      </c>
      <c r="BR410" s="78">
        <f t="shared" si="579"/>
        <v>70000</v>
      </c>
      <c r="BS410" s="78">
        <f t="shared" si="579"/>
        <v>70000</v>
      </c>
      <c r="BT410" s="78">
        <f t="shared" si="579"/>
        <v>70000</v>
      </c>
      <c r="BU410" s="78">
        <f t="shared" si="579"/>
        <v>70000</v>
      </c>
      <c r="BV410" s="78">
        <f t="shared" si="579"/>
        <v>70000</v>
      </c>
      <c r="BW410" s="78">
        <f t="shared" si="579"/>
        <v>70000</v>
      </c>
      <c r="BX410" s="78">
        <f t="shared" si="579"/>
        <v>70000</v>
      </c>
      <c r="BY410" s="78">
        <f t="shared" si="579"/>
        <v>70000</v>
      </c>
      <c r="BZ410" s="78">
        <f t="shared" si="579"/>
        <v>70000</v>
      </c>
      <c r="CA410" s="78">
        <f t="shared" si="579"/>
        <v>70000</v>
      </c>
      <c r="CB410" s="78">
        <f t="shared" si="579"/>
        <v>70000</v>
      </c>
      <c r="CC410" s="78">
        <f t="shared" si="579"/>
        <v>70000</v>
      </c>
      <c r="CD410" s="78">
        <f t="shared" si="579"/>
        <v>70000</v>
      </c>
      <c r="CE410" s="78">
        <f t="shared" si="579"/>
        <v>70000</v>
      </c>
      <c r="CF410" s="78">
        <f t="shared" si="579"/>
        <v>70000</v>
      </c>
      <c r="CG410" s="78">
        <f t="shared" si="579"/>
        <v>70000</v>
      </c>
      <c r="CH410" s="78">
        <f t="shared" si="579"/>
        <v>70000</v>
      </c>
      <c r="CI410" s="78">
        <f t="shared" ref="CI410:DN410" si="580">$W$191-$V$370</f>
        <v>70000</v>
      </c>
      <c r="CJ410" s="78">
        <f t="shared" si="580"/>
        <v>70000</v>
      </c>
      <c r="CK410" s="78">
        <f t="shared" si="580"/>
        <v>70000</v>
      </c>
      <c r="CL410" s="78">
        <f t="shared" si="580"/>
        <v>70000</v>
      </c>
      <c r="CM410" s="78">
        <f t="shared" si="580"/>
        <v>70000</v>
      </c>
      <c r="CN410" s="78">
        <f t="shared" si="580"/>
        <v>70000</v>
      </c>
      <c r="CO410" s="78">
        <f t="shared" si="580"/>
        <v>70000</v>
      </c>
      <c r="CP410" s="78">
        <f t="shared" si="580"/>
        <v>70000</v>
      </c>
      <c r="CQ410" s="78">
        <f t="shared" si="580"/>
        <v>70000</v>
      </c>
      <c r="CR410" s="78">
        <f t="shared" si="580"/>
        <v>70000</v>
      </c>
      <c r="CS410" s="78">
        <f t="shared" si="580"/>
        <v>70000</v>
      </c>
      <c r="CT410" s="78">
        <f t="shared" si="580"/>
        <v>70000</v>
      </c>
      <c r="CU410" s="78">
        <f t="shared" si="580"/>
        <v>70000</v>
      </c>
      <c r="CV410" s="78">
        <f t="shared" si="580"/>
        <v>70000</v>
      </c>
      <c r="CW410" s="78">
        <f t="shared" si="580"/>
        <v>70000</v>
      </c>
      <c r="CX410" s="78">
        <f t="shared" si="580"/>
        <v>70000</v>
      </c>
      <c r="CY410" s="78">
        <f t="shared" si="580"/>
        <v>70000</v>
      </c>
      <c r="CZ410" s="78">
        <f t="shared" si="580"/>
        <v>70000</v>
      </c>
      <c r="DA410" s="78">
        <f t="shared" si="580"/>
        <v>70000</v>
      </c>
      <c r="DB410" s="78">
        <f t="shared" si="580"/>
        <v>70000</v>
      </c>
      <c r="DC410" s="78">
        <f t="shared" si="580"/>
        <v>70000</v>
      </c>
      <c r="DD410" s="78">
        <f t="shared" si="580"/>
        <v>70000</v>
      </c>
      <c r="DE410" s="78">
        <f t="shared" si="580"/>
        <v>70000</v>
      </c>
      <c r="DF410" s="78">
        <f t="shared" si="580"/>
        <v>70000</v>
      </c>
      <c r="DG410" s="78">
        <f t="shared" si="580"/>
        <v>70000</v>
      </c>
      <c r="DH410" s="78">
        <f t="shared" si="580"/>
        <v>70000</v>
      </c>
      <c r="DI410" s="78">
        <f t="shared" si="580"/>
        <v>70000</v>
      </c>
      <c r="DJ410" s="78">
        <f t="shared" si="580"/>
        <v>70000</v>
      </c>
      <c r="DK410" s="78">
        <f t="shared" si="580"/>
        <v>70000</v>
      </c>
      <c r="DL410" s="78">
        <f t="shared" si="580"/>
        <v>70000</v>
      </c>
      <c r="DM410" s="78">
        <f t="shared" si="580"/>
        <v>70000</v>
      </c>
      <c r="DN410" s="78">
        <f t="shared" si="580"/>
        <v>70000</v>
      </c>
      <c r="DO410" s="78">
        <f t="shared" ref="DO410:EP410" si="581">$W$191-$V$370</f>
        <v>70000</v>
      </c>
      <c r="DP410" s="78">
        <f t="shared" si="581"/>
        <v>70000</v>
      </c>
      <c r="DQ410" s="78">
        <f t="shared" si="581"/>
        <v>70000</v>
      </c>
      <c r="DR410" s="78">
        <f t="shared" si="581"/>
        <v>70000</v>
      </c>
      <c r="DS410" s="78">
        <f t="shared" si="581"/>
        <v>70000</v>
      </c>
      <c r="DT410" s="78">
        <f t="shared" si="581"/>
        <v>70000</v>
      </c>
      <c r="DU410" s="78">
        <f t="shared" si="581"/>
        <v>70000</v>
      </c>
      <c r="DV410" s="78">
        <f t="shared" si="581"/>
        <v>70000</v>
      </c>
      <c r="DW410" s="78">
        <f t="shared" si="581"/>
        <v>70000</v>
      </c>
      <c r="DX410" s="78">
        <f t="shared" si="581"/>
        <v>70000</v>
      </c>
      <c r="DY410" s="78">
        <f t="shared" si="581"/>
        <v>70000</v>
      </c>
      <c r="DZ410" s="78">
        <f t="shared" si="581"/>
        <v>70000</v>
      </c>
      <c r="EA410" s="78">
        <f t="shared" si="581"/>
        <v>70000</v>
      </c>
      <c r="EB410" s="78">
        <f t="shared" si="581"/>
        <v>70000</v>
      </c>
      <c r="EC410" s="78">
        <f t="shared" si="581"/>
        <v>70000</v>
      </c>
      <c r="ED410" s="78">
        <f t="shared" si="581"/>
        <v>70000</v>
      </c>
      <c r="EE410" s="78">
        <f t="shared" si="581"/>
        <v>70000</v>
      </c>
      <c r="EF410" s="78">
        <f t="shared" si="581"/>
        <v>70000</v>
      </c>
      <c r="EG410" s="78">
        <f t="shared" si="581"/>
        <v>70000</v>
      </c>
      <c r="EH410" s="78">
        <f t="shared" si="581"/>
        <v>70000</v>
      </c>
      <c r="EI410" s="78">
        <f t="shared" si="581"/>
        <v>70000</v>
      </c>
      <c r="EJ410" s="78">
        <f t="shared" si="581"/>
        <v>70000</v>
      </c>
      <c r="EK410" s="78">
        <f t="shared" si="581"/>
        <v>70000</v>
      </c>
      <c r="EL410" s="78">
        <f t="shared" si="581"/>
        <v>70000</v>
      </c>
      <c r="EM410" s="78">
        <f t="shared" si="581"/>
        <v>70000</v>
      </c>
      <c r="EN410" s="78">
        <f t="shared" si="581"/>
        <v>70000</v>
      </c>
      <c r="EO410" s="78">
        <f t="shared" si="581"/>
        <v>70000</v>
      </c>
      <c r="EP410" s="78">
        <f t="shared" si="581"/>
        <v>70000</v>
      </c>
    </row>
    <row r="411" spans="4:146" hidden="1" outlineLevel="2" x14ac:dyDescent="0.25">
      <c r="D411" t="s">
        <v>274</v>
      </c>
      <c r="J411" s="26" t="s">
        <v>70</v>
      </c>
      <c r="W411" s="43">
        <f>Założenia!$K158</f>
        <v>0.02</v>
      </c>
      <c r="X411" s="43">
        <f>Założenia!$K158</f>
        <v>0.02</v>
      </c>
      <c r="Y411" s="43">
        <f>Założenia!$K158</f>
        <v>0.02</v>
      </c>
      <c r="Z411" s="43">
        <f>Założenia!$K158</f>
        <v>0.02</v>
      </c>
      <c r="AA411" s="43">
        <f>Założenia!$K158</f>
        <v>0.02</v>
      </c>
      <c r="AB411" s="43">
        <f>Założenia!$K158</f>
        <v>0.02</v>
      </c>
      <c r="AC411" s="43">
        <f>Założenia!$K158</f>
        <v>0.02</v>
      </c>
      <c r="AD411" s="43">
        <f>Założenia!$K158</f>
        <v>0.02</v>
      </c>
      <c r="AE411" s="43">
        <f>Założenia!$K158</f>
        <v>0.02</v>
      </c>
      <c r="AF411" s="43">
        <f>Założenia!$K158</f>
        <v>0.02</v>
      </c>
      <c r="AG411" s="43">
        <f>Założenia!$K158</f>
        <v>0.02</v>
      </c>
      <c r="AH411" s="43">
        <f>Założenia!$K158</f>
        <v>0.02</v>
      </c>
      <c r="AI411" s="43">
        <f>Założenia!$K158</f>
        <v>0.02</v>
      </c>
      <c r="AJ411" s="43">
        <f>Założenia!$K158</f>
        <v>0.02</v>
      </c>
      <c r="AK411" s="43">
        <f>Założenia!$K158</f>
        <v>0.02</v>
      </c>
      <c r="AL411" s="43">
        <f>Założenia!$K158</f>
        <v>0.02</v>
      </c>
      <c r="AM411" s="43">
        <f>Założenia!$K158</f>
        <v>0.02</v>
      </c>
      <c r="AN411" s="43">
        <f>Założenia!$K158</f>
        <v>0.02</v>
      </c>
      <c r="AO411" s="43">
        <f>Założenia!$K158</f>
        <v>0.02</v>
      </c>
      <c r="AP411" s="43">
        <f>Założenia!$K158</f>
        <v>0.02</v>
      </c>
      <c r="AQ411" s="43">
        <f>Założenia!$K158</f>
        <v>0.02</v>
      </c>
      <c r="AR411" s="43">
        <f>Założenia!$K158</f>
        <v>0.02</v>
      </c>
      <c r="AS411" s="43">
        <f>Założenia!$K158</f>
        <v>0.02</v>
      </c>
      <c r="AT411" s="43">
        <f>Założenia!$K158</f>
        <v>0.02</v>
      </c>
      <c r="AU411" s="43">
        <f>Założenia!$K158</f>
        <v>0.02</v>
      </c>
      <c r="AV411" s="43">
        <f>Założenia!$K158</f>
        <v>0.02</v>
      </c>
      <c r="AW411" s="43">
        <f>Założenia!$K158</f>
        <v>0.02</v>
      </c>
      <c r="AX411" s="43">
        <f>Założenia!$K158</f>
        <v>0.02</v>
      </c>
      <c r="AY411" s="43">
        <f>Założenia!$K158</f>
        <v>0.02</v>
      </c>
      <c r="AZ411" s="43">
        <f>Założenia!$K158</f>
        <v>0.02</v>
      </c>
      <c r="BA411" s="43">
        <f>Założenia!$K158</f>
        <v>0.02</v>
      </c>
      <c r="BB411" s="43">
        <f>Założenia!$K158</f>
        <v>0.02</v>
      </c>
      <c r="BC411" s="43">
        <f>Założenia!$K158</f>
        <v>0.02</v>
      </c>
      <c r="BD411" s="43">
        <f>Założenia!$K158</f>
        <v>0.02</v>
      </c>
      <c r="BE411" s="43">
        <f>Założenia!$K158</f>
        <v>0.02</v>
      </c>
      <c r="BF411" s="43">
        <f>Założenia!$K158</f>
        <v>0.02</v>
      </c>
      <c r="BG411" s="43">
        <f>Założenia!$K158</f>
        <v>0.02</v>
      </c>
      <c r="BH411" s="43">
        <f>Założenia!$K158</f>
        <v>0.02</v>
      </c>
      <c r="BI411" s="43">
        <f>Założenia!$K158</f>
        <v>0.02</v>
      </c>
      <c r="BJ411" s="43">
        <f>Założenia!$K158</f>
        <v>0.02</v>
      </c>
      <c r="BK411" s="43">
        <f>Założenia!$K158</f>
        <v>0.02</v>
      </c>
      <c r="BL411" s="43">
        <f>Założenia!$K158</f>
        <v>0.02</v>
      </c>
      <c r="BM411" s="43">
        <f>Założenia!$K158</f>
        <v>0.02</v>
      </c>
      <c r="BN411" s="43">
        <f>Założenia!$K158</f>
        <v>0.02</v>
      </c>
      <c r="BO411" s="43">
        <f>Założenia!$K158</f>
        <v>0.02</v>
      </c>
      <c r="BP411" s="43">
        <f>Założenia!$K158</f>
        <v>0.02</v>
      </c>
      <c r="BQ411" s="43">
        <f>Założenia!$K158</f>
        <v>0.02</v>
      </c>
      <c r="BR411" s="43">
        <f>Założenia!$K158</f>
        <v>0.02</v>
      </c>
      <c r="BS411" s="43">
        <f>Założenia!$K158</f>
        <v>0.02</v>
      </c>
      <c r="BT411" s="43">
        <f>Założenia!$K158</f>
        <v>0.02</v>
      </c>
      <c r="BU411" s="43">
        <f>Założenia!$K158</f>
        <v>0.02</v>
      </c>
      <c r="BV411" s="43">
        <f>Założenia!$K158</f>
        <v>0.02</v>
      </c>
      <c r="BW411" s="43">
        <f>Założenia!$K158</f>
        <v>0.02</v>
      </c>
      <c r="BX411" s="43">
        <f>Założenia!$K158</f>
        <v>0.02</v>
      </c>
      <c r="BY411" s="43">
        <f>Założenia!$K158</f>
        <v>0.02</v>
      </c>
      <c r="BZ411" s="43">
        <f>Założenia!$K158</f>
        <v>0.02</v>
      </c>
      <c r="CA411" s="43">
        <f>Założenia!$K158</f>
        <v>0.02</v>
      </c>
      <c r="CB411" s="43">
        <f>Założenia!$K158</f>
        <v>0.02</v>
      </c>
      <c r="CC411" s="43">
        <f>Założenia!$K158</f>
        <v>0.02</v>
      </c>
      <c r="CD411" s="43">
        <f>Założenia!$K158</f>
        <v>0.02</v>
      </c>
      <c r="CE411" s="43">
        <f>Założenia!$K158</f>
        <v>0.02</v>
      </c>
      <c r="CF411" s="43">
        <f>Założenia!$K158</f>
        <v>0.02</v>
      </c>
      <c r="CG411" s="43">
        <f>Założenia!$K158</f>
        <v>0.02</v>
      </c>
      <c r="CH411" s="43">
        <f>Założenia!$K158</f>
        <v>0.02</v>
      </c>
      <c r="CI411" s="43">
        <f>Założenia!$K158</f>
        <v>0.02</v>
      </c>
      <c r="CJ411" s="43">
        <f>Założenia!$K158</f>
        <v>0.02</v>
      </c>
      <c r="CK411" s="43">
        <f>Założenia!$K158</f>
        <v>0.02</v>
      </c>
      <c r="CL411" s="43">
        <f>Założenia!$K158</f>
        <v>0.02</v>
      </c>
      <c r="CM411" s="43">
        <f>Założenia!$K158</f>
        <v>0.02</v>
      </c>
      <c r="CN411" s="43">
        <f>Założenia!$K158</f>
        <v>0.02</v>
      </c>
      <c r="CO411" s="43">
        <f>Założenia!$K158</f>
        <v>0.02</v>
      </c>
      <c r="CP411" s="43">
        <f>Założenia!$K158</f>
        <v>0.02</v>
      </c>
      <c r="CQ411" s="43">
        <f>Założenia!$K158</f>
        <v>0.02</v>
      </c>
      <c r="CR411" s="43">
        <f>Założenia!$K158</f>
        <v>0.02</v>
      </c>
      <c r="CS411" s="43">
        <f>Założenia!$K158</f>
        <v>0.02</v>
      </c>
      <c r="CT411" s="43">
        <f>Założenia!$K158</f>
        <v>0.02</v>
      </c>
      <c r="CU411" s="43">
        <f>Założenia!$K158</f>
        <v>0.02</v>
      </c>
      <c r="CV411" s="43">
        <f>Założenia!$K158</f>
        <v>0.02</v>
      </c>
      <c r="CW411" s="43">
        <f>Założenia!$K158</f>
        <v>0.02</v>
      </c>
      <c r="CX411" s="43">
        <f>Założenia!$K158</f>
        <v>0.02</v>
      </c>
      <c r="CY411" s="43">
        <f>Założenia!$K158</f>
        <v>0.02</v>
      </c>
      <c r="CZ411" s="43">
        <f>Założenia!$K158</f>
        <v>0.02</v>
      </c>
      <c r="DA411" s="43">
        <f>Założenia!$K158</f>
        <v>0.02</v>
      </c>
      <c r="DB411" s="43">
        <f>Założenia!$K158</f>
        <v>0.02</v>
      </c>
      <c r="DC411" s="43">
        <f>Założenia!$K158</f>
        <v>0.02</v>
      </c>
      <c r="DD411" s="43">
        <f>Założenia!$K158</f>
        <v>0.02</v>
      </c>
      <c r="DE411" s="43">
        <f>Założenia!$K158</f>
        <v>0.02</v>
      </c>
      <c r="DF411" s="43">
        <f>Założenia!$K158</f>
        <v>0.02</v>
      </c>
      <c r="DG411" s="43">
        <f>Założenia!$K158</f>
        <v>0.02</v>
      </c>
      <c r="DH411" s="43">
        <f>Założenia!$K158</f>
        <v>0.02</v>
      </c>
      <c r="DI411" s="43">
        <f>Założenia!$K158</f>
        <v>0.02</v>
      </c>
      <c r="DJ411" s="43">
        <f>Założenia!$K158</f>
        <v>0.02</v>
      </c>
      <c r="DK411" s="43">
        <f>Założenia!$K158</f>
        <v>0.02</v>
      </c>
      <c r="DL411" s="43">
        <f>Założenia!$K158</f>
        <v>0.02</v>
      </c>
      <c r="DM411" s="43">
        <f>Założenia!$K158</f>
        <v>0.02</v>
      </c>
      <c r="DN411" s="43">
        <f>Założenia!$K158</f>
        <v>0.02</v>
      </c>
      <c r="DO411" s="43">
        <f>Założenia!$K158</f>
        <v>0.02</v>
      </c>
      <c r="DP411" s="43">
        <f>Założenia!$K158</f>
        <v>0.02</v>
      </c>
      <c r="DQ411" s="43">
        <f>Założenia!$K158</f>
        <v>0.02</v>
      </c>
      <c r="DR411" s="43">
        <f>Założenia!$K158</f>
        <v>0.02</v>
      </c>
      <c r="DS411" s="43">
        <f>Założenia!$K158</f>
        <v>0.02</v>
      </c>
      <c r="DT411" s="43">
        <f>Założenia!$K158</f>
        <v>0.02</v>
      </c>
      <c r="DU411" s="43">
        <f>Założenia!$K158</f>
        <v>0.02</v>
      </c>
      <c r="DV411" s="43">
        <f>Założenia!$K158</f>
        <v>0.02</v>
      </c>
      <c r="DW411" s="43">
        <f>Założenia!$K158</f>
        <v>0.02</v>
      </c>
      <c r="DX411" s="43">
        <f>Założenia!$K158</f>
        <v>0.02</v>
      </c>
      <c r="DY411" s="43">
        <f>Założenia!$K158</f>
        <v>0.02</v>
      </c>
      <c r="DZ411" s="43">
        <f>Założenia!$K158</f>
        <v>0.02</v>
      </c>
      <c r="EA411" s="43">
        <f>Założenia!$K158</f>
        <v>0.02</v>
      </c>
      <c r="EB411" s="43">
        <f>Założenia!$K158</f>
        <v>0.02</v>
      </c>
      <c r="EC411" s="43">
        <f>Założenia!$K158</f>
        <v>0.02</v>
      </c>
      <c r="ED411" s="43">
        <f>Założenia!$K158</f>
        <v>0.02</v>
      </c>
      <c r="EE411" s="43">
        <f>Założenia!$K158</f>
        <v>0.02</v>
      </c>
      <c r="EF411" s="43">
        <f>Założenia!$K158</f>
        <v>0.02</v>
      </c>
      <c r="EG411" s="43">
        <f>Założenia!$K158</f>
        <v>0.02</v>
      </c>
      <c r="EH411" s="43">
        <f>Założenia!$K158</f>
        <v>0.02</v>
      </c>
      <c r="EI411" s="43">
        <f>Założenia!$K158</f>
        <v>0.02</v>
      </c>
      <c r="EJ411" s="43">
        <f>Założenia!$K158</f>
        <v>0.02</v>
      </c>
      <c r="EK411" s="43">
        <f>Założenia!$K158</f>
        <v>0.02</v>
      </c>
      <c r="EL411" s="43">
        <f>Założenia!$K158</f>
        <v>0.02</v>
      </c>
      <c r="EM411" s="43">
        <f>Założenia!$K158</f>
        <v>0.02</v>
      </c>
      <c r="EN411" s="43">
        <f>Założenia!$K158</f>
        <v>0.02</v>
      </c>
      <c r="EO411" s="43">
        <f>Założenia!$K158</f>
        <v>0.02</v>
      </c>
      <c r="EP411" s="43">
        <f>Założenia!$K158</f>
        <v>0.02</v>
      </c>
    </row>
    <row r="412" spans="4:146" hidden="1" outlineLevel="2" x14ac:dyDescent="0.25">
      <c r="D412" t="s">
        <v>272</v>
      </c>
      <c r="J412" s="26" t="s">
        <v>70</v>
      </c>
      <c r="W412" s="43">
        <f>Założenia!$K156</f>
        <v>2E-3</v>
      </c>
      <c r="X412" s="43">
        <f>Założenia!$K156</f>
        <v>2E-3</v>
      </c>
      <c r="Y412" s="43">
        <f>Założenia!$K156</f>
        <v>2E-3</v>
      </c>
      <c r="Z412" s="43">
        <f>Założenia!$K156</f>
        <v>2E-3</v>
      </c>
      <c r="AA412" s="43">
        <f>Założenia!$K156</f>
        <v>2E-3</v>
      </c>
      <c r="AB412" s="43">
        <f>Założenia!$K156</f>
        <v>2E-3</v>
      </c>
      <c r="AC412" s="43">
        <f>Założenia!$K156</f>
        <v>2E-3</v>
      </c>
      <c r="AD412" s="43">
        <f>Założenia!$K156</f>
        <v>2E-3</v>
      </c>
      <c r="AE412" s="43">
        <f>Założenia!$K156</f>
        <v>2E-3</v>
      </c>
      <c r="AF412" s="43">
        <f>Założenia!$K156</f>
        <v>2E-3</v>
      </c>
      <c r="AG412" s="43">
        <f>Założenia!$K156</f>
        <v>2E-3</v>
      </c>
      <c r="AH412" s="43">
        <f>Założenia!$K156</f>
        <v>2E-3</v>
      </c>
      <c r="AI412" s="43">
        <f>Założenia!$K156</f>
        <v>2E-3</v>
      </c>
      <c r="AJ412" s="43">
        <f>Założenia!$K156</f>
        <v>2E-3</v>
      </c>
      <c r="AK412" s="43">
        <f>Założenia!$K156</f>
        <v>2E-3</v>
      </c>
      <c r="AL412" s="43">
        <f>Założenia!$K156</f>
        <v>2E-3</v>
      </c>
      <c r="AM412" s="43">
        <f>Założenia!$K156</f>
        <v>2E-3</v>
      </c>
      <c r="AN412" s="43">
        <f>Założenia!$K156</f>
        <v>2E-3</v>
      </c>
      <c r="AO412" s="43">
        <f>Założenia!$K156</f>
        <v>2E-3</v>
      </c>
      <c r="AP412" s="43">
        <f>Założenia!$K156</f>
        <v>2E-3</v>
      </c>
      <c r="AQ412" s="43">
        <f>Założenia!$K156</f>
        <v>2E-3</v>
      </c>
      <c r="AR412" s="43">
        <f>Założenia!$K156</f>
        <v>2E-3</v>
      </c>
      <c r="AS412" s="43">
        <f>Założenia!$K156</f>
        <v>2E-3</v>
      </c>
      <c r="AT412" s="43">
        <f>Założenia!$K156</f>
        <v>2E-3</v>
      </c>
      <c r="AU412" s="43">
        <f>Założenia!$K156</f>
        <v>2E-3</v>
      </c>
      <c r="AV412" s="43">
        <f>Założenia!$K156</f>
        <v>2E-3</v>
      </c>
      <c r="AW412" s="43">
        <f>Założenia!$K156</f>
        <v>2E-3</v>
      </c>
      <c r="AX412" s="43">
        <f>Założenia!$K156</f>
        <v>2E-3</v>
      </c>
      <c r="AY412" s="43">
        <f>Założenia!$K156</f>
        <v>2E-3</v>
      </c>
      <c r="AZ412" s="43">
        <f>Założenia!$K156</f>
        <v>2E-3</v>
      </c>
      <c r="BA412" s="43">
        <f>Założenia!$K156</f>
        <v>2E-3</v>
      </c>
      <c r="BB412" s="43">
        <f>Założenia!$K156</f>
        <v>2E-3</v>
      </c>
      <c r="BC412" s="43">
        <f>Założenia!$K156</f>
        <v>2E-3</v>
      </c>
      <c r="BD412" s="43">
        <f>Założenia!$K156</f>
        <v>2E-3</v>
      </c>
      <c r="BE412" s="43">
        <f>Założenia!$K156</f>
        <v>2E-3</v>
      </c>
      <c r="BF412" s="43">
        <f>Założenia!$K156</f>
        <v>2E-3</v>
      </c>
      <c r="BG412" s="43">
        <f>Założenia!$K156</f>
        <v>2E-3</v>
      </c>
      <c r="BH412" s="43">
        <f>Założenia!$K156</f>
        <v>2E-3</v>
      </c>
      <c r="BI412" s="43">
        <f>Założenia!$K156</f>
        <v>2E-3</v>
      </c>
      <c r="BJ412" s="43">
        <f>Założenia!$K156</f>
        <v>2E-3</v>
      </c>
      <c r="BK412" s="43">
        <f>Założenia!$K156</f>
        <v>2E-3</v>
      </c>
      <c r="BL412" s="43">
        <f>Założenia!$K156</f>
        <v>2E-3</v>
      </c>
      <c r="BM412" s="43">
        <f>Założenia!$K156</f>
        <v>2E-3</v>
      </c>
      <c r="BN412" s="43">
        <f>Założenia!$K156</f>
        <v>2E-3</v>
      </c>
      <c r="BO412" s="43">
        <f>Założenia!$K156</f>
        <v>2E-3</v>
      </c>
      <c r="BP412" s="43">
        <f>Założenia!$K156</f>
        <v>2E-3</v>
      </c>
      <c r="BQ412" s="43">
        <f>Założenia!$K156</f>
        <v>2E-3</v>
      </c>
      <c r="BR412" s="43">
        <f>Założenia!$K156</f>
        <v>2E-3</v>
      </c>
      <c r="BS412" s="43">
        <f>Założenia!$K156</f>
        <v>2E-3</v>
      </c>
      <c r="BT412" s="43">
        <f>Założenia!$K156</f>
        <v>2E-3</v>
      </c>
      <c r="BU412" s="43">
        <f>Założenia!$K156</f>
        <v>2E-3</v>
      </c>
      <c r="BV412" s="43">
        <f>Założenia!$K156</f>
        <v>2E-3</v>
      </c>
      <c r="BW412" s="43">
        <f>Założenia!$K156</f>
        <v>2E-3</v>
      </c>
      <c r="BX412" s="43">
        <f>Założenia!$K156</f>
        <v>2E-3</v>
      </c>
      <c r="BY412" s="43">
        <f>Założenia!$K156</f>
        <v>2E-3</v>
      </c>
      <c r="BZ412" s="43">
        <f>Założenia!$K156</f>
        <v>2E-3</v>
      </c>
      <c r="CA412" s="43">
        <f>Założenia!$K156</f>
        <v>2E-3</v>
      </c>
      <c r="CB412" s="43">
        <f>Założenia!$K156</f>
        <v>2E-3</v>
      </c>
      <c r="CC412" s="43">
        <f>Założenia!$K156</f>
        <v>2E-3</v>
      </c>
      <c r="CD412" s="43">
        <f>Założenia!$K156</f>
        <v>2E-3</v>
      </c>
      <c r="CE412" s="43">
        <f>Założenia!$K156</f>
        <v>2E-3</v>
      </c>
      <c r="CF412" s="43">
        <f>Założenia!$K156</f>
        <v>2E-3</v>
      </c>
      <c r="CG412" s="43">
        <f>Założenia!$K156</f>
        <v>2E-3</v>
      </c>
      <c r="CH412" s="43">
        <f>Założenia!$K156</f>
        <v>2E-3</v>
      </c>
      <c r="CI412" s="43">
        <f>Założenia!$K156</f>
        <v>2E-3</v>
      </c>
      <c r="CJ412" s="43">
        <f>Założenia!$K156</f>
        <v>2E-3</v>
      </c>
      <c r="CK412" s="43">
        <f>Założenia!$K156</f>
        <v>2E-3</v>
      </c>
      <c r="CL412" s="43">
        <f>Założenia!$K156</f>
        <v>2E-3</v>
      </c>
      <c r="CM412" s="43">
        <f>Założenia!$K156</f>
        <v>2E-3</v>
      </c>
      <c r="CN412" s="43">
        <f>Założenia!$K156</f>
        <v>2E-3</v>
      </c>
      <c r="CO412" s="43">
        <f>Założenia!$K156</f>
        <v>2E-3</v>
      </c>
      <c r="CP412" s="43">
        <f>Założenia!$K156</f>
        <v>2E-3</v>
      </c>
      <c r="CQ412" s="43">
        <f>Założenia!$K156</f>
        <v>2E-3</v>
      </c>
      <c r="CR412" s="43">
        <f>Założenia!$K156</f>
        <v>2E-3</v>
      </c>
      <c r="CS412" s="43">
        <f>Założenia!$K156</f>
        <v>2E-3</v>
      </c>
      <c r="CT412" s="43">
        <f>Założenia!$K156</f>
        <v>2E-3</v>
      </c>
      <c r="CU412" s="43">
        <f>Założenia!$K156</f>
        <v>2E-3</v>
      </c>
      <c r="CV412" s="43">
        <f>Założenia!$K156</f>
        <v>2E-3</v>
      </c>
      <c r="CW412" s="43">
        <f>Założenia!$K156</f>
        <v>2E-3</v>
      </c>
      <c r="CX412" s="43">
        <f>Założenia!$K156</f>
        <v>2E-3</v>
      </c>
      <c r="CY412" s="43">
        <f>Założenia!$K156</f>
        <v>2E-3</v>
      </c>
      <c r="CZ412" s="43">
        <f>Założenia!$K156</f>
        <v>2E-3</v>
      </c>
      <c r="DA412" s="43">
        <f>Założenia!$K156</f>
        <v>2E-3</v>
      </c>
      <c r="DB412" s="43">
        <f>Założenia!$K156</f>
        <v>2E-3</v>
      </c>
      <c r="DC412" s="43">
        <f>Założenia!$K156</f>
        <v>2E-3</v>
      </c>
      <c r="DD412" s="43">
        <f>Założenia!$K156</f>
        <v>2E-3</v>
      </c>
      <c r="DE412" s="43">
        <f>Założenia!$K156</f>
        <v>2E-3</v>
      </c>
      <c r="DF412" s="43">
        <f>Założenia!$K156</f>
        <v>2E-3</v>
      </c>
      <c r="DG412" s="43">
        <f>Założenia!$K156</f>
        <v>2E-3</v>
      </c>
      <c r="DH412" s="43">
        <f>Założenia!$K156</f>
        <v>2E-3</v>
      </c>
      <c r="DI412" s="43">
        <f>Założenia!$K156</f>
        <v>2E-3</v>
      </c>
      <c r="DJ412" s="43">
        <f>Założenia!$K156</f>
        <v>2E-3</v>
      </c>
      <c r="DK412" s="43">
        <f>Założenia!$K156</f>
        <v>2E-3</v>
      </c>
      <c r="DL412" s="43">
        <f>Założenia!$K156</f>
        <v>2E-3</v>
      </c>
      <c r="DM412" s="43">
        <f>Założenia!$K156</f>
        <v>2E-3</v>
      </c>
      <c r="DN412" s="43">
        <f>Założenia!$K156</f>
        <v>2E-3</v>
      </c>
      <c r="DO412" s="43">
        <f>Założenia!$K156</f>
        <v>2E-3</v>
      </c>
      <c r="DP412" s="43">
        <f>Założenia!$K156</f>
        <v>2E-3</v>
      </c>
      <c r="DQ412" s="43">
        <f>Założenia!$K156</f>
        <v>2E-3</v>
      </c>
      <c r="DR412" s="43">
        <f>Założenia!$K156</f>
        <v>2E-3</v>
      </c>
      <c r="DS412" s="43">
        <f>Założenia!$K156</f>
        <v>2E-3</v>
      </c>
      <c r="DT412" s="43">
        <f>Założenia!$K156</f>
        <v>2E-3</v>
      </c>
      <c r="DU412" s="43">
        <f>Założenia!$K156</f>
        <v>2E-3</v>
      </c>
      <c r="DV412" s="43">
        <f>Założenia!$K156</f>
        <v>2E-3</v>
      </c>
      <c r="DW412" s="43">
        <f>Założenia!$K156</f>
        <v>2E-3</v>
      </c>
      <c r="DX412" s="43">
        <f>Założenia!$K156</f>
        <v>2E-3</v>
      </c>
      <c r="DY412" s="43">
        <f>Założenia!$K156</f>
        <v>2E-3</v>
      </c>
      <c r="DZ412" s="43">
        <f>Założenia!$K156</f>
        <v>2E-3</v>
      </c>
      <c r="EA412" s="43">
        <f>Założenia!$K156</f>
        <v>2E-3</v>
      </c>
      <c r="EB412" s="43">
        <f>Założenia!$K156</f>
        <v>2E-3</v>
      </c>
      <c r="EC412" s="43">
        <f>Założenia!$K156</f>
        <v>2E-3</v>
      </c>
      <c r="ED412" s="43">
        <f>Założenia!$K156</f>
        <v>2E-3</v>
      </c>
      <c r="EE412" s="43">
        <f>Założenia!$K156</f>
        <v>2E-3</v>
      </c>
      <c r="EF412" s="43">
        <f>Założenia!$K156</f>
        <v>2E-3</v>
      </c>
      <c r="EG412" s="43">
        <f>Założenia!$K156</f>
        <v>2E-3</v>
      </c>
      <c r="EH412" s="43">
        <f>Założenia!$K156</f>
        <v>2E-3</v>
      </c>
      <c r="EI412" s="43">
        <f>Założenia!$K156</f>
        <v>2E-3</v>
      </c>
      <c r="EJ412" s="43">
        <f>Założenia!$K156</f>
        <v>2E-3</v>
      </c>
      <c r="EK412" s="43">
        <f>Założenia!$K156</f>
        <v>2E-3</v>
      </c>
      <c r="EL412" s="43">
        <f>Założenia!$K156</f>
        <v>2E-3</v>
      </c>
      <c r="EM412" s="43">
        <f>Założenia!$K156</f>
        <v>2E-3</v>
      </c>
      <c r="EN412" s="43">
        <f>Założenia!$K156</f>
        <v>2E-3</v>
      </c>
      <c r="EO412" s="43">
        <f>Założenia!$K156</f>
        <v>2E-3</v>
      </c>
      <c r="EP412" s="43">
        <f>Założenia!$K156</f>
        <v>2E-3</v>
      </c>
    </row>
    <row r="413" spans="4:146" hidden="1" outlineLevel="2" x14ac:dyDescent="0.25">
      <c r="D413" t="s">
        <v>273</v>
      </c>
      <c r="J413" s="26" t="s">
        <v>70</v>
      </c>
      <c r="W413" s="43">
        <f>Założenia!$K157</f>
        <v>0.06</v>
      </c>
      <c r="X413" s="43">
        <f>Założenia!$K157</f>
        <v>0.06</v>
      </c>
      <c r="Y413" s="43">
        <f>Założenia!$K157</f>
        <v>0.06</v>
      </c>
      <c r="Z413" s="43">
        <f>Założenia!$K157</f>
        <v>0.06</v>
      </c>
      <c r="AA413" s="43">
        <f>Założenia!$K157</f>
        <v>0.06</v>
      </c>
      <c r="AB413" s="43">
        <f>Założenia!$K157</f>
        <v>0.06</v>
      </c>
      <c r="AC413" s="43">
        <f>Założenia!$K157</f>
        <v>0.06</v>
      </c>
      <c r="AD413" s="43">
        <f>Założenia!$K157</f>
        <v>0.06</v>
      </c>
      <c r="AE413" s="43">
        <f>Założenia!$K157</f>
        <v>0.06</v>
      </c>
      <c r="AF413" s="43">
        <f>Założenia!$K157</f>
        <v>0.06</v>
      </c>
      <c r="AG413" s="43">
        <f>Założenia!$K157</f>
        <v>0.06</v>
      </c>
      <c r="AH413" s="43">
        <f>Założenia!$K157</f>
        <v>0.06</v>
      </c>
      <c r="AI413" s="43">
        <f>Założenia!$K157</f>
        <v>0.06</v>
      </c>
      <c r="AJ413" s="43">
        <f>Założenia!$K157</f>
        <v>0.06</v>
      </c>
      <c r="AK413" s="43">
        <f>Założenia!$K157</f>
        <v>0.06</v>
      </c>
      <c r="AL413" s="43">
        <f>Założenia!$K157</f>
        <v>0.06</v>
      </c>
      <c r="AM413" s="43">
        <f>Założenia!$K157</f>
        <v>0.06</v>
      </c>
      <c r="AN413" s="43">
        <f>Założenia!$K157</f>
        <v>0.06</v>
      </c>
      <c r="AO413" s="43">
        <f>Założenia!$K157</f>
        <v>0.06</v>
      </c>
      <c r="AP413" s="43">
        <f>Założenia!$K157</f>
        <v>0.06</v>
      </c>
      <c r="AQ413" s="43">
        <f>Założenia!$K157</f>
        <v>0.06</v>
      </c>
      <c r="AR413" s="43">
        <f>Założenia!$K157</f>
        <v>0.06</v>
      </c>
      <c r="AS413" s="43">
        <f>Założenia!$K157</f>
        <v>0.06</v>
      </c>
      <c r="AT413" s="43">
        <f>Założenia!$K157</f>
        <v>0.06</v>
      </c>
      <c r="AU413" s="43">
        <f>Założenia!$K157</f>
        <v>0.06</v>
      </c>
      <c r="AV413" s="43">
        <f>Założenia!$K157</f>
        <v>0.06</v>
      </c>
      <c r="AW413" s="43">
        <f>Założenia!$K157</f>
        <v>0.06</v>
      </c>
      <c r="AX413" s="43">
        <f>Założenia!$K157</f>
        <v>0.06</v>
      </c>
      <c r="AY413" s="43">
        <f>Założenia!$K157</f>
        <v>0.06</v>
      </c>
      <c r="AZ413" s="43">
        <f>Założenia!$K157</f>
        <v>0.06</v>
      </c>
      <c r="BA413" s="43">
        <f>Założenia!$K157</f>
        <v>0.06</v>
      </c>
      <c r="BB413" s="43">
        <f>Założenia!$K157</f>
        <v>0.06</v>
      </c>
      <c r="BC413" s="43">
        <f>Założenia!$K157</f>
        <v>0.06</v>
      </c>
      <c r="BD413" s="43">
        <f>Założenia!$K157</f>
        <v>0.06</v>
      </c>
      <c r="BE413" s="43">
        <f>Założenia!$K157</f>
        <v>0.06</v>
      </c>
      <c r="BF413" s="43">
        <f>Założenia!$K157</f>
        <v>0.06</v>
      </c>
      <c r="BG413" s="43">
        <f>Założenia!$K157</f>
        <v>0.06</v>
      </c>
      <c r="BH413" s="43">
        <f>Założenia!$K157</f>
        <v>0.06</v>
      </c>
      <c r="BI413" s="43">
        <f>Założenia!$K157</f>
        <v>0.06</v>
      </c>
      <c r="BJ413" s="43">
        <f>Założenia!$K157</f>
        <v>0.06</v>
      </c>
      <c r="BK413" s="43">
        <f>Założenia!$K157</f>
        <v>0.06</v>
      </c>
      <c r="BL413" s="43">
        <f>Założenia!$K157</f>
        <v>0.06</v>
      </c>
      <c r="BM413" s="43">
        <f>Założenia!$K157</f>
        <v>0.06</v>
      </c>
      <c r="BN413" s="43">
        <f>Założenia!$K157</f>
        <v>0.06</v>
      </c>
      <c r="BO413" s="43">
        <f>Założenia!$K157</f>
        <v>0.06</v>
      </c>
      <c r="BP413" s="43">
        <f>Założenia!$K157</f>
        <v>0.06</v>
      </c>
      <c r="BQ413" s="43">
        <f>Założenia!$K157</f>
        <v>0.06</v>
      </c>
      <c r="BR413" s="43">
        <f>Założenia!$K157</f>
        <v>0.06</v>
      </c>
      <c r="BS413" s="43">
        <f>Założenia!$K157</f>
        <v>0.06</v>
      </c>
      <c r="BT413" s="43">
        <f>Założenia!$K157</f>
        <v>0.06</v>
      </c>
      <c r="BU413" s="43">
        <f>Założenia!$K157</f>
        <v>0.06</v>
      </c>
      <c r="BV413" s="43">
        <f>Założenia!$K157</f>
        <v>0.06</v>
      </c>
      <c r="BW413" s="43">
        <f>Założenia!$K157</f>
        <v>0.06</v>
      </c>
      <c r="BX413" s="43">
        <f>Założenia!$K157</f>
        <v>0.06</v>
      </c>
      <c r="BY413" s="43">
        <f>Założenia!$K157</f>
        <v>0.06</v>
      </c>
      <c r="BZ413" s="43">
        <f>Założenia!$K157</f>
        <v>0.06</v>
      </c>
      <c r="CA413" s="43">
        <f>Założenia!$K157</f>
        <v>0.06</v>
      </c>
      <c r="CB413" s="43">
        <f>Założenia!$K157</f>
        <v>0.06</v>
      </c>
      <c r="CC413" s="43">
        <f>Założenia!$K157</f>
        <v>0.06</v>
      </c>
      <c r="CD413" s="43">
        <f>Założenia!$K157</f>
        <v>0.06</v>
      </c>
      <c r="CE413" s="43">
        <f>Założenia!$K157</f>
        <v>0.06</v>
      </c>
      <c r="CF413" s="43">
        <f>Założenia!$K157</f>
        <v>0.06</v>
      </c>
      <c r="CG413" s="43">
        <f>Założenia!$K157</f>
        <v>0.06</v>
      </c>
      <c r="CH413" s="43">
        <f>Założenia!$K157</f>
        <v>0.06</v>
      </c>
      <c r="CI413" s="43">
        <f>Założenia!$K157</f>
        <v>0.06</v>
      </c>
      <c r="CJ413" s="43">
        <f>Założenia!$K157</f>
        <v>0.06</v>
      </c>
      <c r="CK413" s="43">
        <f>Założenia!$K157</f>
        <v>0.06</v>
      </c>
      <c r="CL413" s="43">
        <f>Założenia!$K157</f>
        <v>0.06</v>
      </c>
      <c r="CM413" s="43">
        <f>Założenia!$K157</f>
        <v>0.06</v>
      </c>
      <c r="CN413" s="43">
        <f>Założenia!$K157</f>
        <v>0.06</v>
      </c>
      <c r="CO413" s="43">
        <f>Założenia!$K157</f>
        <v>0.06</v>
      </c>
      <c r="CP413" s="43">
        <f>Założenia!$K157</f>
        <v>0.06</v>
      </c>
      <c r="CQ413" s="43">
        <f>Założenia!$K157</f>
        <v>0.06</v>
      </c>
      <c r="CR413" s="43">
        <f>Założenia!$K157</f>
        <v>0.06</v>
      </c>
      <c r="CS413" s="43">
        <f>Założenia!$K157</f>
        <v>0.06</v>
      </c>
      <c r="CT413" s="43">
        <f>Założenia!$K157</f>
        <v>0.06</v>
      </c>
      <c r="CU413" s="43">
        <f>Założenia!$K157</f>
        <v>0.06</v>
      </c>
      <c r="CV413" s="43">
        <f>Założenia!$K157</f>
        <v>0.06</v>
      </c>
      <c r="CW413" s="43">
        <f>Założenia!$K157</f>
        <v>0.06</v>
      </c>
      <c r="CX413" s="43">
        <f>Założenia!$K157</f>
        <v>0.06</v>
      </c>
      <c r="CY413" s="43">
        <f>Założenia!$K157</f>
        <v>0.06</v>
      </c>
      <c r="CZ413" s="43">
        <f>Założenia!$K157</f>
        <v>0.06</v>
      </c>
      <c r="DA413" s="43">
        <f>Założenia!$K157</f>
        <v>0.06</v>
      </c>
      <c r="DB413" s="43">
        <f>Założenia!$K157</f>
        <v>0.06</v>
      </c>
      <c r="DC413" s="43">
        <f>Założenia!$K157</f>
        <v>0.06</v>
      </c>
      <c r="DD413" s="43">
        <f>Założenia!$K157</f>
        <v>0.06</v>
      </c>
      <c r="DE413" s="43">
        <f>Założenia!$K157</f>
        <v>0.06</v>
      </c>
      <c r="DF413" s="43">
        <f>Założenia!$K157</f>
        <v>0.06</v>
      </c>
      <c r="DG413" s="43">
        <f>Założenia!$K157</f>
        <v>0.06</v>
      </c>
      <c r="DH413" s="43">
        <f>Założenia!$K157</f>
        <v>0.06</v>
      </c>
      <c r="DI413" s="43">
        <f>Założenia!$K157</f>
        <v>0.06</v>
      </c>
      <c r="DJ413" s="43">
        <f>Założenia!$K157</f>
        <v>0.06</v>
      </c>
      <c r="DK413" s="43">
        <f>Założenia!$K157</f>
        <v>0.06</v>
      </c>
      <c r="DL413" s="43">
        <f>Założenia!$K157</f>
        <v>0.06</v>
      </c>
      <c r="DM413" s="43">
        <f>Założenia!$K157</f>
        <v>0.06</v>
      </c>
      <c r="DN413" s="43">
        <f>Założenia!$K157</f>
        <v>0.06</v>
      </c>
      <c r="DO413" s="43">
        <f>Założenia!$K157</f>
        <v>0.06</v>
      </c>
      <c r="DP413" s="43">
        <f>Założenia!$K157</f>
        <v>0.06</v>
      </c>
      <c r="DQ413" s="43">
        <f>Założenia!$K157</f>
        <v>0.06</v>
      </c>
      <c r="DR413" s="43">
        <f>Założenia!$K157</f>
        <v>0.06</v>
      </c>
      <c r="DS413" s="43">
        <f>Założenia!$K157</f>
        <v>0.06</v>
      </c>
      <c r="DT413" s="43">
        <f>Założenia!$K157</f>
        <v>0.06</v>
      </c>
      <c r="DU413" s="43">
        <f>Założenia!$K157</f>
        <v>0.06</v>
      </c>
      <c r="DV413" s="43">
        <f>Założenia!$K157</f>
        <v>0.06</v>
      </c>
      <c r="DW413" s="43">
        <f>Założenia!$K157</f>
        <v>0.06</v>
      </c>
      <c r="DX413" s="43">
        <f>Założenia!$K157</f>
        <v>0.06</v>
      </c>
      <c r="DY413" s="43">
        <f>Założenia!$K157</f>
        <v>0.06</v>
      </c>
      <c r="DZ413" s="43">
        <f>Założenia!$K157</f>
        <v>0.06</v>
      </c>
      <c r="EA413" s="43">
        <f>Założenia!$K157</f>
        <v>0.06</v>
      </c>
      <c r="EB413" s="43">
        <f>Założenia!$K157</f>
        <v>0.06</v>
      </c>
      <c r="EC413" s="43">
        <f>Założenia!$K157</f>
        <v>0.06</v>
      </c>
      <c r="ED413" s="43">
        <f>Założenia!$K157</f>
        <v>0.06</v>
      </c>
      <c r="EE413" s="43">
        <f>Założenia!$K157</f>
        <v>0.06</v>
      </c>
      <c r="EF413" s="43">
        <f>Założenia!$K157</f>
        <v>0.06</v>
      </c>
      <c r="EG413" s="43">
        <f>Założenia!$K157</f>
        <v>0.06</v>
      </c>
      <c r="EH413" s="43">
        <f>Założenia!$K157</f>
        <v>0.06</v>
      </c>
      <c r="EI413" s="43">
        <f>Założenia!$K157</f>
        <v>0.06</v>
      </c>
      <c r="EJ413" s="43">
        <f>Założenia!$K157</f>
        <v>0.06</v>
      </c>
      <c r="EK413" s="43">
        <f>Założenia!$K157</f>
        <v>0.06</v>
      </c>
      <c r="EL413" s="43">
        <f>Założenia!$K157</f>
        <v>0.06</v>
      </c>
      <c r="EM413" s="43">
        <f>Założenia!$K157</f>
        <v>0.06</v>
      </c>
      <c r="EN413" s="43">
        <f>Założenia!$K157</f>
        <v>0.06</v>
      </c>
      <c r="EO413" s="43">
        <f>Założenia!$K157</f>
        <v>0.06</v>
      </c>
      <c r="EP413" s="43">
        <f>Założenia!$K157</f>
        <v>0.06</v>
      </c>
    </row>
    <row r="414" spans="4:146" hidden="1" outlineLevel="2" x14ac:dyDescent="0.25">
      <c r="D414" t="s">
        <v>275</v>
      </c>
      <c r="J414" s="26" t="s">
        <v>70</v>
      </c>
      <c r="W414" s="66">
        <f>W412+W413</f>
        <v>6.2E-2</v>
      </c>
      <c r="X414" s="66">
        <f t="shared" ref="X414:CI414" si="582">X412+X413</f>
        <v>6.2E-2</v>
      </c>
      <c r="Y414" s="66">
        <f t="shared" si="582"/>
        <v>6.2E-2</v>
      </c>
      <c r="Z414" s="66">
        <f t="shared" si="582"/>
        <v>6.2E-2</v>
      </c>
      <c r="AA414" s="66">
        <f t="shared" si="582"/>
        <v>6.2E-2</v>
      </c>
      <c r="AB414" s="66">
        <f t="shared" si="582"/>
        <v>6.2E-2</v>
      </c>
      <c r="AC414" s="66">
        <f t="shared" si="582"/>
        <v>6.2E-2</v>
      </c>
      <c r="AD414" s="66">
        <f t="shared" si="582"/>
        <v>6.2E-2</v>
      </c>
      <c r="AE414" s="66">
        <f t="shared" si="582"/>
        <v>6.2E-2</v>
      </c>
      <c r="AF414" s="66">
        <f t="shared" si="582"/>
        <v>6.2E-2</v>
      </c>
      <c r="AG414" s="66">
        <f t="shared" si="582"/>
        <v>6.2E-2</v>
      </c>
      <c r="AH414" s="66">
        <f t="shared" si="582"/>
        <v>6.2E-2</v>
      </c>
      <c r="AI414" s="66">
        <f t="shared" si="582"/>
        <v>6.2E-2</v>
      </c>
      <c r="AJ414" s="66">
        <f t="shared" si="582"/>
        <v>6.2E-2</v>
      </c>
      <c r="AK414" s="66">
        <f t="shared" si="582"/>
        <v>6.2E-2</v>
      </c>
      <c r="AL414" s="66">
        <f t="shared" si="582"/>
        <v>6.2E-2</v>
      </c>
      <c r="AM414" s="66">
        <f t="shared" si="582"/>
        <v>6.2E-2</v>
      </c>
      <c r="AN414" s="66">
        <f t="shared" si="582"/>
        <v>6.2E-2</v>
      </c>
      <c r="AO414" s="66">
        <f t="shared" si="582"/>
        <v>6.2E-2</v>
      </c>
      <c r="AP414" s="66">
        <f t="shared" si="582"/>
        <v>6.2E-2</v>
      </c>
      <c r="AQ414" s="66">
        <f t="shared" si="582"/>
        <v>6.2E-2</v>
      </c>
      <c r="AR414" s="66">
        <f t="shared" si="582"/>
        <v>6.2E-2</v>
      </c>
      <c r="AS414" s="66">
        <f t="shared" si="582"/>
        <v>6.2E-2</v>
      </c>
      <c r="AT414" s="66">
        <f t="shared" si="582"/>
        <v>6.2E-2</v>
      </c>
      <c r="AU414" s="66">
        <f t="shared" si="582"/>
        <v>6.2E-2</v>
      </c>
      <c r="AV414" s="66">
        <f t="shared" si="582"/>
        <v>6.2E-2</v>
      </c>
      <c r="AW414" s="66">
        <f t="shared" si="582"/>
        <v>6.2E-2</v>
      </c>
      <c r="AX414" s="66">
        <f t="shared" si="582"/>
        <v>6.2E-2</v>
      </c>
      <c r="AY414" s="66">
        <f t="shared" si="582"/>
        <v>6.2E-2</v>
      </c>
      <c r="AZ414" s="66">
        <f t="shared" si="582"/>
        <v>6.2E-2</v>
      </c>
      <c r="BA414" s="66">
        <f t="shared" si="582"/>
        <v>6.2E-2</v>
      </c>
      <c r="BB414" s="66">
        <f t="shared" si="582"/>
        <v>6.2E-2</v>
      </c>
      <c r="BC414" s="66">
        <f t="shared" si="582"/>
        <v>6.2E-2</v>
      </c>
      <c r="BD414" s="66">
        <f t="shared" si="582"/>
        <v>6.2E-2</v>
      </c>
      <c r="BE414" s="66">
        <f t="shared" si="582"/>
        <v>6.2E-2</v>
      </c>
      <c r="BF414" s="66">
        <f t="shared" si="582"/>
        <v>6.2E-2</v>
      </c>
      <c r="BG414" s="66">
        <f t="shared" si="582"/>
        <v>6.2E-2</v>
      </c>
      <c r="BH414" s="66">
        <f t="shared" si="582"/>
        <v>6.2E-2</v>
      </c>
      <c r="BI414" s="66">
        <f t="shared" si="582"/>
        <v>6.2E-2</v>
      </c>
      <c r="BJ414" s="66">
        <f t="shared" si="582"/>
        <v>6.2E-2</v>
      </c>
      <c r="BK414" s="66">
        <f t="shared" si="582"/>
        <v>6.2E-2</v>
      </c>
      <c r="BL414" s="66">
        <f t="shared" si="582"/>
        <v>6.2E-2</v>
      </c>
      <c r="BM414" s="66">
        <f t="shared" si="582"/>
        <v>6.2E-2</v>
      </c>
      <c r="BN414" s="66">
        <f t="shared" si="582"/>
        <v>6.2E-2</v>
      </c>
      <c r="BO414" s="66">
        <f t="shared" si="582"/>
        <v>6.2E-2</v>
      </c>
      <c r="BP414" s="66">
        <f t="shared" si="582"/>
        <v>6.2E-2</v>
      </c>
      <c r="BQ414" s="66">
        <f t="shared" si="582"/>
        <v>6.2E-2</v>
      </c>
      <c r="BR414" s="66">
        <f t="shared" si="582"/>
        <v>6.2E-2</v>
      </c>
      <c r="BS414" s="66">
        <f t="shared" si="582"/>
        <v>6.2E-2</v>
      </c>
      <c r="BT414" s="66">
        <f t="shared" si="582"/>
        <v>6.2E-2</v>
      </c>
      <c r="BU414" s="66">
        <f t="shared" si="582"/>
        <v>6.2E-2</v>
      </c>
      <c r="BV414" s="66">
        <f t="shared" si="582"/>
        <v>6.2E-2</v>
      </c>
      <c r="BW414" s="66">
        <f t="shared" si="582"/>
        <v>6.2E-2</v>
      </c>
      <c r="BX414" s="66">
        <f t="shared" si="582"/>
        <v>6.2E-2</v>
      </c>
      <c r="BY414" s="66">
        <f t="shared" si="582"/>
        <v>6.2E-2</v>
      </c>
      <c r="BZ414" s="66">
        <f t="shared" si="582"/>
        <v>6.2E-2</v>
      </c>
      <c r="CA414" s="66">
        <f t="shared" si="582"/>
        <v>6.2E-2</v>
      </c>
      <c r="CB414" s="66">
        <f t="shared" si="582"/>
        <v>6.2E-2</v>
      </c>
      <c r="CC414" s="66">
        <f t="shared" si="582"/>
        <v>6.2E-2</v>
      </c>
      <c r="CD414" s="66">
        <f t="shared" si="582"/>
        <v>6.2E-2</v>
      </c>
      <c r="CE414" s="66">
        <f t="shared" si="582"/>
        <v>6.2E-2</v>
      </c>
      <c r="CF414" s="66">
        <f t="shared" si="582"/>
        <v>6.2E-2</v>
      </c>
      <c r="CG414" s="66">
        <f t="shared" si="582"/>
        <v>6.2E-2</v>
      </c>
      <c r="CH414" s="66">
        <f t="shared" si="582"/>
        <v>6.2E-2</v>
      </c>
      <c r="CI414" s="66">
        <f t="shared" si="582"/>
        <v>6.2E-2</v>
      </c>
      <c r="CJ414" s="66">
        <f t="shared" ref="CJ414:EP414" si="583">CJ412+CJ413</f>
        <v>6.2E-2</v>
      </c>
      <c r="CK414" s="66">
        <f t="shared" si="583"/>
        <v>6.2E-2</v>
      </c>
      <c r="CL414" s="66">
        <f t="shared" si="583"/>
        <v>6.2E-2</v>
      </c>
      <c r="CM414" s="66">
        <f t="shared" si="583"/>
        <v>6.2E-2</v>
      </c>
      <c r="CN414" s="66">
        <f t="shared" si="583"/>
        <v>6.2E-2</v>
      </c>
      <c r="CO414" s="66">
        <f t="shared" si="583"/>
        <v>6.2E-2</v>
      </c>
      <c r="CP414" s="66">
        <f t="shared" si="583"/>
        <v>6.2E-2</v>
      </c>
      <c r="CQ414" s="66">
        <f t="shared" si="583"/>
        <v>6.2E-2</v>
      </c>
      <c r="CR414" s="66">
        <f t="shared" si="583"/>
        <v>6.2E-2</v>
      </c>
      <c r="CS414" s="66">
        <f t="shared" si="583"/>
        <v>6.2E-2</v>
      </c>
      <c r="CT414" s="66">
        <f t="shared" si="583"/>
        <v>6.2E-2</v>
      </c>
      <c r="CU414" s="66">
        <f t="shared" si="583"/>
        <v>6.2E-2</v>
      </c>
      <c r="CV414" s="66">
        <f t="shared" si="583"/>
        <v>6.2E-2</v>
      </c>
      <c r="CW414" s="66">
        <f t="shared" si="583"/>
        <v>6.2E-2</v>
      </c>
      <c r="CX414" s="66">
        <f t="shared" si="583"/>
        <v>6.2E-2</v>
      </c>
      <c r="CY414" s="66">
        <f t="shared" si="583"/>
        <v>6.2E-2</v>
      </c>
      <c r="CZ414" s="66">
        <f t="shared" si="583"/>
        <v>6.2E-2</v>
      </c>
      <c r="DA414" s="66">
        <f t="shared" si="583"/>
        <v>6.2E-2</v>
      </c>
      <c r="DB414" s="66">
        <f t="shared" si="583"/>
        <v>6.2E-2</v>
      </c>
      <c r="DC414" s="66">
        <f t="shared" si="583"/>
        <v>6.2E-2</v>
      </c>
      <c r="DD414" s="66">
        <f t="shared" si="583"/>
        <v>6.2E-2</v>
      </c>
      <c r="DE414" s="66">
        <f t="shared" si="583"/>
        <v>6.2E-2</v>
      </c>
      <c r="DF414" s="66">
        <f t="shared" si="583"/>
        <v>6.2E-2</v>
      </c>
      <c r="DG414" s="66">
        <f t="shared" si="583"/>
        <v>6.2E-2</v>
      </c>
      <c r="DH414" s="66">
        <f t="shared" si="583"/>
        <v>6.2E-2</v>
      </c>
      <c r="DI414" s="66">
        <f t="shared" si="583"/>
        <v>6.2E-2</v>
      </c>
      <c r="DJ414" s="66">
        <f t="shared" si="583"/>
        <v>6.2E-2</v>
      </c>
      <c r="DK414" s="66">
        <f t="shared" si="583"/>
        <v>6.2E-2</v>
      </c>
      <c r="DL414" s="66">
        <f t="shared" si="583"/>
        <v>6.2E-2</v>
      </c>
      <c r="DM414" s="66">
        <f t="shared" si="583"/>
        <v>6.2E-2</v>
      </c>
      <c r="DN414" s="66">
        <f t="shared" si="583"/>
        <v>6.2E-2</v>
      </c>
      <c r="DO414" s="66">
        <f t="shared" si="583"/>
        <v>6.2E-2</v>
      </c>
      <c r="DP414" s="66">
        <f t="shared" si="583"/>
        <v>6.2E-2</v>
      </c>
      <c r="DQ414" s="66">
        <f t="shared" si="583"/>
        <v>6.2E-2</v>
      </c>
      <c r="DR414" s="66">
        <f t="shared" si="583"/>
        <v>6.2E-2</v>
      </c>
      <c r="DS414" s="66">
        <f t="shared" si="583"/>
        <v>6.2E-2</v>
      </c>
      <c r="DT414" s="66">
        <f t="shared" si="583"/>
        <v>6.2E-2</v>
      </c>
      <c r="DU414" s="66">
        <f t="shared" si="583"/>
        <v>6.2E-2</v>
      </c>
      <c r="DV414" s="66">
        <f t="shared" si="583"/>
        <v>6.2E-2</v>
      </c>
      <c r="DW414" s="66">
        <f t="shared" si="583"/>
        <v>6.2E-2</v>
      </c>
      <c r="DX414" s="66">
        <f t="shared" si="583"/>
        <v>6.2E-2</v>
      </c>
      <c r="DY414" s="66">
        <f t="shared" si="583"/>
        <v>6.2E-2</v>
      </c>
      <c r="DZ414" s="66">
        <f t="shared" si="583"/>
        <v>6.2E-2</v>
      </c>
      <c r="EA414" s="66">
        <f t="shared" si="583"/>
        <v>6.2E-2</v>
      </c>
      <c r="EB414" s="66">
        <f t="shared" si="583"/>
        <v>6.2E-2</v>
      </c>
      <c r="EC414" s="66">
        <f t="shared" si="583"/>
        <v>6.2E-2</v>
      </c>
      <c r="ED414" s="66">
        <f t="shared" si="583"/>
        <v>6.2E-2</v>
      </c>
      <c r="EE414" s="66">
        <f t="shared" si="583"/>
        <v>6.2E-2</v>
      </c>
      <c r="EF414" s="66">
        <f t="shared" si="583"/>
        <v>6.2E-2</v>
      </c>
      <c r="EG414" s="66">
        <f t="shared" si="583"/>
        <v>6.2E-2</v>
      </c>
      <c r="EH414" s="66">
        <f t="shared" si="583"/>
        <v>6.2E-2</v>
      </c>
      <c r="EI414" s="66">
        <f t="shared" si="583"/>
        <v>6.2E-2</v>
      </c>
      <c r="EJ414" s="66">
        <f t="shared" si="583"/>
        <v>6.2E-2</v>
      </c>
      <c r="EK414" s="66">
        <f t="shared" si="583"/>
        <v>6.2E-2</v>
      </c>
      <c r="EL414" s="66">
        <f t="shared" si="583"/>
        <v>6.2E-2</v>
      </c>
      <c r="EM414" s="66">
        <f t="shared" si="583"/>
        <v>6.2E-2</v>
      </c>
      <c r="EN414" s="66">
        <f t="shared" si="583"/>
        <v>6.2E-2</v>
      </c>
      <c r="EO414" s="66">
        <f t="shared" si="583"/>
        <v>6.2E-2</v>
      </c>
      <c r="EP414" s="66">
        <f t="shared" si="583"/>
        <v>6.2E-2</v>
      </c>
    </row>
    <row r="415" spans="4:146" hidden="1" outlineLevel="2" x14ac:dyDescent="0.25"/>
    <row r="416" spans="4:146" hidden="1" outlineLevel="2" x14ac:dyDescent="0.25">
      <c r="E416" s="11" t="s">
        <v>276</v>
      </c>
      <c r="F416" s="11"/>
      <c r="G416" s="11"/>
      <c r="H416" s="11"/>
      <c r="I416" s="11"/>
      <c r="J416" s="31" t="s">
        <v>68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92">
        <v>0</v>
      </c>
      <c r="X416" s="8">
        <f>W419</f>
        <v>69001.851179704841</v>
      </c>
      <c r="Y416" s="8">
        <f t="shared" ref="Y416:CJ416" si="584">X419</f>
        <v>67998.545257171485</v>
      </c>
      <c r="Z416" s="8">
        <f t="shared" si="584"/>
        <v>66990.055587371709</v>
      </c>
      <c r="AA416" s="8">
        <f t="shared" si="584"/>
        <v>65976.3553876113</v>
      </c>
      <c r="AB416" s="8">
        <f t="shared" si="584"/>
        <v>64957.417736818796</v>
      </c>
      <c r="AC416" s="8">
        <f t="shared" si="584"/>
        <v>63933.21557483053</v>
      </c>
      <c r="AD416" s="8">
        <f t="shared" si="584"/>
        <v>62903.721701671995</v>
      </c>
      <c r="AE416" s="8">
        <f t="shared" si="584"/>
        <v>61868.908776835473</v>
      </c>
      <c r="AF416" s="8">
        <f t="shared" si="584"/>
        <v>60828.749318553964</v>
      </c>
      <c r="AG416" s="8">
        <f t="shared" si="584"/>
        <v>59783.215703071328</v>
      </c>
      <c r="AH416" s="8">
        <f t="shared" si="584"/>
        <v>58732.280163908697</v>
      </c>
      <c r="AI416" s="8">
        <f t="shared" si="584"/>
        <v>57675.914791127063</v>
      </c>
      <c r="AJ416" s="8">
        <f t="shared" si="584"/>
        <v>56614.091530586054</v>
      </c>
      <c r="AK416" s="8">
        <f t="shared" si="584"/>
        <v>55546.78218319892</v>
      </c>
      <c r="AL416" s="8">
        <f t="shared" si="584"/>
        <v>54473.958404183621</v>
      </c>
      <c r="AM416" s="8">
        <f t="shared" si="584"/>
        <v>53395.591702310077</v>
      </c>
      <c r="AN416" s="8">
        <f t="shared" si="584"/>
        <v>52311.65343914352</v>
      </c>
      <c r="AO416" s="8">
        <f t="shared" si="584"/>
        <v>51222.114828283935</v>
      </c>
      <c r="AP416" s="8">
        <f t="shared" si="584"/>
        <v>50126.946934601576</v>
      </c>
      <c r="AQ416" s="8">
        <f t="shared" si="584"/>
        <v>49026.120673468518</v>
      </c>
      <c r="AR416" s="8">
        <f t="shared" si="584"/>
        <v>47919.606809986275</v>
      </c>
      <c r="AS416" s="8">
        <f t="shared" si="584"/>
        <v>46807.375958209377</v>
      </c>
      <c r="AT416" s="8">
        <f t="shared" si="584"/>
        <v>45689.398580364963</v>
      </c>
      <c r="AU416" s="8">
        <f t="shared" si="584"/>
        <v>44565.64498606835</v>
      </c>
      <c r="AV416" s="8">
        <f t="shared" si="584"/>
        <v>43436.085331534538</v>
      </c>
      <c r="AW416" s="8">
        <f t="shared" si="584"/>
        <v>42300.68961878564</v>
      </c>
      <c r="AX416" s="8">
        <f t="shared" si="584"/>
        <v>41159.427694854203</v>
      </c>
      <c r="AY416" s="8">
        <f t="shared" si="584"/>
        <v>40012.269250982456</v>
      </c>
      <c r="AZ416" s="8">
        <f t="shared" si="584"/>
        <v>38859.183821817373</v>
      </c>
      <c r="BA416" s="8">
        <f t="shared" si="584"/>
        <v>37700.140784601601</v>
      </c>
      <c r="BB416" s="8">
        <f t="shared" si="584"/>
        <v>36535.109358360212</v>
      </c>
      <c r="BC416" s="8">
        <f t="shared" si="584"/>
        <v>35364.058603083242</v>
      </c>
      <c r="BD416" s="8">
        <f t="shared" si="584"/>
        <v>34186.957418904007</v>
      </c>
      <c r="BE416" s="8">
        <f t="shared" si="584"/>
        <v>33003.774545273183</v>
      </c>
      <c r="BF416" s="8">
        <f t="shared" si="584"/>
        <v>31814.478560128598</v>
      </c>
      <c r="BG416" s="8">
        <f t="shared" si="584"/>
        <v>30619.037879060768</v>
      </c>
      <c r="BH416" s="8">
        <f t="shared" si="584"/>
        <v>29417.420754474086</v>
      </c>
      <c r="BI416" s="8">
        <f t="shared" si="584"/>
        <v>28209.595274743708</v>
      </c>
      <c r="BJ416" s="8">
        <f t="shared" si="584"/>
        <v>26995.529363368056</v>
      </c>
      <c r="BK416" s="8">
        <f t="shared" si="584"/>
        <v>25775.190778116961</v>
      </c>
      <c r="BL416" s="8">
        <f t="shared" si="584"/>
        <v>24548.547110175405</v>
      </c>
      <c r="BM416" s="8">
        <f t="shared" si="584"/>
        <v>23315.565783282815</v>
      </c>
      <c r="BN416" s="8">
        <f t="shared" si="584"/>
        <v>22076.214052867948</v>
      </c>
      <c r="BO416" s="8">
        <f t="shared" si="584"/>
        <v>20830.459005179269</v>
      </c>
      <c r="BP416" s="8">
        <f t="shared" si="584"/>
        <v>19578.267556410869</v>
      </c>
      <c r="BQ416" s="8">
        <f t="shared" si="584"/>
        <v>18319.606451823831</v>
      </c>
      <c r="BR416" s="8">
        <f t="shared" si="584"/>
        <v>17054.442264863093</v>
      </c>
      <c r="BS416" s="8">
        <f t="shared" si="584"/>
        <v>15782.741396269725</v>
      </c>
      <c r="BT416" s="8">
        <f t="shared" si="584"/>
        <v>14504.470073188622</v>
      </c>
      <c r="BU416" s="8">
        <f t="shared" si="584"/>
        <v>13219.594348271601</v>
      </c>
      <c r="BV416" s="8">
        <f t="shared" si="584"/>
        <v>11928.080098775843</v>
      </c>
      <c r="BW416" s="8">
        <f t="shared" si="584"/>
        <v>10629.89302565769</v>
      </c>
      <c r="BX416" s="8">
        <f t="shared" si="584"/>
        <v>9324.9986526617595</v>
      </c>
      <c r="BY416" s="8">
        <f t="shared" si="584"/>
        <v>8013.36232540535</v>
      </c>
      <c r="BZ416" s="8">
        <f t="shared" si="584"/>
        <v>6694.9492104581159</v>
      </c>
      <c r="CA416" s="8">
        <f t="shared" si="584"/>
        <v>5369.7242944169875</v>
      </c>
      <c r="CB416" s="8">
        <f t="shared" si="584"/>
        <v>4037.6523829763132</v>
      </c>
      <c r="CC416" s="8">
        <f t="shared" si="584"/>
        <v>2698.6980999931957</v>
      </c>
      <c r="CD416" s="8">
        <f t="shared" si="584"/>
        <v>1352.8258865479986</v>
      </c>
      <c r="CE416" s="8">
        <f t="shared" si="584"/>
        <v>0</v>
      </c>
      <c r="CF416" s="8">
        <f t="shared" si="584"/>
        <v>0</v>
      </c>
      <c r="CG416" s="8">
        <f t="shared" si="584"/>
        <v>0</v>
      </c>
      <c r="CH416" s="8">
        <f t="shared" si="584"/>
        <v>0</v>
      </c>
      <c r="CI416" s="8">
        <f t="shared" si="584"/>
        <v>0</v>
      </c>
      <c r="CJ416" s="8">
        <f t="shared" si="584"/>
        <v>0</v>
      </c>
      <c r="CK416" s="8">
        <f t="shared" ref="CK416:EP416" si="585">CJ419</f>
        <v>0</v>
      </c>
      <c r="CL416" s="8">
        <f t="shared" si="585"/>
        <v>0</v>
      </c>
      <c r="CM416" s="8">
        <f t="shared" si="585"/>
        <v>0</v>
      </c>
      <c r="CN416" s="8">
        <f t="shared" si="585"/>
        <v>0</v>
      </c>
      <c r="CO416" s="8">
        <f t="shared" si="585"/>
        <v>0</v>
      </c>
      <c r="CP416" s="8">
        <f t="shared" si="585"/>
        <v>0</v>
      </c>
      <c r="CQ416" s="8">
        <f t="shared" si="585"/>
        <v>0</v>
      </c>
      <c r="CR416" s="8">
        <f t="shared" si="585"/>
        <v>0</v>
      </c>
      <c r="CS416" s="8">
        <f t="shared" si="585"/>
        <v>0</v>
      </c>
      <c r="CT416" s="8">
        <f t="shared" si="585"/>
        <v>0</v>
      </c>
      <c r="CU416" s="8">
        <f t="shared" si="585"/>
        <v>0</v>
      </c>
      <c r="CV416" s="8">
        <f t="shared" si="585"/>
        <v>0</v>
      </c>
      <c r="CW416" s="8">
        <f t="shared" si="585"/>
        <v>0</v>
      </c>
      <c r="CX416" s="8">
        <f t="shared" si="585"/>
        <v>0</v>
      </c>
      <c r="CY416" s="8">
        <f t="shared" si="585"/>
        <v>0</v>
      </c>
      <c r="CZ416" s="8">
        <f t="shared" si="585"/>
        <v>0</v>
      </c>
      <c r="DA416" s="8">
        <f t="shared" si="585"/>
        <v>0</v>
      </c>
      <c r="DB416" s="8">
        <f t="shared" si="585"/>
        <v>0</v>
      </c>
      <c r="DC416" s="8">
        <f t="shared" si="585"/>
        <v>0</v>
      </c>
      <c r="DD416" s="8">
        <f t="shared" si="585"/>
        <v>0</v>
      </c>
      <c r="DE416" s="8">
        <f t="shared" si="585"/>
        <v>0</v>
      </c>
      <c r="DF416" s="8">
        <f t="shared" si="585"/>
        <v>0</v>
      </c>
      <c r="DG416" s="8">
        <f t="shared" si="585"/>
        <v>0</v>
      </c>
      <c r="DH416" s="8">
        <f t="shared" si="585"/>
        <v>0</v>
      </c>
      <c r="DI416" s="8">
        <f t="shared" si="585"/>
        <v>0</v>
      </c>
      <c r="DJ416" s="8">
        <f t="shared" si="585"/>
        <v>0</v>
      </c>
      <c r="DK416" s="8">
        <f t="shared" si="585"/>
        <v>0</v>
      </c>
      <c r="DL416" s="8">
        <f t="shared" si="585"/>
        <v>0</v>
      </c>
      <c r="DM416" s="8">
        <f t="shared" si="585"/>
        <v>0</v>
      </c>
      <c r="DN416" s="8">
        <f t="shared" si="585"/>
        <v>0</v>
      </c>
      <c r="DO416" s="8">
        <f t="shared" si="585"/>
        <v>0</v>
      </c>
      <c r="DP416" s="8">
        <f t="shared" si="585"/>
        <v>0</v>
      </c>
      <c r="DQ416" s="8">
        <f t="shared" si="585"/>
        <v>0</v>
      </c>
      <c r="DR416" s="8">
        <f t="shared" si="585"/>
        <v>0</v>
      </c>
      <c r="DS416" s="8">
        <f t="shared" si="585"/>
        <v>0</v>
      </c>
      <c r="DT416" s="8">
        <f t="shared" si="585"/>
        <v>0</v>
      </c>
      <c r="DU416" s="8">
        <f t="shared" si="585"/>
        <v>0</v>
      </c>
      <c r="DV416" s="8">
        <f t="shared" si="585"/>
        <v>0</v>
      </c>
      <c r="DW416" s="8">
        <f t="shared" si="585"/>
        <v>0</v>
      </c>
      <c r="DX416" s="8">
        <f t="shared" si="585"/>
        <v>0</v>
      </c>
      <c r="DY416" s="8">
        <f t="shared" si="585"/>
        <v>0</v>
      </c>
      <c r="DZ416" s="8">
        <f t="shared" si="585"/>
        <v>0</v>
      </c>
      <c r="EA416" s="8">
        <f t="shared" si="585"/>
        <v>0</v>
      </c>
      <c r="EB416" s="8">
        <f t="shared" si="585"/>
        <v>0</v>
      </c>
      <c r="EC416" s="8">
        <f t="shared" si="585"/>
        <v>0</v>
      </c>
      <c r="ED416" s="8">
        <f t="shared" si="585"/>
        <v>0</v>
      </c>
      <c r="EE416" s="8">
        <f t="shared" si="585"/>
        <v>0</v>
      </c>
      <c r="EF416" s="8">
        <f t="shared" si="585"/>
        <v>0</v>
      </c>
      <c r="EG416" s="8">
        <f t="shared" si="585"/>
        <v>0</v>
      </c>
      <c r="EH416" s="8">
        <f t="shared" si="585"/>
        <v>0</v>
      </c>
      <c r="EI416" s="8">
        <f t="shared" si="585"/>
        <v>0</v>
      </c>
      <c r="EJ416" s="8">
        <f t="shared" si="585"/>
        <v>0</v>
      </c>
      <c r="EK416" s="8">
        <f t="shared" si="585"/>
        <v>0</v>
      </c>
      <c r="EL416" s="8">
        <f t="shared" si="585"/>
        <v>0</v>
      </c>
      <c r="EM416" s="8">
        <f t="shared" si="585"/>
        <v>0</v>
      </c>
      <c r="EN416" s="8">
        <f t="shared" si="585"/>
        <v>0</v>
      </c>
      <c r="EO416" s="8">
        <f t="shared" si="585"/>
        <v>0</v>
      </c>
      <c r="EP416" s="8">
        <f t="shared" si="585"/>
        <v>0</v>
      </c>
    </row>
    <row r="417" spans="3:146" hidden="1" outlineLevel="2" x14ac:dyDescent="0.25">
      <c r="E417" t="s">
        <v>277</v>
      </c>
      <c r="J417" s="26" t="s">
        <v>68</v>
      </c>
      <c r="W417" s="5">
        <f>IF(W$5=EOMONTH(W$378,0),W410,0)</f>
        <v>70000</v>
      </c>
      <c r="X417" s="5">
        <f t="shared" ref="X417:CI417" si="586">IF(X$5=EOMONTH(X$378,0),X410,0)</f>
        <v>0</v>
      </c>
      <c r="Y417" s="5">
        <f t="shared" si="586"/>
        <v>0</v>
      </c>
      <c r="Z417" s="5">
        <f t="shared" si="586"/>
        <v>0</v>
      </c>
      <c r="AA417" s="5">
        <f t="shared" si="586"/>
        <v>0</v>
      </c>
      <c r="AB417" s="5">
        <f t="shared" si="586"/>
        <v>0</v>
      </c>
      <c r="AC417" s="5">
        <f t="shared" si="586"/>
        <v>0</v>
      </c>
      <c r="AD417" s="5">
        <f t="shared" si="586"/>
        <v>0</v>
      </c>
      <c r="AE417" s="5">
        <f t="shared" si="586"/>
        <v>0</v>
      </c>
      <c r="AF417" s="5">
        <f t="shared" si="586"/>
        <v>0</v>
      </c>
      <c r="AG417" s="5">
        <f t="shared" si="586"/>
        <v>0</v>
      </c>
      <c r="AH417" s="5">
        <f t="shared" si="586"/>
        <v>0</v>
      </c>
      <c r="AI417" s="5">
        <f t="shared" si="586"/>
        <v>0</v>
      </c>
      <c r="AJ417" s="5">
        <f t="shared" si="586"/>
        <v>0</v>
      </c>
      <c r="AK417" s="5">
        <f t="shared" si="586"/>
        <v>0</v>
      </c>
      <c r="AL417" s="5">
        <f t="shared" si="586"/>
        <v>0</v>
      </c>
      <c r="AM417" s="5">
        <f t="shared" si="586"/>
        <v>0</v>
      </c>
      <c r="AN417" s="5">
        <f t="shared" si="586"/>
        <v>0</v>
      </c>
      <c r="AO417" s="5">
        <f t="shared" si="586"/>
        <v>0</v>
      </c>
      <c r="AP417" s="5">
        <f t="shared" si="586"/>
        <v>0</v>
      </c>
      <c r="AQ417" s="5">
        <f t="shared" si="586"/>
        <v>0</v>
      </c>
      <c r="AR417" s="5">
        <f t="shared" si="586"/>
        <v>0</v>
      </c>
      <c r="AS417" s="5">
        <f t="shared" si="586"/>
        <v>0</v>
      </c>
      <c r="AT417" s="5">
        <f t="shared" si="586"/>
        <v>0</v>
      </c>
      <c r="AU417" s="5">
        <f t="shared" si="586"/>
        <v>0</v>
      </c>
      <c r="AV417" s="5">
        <f t="shared" si="586"/>
        <v>0</v>
      </c>
      <c r="AW417" s="5">
        <f t="shared" si="586"/>
        <v>0</v>
      </c>
      <c r="AX417" s="5">
        <f t="shared" si="586"/>
        <v>0</v>
      </c>
      <c r="AY417" s="5">
        <f t="shared" si="586"/>
        <v>0</v>
      </c>
      <c r="AZ417" s="5">
        <f t="shared" si="586"/>
        <v>0</v>
      </c>
      <c r="BA417" s="5">
        <f t="shared" si="586"/>
        <v>0</v>
      </c>
      <c r="BB417" s="5">
        <f t="shared" si="586"/>
        <v>0</v>
      </c>
      <c r="BC417" s="5">
        <f t="shared" si="586"/>
        <v>0</v>
      </c>
      <c r="BD417" s="5">
        <f t="shared" si="586"/>
        <v>0</v>
      </c>
      <c r="BE417" s="5">
        <f t="shared" si="586"/>
        <v>0</v>
      </c>
      <c r="BF417" s="5">
        <f t="shared" si="586"/>
        <v>0</v>
      </c>
      <c r="BG417" s="5">
        <f t="shared" si="586"/>
        <v>0</v>
      </c>
      <c r="BH417" s="5">
        <f t="shared" si="586"/>
        <v>0</v>
      </c>
      <c r="BI417" s="5">
        <f t="shared" si="586"/>
        <v>0</v>
      </c>
      <c r="BJ417" s="5">
        <f t="shared" si="586"/>
        <v>0</v>
      </c>
      <c r="BK417" s="5">
        <f t="shared" si="586"/>
        <v>0</v>
      </c>
      <c r="BL417" s="5">
        <f t="shared" si="586"/>
        <v>0</v>
      </c>
      <c r="BM417" s="5">
        <f t="shared" si="586"/>
        <v>0</v>
      </c>
      <c r="BN417" s="5">
        <f t="shared" si="586"/>
        <v>0</v>
      </c>
      <c r="BO417" s="5">
        <f t="shared" si="586"/>
        <v>0</v>
      </c>
      <c r="BP417" s="5">
        <f t="shared" si="586"/>
        <v>0</v>
      </c>
      <c r="BQ417" s="5">
        <f t="shared" si="586"/>
        <v>0</v>
      </c>
      <c r="BR417" s="5">
        <f t="shared" si="586"/>
        <v>0</v>
      </c>
      <c r="BS417" s="5">
        <f t="shared" si="586"/>
        <v>0</v>
      </c>
      <c r="BT417" s="5">
        <f t="shared" si="586"/>
        <v>0</v>
      </c>
      <c r="BU417" s="5">
        <f t="shared" si="586"/>
        <v>0</v>
      </c>
      <c r="BV417" s="5">
        <f t="shared" si="586"/>
        <v>0</v>
      </c>
      <c r="BW417" s="5">
        <f t="shared" si="586"/>
        <v>0</v>
      </c>
      <c r="BX417" s="5">
        <f t="shared" si="586"/>
        <v>0</v>
      </c>
      <c r="BY417" s="5">
        <f t="shared" si="586"/>
        <v>0</v>
      </c>
      <c r="BZ417" s="5">
        <f t="shared" si="586"/>
        <v>0</v>
      </c>
      <c r="CA417" s="5">
        <f t="shared" si="586"/>
        <v>0</v>
      </c>
      <c r="CB417" s="5">
        <f t="shared" si="586"/>
        <v>0</v>
      </c>
      <c r="CC417" s="5">
        <f t="shared" si="586"/>
        <v>0</v>
      </c>
      <c r="CD417" s="5">
        <f t="shared" si="586"/>
        <v>0</v>
      </c>
      <c r="CE417" s="5">
        <f t="shared" si="586"/>
        <v>0</v>
      </c>
      <c r="CF417" s="5">
        <f t="shared" si="586"/>
        <v>0</v>
      </c>
      <c r="CG417" s="5">
        <f t="shared" si="586"/>
        <v>0</v>
      </c>
      <c r="CH417" s="5">
        <f t="shared" si="586"/>
        <v>0</v>
      </c>
      <c r="CI417" s="5">
        <f t="shared" si="586"/>
        <v>0</v>
      </c>
      <c r="CJ417" s="5">
        <f t="shared" ref="CJ417:EP417" si="587">IF(CJ$5=EOMONTH(CJ$378,0),CJ410,0)</f>
        <v>0</v>
      </c>
      <c r="CK417" s="5">
        <f t="shared" si="587"/>
        <v>0</v>
      </c>
      <c r="CL417" s="5">
        <f t="shared" si="587"/>
        <v>0</v>
      </c>
      <c r="CM417" s="5">
        <f t="shared" si="587"/>
        <v>0</v>
      </c>
      <c r="CN417" s="5">
        <f t="shared" si="587"/>
        <v>0</v>
      </c>
      <c r="CO417" s="5">
        <f t="shared" si="587"/>
        <v>0</v>
      </c>
      <c r="CP417" s="5">
        <f t="shared" si="587"/>
        <v>0</v>
      </c>
      <c r="CQ417" s="5">
        <f t="shared" si="587"/>
        <v>0</v>
      </c>
      <c r="CR417" s="5">
        <f t="shared" si="587"/>
        <v>0</v>
      </c>
      <c r="CS417" s="5">
        <f t="shared" si="587"/>
        <v>0</v>
      </c>
      <c r="CT417" s="5">
        <f t="shared" si="587"/>
        <v>0</v>
      </c>
      <c r="CU417" s="5">
        <f t="shared" si="587"/>
        <v>0</v>
      </c>
      <c r="CV417" s="5">
        <f t="shared" si="587"/>
        <v>0</v>
      </c>
      <c r="CW417" s="5">
        <f t="shared" si="587"/>
        <v>0</v>
      </c>
      <c r="CX417" s="5">
        <f t="shared" si="587"/>
        <v>0</v>
      </c>
      <c r="CY417" s="5">
        <f t="shared" si="587"/>
        <v>0</v>
      </c>
      <c r="CZ417" s="5">
        <f t="shared" si="587"/>
        <v>0</v>
      </c>
      <c r="DA417" s="5">
        <f t="shared" si="587"/>
        <v>0</v>
      </c>
      <c r="DB417" s="5">
        <f t="shared" si="587"/>
        <v>0</v>
      </c>
      <c r="DC417" s="5">
        <f t="shared" si="587"/>
        <v>0</v>
      </c>
      <c r="DD417" s="5">
        <f t="shared" si="587"/>
        <v>0</v>
      </c>
      <c r="DE417" s="5">
        <f t="shared" si="587"/>
        <v>0</v>
      </c>
      <c r="DF417" s="5">
        <f t="shared" si="587"/>
        <v>0</v>
      </c>
      <c r="DG417" s="5">
        <f t="shared" si="587"/>
        <v>0</v>
      </c>
      <c r="DH417" s="5">
        <f t="shared" si="587"/>
        <v>0</v>
      </c>
      <c r="DI417" s="5">
        <f t="shared" si="587"/>
        <v>0</v>
      </c>
      <c r="DJ417" s="5">
        <f t="shared" si="587"/>
        <v>0</v>
      </c>
      <c r="DK417" s="5">
        <f t="shared" si="587"/>
        <v>0</v>
      </c>
      <c r="DL417" s="5">
        <f t="shared" si="587"/>
        <v>0</v>
      </c>
      <c r="DM417" s="5">
        <f t="shared" si="587"/>
        <v>0</v>
      </c>
      <c r="DN417" s="5">
        <f t="shared" si="587"/>
        <v>0</v>
      </c>
      <c r="DO417" s="5">
        <f t="shared" si="587"/>
        <v>0</v>
      </c>
      <c r="DP417" s="5">
        <f t="shared" si="587"/>
        <v>0</v>
      </c>
      <c r="DQ417" s="5">
        <f t="shared" si="587"/>
        <v>0</v>
      </c>
      <c r="DR417" s="5">
        <f t="shared" si="587"/>
        <v>0</v>
      </c>
      <c r="DS417" s="5">
        <f t="shared" si="587"/>
        <v>0</v>
      </c>
      <c r="DT417" s="5">
        <f t="shared" si="587"/>
        <v>0</v>
      </c>
      <c r="DU417" s="5">
        <f t="shared" si="587"/>
        <v>0</v>
      </c>
      <c r="DV417" s="5">
        <f t="shared" si="587"/>
        <v>0</v>
      </c>
      <c r="DW417" s="5">
        <f t="shared" si="587"/>
        <v>0</v>
      </c>
      <c r="DX417" s="5">
        <f t="shared" si="587"/>
        <v>0</v>
      </c>
      <c r="DY417" s="5">
        <f t="shared" si="587"/>
        <v>0</v>
      </c>
      <c r="DZ417" s="5">
        <f t="shared" si="587"/>
        <v>0</v>
      </c>
      <c r="EA417" s="5">
        <f t="shared" si="587"/>
        <v>0</v>
      </c>
      <c r="EB417" s="5">
        <f t="shared" si="587"/>
        <v>0</v>
      </c>
      <c r="EC417" s="5">
        <f t="shared" si="587"/>
        <v>0</v>
      </c>
      <c r="ED417" s="5">
        <f t="shared" si="587"/>
        <v>0</v>
      </c>
      <c r="EE417" s="5">
        <f t="shared" si="587"/>
        <v>0</v>
      </c>
      <c r="EF417" s="5">
        <f t="shared" si="587"/>
        <v>0</v>
      </c>
      <c r="EG417" s="5">
        <f t="shared" si="587"/>
        <v>0</v>
      </c>
      <c r="EH417" s="5">
        <f t="shared" si="587"/>
        <v>0</v>
      </c>
      <c r="EI417" s="5">
        <f t="shared" si="587"/>
        <v>0</v>
      </c>
      <c r="EJ417" s="5">
        <f t="shared" si="587"/>
        <v>0</v>
      </c>
      <c r="EK417" s="5">
        <f t="shared" si="587"/>
        <v>0</v>
      </c>
      <c r="EL417" s="5">
        <f t="shared" si="587"/>
        <v>0</v>
      </c>
      <c r="EM417" s="5">
        <f t="shared" si="587"/>
        <v>0</v>
      </c>
      <c r="EN417" s="5">
        <f t="shared" si="587"/>
        <v>0</v>
      </c>
      <c r="EO417" s="5">
        <f t="shared" si="587"/>
        <v>0</v>
      </c>
      <c r="EP417" s="5">
        <f t="shared" si="587"/>
        <v>0</v>
      </c>
    </row>
    <row r="418" spans="3:146" hidden="1" outlineLevel="2" x14ac:dyDescent="0.25">
      <c r="E418" t="s">
        <v>278</v>
      </c>
      <c r="J418" s="26" t="s">
        <v>68</v>
      </c>
      <c r="W418" s="5">
        <f>IF(W$5&lt;W$407,W$408,0)</f>
        <v>-998.14882029516195</v>
      </c>
      <c r="X418" s="5">
        <f t="shared" ref="X418:CI418" si="588">IF(X$5&lt;X$407,X$408,0)</f>
        <v>-1003.3059225333537</v>
      </c>
      <c r="Y418" s="5">
        <f t="shared" si="588"/>
        <v>-1008.489669799776</v>
      </c>
      <c r="Z418" s="5">
        <f t="shared" si="588"/>
        <v>-1013.7001997604081</v>
      </c>
      <c r="AA418" s="5">
        <f t="shared" si="588"/>
        <v>-1018.9376507925035</v>
      </c>
      <c r="AB418" s="5">
        <f t="shared" si="588"/>
        <v>-1024.2021619882648</v>
      </c>
      <c r="AC418" s="5">
        <f t="shared" si="588"/>
        <v>-1029.4938731585376</v>
      </c>
      <c r="AD418" s="5">
        <f t="shared" si="588"/>
        <v>-1034.8129248365233</v>
      </c>
      <c r="AE418" s="5">
        <f t="shared" si="588"/>
        <v>-1040.1594582815121</v>
      </c>
      <c r="AF418" s="5">
        <f t="shared" si="588"/>
        <v>-1045.5336154826332</v>
      </c>
      <c r="AG418" s="5">
        <f t="shared" si="588"/>
        <v>-1050.9355391626268</v>
      </c>
      <c r="AH418" s="5">
        <f t="shared" si="588"/>
        <v>-1056.3653727816336</v>
      </c>
      <c r="AI418" s="5">
        <f t="shared" si="588"/>
        <v>-1061.8232605410055</v>
      </c>
      <c r="AJ418" s="5">
        <f t="shared" si="588"/>
        <v>-1067.309347387134</v>
      </c>
      <c r="AK418" s="5">
        <f t="shared" si="588"/>
        <v>-1072.8237790153009</v>
      </c>
      <c r="AL418" s="5">
        <f t="shared" si="588"/>
        <v>-1078.3667018735466</v>
      </c>
      <c r="AM418" s="5">
        <f t="shared" si="588"/>
        <v>-1083.9382631665601</v>
      </c>
      <c r="AN418" s="5">
        <f t="shared" si="588"/>
        <v>-1089.5386108595872</v>
      </c>
      <c r="AO418" s="5">
        <f t="shared" si="588"/>
        <v>-1095.1678936823616</v>
      </c>
      <c r="AP418" s="5">
        <f t="shared" si="588"/>
        <v>-1100.826261133054</v>
      </c>
      <c r="AQ418" s="5">
        <f t="shared" si="588"/>
        <v>-1106.5138634822413</v>
      </c>
      <c r="AR418" s="5">
        <f t="shared" si="588"/>
        <v>-1112.2308517768995</v>
      </c>
      <c r="AS418" s="5">
        <f t="shared" si="588"/>
        <v>-1117.9773778444135</v>
      </c>
      <c r="AT418" s="5">
        <f t="shared" si="588"/>
        <v>-1123.7535942966097</v>
      </c>
      <c r="AU418" s="5">
        <f t="shared" si="588"/>
        <v>-1129.559654533809</v>
      </c>
      <c r="AV418" s="5">
        <f t="shared" si="588"/>
        <v>-1135.3957127489</v>
      </c>
      <c r="AW418" s="5">
        <f t="shared" si="588"/>
        <v>-1141.2619239314363</v>
      </c>
      <c r="AX418" s="5">
        <f t="shared" si="588"/>
        <v>-1147.1584438717487</v>
      </c>
      <c r="AY418" s="5">
        <f t="shared" si="588"/>
        <v>-1153.085429165086</v>
      </c>
      <c r="AZ418" s="5">
        <f t="shared" si="588"/>
        <v>-1159.0430372157723</v>
      </c>
      <c r="BA418" s="5">
        <f t="shared" si="588"/>
        <v>-1165.031426241387</v>
      </c>
      <c r="BB418" s="5">
        <f t="shared" si="588"/>
        <v>-1171.0507552769675</v>
      </c>
      <c r="BC418" s="5">
        <f t="shared" si="588"/>
        <v>-1177.101184179232</v>
      </c>
      <c r="BD418" s="5">
        <f t="shared" si="588"/>
        <v>-1183.1828736308246</v>
      </c>
      <c r="BE418" s="5">
        <f t="shared" si="588"/>
        <v>-1189.2959851445839</v>
      </c>
      <c r="BF418" s="5">
        <f t="shared" si="588"/>
        <v>-1195.4406810678308</v>
      </c>
      <c r="BG418" s="5">
        <f t="shared" si="588"/>
        <v>-1201.6171245866813</v>
      </c>
      <c r="BH418" s="5">
        <f t="shared" si="588"/>
        <v>-1207.8254797303794</v>
      </c>
      <c r="BI418" s="5">
        <f t="shared" si="588"/>
        <v>-1214.0659113756528</v>
      </c>
      <c r="BJ418" s="5">
        <f t="shared" si="588"/>
        <v>-1220.3385852510937</v>
      </c>
      <c r="BK418" s="5">
        <f t="shared" si="588"/>
        <v>-1226.6436679415576</v>
      </c>
      <c r="BL418" s="5">
        <f t="shared" si="588"/>
        <v>-1232.9813268925889</v>
      </c>
      <c r="BM418" s="5">
        <f t="shared" si="588"/>
        <v>-1239.3517304148675</v>
      </c>
      <c r="BN418" s="5">
        <f t="shared" si="588"/>
        <v>-1245.7550476886777</v>
      </c>
      <c r="BO418" s="5">
        <f t="shared" si="588"/>
        <v>-1252.1914487684023</v>
      </c>
      <c r="BP418" s="5">
        <f t="shared" si="588"/>
        <v>-1258.6611045870391</v>
      </c>
      <c r="BQ418" s="5">
        <f t="shared" si="588"/>
        <v>-1265.164186960739</v>
      </c>
      <c r="BR418" s="5">
        <f t="shared" si="588"/>
        <v>-1271.7008685933693</v>
      </c>
      <c r="BS418" s="5">
        <f t="shared" si="588"/>
        <v>-1278.2713230811019</v>
      </c>
      <c r="BT418" s="5">
        <f t="shared" si="588"/>
        <v>-1284.875724917021</v>
      </c>
      <c r="BU418" s="5">
        <f t="shared" si="588"/>
        <v>-1291.5142494957586</v>
      </c>
      <c r="BV418" s="5">
        <f t="shared" si="588"/>
        <v>-1298.1870731181534</v>
      </c>
      <c r="BW418" s="5">
        <f t="shared" si="588"/>
        <v>-1304.8943729959306</v>
      </c>
      <c r="BX418" s="5">
        <f t="shared" si="588"/>
        <v>-1311.6363272564095</v>
      </c>
      <c r="BY418" s="5">
        <f t="shared" si="588"/>
        <v>-1318.4131149472344</v>
      </c>
      <c r="BZ418" s="5">
        <f t="shared" si="588"/>
        <v>-1325.2249160411284</v>
      </c>
      <c r="CA418" s="5">
        <f t="shared" si="588"/>
        <v>-1332.0719114406743</v>
      </c>
      <c r="CB418" s="5">
        <f t="shared" si="588"/>
        <v>-1338.9542829831178</v>
      </c>
      <c r="CC418" s="5">
        <f t="shared" si="588"/>
        <v>-1345.8722134451971</v>
      </c>
      <c r="CD418" s="5">
        <f t="shared" si="588"/>
        <v>-1352.8258865479972</v>
      </c>
      <c r="CE418" s="5">
        <f t="shared" si="588"/>
        <v>0</v>
      </c>
      <c r="CF418" s="5">
        <f t="shared" si="588"/>
        <v>0</v>
      </c>
      <c r="CG418" s="5">
        <f t="shared" si="588"/>
        <v>0</v>
      </c>
      <c r="CH418" s="5">
        <f t="shared" si="588"/>
        <v>0</v>
      </c>
      <c r="CI418" s="5">
        <f t="shared" si="588"/>
        <v>0</v>
      </c>
      <c r="CJ418" s="5">
        <f t="shared" ref="CJ418:EP418" si="589">IF(CJ$5&lt;CJ$407,CJ$408,0)</f>
        <v>0</v>
      </c>
      <c r="CK418" s="5">
        <f t="shared" si="589"/>
        <v>0</v>
      </c>
      <c r="CL418" s="5">
        <f t="shared" si="589"/>
        <v>0</v>
      </c>
      <c r="CM418" s="5">
        <f t="shared" si="589"/>
        <v>0</v>
      </c>
      <c r="CN418" s="5">
        <f t="shared" si="589"/>
        <v>0</v>
      </c>
      <c r="CO418" s="5">
        <f t="shared" si="589"/>
        <v>0</v>
      </c>
      <c r="CP418" s="5">
        <f t="shared" si="589"/>
        <v>0</v>
      </c>
      <c r="CQ418" s="5">
        <f t="shared" si="589"/>
        <v>0</v>
      </c>
      <c r="CR418" s="5">
        <f t="shared" si="589"/>
        <v>0</v>
      </c>
      <c r="CS418" s="5">
        <f t="shared" si="589"/>
        <v>0</v>
      </c>
      <c r="CT418" s="5">
        <f t="shared" si="589"/>
        <v>0</v>
      </c>
      <c r="CU418" s="5">
        <f t="shared" si="589"/>
        <v>0</v>
      </c>
      <c r="CV418" s="5">
        <f t="shared" si="589"/>
        <v>0</v>
      </c>
      <c r="CW418" s="5">
        <f t="shared" si="589"/>
        <v>0</v>
      </c>
      <c r="CX418" s="5">
        <f t="shared" si="589"/>
        <v>0</v>
      </c>
      <c r="CY418" s="5">
        <f t="shared" si="589"/>
        <v>0</v>
      </c>
      <c r="CZ418" s="5">
        <f t="shared" si="589"/>
        <v>0</v>
      </c>
      <c r="DA418" s="5">
        <f t="shared" si="589"/>
        <v>0</v>
      </c>
      <c r="DB418" s="5">
        <f t="shared" si="589"/>
        <v>0</v>
      </c>
      <c r="DC418" s="5">
        <f t="shared" si="589"/>
        <v>0</v>
      </c>
      <c r="DD418" s="5">
        <f t="shared" si="589"/>
        <v>0</v>
      </c>
      <c r="DE418" s="5">
        <f t="shared" si="589"/>
        <v>0</v>
      </c>
      <c r="DF418" s="5">
        <f t="shared" si="589"/>
        <v>0</v>
      </c>
      <c r="DG418" s="5">
        <f t="shared" si="589"/>
        <v>0</v>
      </c>
      <c r="DH418" s="5">
        <f t="shared" si="589"/>
        <v>0</v>
      </c>
      <c r="DI418" s="5">
        <f t="shared" si="589"/>
        <v>0</v>
      </c>
      <c r="DJ418" s="5">
        <f t="shared" si="589"/>
        <v>0</v>
      </c>
      <c r="DK418" s="5">
        <f t="shared" si="589"/>
        <v>0</v>
      </c>
      <c r="DL418" s="5">
        <f t="shared" si="589"/>
        <v>0</v>
      </c>
      <c r="DM418" s="5">
        <f t="shared" si="589"/>
        <v>0</v>
      </c>
      <c r="DN418" s="5">
        <f t="shared" si="589"/>
        <v>0</v>
      </c>
      <c r="DO418" s="5">
        <f t="shared" si="589"/>
        <v>0</v>
      </c>
      <c r="DP418" s="5">
        <f t="shared" si="589"/>
        <v>0</v>
      </c>
      <c r="DQ418" s="5">
        <f t="shared" si="589"/>
        <v>0</v>
      </c>
      <c r="DR418" s="5">
        <f t="shared" si="589"/>
        <v>0</v>
      </c>
      <c r="DS418" s="5">
        <f t="shared" si="589"/>
        <v>0</v>
      </c>
      <c r="DT418" s="5">
        <f t="shared" si="589"/>
        <v>0</v>
      </c>
      <c r="DU418" s="5">
        <f t="shared" si="589"/>
        <v>0</v>
      </c>
      <c r="DV418" s="5">
        <f t="shared" si="589"/>
        <v>0</v>
      </c>
      <c r="DW418" s="5">
        <f t="shared" si="589"/>
        <v>0</v>
      </c>
      <c r="DX418" s="5">
        <f t="shared" si="589"/>
        <v>0</v>
      </c>
      <c r="DY418" s="5">
        <f t="shared" si="589"/>
        <v>0</v>
      </c>
      <c r="DZ418" s="5">
        <f t="shared" si="589"/>
        <v>0</v>
      </c>
      <c r="EA418" s="5">
        <f t="shared" si="589"/>
        <v>0</v>
      </c>
      <c r="EB418" s="5">
        <f t="shared" si="589"/>
        <v>0</v>
      </c>
      <c r="EC418" s="5">
        <f t="shared" si="589"/>
        <v>0</v>
      </c>
      <c r="ED418" s="5">
        <f t="shared" si="589"/>
        <v>0</v>
      </c>
      <c r="EE418" s="5">
        <f t="shared" si="589"/>
        <v>0</v>
      </c>
      <c r="EF418" s="5">
        <f t="shared" si="589"/>
        <v>0</v>
      </c>
      <c r="EG418" s="5">
        <f t="shared" si="589"/>
        <v>0</v>
      </c>
      <c r="EH418" s="5">
        <f t="shared" si="589"/>
        <v>0</v>
      </c>
      <c r="EI418" s="5">
        <f t="shared" si="589"/>
        <v>0</v>
      </c>
      <c r="EJ418" s="5">
        <f t="shared" si="589"/>
        <v>0</v>
      </c>
      <c r="EK418" s="5">
        <f t="shared" si="589"/>
        <v>0</v>
      </c>
      <c r="EL418" s="5">
        <f t="shared" si="589"/>
        <v>0</v>
      </c>
      <c r="EM418" s="5">
        <f t="shared" si="589"/>
        <v>0</v>
      </c>
      <c r="EN418" s="5">
        <f t="shared" si="589"/>
        <v>0</v>
      </c>
      <c r="EO418" s="5">
        <f t="shared" si="589"/>
        <v>0</v>
      </c>
      <c r="EP418" s="5">
        <f t="shared" si="589"/>
        <v>0</v>
      </c>
    </row>
    <row r="419" spans="3:146" hidden="1" outlineLevel="2" x14ac:dyDescent="0.25">
      <c r="E419" s="11" t="s">
        <v>279</v>
      </c>
      <c r="F419" s="11"/>
      <c r="G419" s="11"/>
      <c r="H419" s="11"/>
      <c r="I419" s="11"/>
      <c r="J419" s="31" t="s">
        <v>68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8">
        <f>W416+W417+W418</f>
        <v>69001.851179704841</v>
      </c>
      <c r="X419" s="8">
        <f t="shared" ref="X419" si="590">X416+X417+X418</f>
        <v>67998.545257171485</v>
      </c>
      <c r="Y419" s="8">
        <f t="shared" ref="Y419" si="591">Y416+Y417+Y418</f>
        <v>66990.055587371709</v>
      </c>
      <c r="Z419" s="8">
        <f t="shared" ref="Z419" si="592">Z416+Z417+Z418</f>
        <v>65976.3553876113</v>
      </c>
      <c r="AA419" s="8">
        <f t="shared" ref="AA419" si="593">AA416+AA417+AA418</f>
        <v>64957.417736818796</v>
      </c>
      <c r="AB419" s="8">
        <f t="shared" ref="AB419" si="594">AB416+AB417+AB418</f>
        <v>63933.21557483053</v>
      </c>
      <c r="AC419" s="8">
        <f t="shared" ref="AC419" si="595">AC416+AC417+AC418</f>
        <v>62903.721701671995</v>
      </c>
      <c r="AD419" s="8">
        <f t="shared" ref="AD419" si="596">AD416+AD417+AD418</f>
        <v>61868.908776835473</v>
      </c>
      <c r="AE419" s="8">
        <f t="shared" ref="AE419" si="597">AE416+AE417+AE418</f>
        <v>60828.749318553964</v>
      </c>
      <c r="AF419" s="8">
        <f t="shared" ref="AF419" si="598">AF416+AF417+AF418</f>
        <v>59783.215703071328</v>
      </c>
      <c r="AG419" s="8">
        <f t="shared" ref="AG419" si="599">AG416+AG417+AG418</f>
        <v>58732.280163908697</v>
      </c>
      <c r="AH419" s="8">
        <f t="shared" ref="AH419" si="600">AH416+AH417+AH418</f>
        <v>57675.914791127063</v>
      </c>
      <c r="AI419" s="8">
        <f t="shared" ref="AI419" si="601">AI416+AI417+AI418</f>
        <v>56614.091530586054</v>
      </c>
      <c r="AJ419" s="8">
        <f t="shared" ref="AJ419" si="602">AJ416+AJ417+AJ418</f>
        <v>55546.78218319892</v>
      </c>
      <c r="AK419" s="8">
        <f t="shared" ref="AK419" si="603">AK416+AK417+AK418</f>
        <v>54473.958404183621</v>
      </c>
      <c r="AL419" s="8">
        <f t="shared" ref="AL419" si="604">AL416+AL417+AL418</f>
        <v>53395.591702310077</v>
      </c>
      <c r="AM419" s="8">
        <f t="shared" ref="AM419" si="605">AM416+AM417+AM418</f>
        <v>52311.65343914352</v>
      </c>
      <c r="AN419" s="8">
        <f t="shared" ref="AN419" si="606">AN416+AN417+AN418</f>
        <v>51222.114828283935</v>
      </c>
      <c r="AO419" s="8">
        <f t="shared" ref="AO419" si="607">AO416+AO417+AO418</f>
        <v>50126.946934601576</v>
      </c>
      <c r="AP419" s="8">
        <f t="shared" ref="AP419" si="608">AP416+AP417+AP418</f>
        <v>49026.120673468518</v>
      </c>
      <c r="AQ419" s="8">
        <f t="shared" ref="AQ419" si="609">AQ416+AQ417+AQ418</f>
        <v>47919.606809986275</v>
      </c>
      <c r="AR419" s="8">
        <f t="shared" ref="AR419" si="610">AR416+AR417+AR418</f>
        <v>46807.375958209377</v>
      </c>
      <c r="AS419" s="8">
        <f t="shared" ref="AS419" si="611">AS416+AS417+AS418</f>
        <v>45689.398580364963</v>
      </c>
      <c r="AT419" s="8">
        <f t="shared" ref="AT419" si="612">AT416+AT417+AT418</f>
        <v>44565.64498606835</v>
      </c>
      <c r="AU419" s="8">
        <f t="shared" ref="AU419" si="613">AU416+AU417+AU418</f>
        <v>43436.085331534538</v>
      </c>
      <c r="AV419" s="8">
        <f t="shared" ref="AV419" si="614">AV416+AV417+AV418</f>
        <v>42300.68961878564</v>
      </c>
      <c r="AW419" s="8">
        <f t="shared" ref="AW419" si="615">AW416+AW417+AW418</f>
        <v>41159.427694854203</v>
      </c>
      <c r="AX419" s="8">
        <f t="shared" ref="AX419" si="616">AX416+AX417+AX418</f>
        <v>40012.269250982456</v>
      </c>
      <c r="AY419" s="8">
        <f t="shared" ref="AY419" si="617">AY416+AY417+AY418</f>
        <v>38859.183821817373</v>
      </c>
      <c r="AZ419" s="8">
        <f t="shared" ref="AZ419" si="618">AZ416+AZ417+AZ418</f>
        <v>37700.140784601601</v>
      </c>
      <c r="BA419" s="8">
        <f t="shared" ref="BA419" si="619">BA416+BA417+BA418</f>
        <v>36535.109358360212</v>
      </c>
      <c r="BB419" s="8">
        <f t="shared" ref="BB419" si="620">BB416+BB417+BB418</f>
        <v>35364.058603083242</v>
      </c>
      <c r="BC419" s="8">
        <f t="shared" ref="BC419" si="621">BC416+BC417+BC418</f>
        <v>34186.957418904007</v>
      </c>
      <c r="BD419" s="8">
        <f t="shared" ref="BD419" si="622">BD416+BD417+BD418</f>
        <v>33003.774545273183</v>
      </c>
      <c r="BE419" s="8">
        <f t="shared" ref="BE419" si="623">BE416+BE417+BE418</f>
        <v>31814.478560128598</v>
      </c>
      <c r="BF419" s="8">
        <f t="shared" ref="BF419" si="624">BF416+BF417+BF418</f>
        <v>30619.037879060768</v>
      </c>
      <c r="BG419" s="8">
        <f t="shared" ref="BG419" si="625">BG416+BG417+BG418</f>
        <v>29417.420754474086</v>
      </c>
      <c r="BH419" s="8">
        <f t="shared" ref="BH419" si="626">BH416+BH417+BH418</f>
        <v>28209.595274743708</v>
      </c>
      <c r="BI419" s="8">
        <f t="shared" ref="BI419" si="627">BI416+BI417+BI418</f>
        <v>26995.529363368056</v>
      </c>
      <c r="BJ419" s="8">
        <f t="shared" ref="BJ419" si="628">BJ416+BJ417+BJ418</f>
        <v>25775.190778116961</v>
      </c>
      <c r="BK419" s="8">
        <f t="shared" ref="BK419" si="629">BK416+BK417+BK418</f>
        <v>24548.547110175405</v>
      </c>
      <c r="BL419" s="8">
        <f t="shared" ref="BL419" si="630">BL416+BL417+BL418</f>
        <v>23315.565783282815</v>
      </c>
      <c r="BM419" s="8">
        <f t="shared" ref="BM419" si="631">BM416+BM417+BM418</f>
        <v>22076.214052867948</v>
      </c>
      <c r="BN419" s="8">
        <f t="shared" ref="BN419" si="632">BN416+BN417+BN418</f>
        <v>20830.459005179269</v>
      </c>
      <c r="BO419" s="8">
        <f t="shared" ref="BO419" si="633">BO416+BO417+BO418</f>
        <v>19578.267556410869</v>
      </c>
      <c r="BP419" s="8">
        <f t="shared" ref="BP419" si="634">BP416+BP417+BP418</f>
        <v>18319.606451823831</v>
      </c>
      <c r="BQ419" s="8">
        <f t="shared" ref="BQ419" si="635">BQ416+BQ417+BQ418</f>
        <v>17054.442264863093</v>
      </c>
      <c r="BR419" s="8">
        <f t="shared" ref="BR419" si="636">BR416+BR417+BR418</f>
        <v>15782.741396269725</v>
      </c>
      <c r="BS419" s="8">
        <f t="shared" ref="BS419" si="637">BS416+BS417+BS418</f>
        <v>14504.470073188622</v>
      </c>
      <c r="BT419" s="8">
        <f t="shared" ref="BT419" si="638">BT416+BT417+BT418</f>
        <v>13219.594348271601</v>
      </c>
      <c r="BU419" s="8">
        <f t="shared" ref="BU419" si="639">BU416+BU417+BU418</f>
        <v>11928.080098775843</v>
      </c>
      <c r="BV419" s="8">
        <f t="shared" ref="BV419" si="640">BV416+BV417+BV418</f>
        <v>10629.89302565769</v>
      </c>
      <c r="BW419" s="8">
        <f t="shared" ref="BW419" si="641">BW416+BW417+BW418</f>
        <v>9324.9986526617595</v>
      </c>
      <c r="BX419" s="8">
        <f t="shared" ref="BX419" si="642">BX416+BX417+BX418</f>
        <v>8013.36232540535</v>
      </c>
      <c r="BY419" s="8">
        <f t="shared" ref="BY419" si="643">BY416+BY417+BY418</f>
        <v>6694.9492104581159</v>
      </c>
      <c r="BZ419" s="8">
        <f t="shared" ref="BZ419" si="644">BZ416+BZ417+BZ418</f>
        <v>5369.7242944169875</v>
      </c>
      <c r="CA419" s="8">
        <f t="shared" ref="CA419" si="645">CA416+CA417+CA418</f>
        <v>4037.6523829763132</v>
      </c>
      <c r="CB419" s="8">
        <f t="shared" ref="CB419" si="646">CB416+CB417+CB418</f>
        <v>2698.6980999931957</v>
      </c>
      <c r="CC419" s="8">
        <f t="shared" ref="CC419" si="647">CC416+CC417+CC418</f>
        <v>1352.8258865479986</v>
      </c>
      <c r="CD419" s="8">
        <f t="shared" ref="CD419" si="648">CD416+CD417+CD418</f>
        <v>0</v>
      </c>
      <c r="CE419" s="8">
        <f t="shared" ref="CE419" si="649">CE416+CE417+CE418</f>
        <v>0</v>
      </c>
      <c r="CF419" s="8">
        <f t="shared" ref="CF419" si="650">CF416+CF417+CF418</f>
        <v>0</v>
      </c>
      <c r="CG419" s="8">
        <f t="shared" ref="CG419" si="651">CG416+CG417+CG418</f>
        <v>0</v>
      </c>
      <c r="CH419" s="8">
        <f t="shared" ref="CH419" si="652">CH416+CH417+CH418</f>
        <v>0</v>
      </c>
      <c r="CI419" s="8">
        <f t="shared" ref="CI419" si="653">CI416+CI417+CI418</f>
        <v>0</v>
      </c>
      <c r="CJ419" s="8">
        <f t="shared" ref="CJ419" si="654">CJ416+CJ417+CJ418</f>
        <v>0</v>
      </c>
      <c r="CK419" s="8">
        <f t="shared" ref="CK419" si="655">CK416+CK417+CK418</f>
        <v>0</v>
      </c>
      <c r="CL419" s="8">
        <f t="shared" ref="CL419" si="656">CL416+CL417+CL418</f>
        <v>0</v>
      </c>
      <c r="CM419" s="8">
        <f t="shared" ref="CM419" si="657">CM416+CM417+CM418</f>
        <v>0</v>
      </c>
      <c r="CN419" s="8">
        <f t="shared" ref="CN419" si="658">CN416+CN417+CN418</f>
        <v>0</v>
      </c>
      <c r="CO419" s="8">
        <f t="shared" ref="CO419" si="659">CO416+CO417+CO418</f>
        <v>0</v>
      </c>
      <c r="CP419" s="8">
        <f t="shared" ref="CP419" si="660">CP416+CP417+CP418</f>
        <v>0</v>
      </c>
      <c r="CQ419" s="8">
        <f t="shared" ref="CQ419" si="661">CQ416+CQ417+CQ418</f>
        <v>0</v>
      </c>
      <c r="CR419" s="8">
        <f t="shared" ref="CR419" si="662">CR416+CR417+CR418</f>
        <v>0</v>
      </c>
      <c r="CS419" s="8">
        <f t="shared" ref="CS419" si="663">CS416+CS417+CS418</f>
        <v>0</v>
      </c>
      <c r="CT419" s="8">
        <f t="shared" ref="CT419" si="664">CT416+CT417+CT418</f>
        <v>0</v>
      </c>
      <c r="CU419" s="8">
        <f t="shared" ref="CU419" si="665">CU416+CU417+CU418</f>
        <v>0</v>
      </c>
      <c r="CV419" s="8">
        <f t="shared" ref="CV419" si="666">CV416+CV417+CV418</f>
        <v>0</v>
      </c>
      <c r="CW419" s="8">
        <f t="shared" ref="CW419" si="667">CW416+CW417+CW418</f>
        <v>0</v>
      </c>
      <c r="CX419" s="8">
        <f t="shared" ref="CX419" si="668">CX416+CX417+CX418</f>
        <v>0</v>
      </c>
      <c r="CY419" s="8">
        <f t="shared" ref="CY419" si="669">CY416+CY417+CY418</f>
        <v>0</v>
      </c>
      <c r="CZ419" s="8">
        <f t="shared" ref="CZ419" si="670">CZ416+CZ417+CZ418</f>
        <v>0</v>
      </c>
      <c r="DA419" s="8">
        <f t="shared" ref="DA419" si="671">DA416+DA417+DA418</f>
        <v>0</v>
      </c>
      <c r="DB419" s="8">
        <f t="shared" ref="DB419" si="672">DB416+DB417+DB418</f>
        <v>0</v>
      </c>
      <c r="DC419" s="8">
        <f t="shared" ref="DC419" si="673">DC416+DC417+DC418</f>
        <v>0</v>
      </c>
      <c r="DD419" s="8">
        <f t="shared" ref="DD419" si="674">DD416+DD417+DD418</f>
        <v>0</v>
      </c>
      <c r="DE419" s="8">
        <f t="shared" ref="DE419" si="675">DE416+DE417+DE418</f>
        <v>0</v>
      </c>
      <c r="DF419" s="8">
        <f t="shared" ref="DF419" si="676">DF416+DF417+DF418</f>
        <v>0</v>
      </c>
      <c r="DG419" s="8">
        <f t="shared" ref="DG419" si="677">DG416+DG417+DG418</f>
        <v>0</v>
      </c>
      <c r="DH419" s="8">
        <f t="shared" ref="DH419" si="678">DH416+DH417+DH418</f>
        <v>0</v>
      </c>
      <c r="DI419" s="8">
        <f t="shared" ref="DI419" si="679">DI416+DI417+DI418</f>
        <v>0</v>
      </c>
      <c r="DJ419" s="8">
        <f t="shared" ref="DJ419" si="680">DJ416+DJ417+DJ418</f>
        <v>0</v>
      </c>
      <c r="DK419" s="8">
        <f t="shared" ref="DK419" si="681">DK416+DK417+DK418</f>
        <v>0</v>
      </c>
      <c r="DL419" s="8">
        <f t="shared" ref="DL419" si="682">DL416+DL417+DL418</f>
        <v>0</v>
      </c>
      <c r="DM419" s="8">
        <f t="shared" ref="DM419" si="683">DM416+DM417+DM418</f>
        <v>0</v>
      </c>
      <c r="DN419" s="8">
        <f t="shared" ref="DN419" si="684">DN416+DN417+DN418</f>
        <v>0</v>
      </c>
      <c r="DO419" s="8">
        <f t="shared" ref="DO419" si="685">DO416+DO417+DO418</f>
        <v>0</v>
      </c>
      <c r="DP419" s="8">
        <f t="shared" ref="DP419" si="686">DP416+DP417+DP418</f>
        <v>0</v>
      </c>
      <c r="DQ419" s="8">
        <f t="shared" ref="DQ419" si="687">DQ416+DQ417+DQ418</f>
        <v>0</v>
      </c>
      <c r="DR419" s="8">
        <f t="shared" ref="DR419" si="688">DR416+DR417+DR418</f>
        <v>0</v>
      </c>
      <c r="DS419" s="8">
        <f t="shared" ref="DS419" si="689">DS416+DS417+DS418</f>
        <v>0</v>
      </c>
      <c r="DT419" s="8">
        <f t="shared" ref="DT419" si="690">DT416+DT417+DT418</f>
        <v>0</v>
      </c>
      <c r="DU419" s="8">
        <f t="shared" ref="DU419" si="691">DU416+DU417+DU418</f>
        <v>0</v>
      </c>
      <c r="DV419" s="8">
        <f t="shared" ref="DV419" si="692">DV416+DV417+DV418</f>
        <v>0</v>
      </c>
      <c r="DW419" s="8">
        <f t="shared" ref="DW419" si="693">DW416+DW417+DW418</f>
        <v>0</v>
      </c>
      <c r="DX419" s="8">
        <f t="shared" ref="DX419" si="694">DX416+DX417+DX418</f>
        <v>0</v>
      </c>
      <c r="DY419" s="8">
        <f t="shared" ref="DY419" si="695">DY416+DY417+DY418</f>
        <v>0</v>
      </c>
      <c r="DZ419" s="8">
        <f t="shared" ref="DZ419" si="696">DZ416+DZ417+DZ418</f>
        <v>0</v>
      </c>
      <c r="EA419" s="8">
        <f t="shared" ref="EA419" si="697">EA416+EA417+EA418</f>
        <v>0</v>
      </c>
      <c r="EB419" s="8">
        <f t="shared" ref="EB419" si="698">EB416+EB417+EB418</f>
        <v>0</v>
      </c>
      <c r="EC419" s="8">
        <f t="shared" ref="EC419" si="699">EC416+EC417+EC418</f>
        <v>0</v>
      </c>
      <c r="ED419" s="8">
        <f t="shared" ref="ED419" si="700">ED416+ED417+ED418</f>
        <v>0</v>
      </c>
      <c r="EE419" s="8">
        <f t="shared" ref="EE419" si="701">EE416+EE417+EE418</f>
        <v>0</v>
      </c>
      <c r="EF419" s="8">
        <f t="shared" ref="EF419" si="702">EF416+EF417+EF418</f>
        <v>0</v>
      </c>
      <c r="EG419" s="8">
        <f t="shared" ref="EG419" si="703">EG416+EG417+EG418</f>
        <v>0</v>
      </c>
      <c r="EH419" s="8">
        <f t="shared" ref="EH419" si="704">EH416+EH417+EH418</f>
        <v>0</v>
      </c>
      <c r="EI419" s="8">
        <f t="shared" ref="EI419" si="705">EI416+EI417+EI418</f>
        <v>0</v>
      </c>
      <c r="EJ419" s="8">
        <f t="shared" ref="EJ419" si="706">EJ416+EJ417+EJ418</f>
        <v>0</v>
      </c>
      <c r="EK419" s="8">
        <f t="shared" ref="EK419" si="707">EK416+EK417+EK418</f>
        <v>0</v>
      </c>
      <c r="EL419" s="8">
        <f t="shared" ref="EL419" si="708">EL416+EL417+EL418</f>
        <v>0</v>
      </c>
      <c r="EM419" s="8">
        <f t="shared" ref="EM419" si="709">EM416+EM417+EM418</f>
        <v>0</v>
      </c>
      <c r="EN419" s="8">
        <f t="shared" ref="EN419" si="710">EN416+EN417+EN418</f>
        <v>0</v>
      </c>
      <c r="EO419" s="8">
        <f t="shared" ref="EO419" si="711">EO416+EO417+EO418</f>
        <v>0</v>
      </c>
      <c r="EP419" s="8">
        <f t="shared" ref="EP419" si="712">EP416+EP417+EP418</f>
        <v>0</v>
      </c>
    </row>
    <row r="420" spans="3:146" hidden="1" outlineLevel="2" x14ac:dyDescent="0.25"/>
    <row r="421" spans="3:146" hidden="1" outlineLevel="2" x14ac:dyDescent="0.25">
      <c r="E421" s="11" t="s">
        <v>280</v>
      </c>
      <c r="F421" s="11"/>
      <c r="G421" s="11"/>
      <c r="H421" s="11"/>
      <c r="I421" s="11"/>
      <c r="J421" s="31" t="s">
        <v>68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8">
        <f>IFERROR(IPMT(W$414/12,W$8,W$406,W$410),0)</f>
        <v>-361.66666666666669</v>
      </c>
      <c r="X421" s="8">
        <f t="shared" ref="X421:CI421" si="713">IFERROR(IPMT(X$414/12,X$8,X$406,X$410),0)</f>
        <v>-356.50956442847496</v>
      </c>
      <c r="Y421" s="8">
        <f t="shared" si="713"/>
        <v>-351.3258171620526</v>
      </c>
      <c r="Z421" s="8">
        <f t="shared" si="713"/>
        <v>-346.11528720142047</v>
      </c>
      <c r="AA421" s="8">
        <f t="shared" si="713"/>
        <v>-340.87783616932495</v>
      </c>
      <c r="AB421" s="8">
        <f t="shared" si="713"/>
        <v>-335.61332497356375</v>
      </c>
      <c r="AC421" s="8">
        <f t="shared" si="713"/>
        <v>-330.32161380329103</v>
      </c>
      <c r="AD421" s="8">
        <f t="shared" si="713"/>
        <v>-325.00256212530536</v>
      </c>
      <c r="AE421" s="8">
        <f t="shared" si="713"/>
        <v>-319.65602868031652</v>
      </c>
      <c r="AF421" s="8">
        <f t="shared" si="713"/>
        <v>-314.2818714791955</v>
      </c>
      <c r="AG421" s="8">
        <f t="shared" si="713"/>
        <v>-308.87994779920183</v>
      </c>
      <c r="AH421" s="8">
        <f t="shared" si="713"/>
        <v>-303.45011418019493</v>
      </c>
      <c r="AI421" s="8">
        <f t="shared" si="713"/>
        <v>-297.99222642082321</v>
      </c>
      <c r="AJ421" s="8">
        <f t="shared" si="713"/>
        <v>-292.5061395746946</v>
      </c>
      <c r="AK421" s="8">
        <f t="shared" si="713"/>
        <v>-286.99170794652775</v>
      </c>
      <c r="AL421" s="8">
        <f t="shared" si="713"/>
        <v>-281.44878508828202</v>
      </c>
      <c r="AM421" s="8">
        <f t="shared" si="713"/>
        <v>-275.87722379526866</v>
      </c>
      <c r="AN421" s="8">
        <f t="shared" si="713"/>
        <v>-270.27687610224154</v>
      </c>
      <c r="AO421" s="8">
        <f t="shared" si="713"/>
        <v>-264.64759327946695</v>
      </c>
      <c r="AP421" s="8">
        <f t="shared" si="713"/>
        <v>-258.98922582877475</v>
      </c>
      <c r="AQ421" s="8">
        <f t="shared" si="713"/>
        <v>-253.30162347958731</v>
      </c>
      <c r="AR421" s="8">
        <f t="shared" si="713"/>
        <v>-247.58463518492906</v>
      </c>
      <c r="AS421" s="8">
        <f t="shared" si="713"/>
        <v>-241.83810911741509</v>
      </c>
      <c r="AT421" s="8">
        <f t="shared" si="713"/>
        <v>-236.06189266521895</v>
      </c>
      <c r="AU421" s="8">
        <f t="shared" si="713"/>
        <v>-230.2558324280198</v>
      </c>
      <c r="AV421" s="8">
        <f t="shared" si="713"/>
        <v>-224.41977421292844</v>
      </c>
      <c r="AW421" s="8">
        <f t="shared" si="713"/>
        <v>-218.55356303039247</v>
      </c>
      <c r="AX421" s="8">
        <f t="shared" si="713"/>
        <v>-212.65704309008009</v>
      </c>
      <c r="AY421" s="8">
        <f t="shared" si="713"/>
        <v>-206.7300577967427</v>
      </c>
      <c r="AZ421" s="8">
        <f t="shared" si="713"/>
        <v>-200.7724497460564</v>
      </c>
      <c r="BA421" s="8">
        <f t="shared" si="713"/>
        <v>-194.78406072044157</v>
      </c>
      <c r="BB421" s="8">
        <f t="shared" si="713"/>
        <v>-188.76473168486109</v>
      </c>
      <c r="BC421" s="8">
        <f t="shared" si="713"/>
        <v>-182.71430278259675</v>
      </c>
      <c r="BD421" s="8">
        <f t="shared" si="713"/>
        <v>-176.63261333100402</v>
      </c>
      <c r="BE421" s="8">
        <f t="shared" si="713"/>
        <v>-170.51950181724482</v>
      </c>
      <c r="BF421" s="8">
        <f t="shared" si="713"/>
        <v>-164.37480589399775</v>
      </c>
      <c r="BG421" s="8">
        <f t="shared" si="713"/>
        <v>-158.19836237514733</v>
      </c>
      <c r="BH421" s="8">
        <f t="shared" si="713"/>
        <v>-151.99000723144945</v>
      </c>
      <c r="BI421" s="8">
        <f t="shared" si="713"/>
        <v>-145.74957558617581</v>
      </c>
      <c r="BJ421" s="8">
        <f t="shared" si="713"/>
        <v>-139.47690171073495</v>
      </c>
      <c r="BK421" s="8">
        <f t="shared" si="713"/>
        <v>-133.17181902027096</v>
      </c>
      <c r="BL421" s="8">
        <f t="shared" si="713"/>
        <v>-126.83416006923963</v>
      </c>
      <c r="BM421" s="8">
        <f t="shared" si="713"/>
        <v>-120.46375654696122</v>
      </c>
      <c r="BN421" s="8">
        <f t="shared" si="713"/>
        <v>-114.06043927315109</v>
      </c>
      <c r="BO421" s="8">
        <f t="shared" si="713"/>
        <v>-107.62403819342624</v>
      </c>
      <c r="BP421" s="8">
        <f t="shared" si="713"/>
        <v>-101.15438237478949</v>
      </c>
      <c r="BQ421" s="8">
        <f t="shared" si="713"/>
        <v>-94.651300001089808</v>
      </c>
      <c r="BR421" s="8">
        <f t="shared" si="713"/>
        <v>-88.114618368459318</v>
      </c>
      <c r="BS421" s="8">
        <f t="shared" si="713"/>
        <v>-81.544163880726913</v>
      </c>
      <c r="BT421" s="8">
        <f t="shared" si="713"/>
        <v>-74.939762044807878</v>
      </c>
      <c r="BU421" s="8">
        <f t="shared" si="713"/>
        <v>-68.301237466069935</v>
      </c>
      <c r="BV421" s="8">
        <f t="shared" si="713"/>
        <v>-61.628413843675176</v>
      </c>
      <c r="BW421" s="8">
        <f t="shared" si="713"/>
        <v>-54.921113965898066</v>
      </c>
      <c r="BX421" s="8">
        <f t="shared" si="713"/>
        <v>-48.179159705419089</v>
      </c>
      <c r="BY421" s="8">
        <f t="shared" si="713"/>
        <v>-41.402372014594306</v>
      </c>
      <c r="BZ421" s="8">
        <f t="shared" si="713"/>
        <v>-34.590570920700259</v>
      </c>
      <c r="CA421" s="8">
        <f t="shared" si="713"/>
        <v>-27.743575521154426</v>
      </c>
      <c r="CB421" s="8">
        <f t="shared" si="713"/>
        <v>-20.861203978710947</v>
      </c>
      <c r="CC421" s="8">
        <f t="shared" si="713"/>
        <v>-13.943273516631503</v>
      </c>
      <c r="CD421" s="8">
        <f t="shared" si="713"/>
        <v>-6.9896004138313188</v>
      </c>
      <c r="CE421" s="8">
        <f t="shared" si="713"/>
        <v>0</v>
      </c>
      <c r="CF421" s="8">
        <f t="shared" si="713"/>
        <v>0</v>
      </c>
      <c r="CG421" s="8">
        <f t="shared" si="713"/>
        <v>0</v>
      </c>
      <c r="CH421" s="8">
        <f t="shared" si="713"/>
        <v>0</v>
      </c>
      <c r="CI421" s="8">
        <f t="shared" si="713"/>
        <v>0</v>
      </c>
      <c r="CJ421" s="8">
        <f t="shared" ref="CJ421:EP421" si="714">IFERROR(IPMT(CJ$414/12,CJ$8,CJ$406,CJ$410),0)</f>
        <v>0</v>
      </c>
      <c r="CK421" s="8">
        <f t="shared" si="714"/>
        <v>0</v>
      </c>
      <c r="CL421" s="8">
        <f t="shared" si="714"/>
        <v>0</v>
      </c>
      <c r="CM421" s="8">
        <f t="shared" si="714"/>
        <v>0</v>
      </c>
      <c r="CN421" s="8">
        <f t="shared" si="714"/>
        <v>0</v>
      </c>
      <c r="CO421" s="8">
        <f t="shared" si="714"/>
        <v>0</v>
      </c>
      <c r="CP421" s="8">
        <f t="shared" si="714"/>
        <v>0</v>
      </c>
      <c r="CQ421" s="8">
        <f t="shared" si="714"/>
        <v>0</v>
      </c>
      <c r="CR421" s="8">
        <f t="shared" si="714"/>
        <v>0</v>
      </c>
      <c r="CS421" s="8">
        <f t="shared" si="714"/>
        <v>0</v>
      </c>
      <c r="CT421" s="8">
        <f t="shared" si="714"/>
        <v>0</v>
      </c>
      <c r="CU421" s="8">
        <f t="shared" si="714"/>
        <v>0</v>
      </c>
      <c r="CV421" s="8">
        <f t="shared" si="714"/>
        <v>0</v>
      </c>
      <c r="CW421" s="8">
        <f t="shared" si="714"/>
        <v>0</v>
      </c>
      <c r="CX421" s="8">
        <f t="shared" si="714"/>
        <v>0</v>
      </c>
      <c r="CY421" s="8">
        <f t="shared" si="714"/>
        <v>0</v>
      </c>
      <c r="CZ421" s="8">
        <f t="shared" si="714"/>
        <v>0</v>
      </c>
      <c r="DA421" s="8">
        <f t="shared" si="714"/>
        <v>0</v>
      </c>
      <c r="DB421" s="8">
        <f t="shared" si="714"/>
        <v>0</v>
      </c>
      <c r="DC421" s="8">
        <f t="shared" si="714"/>
        <v>0</v>
      </c>
      <c r="DD421" s="8">
        <f t="shared" si="714"/>
        <v>0</v>
      </c>
      <c r="DE421" s="8">
        <f t="shared" si="714"/>
        <v>0</v>
      </c>
      <c r="DF421" s="8">
        <f t="shared" si="714"/>
        <v>0</v>
      </c>
      <c r="DG421" s="8">
        <f t="shared" si="714"/>
        <v>0</v>
      </c>
      <c r="DH421" s="8">
        <f t="shared" si="714"/>
        <v>0</v>
      </c>
      <c r="DI421" s="8">
        <f t="shared" si="714"/>
        <v>0</v>
      </c>
      <c r="DJ421" s="8">
        <f t="shared" si="714"/>
        <v>0</v>
      </c>
      <c r="DK421" s="8">
        <f t="shared" si="714"/>
        <v>0</v>
      </c>
      <c r="DL421" s="8">
        <f t="shared" si="714"/>
        <v>0</v>
      </c>
      <c r="DM421" s="8">
        <f t="shared" si="714"/>
        <v>0</v>
      </c>
      <c r="DN421" s="8">
        <f t="shared" si="714"/>
        <v>0</v>
      </c>
      <c r="DO421" s="8">
        <f t="shared" si="714"/>
        <v>0</v>
      </c>
      <c r="DP421" s="8">
        <f t="shared" si="714"/>
        <v>0</v>
      </c>
      <c r="DQ421" s="8">
        <f t="shared" si="714"/>
        <v>0</v>
      </c>
      <c r="DR421" s="8">
        <f t="shared" si="714"/>
        <v>0</v>
      </c>
      <c r="DS421" s="8">
        <f t="shared" si="714"/>
        <v>0</v>
      </c>
      <c r="DT421" s="8">
        <f t="shared" si="714"/>
        <v>0</v>
      </c>
      <c r="DU421" s="8">
        <f t="shared" si="714"/>
        <v>0</v>
      </c>
      <c r="DV421" s="8">
        <f t="shared" si="714"/>
        <v>0</v>
      </c>
      <c r="DW421" s="8">
        <f t="shared" si="714"/>
        <v>0</v>
      </c>
      <c r="DX421" s="8">
        <f t="shared" si="714"/>
        <v>0</v>
      </c>
      <c r="DY421" s="8">
        <f t="shared" si="714"/>
        <v>0</v>
      </c>
      <c r="DZ421" s="8">
        <f t="shared" si="714"/>
        <v>0</v>
      </c>
      <c r="EA421" s="8">
        <f t="shared" si="714"/>
        <v>0</v>
      </c>
      <c r="EB421" s="8">
        <f t="shared" si="714"/>
        <v>0</v>
      </c>
      <c r="EC421" s="8">
        <f t="shared" si="714"/>
        <v>0</v>
      </c>
      <c r="ED421" s="8">
        <f t="shared" si="714"/>
        <v>0</v>
      </c>
      <c r="EE421" s="8">
        <f t="shared" si="714"/>
        <v>0</v>
      </c>
      <c r="EF421" s="8">
        <f t="shared" si="714"/>
        <v>0</v>
      </c>
      <c r="EG421" s="8">
        <f t="shared" si="714"/>
        <v>0</v>
      </c>
      <c r="EH421" s="8">
        <f t="shared" si="714"/>
        <v>0</v>
      </c>
      <c r="EI421" s="8">
        <f t="shared" si="714"/>
        <v>0</v>
      </c>
      <c r="EJ421" s="8">
        <f t="shared" si="714"/>
        <v>0</v>
      </c>
      <c r="EK421" s="8">
        <f t="shared" si="714"/>
        <v>0</v>
      </c>
      <c r="EL421" s="8">
        <f t="shared" si="714"/>
        <v>0</v>
      </c>
      <c r="EM421" s="8">
        <f t="shared" si="714"/>
        <v>0</v>
      </c>
      <c r="EN421" s="8">
        <f t="shared" si="714"/>
        <v>0</v>
      </c>
      <c r="EO421" s="8">
        <f t="shared" si="714"/>
        <v>0</v>
      </c>
      <c r="EP421" s="8">
        <f t="shared" si="714"/>
        <v>0</v>
      </c>
    </row>
    <row r="422" spans="3:146" hidden="1" outlineLevel="2" x14ac:dyDescent="0.25">
      <c r="E422" s="11" t="s">
        <v>292</v>
      </c>
      <c r="F422" s="11"/>
      <c r="G422" s="11"/>
      <c r="H422" s="11"/>
      <c r="I422" s="11"/>
      <c r="J422" s="31" t="s">
        <v>68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8">
        <f>W$411*W$417*-1</f>
        <v>-1400</v>
      </c>
      <c r="X422" s="8">
        <f t="shared" ref="X422:CI422" si="715">X$411*X$417*-1</f>
        <v>0</v>
      </c>
      <c r="Y422" s="8">
        <f t="shared" si="715"/>
        <v>0</v>
      </c>
      <c r="Z422" s="8">
        <f t="shared" si="715"/>
        <v>0</v>
      </c>
      <c r="AA422" s="8">
        <f t="shared" si="715"/>
        <v>0</v>
      </c>
      <c r="AB422" s="8">
        <f t="shared" si="715"/>
        <v>0</v>
      </c>
      <c r="AC422" s="8">
        <f t="shared" si="715"/>
        <v>0</v>
      </c>
      <c r="AD422" s="8">
        <f t="shared" si="715"/>
        <v>0</v>
      </c>
      <c r="AE422" s="8">
        <f t="shared" si="715"/>
        <v>0</v>
      </c>
      <c r="AF422" s="8">
        <f t="shared" si="715"/>
        <v>0</v>
      </c>
      <c r="AG422" s="8">
        <f t="shared" si="715"/>
        <v>0</v>
      </c>
      <c r="AH422" s="8">
        <f t="shared" si="715"/>
        <v>0</v>
      </c>
      <c r="AI422" s="8">
        <f t="shared" si="715"/>
        <v>0</v>
      </c>
      <c r="AJ422" s="8">
        <f t="shared" si="715"/>
        <v>0</v>
      </c>
      <c r="AK422" s="8">
        <f t="shared" si="715"/>
        <v>0</v>
      </c>
      <c r="AL422" s="8">
        <f t="shared" si="715"/>
        <v>0</v>
      </c>
      <c r="AM422" s="8">
        <f t="shared" si="715"/>
        <v>0</v>
      </c>
      <c r="AN422" s="8">
        <f t="shared" si="715"/>
        <v>0</v>
      </c>
      <c r="AO422" s="8">
        <f t="shared" si="715"/>
        <v>0</v>
      </c>
      <c r="AP422" s="8">
        <f t="shared" si="715"/>
        <v>0</v>
      </c>
      <c r="AQ422" s="8">
        <f t="shared" si="715"/>
        <v>0</v>
      </c>
      <c r="AR422" s="8">
        <f t="shared" si="715"/>
        <v>0</v>
      </c>
      <c r="AS422" s="8">
        <f t="shared" si="715"/>
        <v>0</v>
      </c>
      <c r="AT422" s="8">
        <f t="shared" si="715"/>
        <v>0</v>
      </c>
      <c r="AU422" s="8">
        <f t="shared" si="715"/>
        <v>0</v>
      </c>
      <c r="AV422" s="8">
        <f t="shared" si="715"/>
        <v>0</v>
      </c>
      <c r="AW422" s="8">
        <f t="shared" si="715"/>
        <v>0</v>
      </c>
      <c r="AX422" s="8">
        <f t="shared" si="715"/>
        <v>0</v>
      </c>
      <c r="AY422" s="8">
        <f t="shared" si="715"/>
        <v>0</v>
      </c>
      <c r="AZ422" s="8">
        <f t="shared" si="715"/>
        <v>0</v>
      </c>
      <c r="BA422" s="8">
        <f t="shared" si="715"/>
        <v>0</v>
      </c>
      <c r="BB422" s="8">
        <f t="shared" si="715"/>
        <v>0</v>
      </c>
      <c r="BC422" s="8">
        <f t="shared" si="715"/>
        <v>0</v>
      </c>
      <c r="BD422" s="8">
        <f t="shared" si="715"/>
        <v>0</v>
      </c>
      <c r="BE422" s="8">
        <f t="shared" si="715"/>
        <v>0</v>
      </c>
      <c r="BF422" s="8">
        <f t="shared" si="715"/>
        <v>0</v>
      </c>
      <c r="BG422" s="8">
        <f t="shared" si="715"/>
        <v>0</v>
      </c>
      <c r="BH422" s="8">
        <f t="shared" si="715"/>
        <v>0</v>
      </c>
      <c r="BI422" s="8">
        <f t="shared" si="715"/>
        <v>0</v>
      </c>
      <c r="BJ422" s="8">
        <f t="shared" si="715"/>
        <v>0</v>
      </c>
      <c r="BK422" s="8">
        <f t="shared" si="715"/>
        <v>0</v>
      </c>
      <c r="BL422" s="8">
        <f t="shared" si="715"/>
        <v>0</v>
      </c>
      <c r="BM422" s="8">
        <f t="shared" si="715"/>
        <v>0</v>
      </c>
      <c r="BN422" s="8">
        <f t="shared" si="715"/>
        <v>0</v>
      </c>
      <c r="BO422" s="8">
        <f t="shared" si="715"/>
        <v>0</v>
      </c>
      <c r="BP422" s="8">
        <f t="shared" si="715"/>
        <v>0</v>
      </c>
      <c r="BQ422" s="8">
        <f t="shared" si="715"/>
        <v>0</v>
      </c>
      <c r="BR422" s="8">
        <f t="shared" si="715"/>
        <v>0</v>
      </c>
      <c r="BS422" s="8">
        <f t="shared" si="715"/>
        <v>0</v>
      </c>
      <c r="BT422" s="8">
        <f t="shared" si="715"/>
        <v>0</v>
      </c>
      <c r="BU422" s="8">
        <f t="shared" si="715"/>
        <v>0</v>
      </c>
      <c r="BV422" s="8">
        <f t="shared" si="715"/>
        <v>0</v>
      </c>
      <c r="BW422" s="8">
        <f t="shared" si="715"/>
        <v>0</v>
      </c>
      <c r="BX422" s="8">
        <f t="shared" si="715"/>
        <v>0</v>
      </c>
      <c r="BY422" s="8">
        <f t="shared" si="715"/>
        <v>0</v>
      </c>
      <c r="BZ422" s="8">
        <f t="shared" si="715"/>
        <v>0</v>
      </c>
      <c r="CA422" s="8">
        <f t="shared" si="715"/>
        <v>0</v>
      </c>
      <c r="CB422" s="8">
        <f t="shared" si="715"/>
        <v>0</v>
      </c>
      <c r="CC422" s="8">
        <f t="shared" si="715"/>
        <v>0</v>
      </c>
      <c r="CD422" s="8">
        <f t="shared" si="715"/>
        <v>0</v>
      </c>
      <c r="CE422" s="8">
        <f t="shared" si="715"/>
        <v>0</v>
      </c>
      <c r="CF422" s="8">
        <f t="shared" si="715"/>
        <v>0</v>
      </c>
      <c r="CG422" s="8">
        <f t="shared" si="715"/>
        <v>0</v>
      </c>
      <c r="CH422" s="8">
        <f t="shared" si="715"/>
        <v>0</v>
      </c>
      <c r="CI422" s="8">
        <f t="shared" si="715"/>
        <v>0</v>
      </c>
      <c r="CJ422" s="8">
        <f t="shared" ref="CJ422:EP422" si="716">CJ$411*CJ$417*-1</f>
        <v>0</v>
      </c>
      <c r="CK422" s="8">
        <f t="shared" si="716"/>
        <v>0</v>
      </c>
      <c r="CL422" s="8">
        <f t="shared" si="716"/>
        <v>0</v>
      </c>
      <c r="CM422" s="8">
        <f t="shared" si="716"/>
        <v>0</v>
      </c>
      <c r="CN422" s="8">
        <f t="shared" si="716"/>
        <v>0</v>
      </c>
      <c r="CO422" s="8">
        <f t="shared" si="716"/>
        <v>0</v>
      </c>
      <c r="CP422" s="8">
        <f t="shared" si="716"/>
        <v>0</v>
      </c>
      <c r="CQ422" s="8">
        <f t="shared" si="716"/>
        <v>0</v>
      </c>
      <c r="CR422" s="8">
        <f t="shared" si="716"/>
        <v>0</v>
      </c>
      <c r="CS422" s="8">
        <f t="shared" si="716"/>
        <v>0</v>
      </c>
      <c r="CT422" s="8">
        <f t="shared" si="716"/>
        <v>0</v>
      </c>
      <c r="CU422" s="8">
        <f t="shared" si="716"/>
        <v>0</v>
      </c>
      <c r="CV422" s="8">
        <f t="shared" si="716"/>
        <v>0</v>
      </c>
      <c r="CW422" s="8">
        <f t="shared" si="716"/>
        <v>0</v>
      </c>
      <c r="CX422" s="8">
        <f t="shared" si="716"/>
        <v>0</v>
      </c>
      <c r="CY422" s="8">
        <f t="shared" si="716"/>
        <v>0</v>
      </c>
      <c r="CZ422" s="8">
        <f t="shared" si="716"/>
        <v>0</v>
      </c>
      <c r="DA422" s="8">
        <f t="shared" si="716"/>
        <v>0</v>
      </c>
      <c r="DB422" s="8">
        <f t="shared" si="716"/>
        <v>0</v>
      </c>
      <c r="DC422" s="8">
        <f t="shared" si="716"/>
        <v>0</v>
      </c>
      <c r="DD422" s="8">
        <f t="shared" si="716"/>
        <v>0</v>
      </c>
      <c r="DE422" s="8">
        <f t="shared" si="716"/>
        <v>0</v>
      </c>
      <c r="DF422" s="8">
        <f t="shared" si="716"/>
        <v>0</v>
      </c>
      <c r="DG422" s="8">
        <f t="shared" si="716"/>
        <v>0</v>
      </c>
      <c r="DH422" s="8">
        <f t="shared" si="716"/>
        <v>0</v>
      </c>
      <c r="DI422" s="8">
        <f t="shared" si="716"/>
        <v>0</v>
      </c>
      <c r="DJ422" s="8">
        <f t="shared" si="716"/>
        <v>0</v>
      </c>
      <c r="DK422" s="8">
        <f t="shared" si="716"/>
        <v>0</v>
      </c>
      <c r="DL422" s="8">
        <f t="shared" si="716"/>
        <v>0</v>
      </c>
      <c r="DM422" s="8">
        <f t="shared" si="716"/>
        <v>0</v>
      </c>
      <c r="DN422" s="8">
        <f t="shared" si="716"/>
        <v>0</v>
      </c>
      <c r="DO422" s="8">
        <f t="shared" si="716"/>
        <v>0</v>
      </c>
      <c r="DP422" s="8">
        <f t="shared" si="716"/>
        <v>0</v>
      </c>
      <c r="DQ422" s="8">
        <f t="shared" si="716"/>
        <v>0</v>
      </c>
      <c r="DR422" s="8">
        <f t="shared" si="716"/>
        <v>0</v>
      </c>
      <c r="DS422" s="8">
        <f t="shared" si="716"/>
        <v>0</v>
      </c>
      <c r="DT422" s="8">
        <f t="shared" si="716"/>
        <v>0</v>
      </c>
      <c r="DU422" s="8">
        <f t="shared" si="716"/>
        <v>0</v>
      </c>
      <c r="DV422" s="8">
        <f t="shared" si="716"/>
        <v>0</v>
      </c>
      <c r="DW422" s="8">
        <f t="shared" si="716"/>
        <v>0</v>
      </c>
      <c r="DX422" s="8">
        <f t="shared" si="716"/>
        <v>0</v>
      </c>
      <c r="DY422" s="8">
        <f t="shared" si="716"/>
        <v>0</v>
      </c>
      <c r="DZ422" s="8">
        <f t="shared" si="716"/>
        <v>0</v>
      </c>
      <c r="EA422" s="8">
        <f t="shared" si="716"/>
        <v>0</v>
      </c>
      <c r="EB422" s="8">
        <f t="shared" si="716"/>
        <v>0</v>
      </c>
      <c r="EC422" s="8">
        <f t="shared" si="716"/>
        <v>0</v>
      </c>
      <c r="ED422" s="8">
        <f t="shared" si="716"/>
        <v>0</v>
      </c>
      <c r="EE422" s="8">
        <f t="shared" si="716"/>
        <v>0</v>
      </c>
      <c r="EF422" s="8">
        <f t="shared" si="716"/>
        <v>0</v>
      </c>
      <c r="EG422" s="8">
        <f t="shared" si="716"/>
        <v>0</v>
      </c>
      <c r="EH422" s="8">
        <f t="shared" si="716"/>
        <v>0</v>
      </c>
      <c r="EI422" s="8">
        <f t="shared" si="716"/>
        <v>0</v>
      </c>
      <c r="EJ422" s="8">
        <f t="shared" si="716"/>
        <v>0</v>
      </c>
      <c r="EK422" s="8">
        <f t="shared" si="716"/>
        <v>0</v>
      </c>
      <c r="EL422" s="8">
        <f t="shared" si="716"/>
        <v>0</v>
      </c>
      <c r="EM422" s="8">
        <f t="shared" si="716"/>
        <v>0</v>
      </c>
      <c r="EN422" s="8">
        <f t="shared" si="716"/>
        <v>0</v>
      </c>
      <c r="EO422" s="8">
        <f t="shared" si="716"/>
        <v>0</v>
      </c>
      <c r="EP422" s="8">
        <f t="shared" si="716"/>
        <v>0</v>
      </c>
    </row>
    <row r="423" spans="3:146" hidden="1" outlineLevel="2" x14ac:dyDescent="0.25"/>
    <row r="424" spans="3:146" s="9" customFormat="1" hidden="1" outlineLevel="2" x14ac:dyDescent="0.25">
      <c r="E424" s="84" t="s">
        <v>295</v>
      </c>
      <c r="I424" s="78">
        <f>SUM(W424:EP424)</f>
        <v>-81588.929217709781</v>
      </c>
      <c r="J424" s="85" t="s">
        <v>68</v>
      </c>
      <c r="W424" s="78">
        <f>W418+W421</f>
        <v>-1359.8154869618286</v>
      </c>
      <c r="X424" s="78">
        <f t="shared" ref="X424:CI424" si="717">X418+X421</f>
        <v>-1359.8154869618288</v>
      </c>
      <c r="Y424" s="78">
        <f t="shared" si="717"/>
        <v>-1359.8154869618286</v>
      </c>
      <c r="Z424" s="78">
        <f t="shared" si="717"/>
        <v>-1359.8154869618286</v>
      </c>
      <c r="AA424" s="78">
        <f t="shared" si="717"/>
        <v>-1359.8154869618284</v>
      </c>
      <c r="AB424" s="78">
        <f t="shared" si="717"/>
        <v>-1359.8154869618286</v>
      </c>
      <c r="AC424" s="78">
        <f t="shared" si="717"/>
        <v>-1359.8154869618286</v>
      </c>
      <c r="AD424" s="78">
        <f t="shared" si="717"/>
        <v>-1359.8154869618286</v>
      </c>
      <c r="AE424" s="78">
        <f t="shared" si="717"/>
        <v>-1359.8154869618286</v>
      </c>
      <c r="AF424" s="78">
        <f t="shared" si="717"/>
        <v>-1359.8154869618288</v>
      </c>
      <c r="AG424" s="78">
        <f t="shared" si="717"/>
        <v>-1359.8154869618286</v>
      </c>
      <c r="AH424" s="78">
        <f t="shared" si="717"/>
        <v>-1359.8154869618286</v>
      </c>
      <c r="AI424" s="78">
        <f t="shared" si="717"/>
        <v>-1359.8154869618288</v>
      </c>
      <c r="AJ424" s="78">
        <f t="shared" si="717"/>
        <v>-1359.8154869618286</v>
      </c>
      <c r="AK424" s="78">
        <f t="shared" si="717"/>
        <v>-1359.8154869618288</v>
      </c>
      <c r="AL424" s="78">
        <f t="shared" si="717"/>
        <v>-1359.8154869618286</v>
      </c>
      <c r="AM424" s="78">
        <f t="shared" si="717"/>
        <v>-1359.8154869618288</v>
      </c>
      <c r="AN424" s="78">
        <f t="shared" si="717"/>
        <v>-1359.8154869618288</v>
      </c>
      <c r="AO424" s="78">
        <f t="shared" si="717"/>
        <v>-1359.8154869618286</v>
      </c>
      <c r="AP424" s="78">
        <f t="shared" si="717"/>
        <v>-1359.8154869618288</v>
      </c>
      <c r="AQ424" s="78">
        <f t="shared" si="717"/>
        <v>-1359.8154869618286</v>
      </c>
      <c r="AR424" s="78">
        <f t="shared" si="717"/>
        <v>-1359.8154869618286</v>
      </c>
      <c r="AS424" s="78">
        <f t="shared" si="717"/>
        <v>-1359.8154869618286</v>
      </c>
      <c r="AT424" s="78">
        <f t="shared" si="717"/>
        <v>-1359.8154869618286</v>
      </c>
      <c r="AU424" s="78">
        <f t="shared" si="717"/>
        <v>-1359.8154869618288</v>
      </c>
      <c r="AV424" s="78">
        <f t="shared" si="717"/>
        <v>-1359.8154869618284</v>
      </c>
      <c r="AW424" s="78">
        <f t="shared" si="717"/>
        <v>-1359.8154869618288</v>
      </c>
      <c r="AX424" s="78">
        <f t="shared" si="717"/>
        <v>-1359.8154869618288</v>
      </c>
      <c r="AY424" s="78">
        <f t="shared" si="717"/>
        <v>-1359.8154869618288</v>
      </c>
      <c r="AZ424" s="78">
        <f t="shared" si="717"/>
        <v>-1359.8154869618288</v>
      </c>
      <c r="BA424" s="78">
        <f t="shared" si="717"/>
        <v>-1359.8154869618286</v>
      </c>
      <c r="BB424" s="78">
        <f t="shared" si="717"/>
        <v>-1359.8154869618286</v>
      </c>
      <c r="BC424" s="78">
        <f t="shared" si="717"/>
        <v>-1359.8154869618288</v>
      </c>
      <c r="BD424" s="78">
        <f t="shared" si="717"/>
        <v>-1359.8154869618286</v>
      </c>
      <c r="BE424" s="78">
        <f t="shared" si="717"/>
        <v>-1359.8154869618288</v>
      </c>
      <c r="BF424" s="78">
        <f t="shared" si="717"/>
        <v>-1359.8154869618286</v>
      </c>
      <c r="BG424" s="78">
        <f t="shared" si="717"/>
        <v>-1359.8154869618286</v>
      </c>
      <c r="BH424" s="78">
        <f t="shared" si="717"/>
        <v>-1359.8154869618288</v>
      </c>
      <c r="BI424" s="78">
        <f t="shared" si="717"/>
        <v>-1359.8154869618286</v>
      </c>
      <c r="BJ424" s="78">
        <f t="shared" si="717"/>
        <v>-1359.8154869618286</v>
      </c>
      <c r="BK424" s="78">
        <f t="shared" si="717"/>
        <v>-1359.8154869618286</v>
      </c>
      <c r="BL424" s="78">
        <f t="shared" si="717"/>
        <v>-1359.8154869618286</v>
      </c>
      <c r="BM424" s="78">
        <f t="shared" si="717"/>
        <v>-1359.8154869618286</v>
      </c>
      <c r="BN424" s="78">
        <f t="shared" si="717"/>
        <v>-1359.8154869618288</v>
      </c>
      <c r="BO424" s="78">
        <f t="shared" si="717"/>
        <v>-1359.8154869618286</v>
      </c>
      <c r="BP424" s="78">
        <f t="shared" si="717"/>
        <v>-1359.8154869618286</v>
      </c>
      <c r="BQ424" s="78">
        <f t="shared" si="717"/>
        <v>-1359.8154869618288</v>
      </c>
      <c r="BR424" s="78">
        <f t="shared" si="717"/>
        <v>-1359.8154869618286</v>
      </c>
      <c r="BS424" s="78">
        <f t="shared" si="717"/>
        <v>-1359.8154869618288</v>
      </c>
      <c r="BT424" s="78">
        <f t="shared" si="717"/>
        <v>-1359.8154869618288</v>
      </c>
      <c r="BU424" s="78">
        <f t="shared" si="717"/>
        <v>-1359.8154869618286</v>
      </c>
      <c r="BV424" s="78">
        <f t="shared" si="717"/>
        <v>-1359.8154869618286</v>
      </c>
      <c r="BW424" s="78">
        <f t="shared" si="717"/>
        <v>-1359.8154869618286</v>
      </c>
      <c r="BX424" s="78">
        <f t="shared" si="717"/>
        <v>-1359.8154869618286</v>
      </c>
      <c r="BY424" s="78">
        <f t="shared" si="717"/>
        <v>-1359.8154869618286</v>
      </c>
      <c r="BZ424" s="78">
        <f t="shared" si="717"/>
        <v>-1359.8154869618286</v>
      </c>
      <c r="CA424" s="78">
        <f t="shared" si="717"/>
        <v>-1359.8154869618288</v>
      </c>
      <c r="CB424" s="78">
        <f t="shared" si="717"/>
        <v>-1359.8154869618288</v>
      </c>
      <c r="CC424" s="78">
        <f t="shared" si="717"/>
        <v>-1359.8154869618286</v>
      </c>
      <c r="CD424" s="78">
        <f t="shared" si="717"/>
        <v>-1359.8154869618286</v>
      </c>
      <c r="CE424" s="78">
        <f t="shared" si="717"/>
        <v>0</v>
      </c>
      <c r="CF424" s="78">
        <f t="shared" si="717"/>
        <v>0</v>
      </c>
      <c r="CG424" s="78">
        <f t="shared" si="717"/>
        <v>0</v>
      </c>
      <c r="CH424" s="78">
        <f t="shared" si="717"/>
        <v>0</v>
      </c>
      <c r="CI424" s="78">
        <f t="shared" si="717"/>
        <v>0</v>
      </c>
      <c r="CJ424" s="78">
        <f t="shared" ref="CJ424:EP424" si="718">CJ418+CJ421</f>
        <v>0</v>
      </c>
      <c r="CK424" s="78">
        <f t="shared" si="718"/>
        <v>0</v>
      </c>
      <c r="CL424" s="78">
        <f t="shared" si="718"/>
        <v>0</v>
      </c>
      <c r="CM424" s="78">
        <f t="shared" si="718"/>
        <v>0</v>
      </c>
      <c r="CN424" s="78">
        <f t="shared" si="718"/>
        <v>0</v>
      </c>
      <c r="CO424" s="78">
        <f t="shared" si="718"/>
        <v>0</v>
      </c>
      <c r="CP424" s="78">
        <f t="shared" si="718"/>
        <v>0</v>
      </c>
      <c r="CQ424" s="78">
        <f t="shared" si="718"/>
        <v>0</v>
      </c>
      <c r="CR424" s="78">
        <f t="shared" si="718"/>
        <v>0</v>
      </c>
      <c r="CS424" s="78">
        <f t="shared" si="718"/>
        <v>0</v>
      </c>
      <c r="CT424" s="78">
        <f t="shared" si="718"/>
        <v>0</v>
      </c>
      <c r="CU424" s="78">
        <f t="shared" si="718"/>
        <v>0</v>
      </c>
      <c r="CV424" s="78">
        <f t="shared" si="718"/>
        <v>0</v>
      </c>
      <c r="CW424" s="78">
        <f t="shared" si="718"/>
        <v>0</v>
      </c>
      <c r="CX424" s="78">
        <f t="shared" si="718"/>
        <v>0</v>
      </c>
      <c r="CY424" s="78">
        <f t="shared" si="718"/>
        <v>0</v>
      </c>
      <c r="CZ424" s="78">
        <f t="shared" si="718"/>
        <v>0</v>
      </c>
      <c r="DA424" s="78">
        <f t="shared" si="718"/>
        <v>0</v>
      </c>
      <c r="DB424" s="78">
        <f t="shared" si="718"/>
        <v>0</v>
      </c>
      <c r="DC424" s="78">
        <f t="shared" si="718"/>
        <v>0</v>
      </c>
      <c r="DD424" s="78">
        <f t="shared" si="718"/>
        <v>0</v>
      </c>
      <c r="DE424" s="78">
        <f t="shared" si="718"/>
        <v>0</v>
      </c>
      <c r="DF424" s="78">
        <f t="shared" si="718"/>
        <v>0</v>
      </c>
      <c r="DG424" s="78">
        <f t="shared" si="718"/>
        <v>0</v>
      </c>
      <c r="DH424" s="78">
        <f t="shared" si="718"/>
        <v>0</v>
      </c>
      <c r="DI424" s="78">
        <f t="shared" si="718"/>
        <v>0</v>
      </c>
      <c r="DJ424" s="78">
        <f t="shared" si="718"/>
        <v>0</v>
      </c>
      <c r="DK424" s="78">
        <f t="shared" si="718"/>
        <v>0</v>
      </c>
      <c r="DL424" s="78">
        <f t="shared" si="718"/>
        <v>0</v>
      </c>
      <c r="DM424" s="78">
        <f t="shared" si="718"/>
        <v>0</v>
      </c>
      <c r="DN424" s="78">
        <f t="shared" si="718"/>
        <v>0</v>
      </c>
      <c r="DO424" s="78">
        <f t="shared" si="718"/>
        <v>0</v>
      </c>
      <c r="DP424" s="78">
        <f t="shared" si="718"/>
        <v>0</v>
      </c>
      <c r="DQ424" s="78">
        <f t="shared" si="718"/>
        <v>0</v>
      </c>
      <c r="DR424" s="78">
        <f t="shared" si="718"/>
        <v>0</v>
      </c>
      <c r="DS424" s="78">
        <f t="shared" si="718"/>
        <v>0</v>
      </c>
      <c r="DT424" s="78">
        <f t="shared" si="718"/>
        <v>0</v>
      </c>
      <c r="DU424" s="78">
        <f t="shared" si="718"/>
        <v>0</v>
      </c>
      <c r="DV424" s="78">
        <f t="shared" si="718"/>
        <v>0</v>
      </c>
      <c r="DW424" s="78">
        <f t="shared" si="718"/>
        <v>0</v>
      </c>
      <c r="DX424" s="78">
        <f t="shared" si="718"/>
        <v>0</v>
      </c>
      <c r="DY424" s="78">
        <f t="shared" si="718"/>
        <v>0</v>
      </c>
      <c r="DZ424" s="78">
        <f t="shared" si="718"/>
        <v>0</v>
      </c>
      <c r="EA424" s="78">
        <f t="shared" si="718"/>
        <v>0</v>
      </c>
      <c r="EB424" s="78">
        <f t="shared" si="718"/>
        <v>0</v>
      </c>
      <c r="EC424" s="78">
        <f t="shared" si="718"/>
        <v>0</v>
      </c>
      <c r="ED424" s="78">
        <f t="shared" si="718"/>
        <v>0</v>
      </c>
      <c r="EE424" s="78">
        <f t="shared" si="718"/>
        <v>0</v>
      </c>
      <c r="EF424" s="78">
        <f t="shared" si="718"/>
        <v>0</v>
      </c>
      <c r="EG424" s="78">
        <f t="shared" si="718"/>
        <v>0</v>
      </c>
      <c r="EH424" s="78">
        <f t="shared" si="718"/>
        <v>0</v>
      </c>
      <c r="EI424" s="78">
        <f t="shared" si="718"/>
        <v>0</v>
      </c>
      <c r="EJ424" s="78">
        <f t="shared" si="718"/>
        <v>0</v>
      </c>
      <c r="EK424" s="78">
        <f t="shared" si="718"/>
        <v>0</v>
      </c>
      <c r="EL424" s="78">
        <f t="shared" si="718"/>
        <v>0</v>
      </c>
      <c r="EM424" s="78">
        <f t="shared" si="718"/>
        <v>0</v>
      </c>
      <c r="EN424" s="78">
        <f t="shared" si="718"/>
        <v>0</v>
      </c>
      <c r="EO424" s="78">
        <f t="shared" si="718"/>
        <v>0</v>
      </c>
      <c r="EP424" s="78">
        <f t="shared" si="718"/>
        <v>0</v>
      </c>
    </row>
    <row r="425" spans="3:146" s="9" customFormat="1" hidden="1" outlineLevel="1" x14ac:dyDescent="0.25">
      <c r="E425" s="84"/>
      <c r="I425" s="78"/>
      <c r="J425" s="85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78"/>
      <c r="BP425" s="78"/>
      <c r="BQ425" s="78"/>
      <c r="BR425" s="78"/>
      <c r="BS425" s="78"/>
      <c r="BT425" s="78"/>
      <c r="BU425" s="78"/>
      <c r="BV425" s="78"/>
      <c r="BW425" s="78"/>
      <c r="BX425" s="78"/>
      <c r="BY425" s="78"/>
      <c r="BZ425" s="78"/>
      <c r="CA425" s="78"/>
      <c r="CB425" s="78"/>
      <c r="CC425" s="78"/>
      <c r="CD425" s="78"/>
      <c r="CE425" s="78"/>
      <c r="CF425" s="78"/>
      <c r="CG425" s="78"/>
      <c r="CH425" s="78"/>
      <c r="CI425" s="78"/>
      <c r="CJ425" s="78"/>
      <c r="CK425" s="78"/>
      <c r="CL425" s="78"/>
      <c r="CM425" s="78"/>
      <c r="CN425" s="78"/>
      <c r="CO425" s="78"/>
      <c r="CP425" s="78"/>
      <c r="CQ425" s="78"/>
      <c r="CR425" s="78"/>
      <c r="CS425" s="78"/>
      <c r="CT425" s="78"/>
      <c r="CU425" s="78"/>
      <c r="CV425" s="78"/>
      <c r="CW425" s="78"/>
      <c r="CX425" s="78"/>
      <c r="CY425" s="78"/>
      <c r="CZ425" s="78"/>
      <c r="DA425" s="78"/>
      <c r="DB425" s="78"/>
      <c r="DC425" s="78"/>
      <c r="DD425" s="78"/>
      <c r="DE425" s="78"/>
      <c r="DF425" s="78"/>
      <c r="DG425" s="78"/>
      <c r="DH425" s="78"/>
      <c r="DI425" s="78"/>
      <c r="DJ425" s="78"/>
      <c r="DK425" s="78"/>
      <c r="DL425" s="78"/>
      <c r="DM425" s="78"/>
      <c r="DN425" s="78"/>
      <c r="DO425" s="78"/>
      <c r="DP425" s="78"/>
      <c r="DQ425" s="78"/>
      <c r="DR425" s="78"/>
      <c r="DS425" s="78"/>
      <c r="DT425" s="78"/>
      <c r="DU425" s="78"/>
      <c r="DV425" s="78"/>
      <c r="DW425" s="78"/>
      <c r="DX425" s="78"/>
      <c r="DY425" s="78"/>
      <c r="DZ425" s="78"/>
      <c r="EA425" s="78"/>
      <c r="EB425" s="78"/>
      <c r="EC425" s="78"/>
      <c r="ED425" s="78"/>
      <c r="EE425" s="78"/>
      <c r="EF425" s="78"/>
      <c r="EG425" s="78"/>
      <c r="EH425" s="78"/>
      <c r="EI425" s="78"/>
      <c r="EJ425" s="78"/>
      <c r="EK425" s="78"/>
      <c r="EL425" s="78"/>
      <c r="EM425" s="78"/>
      <c r="EN425" s="78"/>
      <c r="EO425" s="78"/>
      <c r="EP425" s="78"/>
    </row>
    <row r="426" spans="3:146" hidden="1" outlineLevel="1" collapsed="1" x14ac:dyDescent="0.25">
      <c r="C426" s="2" t="s">
        <v>331</v>
      </c>
      <c r="D426" s="2"/>
      <c r="E426" s="2"/>
      <c r="F426" s="2"/>
      <c r="G426" s="2"/>
      <c r="H426" s="2"/>
      <c r="I426" s="2"/>
      <c r="J426" s="3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</row>
    <row r="427" spans="3:146" s="9" customFormat="1" hidden="1" outlineLevel="2" x14ac:dyDescent="0.25">
      <c r="E427" s="84"/>
      <c r="I427" s="78"/>
      <c r="J427" s="85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78"/>
      <c r="BP427" s="78"/>
      <c r="BQ427" s="78"/>
      <c r="BR427" s="78"/>
      <c r="BS427" s="78"/>
      <c r="BT427" s="78"/>
      <c r="BU427" s="78"/>
      <c r="BV427" s="78"/>
      <c r="BW427" s="78"/>
      <c r="BX427" s="78"/>
      <c r="BY427" s="78"/>
      <c r="BZ427" s="78"/>
      <c r="CA427" s="78"/>
      <c r="CB427" s="78"/>
      <c r="CC427" s="78"/>
      <c r="CD427" s="78"/>
      <c r="CE427" s="78"/>
      <c r="CF427" s="78"/>
      <c r="CG427" s="78"/>
      <c r="CH427" s="78"/>
      <c r="CI427" s="78"/>
      <c r="CJ427" s="78"/>
      <c r="CK427" s="78"/>
      <c r="CL427" s="78"/>
      <c r="CM427" s="78"/>
      <c r="CN427" s="78"/>
      <c r="CO427" s="78"/>
      <c r="CP427" s="78"/>
      <c r="CQ427" s="78"/>
      <c r="CR427" s="78"/>
      <c r="CS427" s="78"/>
      <c r="CT427" s="78"/>
      <c r="CU427" s="78"/>
      <c r="CV427" s="78"/>
      <c r="CW427" s="78"/>
      <c r="CX427" s="78"/>
      <c r="CY427" s="78"/>
      <c r="CZ427" s="78"/>
      <c r="DA427" s="78"/>
      <c r="DB427" s="78"/>
      <c r="DC427" s="78"/>
      <c r="DD427" s="78"/>
      <c r="DE427" s="78"/>
      <c r="DF427" s="78"/>
      <c r="DG427" s="78"/>
      <c r="DH427" s="78"/>
      <c r="DI427" s="78"/>
      <c r="DJ427" s="78"/>
      <c r="DK427" s="78"/>
      <c r="DL427" s="78"/>
      <c r="DM427" s="78"/>
      <c r="DN427" s="78"/>
      <c r="DO427" s="78"/>
      <c r="DP427" s="78"/>
      <c r="DQ427" s="78"/>
      <c r="DR427" s="78"/>
      <c r="DS427" s="78"/>
      <c r="DT427" s="78"/>
      <c r="DU427" s="78"/>
      <c r="DV427" s="78"/>
      <c r="DW427" s="78"/>
      <c r="DX427" s="78"/>
      <c r="DY427" s="78"/>
      <c r="DZ427" s="78"/>
      <c r="EA427" s="78"/>
      <c r="EB427" s="78"/>
      <c r="EC427" s="78"/>
      <c r="ED427" s="78"/>
      <c r="EE427" s="78"/>
      <c r="EF427" s="78"/>
      <c r="EG427" s="78"/>
      <c r="EH427" s="78"/>
      <c r="EI427" s="78"/>
      <c r="EJ427" s="78"/>
      <c r="EK427" s="78"/>
      <c r="EL427" s="78"/>
      <c r="EM427" s="78"/>
      <c r="EN427" s="78"/>
      <c r="EO427" s="78"/>
      <c r="EP427" s="78"/>
    </row>
    <row r="428" spans="3:146" s="9" customFormat="1" hidden="1" outlineLevel="2" x14ac:dyDescent="0.25">
      <c r="E428" s="11" t="s">
        <v>276</v>
      </c>
      <c r="F428" s="11"/>
      <c r="G428" s="11"/>
      <c r="H428" s="11"/>
      <c r="I428" s="11"/>
      <c r="J428" s="31" t="s">
        <v>68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8">
        <f t="shared" ref="W428:AL430" si="719">IF(W$376=1,W390,W416)</f>
        <v>0</v>
      </c>
      <c r="X428" s="8">
        <f t="shared" si="719"/>
        <v>68833.333333333328</v>
      </c>
      <c r="Y428" s="8">
        <f t="shared" si="719"/>
        <v>67666.666666666657</v>
      </c>
      <c r="Z428" s="8">
        <f t="shared" si="719"/>
        <v>66499.999999999985</v>
      </c>
      <c r="AA428" s="8">
        <f t="shared" si="719"/>
        <v>65333.333333333321</v>
      </c>
      <c r="AB428" s="8">
        <f t="shared" si="719"/>
        <v>64166.666666666657</v>
      </c>
      <c r="AC428" s="8">
        <f t="shared" si="719"/>
        <v>62999.999999999993</v>
      </c>
      <c r="AD428" s="8">
        <f t="shared" si="719"/>
        <v>61833.333333333328</v>
      </c>
      <c r="AE428" s="8">
        <f t="shared" si="719"/>
        <v>60666.666666666664</v>
      </c>
      <c r="AF428" s="8">
        <f t="shared" si="719"/>
        <v>59500</v>
      </c>
      <c r="AG428" s="8">
        <f t="shared" si="719"/>
        <v>58333.333333333336</v>
      </c>
      <c r="AH428" s="8">
        <f t="shared" si="719"/>
        <v>57166.666666666672</v>
      </c>
      <c r="AI428" s="8">
        <f t="shared" si="719"/>
        <v>56000.000000000007</v>
      </c>
      <c r="AJ428" s="8">
        <f t="shared" si="719"/>
        <v>54833.333333333343</v>
      </c>
      <c r="AK428" s="8">
        <f t="shared" si="719"/>
        <v>53666.666666666679</v>
      </c>
      <c r="AL428" s="8">
        <f t="shared" si="719"/>
        <v>52500.000000000015</v>
      </c>
      <c r="AM428" s="8">
        <f t="shared" ref="AM428:CX430" si="720">IF(AM$376=1,AM390,AM416)</f>
        <v>51333.33333333335</v>
      </c>
      <c r="AN428" s="8">
        <f t="shared" si="720"/>
        <v>50166.666666666686</v>
      </c>
      <c r="AO428" s="8">
        <f t="shared" si="720"/>
        <v>49000.000000000022</v>
      </c>
      <c r="AP428" s="8">
        <f t="shared" si="720"/>
        <v>47833.333333333358</v>
      </c>
      <c r="AQ428" s="8">
        <f t="shared" si="720"/>
        <v>46666.666666666693</v>
      </c>
      <c r="AR428" s="8">
        <f t="shared" si="720"/>
        <v>45500.000000000029</v>
      </c>
      <c r="AS428" s="8">
        <f t="shared" si="720"/>
        <v>44333.333333333365</v>
      </c>
      <c r="AT428" s="8">
        <f t="shared" si="720"/>
        <v>43166.666666666701</v>
      </c>
      <c r="AU428" s="8">
        <f t="shared" si="720"/>
        <v>42000.000000000036</v>
      </c>
      <c r="AV428" s="8">
        <f t="shared" si="720"/>
        <v>40833.333333333372</v>
      </c>
      <c r="AW428" s="8">
        <f t="shared" si="720"/>
        <v>39666.666666666708</v>
      </c>
      <c r="AX428" s="8">
        <f t="shared" si="720"/>
        <v>38500.000000000044</v>
      </c>
      <c r="AY428" s="8">
        <f t="shared" si="720"/>
        <v>37333.333333333379</v>
      </c>
      <c r="AZ428" s="8">
        <f t="shared" si="720"/>
        <v>36166.666666666715</v>
      </c>
      <c r="BA428" s="8">
        <f t="shared" si="720"/>
        <v>35000.000000000051</v>
      </c>
      <c r="BB428" s="8">
        <f t="shared" si="720"/>
        <v>33833.333333333387</v>
      </c>
      <c r="BC428" s="8">
        <f t="shared" si="720"/>
        <v>32666.666666666719</v>
      </c>
      <c r="BD428" s="8">
        <f t="shared" si="720"/>
        <v>31500.000000000051</v>
      </c>
      <c r="BE428" s="8">
        <f t="shared" si="720"/>
        <v>30333.333333333383</v>
      </c>
      <c r="BF428" s="8">
        <f t="shared" si="720"/>
        <v>29166.666666666715</v>
      </c>
      <c r="BG428" s="8">
        <f t="shared" si="720"/>
        <v>28000.000000000047</v>
      </c>
      <c r="BH428" s="8">
        <f t="shared" si="720"/>
        <v>26833.333333333379</v>
      </c>
      <c r="BI428" s="8">
        <f t="shared" si="720"/>
        <v>25666.666666666712</v>
      </c>
      <c r="BJ428" s="8">
        <f t="shared" si="720"/>
        <v>24500.000000000044</v>
      </c>
      <c r="BK428" s="8">
        <f t="shared" si="720"/>
        <v>23333.333333333376</v>
      </c>
      <c r="BL428" s="8">
        <f t="shared" si="720"/>
        <v>22166.666666666708</v>
      </c>
      <c r="BM428" s="8">
        <f t="shared" si="720"/>
        <v>21000.00000000004</v>
      </c>
      <c r="BN428" s="8">
        <f t="shared" si="720"/>
        <v>19833.333333333372</v>
      </c>
      <c r="BO428" s="8">
        <f t="shared" si="720"/>
        <v>18666.666666666704</v>
      </c>
      <c r="BP428" s="8">
        <f t="shared" si="720"/>
        <v>17500.000000000036</v>
      </c>
      <c r="BQ428" s="8">
        <f t="shared" si="720"/>
        <v>16333.33333333337</v>
      </c>
      <c r="BR428" s="8">
        <f t="shared" si="720"/>
        <v>15166.666666666704</v>
      </c>
      <c r="BS428" s="8">
        <f t="shared" si="720"/>
        <v>14000.000000000038</v>
      </c>
      <c r="BT428" s="8">
        <f t="shared" si="720"/>
        <v>12833.333333333372</v>
      </c>
      <c r="BU428" s="8">
        <f t="shared" si="720"/>
        <v>11666.666666666706</v>
      </c>
      <c r="BV428" s="8">
        <f t="shared" si="720"/>
        <v>10500.00000000004</v>
      </c>
      <c r="BW428" s="8">
        <f t="shared" si="720"/>
        <v>9333.333333333374</v>
      </c>
      <c r="BX428" s="8">
        <f t="shared" si="720"/>
        <v>8166.666666666707</v>
      </c>
      <c r="BY428" s="8">
        <f t="shared" si="720"/>
        <v>7000.00000000004</v>
      </c>
      <c r="BZ428" s="8">
        <f t="shared" si="720"/>
        <v>5833.333333333373</v>
      </c>
      <c r="CA428" s="8">
        <f t="shared" si="720"/>
        <v>4666.6666666667061</v>
      </c>
      <c r="CB428" s="8">
        <f t="shared" si="720"/>
        <v>3500.0000000000391</v>
      </c>
      <c r="CC428" s="8">
        <f t="shared" si="720"/>
        <v>2333.3333333333721</v>
      </c>
      <c r="CD428" s="8">
        <f t="shared" si="720"/>
        <v>1166.6666666667054</v>
      </c>
      <c r="CE428" s="8">
        <f t="shared" si="720"/>
        <v>3.865352482534945E-11</v>
      </c>
      <c r="CF428" s="8">
        <f t="shared" si="720"/>
        <v>3.865352482534945E-11</v>
      </c>
      <c r="CG428" s="8">
        <f t="shared" si="720"/>
        <v>3.865352482534945E-11</v>
      </c>
      <c r="CH428" s="8">
        <f t="shared" si="720"/>
        <v>3.865352482534945E-11</v>
      </c>
      <c r="CI428" s="8">
        <f t="shared" si="720"/>
        <v>3.865352482534945E-11</v>
      </c>
      <c r="CJ428" s="8">
        <f t="shared" si="720"/>
        <v>3.865352482534945E-11</v>
      </c>
      <c r="CK428" s="8">
        <f t="shared" si="720"/>
        <v>3.865352482534945E-11</v>
      </c>
      <c r="CL428" s="8">
        <f t="shared" si="720"/>
        <v>3.865352482534945E-11</v>
      </c>
      <c r="CM428" s="8">
        <f t="shared" si="720"/>
        <v>3.865352482534945E-11</v>
      </c>
      <c r="CN428" s="8">
        <f t="shared" si="720"/>
        <v>3.865352482534945E-11</v>
      </c>
      <c r="CO428" s="8">
        <f t="shared" si="720"/>
        <v>3.865352482534945E-11</v>
      </c>
      <c r="CP428" s="8">
        <f t="shared" si="720"/>
        <v>3.865352482534945E-11</v>
      </c>
      <c r="CQ428" s="8">
        <f t="shared" si="720"/>
        <v>3.865352482534945E-11</v>
      </c>
      <c r="CR428" s="8">
        <f t="shared" si="720"/>
        <v>3.865352482534945E-11</v>
      </c>
      <c r="CS428" s="8">
        <f t="shared" si="720"/>
        <v>3.865352482534945E-11</v>
      </c>
      <c r="CT428" s="8">
        <f t="shared" si="720"/>
        <v>3.865352482534945E-11</v>
      </c>
      <c r="CU428" s="8">
        <f t="shared" si="720"/>
        <v>3.865352482534945E-11</v>
      </c>
      <c r="CV428" s="8">
        <f t="shared" si="720"/>
        <v>3.865352482534945E-11</v>
      </c>
      <c r="CW428" s="8">
        <f t="shared" si="720"/>
        <v>3.865352482534945E-11</v>
      </c>
      <c r="CX428" s="8">
        <f t="shared" si="720"/>
        <v>3.865352482534945E-11</v>
      </c>
      <c r="CY428" s="8">
        <f t="shared" ref="CY428:EP430" si="721">IF(CY$376=1,CY390,CY416)</f>
        <v>3.865352482534945E-11</v>
      </c>
      <c r="CZ428" s="8">
        <f t="shared" si="721"/>
        <v>3.865352482534945E-11</v>
      </c>
      <c r="DA428" s="8">
        <f t="shared" si="721"/>
        <v>3.865352482534945E-11</v>
      </c>
      <c r="DB428" s="8">
        <f t="shared" si="721"/>
        <v>3.865352482534945E-11</v>
      </c>
      <c r="DC428" s="8">
        <f t="shared" si="721"/>
        <v>3.865352482534945E-11</v>
      </c>
      <c r="DD428" s="8">
        <f t="shared" si="721"/>
        <v>3.865352482534945E-11</v>
      </c>
      <c r="DE428" s="8">
        <f t="shared" si="721"/>
        <v>3.865352482534945E-11</v>
      </c>
      <c r="DF428" s="8">
        <f t="shared" si="721"/>
        <v>3.865352482534945E-11</v>
      </c>
      <c r="DG428" s="8">
        <f t="shared" si="721"/>
        <v>3.865352482534945E-11</v>
      </c>
      <c r="DH428" s="8">
        <f t="shared" si="721"/>
        <v>3.865352482534945E-11</v>
      </c>
      <c r="DI428" s="8">
        <f t="shared" si="721"/>
        <v>3.865352482534945E-11</v>
      </c>
      <c r="DJ428" s="8">
        <f t="shared" si="721"/>
        <v>3.865352482534945E-11</v>
      </c>
      <c r="DK428" s="8">
        <f t="shared" si="721"/>
        <v>3.865352482534945E-11</v>
      </c>
      <c r="DL428" s="8">
        <f t="shared" si="721"/>
        <v>3.865352482534945E-11</v>
      </c>
      <c r="DM428" s="8">
        <f t="shared" si="721"/>
        <v>3.865352482534945E-11</v>
      </c>
      <c r="DN428" s="8">
        <f t="shared" si="721"/>
        <v>3.865352482534945E-11</v>
      </c>
      <c r="DO428" s="8">
        <f t="shared" si="721"/>
        <v>3.865352482534945E-11</v>
      </c>
      <c r="DP428" s="8">
        <f t="shared" si="721"/>
        <v>3.865352482534945E-11</v>
      </c>
      <c r="DQ428" s="8">
        <f t="shared" si="721"/>
        <v>3.865352482534945E-11</v>
      </c>
      <c r="DR428" s="8">
        <f t="shared" si="721"/>
        <v>3.865352482534945E-11</v>
      </c>
      <c r="DS428" s="8">
        <f t="shared" si="721"/>
        <v>3.865352482534945E-11</v>
      </c>
      <c r="DT428" s="8">
        <f t="shared" si="721"/>
        <v>3.865352482534945E-11</v>
      </c>
      <c r="DU428" s="8">
        <f t="shared" si="721"/>
        <v>3.865352482534945E-11</v>
      </c>
      <c r="DV428" s="8">
        <f t="shared" si="721"/>
        <v>3.865352482534945E-11</v>
      </c>
      <c r="DW428" s="8">
        <f t="shared" si="721"/>
        <v>3.865352482534945E-11</v>
      </c>
      <c r="DX428" s="8">
        <f t="shared" si="721"/>
        <v>3.865352482534945E-11</v>
      </c>
      <c r="DY428" s="8">
        <f t="shared" si="721"/>
        <v>3.865352482534945E-11</v>
      </c>
      <c r="DZ428" s="8">
        <f t="shared" si="721"/>
        <v>3.865352482534945E-11</v>
      </c>
      <c r="EA428" s="8">
        <f t="shared" si="721"/>
        <v>3.865352482534945E-11</v>
      </c>
      <c r="EB428" s="8">
        <f t="shared" si="721"/>
        <v>3.865352482534945E-11</v>
      </c>
      <c r="EC428" s="8">
        <f t="shared" si="721"/>
        <v>3.865352482534945E-11</v>
      </c>
      <c r="ED428" s="8">
        <f t="shared" si="721"/>
        <v>3.865352482534945E-11</v>
      </c>
      <c r="EE428" s="8">
        <f t="shared" si="721"/>
        <v>3.865352482534945E-11</v>
      </c>
      <c r="EF428" s="8">
        <f t="shared" si="721"/>
        <v>3.865352482534945E-11</v>
      </c>
      <c r="EG428" s="8">
        <f t="shared" si="721"/>
        <v>3.865352482534945E-11</v>
      </c>
      <c r="EH428" s="8">
        <f t="shared" si="721"/>
        <v>3.865352482534945E-11</v>
      </c>
      <c r="EI428" s="8">
        <f t="shared" si="721"/>
        <v>3.865352482534945E-11</v>
      </c>
      <c r="EJ428" s="8">
        <f t="shared" si="721"/>
        <v>3.865352482534945E-11</v>
      </c>
      <c r="EK428" s="8">
        <f t="shared" si="721"/>
        <v>3.865352482534945E-11</v>
      </c>
      <c r="EL428" s="8">
        <f t="shared" si="721"/>
        <v>3.865352482534945E-11</v>
      </c>
      <c r="EM428" s="8">
        <f t="shared" si="721"/>
        <v>3.865352482534945E-11</v>
      </c>
      <c r="EN428" s="8">
        <f t="shared" si="721"/>
        <v>3.865352482534945E-11</v>
      </c>
      <c r="EO428" s="8">
        <f t="shared" si="721"/>
        <v>3.865352482534945E-11</v>
      </c>
      <c r="EP428" s="8">
        <f t="shared" si="721"/>
        <v>3.865352482534945E-11</v>
      </c>
    </row>
    <row r="429" spans="3:146" s="9" customFormat="1" hidden="1" outlineLevel="2" x14ac:dyDescent="0.25">
      <c r="E429" t="s">
        <v>277</v>
      </c>
      <c r="F429"/>
      <c r="G429"/>
      <c r="H429"/>
      <c r="I429"/>
      <c r="J429" s="26" t="s">
        <v>68</v>
      </c>
      <c r="K429"/>
      <c r="L429"/>
      <c r="M429"/>
      <c r="N429"/>
      <c r="O429"/>
      <c r="P429"/>
      <c r="Q429"/>
      <c r="R429"/>
      <c r="S429"/>
      <c r="T429"/>
      <c r="U429"/>
      <c r="V429"/>
      <c r="W429" s="5">
        <f t="shared" si="719"/>
        <v>70000</v>
      </c>
      <c r="X429" s="5">
        <f t="shared" ref="X429:CI430" si="722">IF(X$376=1,X391,X417)</f>
        <v>0</v>
      </c>
      <c r="Y429" s="5">
        <f t="shared" si="722"/>
        <v>0</v>
      </c>
      <c r="Z429" s="5">
        <f t="shared" si="722"/>
        <v>0</v>
      </c>
      <c r="AA429" s="5">
        <f t="shared" si="722"/>
        <v>0</v>
      </c>
      <c r="AB429" s="5">
        <f t="shared" si="722"/>
        <v>0</v>
      </c>
      <c r="AC429" s="5">
        <f t="shared" si="722"/>
        <v>0</v>
      </c>
      <c r="AD429" s="5">
        <f t="shared" si="722"/>
        <v>0</v>
      </c>
      <c r="AE429" s="5">
        <f t="shared" si="722"/>
        <v>0</v>
      </c>
      <c r="AF429" s="5">
        <f t="shared" si="722"/>
        <v>0</v>
      </c>
      <c r="AG429" s="5">
        <f t="shared" si="722"/>
        <v>0</v>
      </c>
      <c r="AH429" s="5">
        <f t="shared" si="722"/>
        <v>0</v>
      </c>
      <c r="AI429" s="5">
        <f t="shared" si="722"/>
        <v>0</v>
      </c>
      <c r="AJ429" s="5">
        <f t="shared" si="722"/>
        <v>0</v>
      </c>
      <c r="AK429" s="5">
        <f t="shared" si="722"/>
        <v>0</v>
      </c>
      <c r="AL429" s="5">
        <f t="shared" si="722"/>
        <v>0</v>
      </c>
      <c r="AM429" s="5">
        <f t="shared" si="722"/>
        <v>0</v>
      </c>
      <c r="AN429" s="5">
        <f t="shared" si="722"/>
        <v>0</v>
      </c>
      <c r="AO429" s="5">
        <f t="shared" si="722"/>
        <v>0</v>
      </c>
      <c r="AP429" s="5">
        <f t="shared" si="722"/>
        <v>0</v>
      </c>
      <c r="AQ429" s="5">
        <f t="shared" si="722"/>
        <v>0</v>
      </c>
      <c r="AR429" s="5">
        <f t="shared" si="722"/>
        <v>0</v>
      </c>
      <c r="AS429" s="5">
        <f t="shared" si="722"/>
        <v>0</v>
      </c>
      <c r="AT429" s="5">
        <f t="shared" si="722"/>
        <v>0</v>
      </c>
      <c r="AU429" s="5">
        <f t="shared" si="722"/>
        <v>0</v>
      </c>
      <c r="AV429" s="5">
        <f t="shared" si="722"/>
        <v>0</v>
      </c>
      <c r="AW429" s="5">
        <f t="shared" si="722"/>
        <v>0</v>
      </c>
      <c r="AX429" s="5">
        <f t="shared" si="722"/>
        <v>0</v>
      </c>
      <c r="AY429" s="5">
        <f t="shared" si="722"/>
        <v>0</v>
      </c>
      <c r="AZ429" s="5">
        <f t="shared" si="722"/>
        <v>0</v>
      </c>
      <c r="BA429" s="5">
        <f t="shared" si="722"/>
        <v>0</v>
      </c>
      <c r="BB429" s="5">
        <f t="shared" si="722"/>
        <v>0</v>
      </c>
      <c r="BC429" s="5">
        <f t="shared" si="722"/>
        <v>0</v>
      </c>
      <c r="BD429" s="5">
        <f t="shared" si="722"/>
        <v>0</v>
      </c>
      <c r="BE429" s="5">
        <f t="shared" si="722"/>
        <v>0</v>
      </c>
      <c r="BF429" s="5">
        <f t="shared" si="722"/>
        <v>0</v>
      </c>
      <c r="BG429" s="5">
        <f t="shared" si="722"/>
        <v>0</v>
      </c>
      <c r="BH429" s="5">
        <f t="shared" si="722"/>
        <v>0</v>
      </c>
      <c r="BI429" s="5">
        <f t="shared" si="722"/>
        <v>0</v>
      </c>
      <c r="BJ429" s="5">
        <f t="shared" si="722"/>
        <v>0</v>
      </c>
      <c r="BK429" s="5">
        <f t="shared" si="722"/>
        <v>0</v>
      </c>
      <c r="BL429" s="5">
        <f t="shared" si="722"/>
        <v>0</v>
      </c>
      <c r="BM429" s="5">
        <f t="shared" si="722"/>
        <v>0</v>
      </c>
      <c r="BN429" s="5">
        <f t="shared" si="722"/>
        <v>0</v>
      </c>
      <c r="BO429" s="5">
        <f t="shared" si="722"/>
        <v>0</v>
      </c>
      <c r="BP429" s="5">
        <f t="shared" si="722"/>
        <v>0</v>
      </c>
      <c r="BQ429" s="5">
        <f t="shared" si="722"/>
        <v>0</v>
      </c>
      <c r="BR429" s="5">
        <f t="shared" si="722"/>
        <v>0</v>
      </c>
      <c r="BS429" s="5">
        <f t="shared" si="722"/>
        <v>0</v>
      </c>
      <c r="BT429" s="5">
        <f t="shared" si="722"/>
        <v>0</v>
      </c>
      <c r="BU429" s="5">
        <f t="shared" si="722"/>
        <v>0</v>
      </c>
      <c r="BV429" s="5">
        <f t="shared" si="722"/>
        <v>0</v>
      </c>
      <c r="BW429" s="5">
        <f t="shared" si="722"/>
        <v>0</v>
      </c>
      <c r="BX429" s="5">
        <f t="shared" si="722"/>
        <v>0</v>
      </c>
      <c r="BY429" s="5">
        <f t="shared" si="722"/>
        <v>0</v>
      </c>
      <c r="BZ429" s="5">
        <f t="shared" si="722"/>
        <v>0</v>
      </c>
      <c r="CA429" s="5">
        <f t="shared" si="722"/>
        <v>0</v>
      </c>
      <c r="CB429" s="5">
        <f t="shared" si="722"/>
        <v>0</v>
      </c>
      <c r="CC429" s="5">
        <f t="shared" si="722"/>
        <v>0</v>
      </c>
      <c r="CD429" s="5">
        <f t="shared" si="722"/>
        <v>0</v>
      </c>
      <c r="CE429" s="5">
        <f t="shared" si="722"/>
        <v>0</v>
      </c>
      <c r="CF429" s="5">
        <f t="shared" si="722"/>
        <v>0</v>
      </c>
      <c r="CG429" s="5">
        <f t="shared" si="722"/>
        <v>0</v>
      </c>
      <c r="CH429" s="5">
        <f t="shared" si="722"/>
        <v>0</v>
      </c>
      <c r="CI429" s="5">
        <f t="shared" si="722"/>
        <v>0</v>
      </c>
      <c r="CJ429" s="5">
        <f t="shared" si="720"/>
        <v>0</v>
      </c>
      <c r="CK429" s="5">
        <f t="shared" si="720"/>
        <v>0</v>
      </c>
      <c r="CL429" s="5">
        <f t="shared" si="720"/>
        <v>0</v>
      </c>
      <c r="CM429" s="5">
        <f t="shared" si="720"/>
        <v>0</v>
      </c>
      <c r="CN429" s="5">
        <f t="shared" si="720"/>
        <v>0</v>
      </c>
      <c r="CO429" s="5">
        <f t="shared" si="720"/>
        <v>0</v>
      </c>
      <c r="CP429" s="5">
        <f t="shared" si="720"/>
        <v>0</v>
      </c>
      <c r="CQ429" s="5">
        <f t="shared" si="720"/>
        <v>0</v>
      </c>
      <c r="CR429" s="5">
        <f t="shared" si="720"/>
        <v>0</v>
      </c>
      <c r="CS429" s="5">
        <f t="shared" si="720"/>
        <v>0</v>
      </c>
      <c r="CT429" s="5">
        <f t="shared" si="720"/>
        <v>0</v>
      </c>
      <c r="CU429" s="5">
        <f t="shared" si="720"/>
        <v>0</v>
      </c>
      <c r="CV429" s="5">
        <f t="shared" si="720"/>
        <v>0</v>
      </c>
      <c r="CW429" s="5">
        <f t="shared" si="720"/>
        <v>0</v>
      </c>
      <c r="CX429" s="5">
        <f t="shared" si="720"/>
        <v>0</v>
      </c>
      <c r="CY429" s="5">
        <f t="shared" si="721"/>
        <v>0</v>
      </c>
      <c r="CZ429" s="5">
        <f t="shared" si="721"/>
        <v>0</v>
      </c>
      <c r="DA429" s="5">
        <f t="shared" si="721"/>
        <v>0</v>
      </c>
      <c r="DB429" s="5">
        <f t="shared" si="721"/>
        <v>0</v>
      </c>
      <c r="DC429" s="5">
        <f t="shared" si="721"/>
        <v>0</v>
      </c>
      <c r="DD429" s="5">
        <f t="shared" si="721"/>
        <v>0</v>
      </c>
      <c r="DE429" s="5">
        <f t="shared" si="721"/>
        <v>0</v>
      </c>
      <c r="DF429" s="5">
        <f t="shared" si="721"/>
        <v>0</v>
      </c>
      <c r="DG429" s="5">
        <f t="shared" si="721"/>
        <v>0</v>
      </c>
      <c r="DH429" s="5">
        <f t="shared" si="721"/>
        <v>0</v>
      </c>
      <c r="DI429" s="5">
        <f t="shared" si="721"/>
        <v>0</v>
      </c>
      <c r="DJ429" s="5">
        <f t="shared" si="721"/>
        <v>0</v>
      </c>
      <c r="DK429" s="5">
        <f t="shared" si="721"/>
        <v>0</v>
      </c>
      <c r="DL429" s="5">
        <f t="shared" si="721"/>
        <v>0</v>
      </c>
      <c r="DM429" s="5">
        <f t="shared" si="721"/>
        <v>0</v>
      </c>
      <c r="DN429" s="5">
        <f t="shared" si="721"/>
        <v>0</v>
      </c>
      <c r="DO429" s="5">
        <f t="shared" si="721"/>
        <v>0</v>
      </c>
      <c r="DP429" s="5">
        <f t="shared" si="721"/>
        <v>0</v>
      </c>
      <c r="DQ429" s="5">
        <f t="shared" si="721"/>
        <v>0</v>
      </c>
      <c r="DR429" s="5">
        <f t="shared" si="721"/>
        <v>0</v>
      </c>
      <c r="DS429" s="5">
        <f t="shared" si="721"/>
        <v>0</v>
      </c>
      <c r="DT429" s="5">
        <f t="shared" si="721"/>
        <v>0</v>
      </c>
      <c r="DU429" s="5">
        <f t="shared" si="721"/>
        <v>0</v>
      </c>
      <c r="DV429" s="5">
        <f t="shared" si="721"/>
        <v>0</v>
      </c>
      <c r="DW429" s="5">
        <f t="shared" si="721"/>
        <v>0</v>
      </c>
      <c r="DX429" s="5">
        <f t="shared" si="721"/>
        <v>0</v>
      </c>
      <c r="DY429" s="5">
        <f t="shared" si="721"/>
        <v>0</v>
      </c>
      <c r="DZ429" s="5">
        <f t="shared" si="721"/>
        <v>0</v>
      </c>
      <c r="EA429" s="5">
        <f t="shared" si="721"/>
        <v>0</v>
      </c>
      <c r="EB429" s="5">
        <f t="shared" si="721"/>
        <v>0</v>
      </c>
      <c r="EC429" s="5">
        <f t="shared" si="721"/>
        <v>0</v>
      </c>
      <c r="ED429" s="5">
        <f t="shared" si="721"/>
        <v>0</v>
      </c>
      <c r="EE429" s="5">
        <f t="shared" si="721"/>
        <v>0</v>
      </c>
      <c r="EF429" s="5">
        <f t="shared" si="721"/>
        <v>0</v>
      </c>
      <c r="EG429" s="5">
        <f t="shared" si="721"/>
        <v>0</v>
      </c>
      <c r="EH429" s="5">
        <f t="shared" si="721"/>
        <v>0</v>
      </c>
      <c r="EI429" s="5">
        <f t="shared" si="721"/>
        <v>0</v>
      </c>
      <c r="EJ429" s="5">
        <f t="shared" si="721"/>
        <v>0</v>
      </c>
      <c r="EK429" s="5">
        <f t="shared" si="721"/>
        <v>0</v>
      </c>
      <c r="EL429" s="5">
        <f t="shared" si="721"/>
        <v>0</v>
      </c>
      <c r="EM429" s="5">
        <f t="shared" si="721"/>
        <v>0</v>
      </c>
      <c r="EN429" s="5">
        <f t="shared" si="721"/>
        <v>0</v>
      </c>
      <c r="EO429" s="5">
        <f t="shared" si="721"/>
        <v>0</v>
      </c>
      <c r="EP429" s="5">
        <f t="shared" si="721"/>
        <v>0</v>
      </c>
    </row>
    <row r="430" spans="3:146" s="9" customFormat="1" hidden="1" outlineLevel="2" x14ac:dyDescent="0.25">
      <c r="E430" t="s">
        <v>278</v>
      </c>
      <c r="F430"/>
      <c r="G430"/>
      <c r="H430"/>
      <c r="I430"/>
      <c r="J430" s="26" t="s">
        <v>68</v>
      </c>
      <c r="K430"/>
      <c r="L430"/>
      <c r="M430"/>
      <c r="N430"/>
      <c r="O430"/>
      <c r="P430"/>
      <c r="Q430"/>
      <c r="R430"/>
      <c r="S430"/>
      <c r="T430"/>
      <c r="U430"/>
      <c r="V430"/>
      <c r="W430" s="5">
        <f t="shared" si="719"/>
        <v>-1166.6666666666667</v>
      </c>
      <c r="X430" s="5">
        <f t="shared" si="722"/>
        <v>-1166.6666666666667</v>
      </c>
      <c r="Y430" s="5">
        <f t="shared" si="722"/>
        <v>-1166.6666666666667</v>
      </c>
      <c r="Z430" s="5">
        <f t="shared" si="722"/>
        <v>-1166.6666666666667</v>
      </c>
      <c r="AA430" s="5">
        <f t="shared" si="722"/>
        <v>-1166.6666666666667</v>
      </c>
      <c r="AB430" s="5">
        <f t="shared" si="722"/>
        <v>-1166.6666666666667</v>
      </c>
      <c r="AC430" s="5">
        <f t="shared" si="722"/>
        <v>-1166.6666666666667</v>
      </c>
      <c r="AD430" s="5">
        <f t="shared" si="722"/>
        <v>-1166.6666666666667</v>
      </c>
      <c r="AE430" s="5">
        <f t="shared" si="722"/>
        <v>-1166.6666666666667</v>
      </c>
      <c r="AF430" s="5">
        <f t="shared" si="722"/>
        <v>-1166.6666666666667</v>
      </c>
      <c r="AG430" s="5">
        <f t="shared" si="722"/>
        <v>-1166.6666666666667</v>
      </c>
      <c r="AH430" s="5">
        <f t="shared" si="722"/>
        <v>-1166.6666666666667</v>
      </c>
      <c r="AI430" s="5">
        <f t="shared" si="722"/>
        <v>-1166.6666666666667</v>
      </c>
      <c r="AJ430" s="5">
        <f t="shared" si="722"/>
        <v>-1166.6666666666667</v>
      </c>
      <c r="AK430" s="5">
        <f t="shared" si="722"/>
        <v>-1166.6666666666667</v>
      </c>
      <c r="AL430" s="5">
        <f t="shared" si="722"/>
        <v>-1166.6666666666667</v>
      </c>
      <c r="AM430" s="5">
        <f t="shared" si="722"/>
        <v>-1166.6666666666667</v>
      </c>
      <c r="AN430" s="5">
        <f t="shared" si="722"/>
        <v>-1166.6666666666667</v>
      </c>
      <c r="AO430" s="5">
        <f t="shared" si="722"/>
        <v>-1166.6666666666667</v>
      </c>
      <c r="AP430" s="5">
        <f t="shared" si="722"/>
        <v>-1166.6666666666667</v>
      </c>
      <c r="AQ430" s="5">
        <f t="shared" si="722"/>
        <v>-1166.6666666666667</v>
      </c>
      <c r="AR430" s="5">
        <f t="shared" si="722"/>
        <v>-1166.6666666666667</v>
      </c>
      <c r="AS430" s="5">
        <f t="shared" si="722"/>
        <v>-1166.6666666666667</v>
      </c>
      <c r="AT430" s="5">
        <f t="shared" si="722"/>
        <v>-1166.6666666666667</v>
      </c>
      <c r="AU430" s="5">
        <f t="shared" si="722"/>
        <v>-1166.6666666666667</v>
      </c>
      <c r="AV430" s="5">
        <f t="shared" si="722"/>
        <v>-1166.6666666666667</v>
      </c>
      <c r="AW430" s="5">
        <f t="shared" si="722"/>
        <v>-1166.6666666666667</v>
      </c>
      <c r="AX430" s="5">
        <f t="shared" si="722"/>
        <v>-1166.6666666666667</v>
      </c>
      <c r="AY430" s="5">
        <f t="shared" si="722"/>
        <v>-1166.6666666666667</v>
      </c>
      <c r="AZ430" s="5">
        <f t="shared" si="722"/>
        <v>-1166.6666666666667</v>
      </c>
      <c r="BA430" s="5">
        <f t="shared" si="722"/>
        <v>-1166.6666666666667</v>
      </c>
      <c r="BB430" s="5">
        <f t="shared" si="722"/>
        <v>-1166.6666666666667</v>
      </c>
      <c r="BC430" s="5">
        <f t="shared" si="722"/>
        <v>-1166.6666666666667</v>
      </c>
      <c r="BD430" s="5">
        <f t="shared" si="722"/>
        <v>-1166.6666666666667</v>
      </c>
      <c r="BE430" s="5">
        <f t="shared" si="722"/>
        <v>-1166.6666666666667</v>
      </c>
      <c r="BF430" s="5">
        <f t="shared" si="722"/>
        <v>-1166.6666666666667</v>
      </c>
      <c r="BG430" s="5">
        <f t="shared" si="722"/>
        <v>-1166.6666666666667</v>
      </c>
      <c r="BH430" s="5">
        <f t="shared" si="722"/>
        <v>-1166.6666666666667</v>
      </c>
      <c r="BI430" s="5">
        <f t="shared" si="722"/>
        <v>-1166.6666666666667</v>
      </c>
      <c r="BJ430" s="5">
        <f t="shared" si="722"/>
        <v>-1166.6666666666667</v>
      </c>
      <c r="BK430" s="5">
        <f t="shared" si="722"/>
        <v>-1166.6666666666667</v>
      </c>
      <c r="BL430" s="5">
        <f t="shared" si="722"/>
        <v>-1166.6666666666667</v>
      </c>
      <c r="BM430" s="5">
        <f t="shared" si="722"/>
        <v>-1166.6666666666667</v>
      </c>
      <c r="BN430" s="5">
        <f t="shared" si="722"/>
        <v>-1166.6666666666667</v>
      </c>
      <c r="BO430" s="5">
        <f t="shared" si="722"/>
        <v>-1166.6666666666667</v>
      </c>
      <c r="BP430" s="5">
        <f t="shared" si="722"/>
        <v>-1166.6666666666667</v>
      </c>
      <c r="BQ430" s="5">
        <f t="shared" si="722"/>
        <v>-1166.6666666666667</v>
      </c>
      <c r="BR430" s="5">
        <f t="shared" si="722"/>
        <v>-1166.6666666666667</v>
      </c>
      <c r="BS430" s="5">
        <f t="shared" si="722"/>
        <v>-1166.6666666666667</v>
      </c>
      <c r="BT430" s="5">
        <f t="shared" si="722"/>
        <v>-1166.6666666666667</v>
      </c>
      <c r="BU430" s="5">
        <f t="shared" si="722"/>
        <v>-1166.6666666666667</v>
      </c>
      <c r="BV430" s="5">
        <f t="shared" si="722"/>
        <v>-1166.6666666666667</v>
      </c>
      <c r="BW430" s="5">
        <f t="shared" si="722"/>
        <v>-1166.6666666666667</v>
      </c>
      <c r="BX430" s="5">
        <f t="shared" si="722"/>
        <v>-1166.6666666666667</v>
      </c>
      <c r="BY430" s="5">
        <f t="shared" si="722"/>
        <v>-1166.6666666666667</v>
      </c>
      <c r="BZ430" s="5">
        <f t="shared" si="722"/>
        <v>-1166.6666666666667</v>
      </c>
      <c r="CA430" s="5">
        <f t="shared" si="722"/>
        <v>-1166.6666666666667</v>
      </c>
      <c r="CB430" s="5">
        <f t="shared" si="722"/>
        <v>-1166.6666666666667</v>
      </c>
      <c r="CC430" s="5">
        <f t="shared" si="722"/>
        <v>-1166.6666666666667</v>
      </c>
      <c r="CD430" s="5">
        <f t="shared" si="722"/>
        <v>-1166.6666666666667</v>
      </c>
      <c r="CE430" s="5">
        <f t="shared" si="722"/>
        <v>0</v>
      </c>
      <c r="CF430" s="5">
        <f t="shared" si="722"/>
        <v>0</v>
      </c>
      <c r="CG430" s="5">
        <f t="shared" si="722"/>
        <v>0</v>
      </c>
      <c r="CH430" s="5">
        <f t="shared" si="722"/>
        <v>0</v>
      </c>
      <c r="CI430" s="5">
        <f t="shared" si="722"/>
        <v>0</v>
      </c>
      <c r="CJ430" s="5">
        <f t="shared" si="720"/>
        <v>0</v>
      </c>
      <c r="CK430" s="5">
        <f t="shared" si="720"/>
        <v>0</v>
      </c>
      <c r="CL430" s="5">
        <f t="shared" si="720"/>
        <v>0</v>
      </c>
      <c r="CM430" s="5">
        <f t="shared" si="720"/>
        <v>0</v>
      </c>
      <c r="CN430" s="5">
        <f t="shared" si="720"/>
        <v>0</v>
      </c>
      <c r="CO430" s="5">
        <f t="shared" si="720"/>
        <v>0</v>
      </c>
      <c r="CP430" s="5">
        <f t="shared" si="720"/>
        <v>0</v>
      </c>
      <c r="CQ430" s="5">
        <f t="shared" si="720"/>
        <v>0</v>
      </c>
      <c r="CR430" s="5">
        <f t="shared" si="720"/>
        <v>0</v>
      </c>
      <c r="CS430" s="5">
        <f t="shared" si="720"/>
        <v>0</v>
      </c>
      <c r="CT430" s="5">
        <f t="shared" si="720"/>
        <v>0</v>
      </c>
      <c r="CU430" s="5">
        <f t="shared" si="720"/>
        <v>0</v>
      </c>
      <c r="CV430" s="5">
        <f t="shared" si="720"/>
        <v>0</v>
      </c>
      <c r="CW430" s="5">
        <f t="shared" si="720"/>
        <v>0</v>
      </c>
      <c r="CX430" s="5">
        <f t="shared" si="720"/>
        <v>0</v>
      </c>
      <c r="CY430" s="5">
        <f t="shared" si="721"/>
        <v>0</v>
      </c>
      <c r="CZ430" s="5">
        <f t="shared" si="721"/>
        <v>0</v>
      </c>
      <c r="DA430" s="5">
        <f t="shared" si="721"/>
        <v>0</v>
      </c>
      <c r="DB430" s="5">
        <f t="shared" si="721"/>
        <v>0</v>
      </c>
      <c r="DC430" s="5">
        <f t="shared" si="721"/>
        <v>0</v>
      </c>
      <c r="DD430" s="5">
        <f t="shared" si="721"/>
        <v>0</v>
      </c>
      <c r="DE430" s="5">
        <f t="shared" si="721"/>
        <v>0</v>
      </c>
      <c r="DF430" s="5">
        <f t="shared" si="721"/>
        <v>0</v>
      </c>
      <c r="DG430" s="5">
        <f t="shared" si="721"/>
        <v>0</v>
      </c>
      <c r="DH430" s="5">
        <f t="shared" si="721"/>
        <v>0</v>
      </c>
      <c r="DI430" s="5">
        <f t="shared" si="721"/>
        <v>0</v>
      </c>
      <c r="DJ430" s="5">
        <f t="shared" si="721"/>
        <v>0</v>
      </c>
      <c r="DK430" s="5">
        <f t="shared" si="721"/>
        <v>0</v>
      </c>
      <c r="DL430" s="5">
        <f t="shared" si="721"/>
        <v>0</v>
      </c>
      <c r="DM430" s="5">
        <f t="shared" si="721"/>
        <v>0</v>
      </c>
      <c r="DN430" s="5">
        <f t="shared" si="721"/>
        <v>0</v>
      </c>
      <c r="DO430" s="5">
        <f t="shared" si="721"/>
        <v>0</v>
      </c>
      <c r="DP430" s="5">
        <f t="shared" si="721"/>
        <v>0</v>
      </c>
      <c r="DQ430" s="5">
        <f t="shared" si="721"/>
        <v>0</v>
      </c>
      <c r="DR430" s="5">
        <f t="shared" si="721"/>
        <v>0</v>
      </c>
      <c r="DS430" s="5">
        <f t="shared" si="721"/>
        <v>0</v>
      </c>
      <c r="DT430" s="5">
        <f t="shared" si="721"/>
        <v>0</v>
      </c>
      <c r="DU430" s="5">
        <f t="shared" si="721"/>
        <v>0</v>
      </c>
      <c r="DV430" s="5">
        <f t="shared" si="721"/>
        <v>0</v>
      </c>
      <c r="DW430" s="5">
        <f t="shared" si="721"/>
        <v>0</v>
      </c>
      <c r="DX430" s="5">
        <f t="shared" si="721"/>
        <v>0</v>
      </c>
      <c r="DY430" s="5">
        <f t="shared" si="721"/>
        <v>0</v>
      </c>
      <c r="DZ430" s="5">
        <f t="shared" si="721"/>
        <v>0</v>
      </c>
      <c r="EA430" s="5">
        <f t="shared" si="721"/>
        <v>0</v>
      </c>
      <c r="EB430" s="5">
        <f t="shared" si="721"/>
        <v>0</v>
      </c>
      <c r="EC430" s="5">
        <f t="shared" si="721"/>
        <v>0</v>
      </c>
      <c r="ED430" s="5">
        <f t="shared" si="721"/>
        <v>0</v>
      </c>
      <c r="EE430" s="5">
        <f t="shared" si="721"/>
        <v>0</v>
      </c>
      <c r="EF430" s="5">
        <f t="shared" si="721"/>
        <v>0</v>
      </c>
      <c r="EG430" s="5">
        <f t="shared" si="721"/>
        <v>0</v>
      </c>
      <c r="EH430" s="5">
        <f t="shared" si="721"/>
        <v>0</v>
      </c>
      <c r="EI430" s="5">
        <f t="shared" si="721"/>
        <v>0</v>
      </c>
      <c r="EJ430" s="5">
        <f t="shared" si="721"/>
        <v>0</v>
      </c>
      <c r="EK430" s="5">
        <f t="shared" si="721"/>
        <v>0</v>
      </c>
      <c r="EL430" s="5">
        <f t="shared" si="721"/>
        <v>0</v>
      </c>
      <c r="EM430" s="5">
        <f t="shared" si="721"/>
        <v>0</v>
      </c>
      <c r="EN430" s="5">
        <f t="shared" si="721"/>
        <v>0</v>
      </c>
      <c r="EO430" s="5">
        <f t="shared" si="721"/>
        <v>0</v>
      </c>
      <c r="EP430" s="5">
        <f t="shared" si="721"/>
        <v>0</v>
      </c>
    </row>
    <row r="431" spans="3:146" s="9" customFormat="1" hidden="1" outlineLevel="2" x14ac:dyDescent="0.25">
      <c r="E431" s="11" t="s">
        <v>279</v>
      </c>
      <c r="F431" s="11"/>
      <c r="G431" s="11"/>
      <c r="H431" s="11"/>
      <c r="I431" s="11"/>
      <c r="J431" s="31" t="s">
        <v>68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8">
        <f>IF(W$376=1,W393,W419)</f>
        <v>68833.333333333328</v>
      </c>
      <c r="X431" s="8">
        <f t="shared" ref="X431:CI431" si="723">IF(X$376=1,X393,X419)</f>
        <v>67666.666666666657</v>
      </c>
      <c r="Y431" s="8">
        <f t="shared" si="723"/>
        <v>66499.999999999985</v>
      </c>
      <c r="Z431" s="8">
        <f t="shared" si="723"/>
        <v>65333.333333333321</v>
      </c>
      <c r="AA431" s="8">
        <f t="shared" si="723"/>
        <v>64166.666666666657</v>
      </c>
      <c r="AB431" s="8">
        <f t="shared" si="723"/>
        <v>62999.999999999993</v>
      </c>
      <c r="AC431" s="8">
        <f t="shared" si="723"/>
        <v>61833.333333333328</v>
      </c>
      <c r="AD431" s="8">
        <f t="shared" si="723"/>
        <v>60666.666666666664</v>
      </c>
      <c r="AE431" s="8">
        <f t="shared" si="723"/>
        <v>59500</v>
      </c>
      <c r="AF431" s="8">
        <f t="shared" si="723"/>
        <v>58333.333333333336</v>
      </c>
      <c r="AG431" s="8">
        <f t="shared" si="723"/>
        <v>57166.666666666672</v>
      </c>
      <c r="AH431" s="8">
        <f t="shared" si="723"/>
        <v>56000.000000000007</v>
      </c>
      <c r="AI431" s="8">
        <f t="shared" si="723"/>
        <v>54833.333333333343</v>
      </c>
      <c r="AJ431" s="8">
        <f t="shared" si="723"/>
        <v>53666.666666666679</v>
      </c>
      <c r="AK431" s="8">
        <f t="shared" si="723"/>
        <v>52500.000000000015</v>
      </c>
      <c r="AL431" s="8">
        <f t="shared" si="723"/>
        <v>51333.33333333335</v>
      </c>
      <c r="AM431" s="8">
        <f t="shared" si="723"/>
        <v>50166.666666666686</v>
      </c>
      <c r="AN431" s="8">
        <f t="shared" si="723"/>
        <v>49000.000000000022</v>
      </c>
      <c r="AO431" s="8">
        <f t="shared" si="723"/>
        <v>47833.333333333358</v>
      </c>
      <c r="AP431" s="8">
        <f t="shared" si="723"/>
        <v>46666.666666666693</v>
      </c>
      <c r="AQ431" s="8">
        <f t="shared" si="723"/>
        <v>45500.000000000029</v>
      </c>
      <c r="AR431" s="8">
        <f t="shared" si="723"/>
        <v>44333.333333333365</v>
      </c>
      <c r="AS431" s="8">
        <f t="shared" si="723"/>
        <v>43166.666666666701</v>
      </c>
      <c r="AT431" s="8">
        <f t="shared" si="723"/>
        <v>42000.000000000036</v>
      </c>
      <c r="AU431" s="8">
        <f t="shared" si="723"/>
        <v>40833.333333333372</v>
      </c>
      <c r="AV431" s="8">
        <f t="shared" si="723"/>
        <v>39666.666666666708</v>
      </c>
      <c r="AW431" s="8">
        <f t="shared" si="723"/>
        <v>38500.000000000044</v>
      </c>
      <c r="AX431" s="8">
        <f t="shared" si="723"/>
        <v>37333.333333333379</v>
      </c>
      <c r="AY431" s="8">
        <f t="shared" si="723"/>
        <v>36166.666666666715</v>
      </c>
      <c r="AZ431" s="8">
        <f t="shared" si="723"/>
        <v>35000.000000000051</v>
      </c>
      <c r="BA431" s="8">
        <f t="shared" si="723"/>
        <v>33833.333333333387</v>
      </c>
      <c r="BB431" s="8">
        <f t="shared" si="723"/>
        <v>32666.666666666719</v>
      </c>
      <c r="BC431" s="8">
        <f t="shared" si="723"/>
        <v>31500.000000000051</v>
      </c>
      <c r="BD431" s="8">
        <f t="shared" si="723"/>
        <v>30333.333333333383</v>
      </c>
      <c r="BE431" s="8">
        <f t="shared" si="723"/>
        <v>29166.666666666715</v>
      </c>
      <c r="BF431" s="8">
        <f t="shared" si="723"/>
        <v>28000.000000000047</v>
      </c>
      <c r="BG431" s="8">
        <f t="shared" si="723"/>
        <v>26833.333333333379</v>
      </c>
      <c r="BH431" s="8">
        <f t="shared" si="723"/>
        <v>25666.666666666712</v>
      </c>
      <c r="BI431" s="8">
        <f t="shared" si="723"/>
        <v>24500.000000000044</v>
      </c>
      <c r="BJ431" s="8">
        <f t="shared" si="723"/>
        <v>23333.333333333376</v>
      </c>
      <c r="BK431" s="8">
        <f t="shared" si="723"/>
        <v>22166.666666666708</v>
      </c>
      <c r="BL431" s="8">
        <f t="shared" si="723"/>
        <v>21000.00000000004</v>
      </c>
      <c r="BM431" s="8">
        <f t="shared" si="723"/>
        <v>19833.333333333372</v>
      </c>
      <c r="BN431" s="8">
        <f t="shared" si="723"/>
        <v>18666.666666666704</v>
      </c>
      <c r="BO431" s="8">
        <f t="shared" si="723"/>
        <v>17500.000000000036</v>
      </c>
      <c r="BP431" s="8">
        <f t="shared" si="723"/>
        <v>16333.33333333337</v>
      </c>
      <c r="BQ431" s="8">
        <f t="shared" si="723"/>
        <v>15166.666666666704</v>
      </c>
      <c r="BR431" s="8">
        <f t="shared" si="723"/>
        <v>14000.000000000038</v>
      </c>
      <c r="BS431" s="8">
        <f t="shared" si="723"/>
        <v>12833.333333333372</v>
      </c>
      <c r="BT431" s="8">
        <f t="shared" si="723"/>
        <v>11666.666666666706</v>
      </c>
      <c r="BU431" s="8">
        <f t="shared" si="723"/>
        <v>10500.00000000004</v>
      </c>
      <c r="BV431" s="8">
        <f t="shared" si="723"/>
        <v>9333.333333333374</v>
      </c>
      <c r="BW431" s="8">
        <f t="shared" si="723"/>
        <v>8166.666666666707</v>
      </c>
      <c r="BX431" s="8">
        <f t="shared" si="723"/>
        <v>7000.00000000004</v>
      </c>
      <c r="BY431" s="8">
        <f t="shared" si="723"/>
        <v>5833.333333333373</v>
      </c>
      <c r="BZ431" s="8">
        <f t="shared" si="723"/>
        <v>4666.6666666667061</v>
      </c>
      <c r="CA431" s="8">
        <f t="shared" si="723"/>
        <v>3500.0000000000391</v>
      </c>
      <c r="CB431" s="8">
        <f t="shared" si="723"/>
        <v>2333.3333333333721</v>
      </c>
      <c r="CC431" s="8">
        <f t="shared" si="723"/>
        <v>1166.6666666667054</v>
      </c>
      <c r="CD431" s="8">
        <f t="shared" si="723"/>
        <v>3.865352482534945E-11</v>
      </c>
      <c r="CE431" s="8">
        <f t="shared" si="723"/>
        <v>3.865352482534945E-11</v>
      </c>
      <c r="CF431" s="8">
        <f t="shared" si="723"/>
        <v>3.865352482534945E-11</v>
      </c>
      <c r="CG431" s="8">
        <f t="shared" si="723"/>
        <v>3.865352482534945E-11</v>
      </c>
      <c r="CH431" s="8">
        <f t="shared" si="723"/>
        <v>3.865352482534945E-11</v>
      </c>
      <c r="CI431" s="8">
        <f t="shared" si="723"/>
        <v>3.865352482534945E-11</v>
      </c>
      <c r="CJ431" s="8">
        <f t="shared" ref="CJ431:EP431" si="724">IF(CJ$376=1,CJ393,CJ419)</f>
        <v>3.865352482534945E-11</v>
      </c>
      <c r="CK431" s="8">
        <f t="shared" si="724"/>
        <v>3.865352482534945E-11</v>
      </c>
      <c r="CL431" s="8">
        <f t="shared" si="724"/>
        <v>3.865352482534945E-11</v>
      </c>
      <c r="CM431" s="8">
        <f t="shared" si="724"/>
        <v>3.865352482534945E-11</v>
      </c>
      <c r="CN431" s="8">
        <f t="shared" si="724"/>
        <v>3.865352482534945E-11</v>
      </c>
      <c r="CO431" s="8">
        <f t="shared" si="724"/>
        <v>3.865352482534945E-11</v>
      </c>
      <c r="CP431" s="8">
        <f t="shared" si="724"/>
        <v>3.865352482534945E-11</v>
      </c>
      <c r="CQ431" s="8">
        <f t="shared" si="724"/>
        <v>3.865352482534945E-11</v>
      </c>
      <c r="CR431" s="8">
        <f t="shared" si="724"/>
        <v>3.865352482534945E-11</v>
      </c>
      <c r="CS431" s="8">
        <f t="shared" si="724"/>
        <v>3.865352482534945E-11</v>
      </c>
      <c r="CT431" s="8">
        <f t="shared" si="724"/>
        <v>3.865352482534945E-11</v>
      </c>
      <c r="CU431" s="8">
        <f t="shared" si="724"/>
        <v>3.865352482534945E-11</v>
      </c>
      <c r="CV431" s="8">
        <f t="shared" si="724"/>
        <v>3.865352482534945E-11</v>
      </c>
      <c r="CW431" s="8">
        <f t="shared" si="724"/>
        <v>3.865352482534945E-11</v>
      </c>
      <c r="CX431" s="8">
        <f t="shared" si="724"/>
        <v>3.865352482534945E-11</v>
      </c>
      <c r="CY431" s="8">
        <f t="shared" si="724"/>
        <v>3.865352482534945E-11</v>
      </c>
      <c r="CZ431" s="8">
        <f t="shared" si="724"/>
        <v>3.865352482534945E-11</v>
      </c>
      <c r="DA431" s="8">
        <f t="shared" si="724"/>
        <v>3.865352482534945E-11</v>
      </c>
      <c r="DB431" s="8">
        <f t="shared" si="724"/>
        <v>3.865352482534945E-11</v>
      </c>
      <c r="DC431" s="8">
        <f t="shared" si="724"/>
        <v>3.865352482534945E-11</v>
      </c>
      <c r="DD431" s="8">
        <f t="shared" si="724"/>
        <v>3.865352482534945E-11</v>
      </c>
      <c r="DE431" s="8">
        <f t="shared" si="724"/>
        <v>3.865352482534945E-11</v>
      </c>
      <c r="DF431" s="8">
        <f t="shared" si="724"/>
        <v>3.865352482534945E-11</v>
      </c>
      <c r="DG431" s="8">
        <f t="shared" si="724"/>
        <v>3.865352482534945E-11</v>
      </c>
      <c r="DH431" s="8">
        <f t="shared" si="724"/>
        <v>3.865352482534945E-11</v>
      </c>
      <c r="DI431" s="8">
        <f t="shared" si="724"/>
        <v>3.865352482534945E-11</v>
      </c>
      <c r="DJ431" s="8">
        <f t="shared" si="724"/>
        <v>3.865352482534945E-11</v>
      </c>
      <c r="DK431" s="8">
        <f t="shared" si="724"/>
        <v>3.865352482534945E-11</v>
      </c>
      <c r="DL431" s="8">
        <f t="shared" si="724"/>
        <v>3.865352482534945E-11</v>
      </c>
      <c r="DM431" s="8">
        <f t="shared" si="724"/>
        <v>3.865352482534945E-11</v>
      </c>
      <c r="DN431" s="8">
        <f t="shared" si="724"/>
        <v>3.865352482534945E-11</v>
      </c>
      <c r="DO431" s="8">
        <f t="shared" si="724"/>
        <v>3.865352482534945E-11</v>
      </c>
      <c r="DP431" s="8">
        <f t="shared" si="724"/>
        <v>3.865352482534945E-11</v>
      </c>
      <c r="DQ431" s="8">
        <f t="shared" si="724"/>
        <v>3.865352482534945E-11</v>
      </c>
      <c r="DR431" s="8">
        <f t="shared" si="724"/>
        <v>3.865352482534945E-11</v>
      </c>
      <c r="DS431" s="8">
        <f t="shared" si="724"/>
        <v>3.865352482534945E-11</v>
      </c>
      <c r="DT431" s="8">
        <f t="shared" si="724"/>
        <v>3.865352482534945E-11</v>
      </c>
      <c r="DU431" s="8">
        <f t="shared" si="724"/>
        <v>3.865352482534945E-11</v>
      </c>
      <c r="DV431" s="8">
        <f t="shared" si="724"/>
        <v>3.865352482534945E-11</v>
      </c>
      <c r="DW431" s="8">
        <f t="shared" si="724"/>
        <v>3.865352482534945E-11</v>
      </c>
      <c r="DX431" s="8">
        <f t="shared" si="724"/>
        <v>3.865352482534945E-11</v>
      </c>
      <c r="DY431" s="8">
        <f t="shared" si="724"/>
        <v>3.865352482534945E-11</v>
      </c>
      <c r="DZ431" s="8">
        <f t="shared" si="724"/>
        <v>3.865352482534945E-11</v>
      </c>
      <c r="EA431" s="8">
        <f t="shared" si="724"/>
        <v>3.865352482534945E-11</v>
      </c>
      <c r="EB431" s="8">
        <f t="shared" si="724"/>
        <v>3.865352482534945E-11</v>
      </c>
      <c r="EC431" s="8">
        <f t="shared" si="724"/>
        <v>3.865352482534945E-11</v>
      </c>
      <c r="ED431" s="8">
        <f t="shared" si="724"/>
        <v>3.865352482534945E-11</v>
      </c>
      <c r="EE431" s="8">
        <f t="shared" si="724"/>
        <v>3.865352482534945E-11</v>
      </c>
      <c r="EF431" s="8">
        <f t="shared" si="724"/>
        <v>3.865352482534945E-11</v>
      </c>
      <c r="EG431" s="8">
        <f t="shared" si="724"/>
        <v>3.865352482534945E-11</v>
      </c>
      <c r="EH431" s="8">
        <f t="shared" si="724"/>
        <v>3.865352482534945E-11</v>
      </c>
      <c r="EI431" s="8">
        <f t="shared" si="724"/>
        <v>3.865352482534945E-11</v>
      </c>
      <c r="EJ431" s="8">
        <f t="shared" si="724"/>
        <v>3.865352482534945E-11</v>
      </c>
      <c r="EK431" s="8">
        <f t="shared" si="724"/>
        <v>3.865352482534945E-11</v>
      </c>
      <c r="EL431" s="8">
        <f t="shared" si="724"/>
        <v>3.865352482534945E-11</v>
      </c>
      <c r="EM431" s="8">
        <f t="shared" si="724"/>
        <v>3.865352482534945E-11</v>
      </c>
      <c r="EN431" s="8">
        <f t="shared" si="724"/>
        <v>3.865352482534945E-11</v>
      </c>
      <c r="EO431" s="8">
        <f t="shared" si="724"/>
        <v>3.865352482534945E-11</v>
      </c>
      <c r="EP431" s="8">
        <f t="shared" si="724"/>
        <v>3.865352482534945E-11</v>
      </c>
    </row>
    <row r="432" spans="3:146" s="9" customFormat="1" hidden="1" outlineLevel="2" x14ac:dyDescent="0.25">
      <c r="E432" s="11" t="s">
        <v>280</v>
      </c>
      <c r="F432" s="11"/>
      <c r="G432" s="11"/>
      <c r="H432" s="11"/>
      <c r="I432" s="11"/>
      <c r="J432" s="31" t="s">
        <v>68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8">
        <f>IF(W$376=1,W395,W421)*-1</f>
        <v>361.66666666666669</v>
      </c>
      <c r="X432" s="8">
        <f t="shared" ref="X432:CI432" si="725">IF(X$376=1,X395,X421)*-1</f>
        <v>355.63888888888886</v>
      </c>
      <c r="Y432" s="8">
        <f t="shared" si="725"/>
        <v>349.61111111111109</v>
      </c>
      <c r="Z432" s="8">
        <f t="shared" si="725"/>
        <v>343.58333333333326</v>
      </c>
      <c r="AA432" s="8">
        <f t="shared" si="725"/>
        <v>337.55555555555549</v>
      </c>
      <c r="AB432" s="8">
        <f t="shared" si="725"/>
        <v>331.52777777777771</v>
      </c>
      <c r="AC432" s="8">
        <f t="shared" si="725"/>
        <v>325.49999999999994</v>
      </c>
      <c r="AD432" s="8">
        <f t="shared" si="725"/>
        <v>319.47222222222217</v>
      </c>
      <c r="AE432" s="8">
        <f t="shared" si="725"/>
        <v>313.44444444444446</v>
      </c>
      <c r="AF432" s="8">
        <f t="shared" si="725"/>
        <v>307.41666666666669</v>
      </c>
      <c r="AG432" s="8">
        <f t="shared" si="725"/>
        <v>301.38888888888891</v>
      </c>
      <c r="AH432" s="8">
        <f t="shared" si="725"/>
        <v>295.36111111111114</v>
      </c>
      <c r="AI432" s="8">
        <f t="shared" si="725"/>
        <v>289.33333333333337</v>
      </c>
      <c r="AJ432" s="8">
        <f t="shared" si="725"/>
        <v>283.3055555555556</v>
      </c>
      <c r="AK432" s="8">
        <f t="shared" si="725"/>
        <v>277.27777777777783</v>
      </c>
      <c r="AL432" s="8">
        <f t="shared" si="725"/>
        <v>271.25000000000006</v>
      </c>
      <c r="AM432" s="8">
        <f t="shared" si="725"/>
        <v>265.22222222222229</v>
      </c>
      <c r="AN432" s="8">
        <f t="shared" si="725"/>
        <v>259.19444444444457</v>
      </c>
      <c r="AO432" s="8">
        <f t="shared" si="725"/>
        <v>253.16666666666677</v>
      </c>
      <c r="AP432" s="8">
        <f t="shared" si="725"/>
        <v>247.138888888889</v>
      </c>
      <c r="AQ432" s="8">
        <f t="shared" si="725"/>
        <v>241.11111111111126</v>
      </c>
      <c r="AR432" s="8">
        <f t="shared" si="725"/>
        <v>235.08333333333348</v>
      </c>
      <c r="AS432" s="8">
        <f t="shared" si="725"/>
        <v>229.05555555555571</v>
      </c>
      <c r="AT432" s="8">
        <f t="shared" si="725"/>
        <v>223.02777777777794</v>
      </c>
      <c r="AU432" s="8">
        <f t="shared" si="725"/>
        <v>217.0000000000002</v>
      </c>
      <c r="AV432" s="8">
        <f t="shared" si="725"/>
        <v>210.97222222222243</v>
      </c>
      <c r="AW432" s="8">
        <f t="shared" si="725"/>
        <v>204.94444444444466</v>
      </c>
      <c r="AX432" s="8">
        <f t="shared" si="725"/>
        <v>198.91666666666688</v>
      </c>
      <c r="AY432" s="8">
        <f t="shared" si="725"/>
        <v>192.88888888888911</v>
      </c>
      <c r="AZ432" s="8">
        <f t="shared" si="725"/>
        <v>186.86111111111137</v>
      </c>
      <c r="BA432" s="8">
        <f t="shared" si="725"/>
        <v>180.8333333333336</v>
      </c>
      <c r="BB432" s="8">
        <f t="shared" si="725"/>
        <v>174.80555555555583</v>
      </c>
      <c r="BC432" s="8">
        <f t="shared" si="725"/>
        <v>168.77777777777806</v>
      </c>
      <c r="BD432" s="8">
        <f t="shared" si="725"/>
        <v>162.75000000000026</v>
      </c>
      <c r="BE432" s="8">
        <f t="shared" si="725"/>
        <v>156.72222222222248</v>
      </c>
      <c r="BF432" s="8">
        <f t="shared" si="725"/>
        <v>150.69444444444468</v>
      </c>
      <c r="BG432" s="8">
        <f t="shared" si="725"/>
        <v>144.66666666666691</v>
      </c>
      <c r="BH432" s="8">
        <f t="shared" si="725"/>
        <v>138.63888888888911</v>
      </c>
      <c r="BI432" s="8">
        <f t="shared" si="725"/>
        <v>132.61111111111134</v>
      </c>
      <c r="BJ432" s="8">
        <f t="shared" si="725"/>
        <v>126.58333333333356</v>
      </c>
      <c r="BK432" s="8">
        <f t="shared" si="725"/>
        <v>120.55555555555577</v>
      </c>
      <c r="BL432" s="8">
        <f t="shared" si="725"/>
        <v>114.52777777777798</v>
      </c>
      <c r="BM432" s="8">
        <f t="shared" si="725"/>
        <v>108.5000000000002</v>
      </c>
      <c r="BN432" s="8">
        <f t="shared" si="725"/>
        <v>102.47222222222243</v>
      </c>
      <c r="BO432" s="8">
        <f t="shared" si="725"/>
        <v>96.444444444444642</v>
      </c>
      <c r="BP432" s="8">
        <f t="shared" si="725"/>
        <v>90.416666666666856</v>
      </c>
      <c r="BQ432" s="8">
        <f t="shared" si="725"/>
        <v>84.388888888889085</v>
      </c>
      <c r="BR432" s="8">
        <f t="shared" si="725"/>
        <v>78.361111111111299</v>
      </c>
      <c r="BS432" s="8">
        <f t="shared" si="725"/>
        <v>72.333333333333528</v>
      </c>
      <c r="BT432" s="8">
        <f t="shared" si="725"/>
        <v>66.305555555555756</v>
      </c>
      <c r="BU432" s="8">
        <f t="shared" si="725"/>
        <v>60.277777777777978</v>
      </c>
      <c r="BV432" s="8">
        <f t="shared" si="725"/>
        <v>54.250000000000206</v>
      </c>
      <c r="BW432" s="8">
        <f t="shared" si="725"/>
        <v>48.222222222222435</v>
      </c>
      <c r="BX432" s="8">
        <f t="shared" si="725"/>
        <v>42.194444444444649</v>
      </c>
      <c r="BY432" s="8">
        <f t="shared" si="725"/>
        <v>36.16666666666687</v>
      </c>
      <c r="BZ432" s="8">
        <f t="shared" si="725"/>
        <v>30.138888888889095</v>
      </c>
      <c r="CA432" s="8">
        <f t="shared" si="725"/>
        <v>24.111111111111313</v>
      </c>
      <c r="CB432" s="8">
        <f t="shared" si="725"/>
        <v>18.083333333333535</v>
      </c>
      <c r="CC432" s="8">
        <f t="shared" si="725"/>
        <v>12.055555555555756</v>
      </c>
      <c r="CD432" s="8">
        <f t="shared" si="725"/>
        <v>6.0277777777779775</v>
      </c>
      <c r="CE432" s="8">
        <f t="shared" si="725"/>
        <v>1.9970987826430548E-13</v>
      </c>
      <c r="CF432" s="8">
        <f t="shared" si="725"/>
        <v>1.9970987826430548E-13</v>
      </c>
      <c r="CG432" s="8">
        <f t="shared" si="725"/>
        <v>1.9970987826430548E-13</v>
      </c>
      <c r="CH432" s="8">
        <f t="shared" si="725"/>
        <v>1.9970987826430548E-13</v>
      </c>
      <c r="CI432" s="8">
        <f t="shared" si="725"/>
        <v>1.9970987826430548E-13</v>
      </c>
      <c r="CJ432" s="8">
        <f t="shared" ref="CJ432:EP432" si="726">IF(CJ$376=1,CJ395,CJ421)*-1</f>
        <v>1.9970987826430548E-13</v>
      </c>
      <c r="CK432" s="8">
        <f t="shared" si="726"/>
        <v>1.9970987826430548E-13</v>
      </c>
      <c r="CL432" s="8">
        <f t="shared" si="726"/>
        <v>1.9970987826430548E-13</v>
      </c>
      <c r="CM432" s="8">
        <f t="shared" si="726"/>
        <v>1.9970987826430548E-13</v>
      </c>
      <c r="CN432" s="8">
        <f t="shared" si="726"/>
        <v>1.9970987826430548E-13</v>
      </c>
      <c r="CO432" s="8">
        <f t="shared" si="726"/>
        <v>1.9970987826430548E-13</v>
      </c>
      <c r="CP432" s="8">
        <f t="shared" si="726"/>
        <v>1.9970987826430548E-13</v>
      </c>
      <c r="CQ432" s="8">
        <f t="shared" si="726"/>
        <v>1.9970987826430548E-13</v>
      </c>
      <c r="CR432" s="8">
        <f t="shared" si="726"/>
        <v>1.9970987826430548E-13</v>
      </c>
      <c r="CS432" s="8">
        <f t="shared" si="726"/>
        <v>1.9970987826430548E-13</v>
      </c>
      <c r="CT432" s="8">
        <f t="shared" si="726"/>
        <v>1.9970987826430548E-13</v>
      </c>
      <c r="CU432" s="8">
        <f t="shared" si="726"/>
        <v>1.9970987826430548E-13</v>
      </c>
      <c r="CV432" s="8">
        <f t="shared" si="726"/>
        <v>1.9970987826430548E-13</v>
      </c>
      <c r="CW432" s="8">
        <f t="shared" si="726"/>
        <v>1.9970987826430548E-13</v>
      </c>
      <c r="CX432" s="8">
        <f t="shared" si="726"/>
        <v>1.9970987826430548E-13</v>
      </c>
      <c r="CY432" s="8">
        <f t="shared" si="726"/>
        <v>1.9970987826430548E-13</v>
      </c>
      <c r="CZ432" s="8">
        <f t="shared" si="726"/>
        <v>1.9970987826430548E-13</v>
      </c>
      <c r="DA432" s="8">
        <f t="shared" si="726"/>
        <v>1.9970987826430548E-13</v>
      </c>
      <c r="DB432" s="8">
        <f t="shared" si="726"/>
        <v>1.9970987826430548E-13</v>
      </c>
      <c r="DC432" s="8">
        <f t="shared" si="726"/>
        <v>1.9970987826430548E-13</v>
      </c>
      <c r="DD432" s="8">
        <f t="shared" si="726"/>
        <v>1.9970987826430548E-13</v>
      </c>
      <c r="DE432" s="8">
        <f t="shared" si="726"/>
        <v>1.9970987826430548E-13</v>
      </c>
      <c r="DF432" s="8">
        <f t="shared" si="726"/>
        <v>1.9970987826430548E-13</v>
      </c>
      <c r="DG432" s="8">
        <f t="shared" si="726"/>
        <v>1.9970987826430548E-13</v>
      </c>
      <c r="DH432" s="8">
        <f t="shared" si="726"/>
        <v>1.9970987826430548E-13</v>
      </c>
      <c r="DI432" s="8">
        <f t="shared" si="726"/>
        <v>1.9970987826430548E-13</v>
      </c>
      <c r="DJ432" s="8">
        <f t="shared" si="726"/>
        <v>1.9970987826430548E-13</v>
      </c>
      <c r="DK432" s="8">
        <f t="shared" si="726"/>
        <v>1.9970987826430548E-13</v>
      </c>
      <c r="DL432" s="8">
        <f t="shared" si="726"/>
        <v>1.9970987826430548E-13</v>
      </c>
      <c r="DM432" s="8">
        <f t="shared" si="726"/>
        <v>1.9970987826430548E-13</v>
      </c>
      <c r="DN432" s="8">
        <f t="shared" si="726"/>
        <v>1.9970987826430548E-13</v>
      </c>
      <c r="DO432" s="8">
        <f t="shared" si="726"/>
        <v>1.9970987826430548E-13</v>
      </c>
      <c r="DP432" s="8">
        <f t="shared" si="726"/>
        <v>1.9970987826430548E-13</v>
      </c>
      <c r="DQ432" s="8">
        <f t="shared" si="726"/>
        <v>1.9970987826430548E-13</v>
      </c>
      <c r="DR432" s="8">
        <f t="shared" si="726"/>
        <v>1.9970987826430548E-13</v>
      </c>
      <c r="DS432" s="8">
        <f t="shared" si="726"/>
        <v>1.9970987826430548E-13</v>
      </c>
      <c r="DT432" s="8">
        <f t="shared" si="726"/>
        <v>1.9970987826430548E-13</v>
      </c>
      <c r="DU432" s="8">
        <f t="shared" si="726"/>
        <v>1.9970987826430548E-13</v>
      </c>
      <c r="DV432" s="8">
        <f t="shared" si="726"/>
        <v>1.9970987826430548E-13</v>
      </c>
      <c r="DW432" s="8">
        <f t="shared" si="726"/>
        <v>1.9970987826430548E-13</v>
      </c>
      <c r="DX432" s="8">
        <f t="shared" si="726"/>
        <v>1.9970987826430548E-13</v>
      </c>
      <c r="DY432" s="8">
        <f t="shared" si="726"/>
        <v>1.9970987826430548E-13</v>
      </c>
      <c r="DZ432" s="8">
        <f t="shared" si="726"/>
        <v>1.9970987826430548E-13</v>
      </c>
      <c r="EA432" s="8">
        <f t="shared" si="726"/>
        <v>1.9970987826430548E-13</v>
      </c>
      <c r="EB432" s="8">
        <f t="shared" si="726"/>
        <v>1.9970987826430548E-13</v>
      </c>
      <c r="EC432" s="8">
        <f t="shared" si="726"/>
        <v>1.9970987826430548E-13</v>
      </c>
      <c r="ED432" s="8">
        <f t="shared" si="726"/>
        <v>1.9970987826430548E-13</v>
      </c>
      <c r="EE432" s="8">
        <f t="shared" si="726"/>
        <v>1.9970987826430548E-13</v>
      </c>
      <c r="EF432" s="8">
        <f t="shared" si="726"/>
        <v>1.9970987826430548E-13</v>
      </c>
      <c r="EG432" s="8">
        <f t="shared" si="726"/>
        <v>1.9970987826430548E-13</v>
      </c>
      <c r="EH432" s="8">
        <f t="shared" si="726"/>
        <v>1.9970987826430548E-13</v>
      </c>
      <c r="EI432" s="8">
        <f t="shared" si="726"/>
        <v>1.9970987826430548E-13</v>
      </c>
      <c r="EJ432" s="8">
        <f t="shared" si="726"/>
        <v>1.9970987826430548E-13</v>
      </c>
      <c r="EK432" s="8">
        <f t="shared" si="726"/>
        <v>1.9970987826430548E-13</v>
      </c>
      <c r="EL432" s="8">
        <f t="shared" si="726"/>
        <v>1.9970987826430548E-13</v>
      </c>
      <c r="EM432" s="8">
        <f t="shared" si="726"/>
        <v>1.9970987826430548E-13</v>
      </c>
      <c r="EN432" s="8">
        <f t="shared" si="726"/>
        <v>1.9970987826430548E-13</v>
      </c>
      <c r="EO432" s="8">
        <f t="shared" si="726"/>
        <v>1.9970987826430548E-13</v>
      </c>
      <c r="EP432" s="8">
        <f t="shared" si="726"/>
        <v>1.9970987826430548E-13</v>
      </c>
    </row>
    <row r="433" spans="2:146" s="9" customFormat="1" hidden="1" outlineLevel="2" x14ac:dyDescent="0.25">
      <c r="E433" s="11" t="s">
        <v>292</v>
      </c>
      <c r="F433" s="11"/>
      <c r="G433" s="11"/>
      <c r="H433" s="11"/>
      <c r="I433" s="11"/>
      <c r="J433" s="31" t="s">
        <v>68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8">
        <f>IF(W$376=1,W396,W422)*-1</f>
        <v>1400</v>
      </c>
      <c r="X433" s="8">
        <f t="shared" ref="X433:CI433" si="727">IF(X$376=1,X396,X422)*-1</f>
        <v>0</v>
      </c>
      <c r="Y433" s="8">
        <f t="shared" si="727"/>
        <v>0</v>
      </c>
      <c r="Z433" s="8">
        <f t="shared" si="727"/>
        <v>0</v>
      </c>
      <c r="AA433" s="8">
        <f t="shared" si="727"/>
        <v>0</v>
      </c>
      <c r="AB433" s="8">
        <f t="shared" si="727"/>
        <v>0</v>
      </c>
      <c r="AC433" s="8">
        <f t="shared" si="727"/>
        <v>0</v>
      </c>
      <c r="AD433" s="8">
        <f t="shared" si="727"/>
        <v>0</v>
      </c>
      <c r="AE433" s="8">
        <f t="shared" si="727"/>
        <v>0</v>
      </c>
      <c r="AF433" s="8">
        <f t="shared" si="727"/>
        <v>0</v>
      </c>
      <c r="AG433" s="8">
        <f t="shared" si="727"/>
        <v>0</v>
      </c>
      <c r="AH433" s="8">
        <f t="shared" si="727"/>
        <v>0</v>
      </c>
      <c r="AI433" s="8">
        <f t="shared" si="727"/>
        <v>0</v>
      </c>
      <c r="AJ433" s="8">
        <f t="shared" si="727"/>
        <v>0</v>
      </c>
      <c r="AK433" s="8">
        <f t="shared" si="727"/>
        <v>0</v>
      </c>
      <c r="AL433" s="8">
        <f t="shared" si="727"/>
        <v>0</v>
      </c>
      <c r="AM433" s="8">
        <f t="shared" si="727"/>
        <v>0</v>
      </c>
      <c r="AN433" s="8">
        <f t="shared" si="727"/>
        <v>0</v>
      </c>
      <c r="AO433" s="8">
        <f t="shared" si="727"/>
        <v>0</v>
      </c>
      <c r="AP433" s="8">
        <f t="shared" si="727"/>
        <v>0</v>
      </c>
      <c r="AQ433" s="8">
        <f t="shared" si="727"/>
        <v>0</v>
      </c>
      <c r="AR433" s="8">
        <f t="shared" si="727"/>
        <v>0</v>
      </c>
      <c r="AS433" s="8">
        <f t="shared" si="727"/>
        <v>0</v>
      </c>
      <c r="AT433" s="8">
        <f t="shared" si="727"/>
        <v>0</v>
      </c>
      <c r="AU433" s="8">
        <f t="shared" si="727"/>
        <v>0</v>
      </c>
      <c r="AV433" s="8">
        <f t="shared" si="727"/>
        <v>0</v>
      </c>
      <c r="AW433" s="8">
        <f t="shared" si="727"/>
        <v>0</v>
      </c>
      <c r="AX433" s="8">
        <f t="shared" si="727"/>
        <v>0</v>
      </c>
      <c r="AY433" s="8">
        <f t="shared" si="727"/>
        <v>0</v>
      </c>
      <c r="AZ433" s="8">
        <f t="shared" si="727"/>
        <v>0</v>
      </c>
      <c r="BA433" s="8">
        <f t="shared" si="727"/>
        <v>0</v>
      </c>
      <c r="BB433" s="8">
        <f t="shared" si="727"/>
        <v>0</v>
      </c>
      <c r="BC433" s="8">
        <f t="shared" si="727"/>
        <v>0</v>
      </c>
      <c r="BD433" s="8">
        <f t="shared" si="727"/>
        <v>0</v>
      </c>
      <c r="BE433" s="8">
        <f t="shared" si="727"/>
        <v>0</v>
      </c>
      <c r="BF433" s="8">
        <f t="shared" si="727"/>
        <v>0</v>
      </c>
      <c r="BG433" s="8">
        <f t="shared" si="727"/>
        <v>0</v>
      </c>
      <c r="BH433" s="8">
        <f t="shared" si="727"/>
        <v>0</v>
      </c>
      <c r="BI433" s="8">
        <f t="shared" si="727"/>
        <v>0</v>
      </c>
      <c r="BJ433" s="8">
        <f t="shared" si="727"/>
        <v>0</v>
      </c>
      <c r="BK433" s="8">
        <f t="shared" si="727"/>
        <v>0</v>
      </c>
      <c r="BL433" s="8">
        <f t="shared" si="727"/>
        <v>0</v>
      </c>
      <c r="BM433" s="8">
        <f t="shared" si="727"/>
        <v>0</v>
      </c>
      <c r="BN433" s="8">
        <f t="shared" si="727"/>
        <v>0</v>
      </c>
      <c r="BO433" s="8">
        <f t="shared" si="727"/>
        <v>0</v>
      </c>
      <c r="BP433" s="8">
        <f t="shared" si="727"/>
        <v>0</v>
      </c>
      <c r="BQ433" s="8">
        <f t="shared" si="727"/>
        <v>0</v>
      </c>
      <c r="BR433" s="8">
        <f t="shared" si="727"/>
        <v>0</v>
      </c>
      <c r="BS433" s="8">
        <f t="shared" si="727"/>
        <v>0</v>
      </c>
      <c r="BT433" s="8">
        <f t="shared" si="727"/>
        <v>0</v>
      </c>
      <c r="BU433" s="8">
        <f t="shared" si="727"/>
        <v>0</v>
      </c>
      <c r="BV433" s="8">
        <f t="shared" si="727"/>
        <v>0</v>
      </c>
      <c r="BW433" s="8">
        <f t="shared" si="727"/>
        <v>0</v>
      </c>
      <c r="BX433" s="8">
        <f t="shared" si="727"/>
        <v>0</v>
      </c>
      <c r="BY433" s="8">
        <f t="shared" si="727"/>
        <v>0</v>
      </c>
      <c r="BZ433" s="8">
        <f t="shared" si="727"/>
        <v>0</v>
      </c>
      <c r="CA433" s="8">
        <f t="shared" si="727"/>
        <v>0</v>
      </c>
      <c r="CB433" s="8">
        <f t="shared" si="727"/>
        <v>0</v>
      </c>
      <c r="CC433" s="8">
        <f t="shared" si="727"/>
        <v>0</v>
      </c>
      <c r="CD433" s="8">
        <f t="shared" si="727"/>
        <v>0</v>
      </c>
      <c r="CE433" s="8">
        <f t="shared" si="727"/>
        <v>0</v>
      </c>
      <c r="CF433" s="8">
        <f t="shared" si="727"/>
        <v>0</v>
      </c>
      <c r="CG433" s="8">
        <f t="shared" si="727"/>
        <v>0</v>
      </c>
      <c r="CH433" s="8">
        <f t="shared" si="727"/>
        <v>0</v>
      </c>
      <c r="CI433" s="8">
        <f t="shared" si="727"/>
        <v>0</v>
      </c>
      <c r="CJ433" s="8">
        <f t="shared" ref="CJ433:EP433" si="728">IF(CJ$376=1,CJ396,CJ422)*-1</f>
        <v>0</v>
      </c>
      <c r="CK433" s="8">
        <f t="shared" si="728"/>
        <v>0</v>
      </c>
      <c r="CL433" s="8">
        <f t="shared" si="728"/>
        <v>0</v>
      </c>
      <c r="CM433" s="8">
        <f t="shared" si="728"/>
        <v>0</v>
      </c>
      <c r="CN433" s="8">
        <f t="shared" si="728"/>
        <v>0</v>
      </c>
      <c r="CO433" s="8">
        <f t="shared" si="728"/>
        <v>0</v>
      </c>
      <c r="CP433" s="8">
        <f t="shared" si="728"/>
        <v>0</v>
      </c>
      <c r="CQ433" s="8">
        <f t="shared" si="728"/>
        <v>0</v>
      </c>
      <c r="CR433" s="8">
        <f t="shared" si="728"/>
        <v>0</v>
      </c>
      <c r="CS433" s="8">
        <f t="shared" si="728"/>
        <v>0</v>
      </c>
      <c r="CT433" s="8">
        <f t="shared" si="728"/>
        <v>0</v>
      </c>
      <c r="CU433" s="8">
        <f t="shared" si="728"/>
        <v>0</v>
      </c>
      <c r="CV433" s="8">
        <f t="shared" si="728"/>
        <v>0</v>
      </c>
      <c r="CW433" s="8">
        <f t="shared" si="728"/>
        <v>0</v>
      </c>
      <c r="CX433" s="8">
        <f t="shared" si="728"/>
        <v>0</v>
      </c>
      <c r="CY433" s="8">
        <f t="shared" si="728"/>
        <v>0</v>
      </c>
      <c r="CZ433" s="8">
        <f t="shared" si="728"/>
        <v>0</v>
      </c>
      <c r="DA433" s="8">
        <f t="shared" si="728"/>
        <v>0</v>
      </c>
      <c r="DB433" s="8">
        <f t="shared" si="728"/>
        <v>0</v>
      </c>
      <c r="DC433" s="8">
        <f t="shared" si="728"/>
        <v>0</v>
      </c>
      <c r="DD433" s="8">
        <f t="shared" si="728"/>
        <v>0</v>
      </c>
      <c r="DE433" s="8">
        <f t="shared" si="728"/>
        <v>0</v>
      </c>
      <c r="DF433" s="8">
        <f t="shared" si="728"/>
        <v>0</v>
      </c>
      <c r="DG433" s="8">
        <f t="shared" si="728"/>
        <v>0</v>
      </c>
      <c r="DH433" s="8">
        <f t="shared" si="728"/>
        <v>0</v>
      </c>
      <c r="DI433" s="8">
        <f t="shared" si="728"/>
        <v>0</v>
      </c>
      <c r="DJ433" s="8">
        <f t="shared" si="728"/>
        <v>0</v>
      </c>
      <c r="DK433" s="8">
        <f t="shared" si="728"/>
        <v>0</v>
      </c>
      <c r="DL433" s="8">
        <f t="shared" si="728"/>
        <v>0</v>
      </c>
      <c r="DM433" s="8">
        <f t="shared" si="728"/>
        <v>0</v>
      </c>
      <c r="DN433" s="8">
        <f t="shared" si="728"/>
        <v>0</v>
      </c>
      <c r="DO433" s="8">
        <f t="shared" si="728"/>
        <v>0</v>
      </c>
      <c r="DP433" s="8">
        <f t="shared" si="728"/>
        <v>0</v>
      </c>
      <c r="DQ433" s="8">
        <f t="shared" si="728"/>
        <v>0</v>
      </c>
      <c r="DR433" s="8">
        <f t="shared" si="728"/>
        <v>0</v>
      </c>
      <c r="DS433" s="8">
        <f t="shared" si="728"/>
        <v>0</v>
      </c>
      <c r="DT433" s="8">
        <f t="shared" si="728"/>
        <v>0</v>
      </c>
      <c r="DU433" s="8">
        <f t="shared" si="728"/>
        <v>0</v>
      </c>
      <c r="DV433" s="8">
        <f t="shared" si="728"/>
        <v>0</v>
      </c>
      <c r="DW433" s="8">
        <f t="shared" si="728"/>
        <v>0</v>
      </c>
      <c r="DX433" s="8">
        <f t="shared" si="728"/>
        <v>0</v>
      </c>
      <c r="DY433" s="8">
        <f t="shared" si="728"/>
        <v>0</v>
      </c>
      <c r="DZ433" s="8">
        <f t="shared" si="728"/>
        <v>0</v>
      </c>
      <c r="EA433" s="8">
        <f t="shared" si="728"/>
        <v>0</v>
      </c>
      <c r="EB433" s="8">
        <f t="shared" si="728"/>
        <v>0</v>
      </c>
      <c r="EC433" s="8">
        <f t="shared" si="728"/>
        <v>0</v>
      </c>
      <c r="ED433" s="8">
        <f t="shared" si="728"/>
        <v>0</v>
      </c>
      <c r="EE433" s="8">
        <f t="shared" si="728"/>
        <v>0</v>
      </c>
      <c r="EF433" s="8">
        <f t="shared" si="728"/>
        <v>0</v>
      </c>
      <c r="EG433" s="8">
        <f t="shared" si="728"/>
        <v>0</v>
      </c>
      <c r="EH433" s="8">
        <f t="shared" si="728"/>
        <v>0</v>
      </c>
      <c r="EI433" s="8">
        <f t="shared" si="728"/>
        <v>0</v>
      </c>
      <c r="EJ433" s="8">
        <f t="shared" si="728"/>
        <v>0</v>
      </c>
      <c r="EK433" s="8">
        <f t="shared" si="728"/>
        <v>0</v>
      </c>
      <c r="EL433" s="8">
        <f t="shared" si="728"/>
        <v>0</v>
      </c>
      <c r="EM433" s="8">
        <f t="shared" si="728"/>
        <v>0</v>
      </c>
      <c r="EN433" s="8">
        <f t="shared" si="728"/>
        <v>0</v>
      </c>
      <c r="EO433" s="8">
        <f t="shared" si="728"/>
        <v>0</v>
      </c>
      <c r="EP433" s="8">
        <f t="shared" si="728"/>
        <v>0</v>
      </c>
    </row>
    <row r="434" spans="2:146" ht="15.75" thickTop="1" x14ac:dyDescent="0.25"/>
    <row r="435" spans="2:146" ht="15.75" thickBot="1" x14ac:dyDescent="0.3">
      <c r="B435" s="75" t="s">
        <v>296</v>
      </c>
      <c r="C435" s="75"/>
      <c r="D435" s="75"/>
      <c r="E435" s="75"/>
      <c r="F435" s="75"/>
      <c r="G435" s="75"/>
      <c r="H435" s="75"/>
      <c r="I435" s="75"/>
      <c r="J435" s="76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  <c r="AA435" s="75"/>
      <c r="AB435" s="75"/>
      <c r="AC435" s="75"/>
      <c r="AD435" s="75"/>
      <c r="AE435" s="75"/>
      <c r="AF435" s="75"/>
      <c r="AG435" s="75"/>
      <c r="AH435" s="75"/>
      <c r="AI435" s="75"/>
      <c r="AJ435" s="75"/>
      <c r="AK435" s="75"/>
      <c r="AL435" s="75"/>
      <c r="AM435" s="75"/>
      <c r="AN435" s="75"/>
      <c r="AO435" s="75"/>
      <c r="AP435" s="75"/>
      <c r="AQ435" s="75"/>
      <c r="AR435" s="75"/>
      <c r="AS435" s="75"/>
      <c r="AT435" s="75"/>
      <c r="AU435" s="75"/>
      <c r="AV435" s="75"/>
      <c r="AW435" s="75"/>
      <c r="AX435" s="75"/>
      <c r="AY435" s="75"/>
      <c r="AZ435" s="75"/>
      <c r="BA435" s="75"/>
      <c r="BB435" s="75"/>
      <c r="BC435" s="75"/>
      <c r="BD435" s="75"/>
      <c r="BE435" s="75"/>
      <c r="BF435" s="75"/>
      <c r="BG435" s="75"/>
      <c r="BH435" s="75"/>
      <c r="BI435" s="75"/>
      <c r="BJ435" s="75"/>
      <c r="BK435" s="75"/>
      <c r="BL435" s="75"/>
      <c r="BM435" s="75"/>
      <c r="BN435" s="75"/>
      <c r="BO435" s="75"/>
      <c r="BP435" s="75"/>
      <c r="BQ435" s="75"/>
      <c r="BR435" s="75"/>
      <c r="BS435" s="75"/>
      <c r="BT435" s="75"/>
      <c r="BU435" s="75"/>
      <c r="BV435" s="75"/>
      <c r="BW435" s="75"/>
      <c r="BX435" s="75"/>
      <c r="BY435" s="75"/>
      <c r="BZ435" s="75"/>
      <c r="CA435" s="75"/>
      <c r="CB435" s="75"/>
      <c r="CC435" s="75"/>
      <c r="CD435" s="75"/>
      <c r="CE435" s="75"/>
      <c r="CF435" s="75"/>
      <c r="CG435" s="75"/>
      <c r="CH435" s="75"/>
      <c r="CI435" s="75"/>
      <c r="CJ435" s="75"/>
      <c r="CK435" s="75"/>
      <c r="CL435" s="75"/>
      <c r="CM435" s="75"/>
      <c r="CN435" s="75"/>
      <c r="CO435" s="75"/>
      <c r="CP435" s="75"/>
      <c r="CQ435" s="75"/>
      <c r="CR435" s="75"/>
      <c r="CS435" s="75"/>
      <c r="CT435" s="75"/>
      <c r="CU435" s="75"/>
      <c r="CV435" s="75"/>
      <c r="CW435" s="75"/>
      <c r="CX435" s="75"/>
      <c r="CY435" s="75"/>
      <c r="CZ435" s="75"/>
      <c r="DA435" s="75"/>
      <c r="DB435" s="75"/>
      <c r="DC435" s="75"/>
      <c r="DD435" s="75"/>
      <c r="DE435" s="75"/>
      <c r="DF435" s="75"/>
      <c r="DG435" s="75"/>
      <c r="DH435" s="75"/>
      <c r="DI435" s="75"/>
      <c r="DJ435" s="75"/>
      <c r="DK435" s="75"/>
      <c r="DL435" s="75"/>
      <c r="DM435" s="75"/>
      <c r="DN435" s="75"/>
      <c r="DO435" s="75"/>
      <c r="DP435" s="75"/>
      <c r="DQ435" s="75"/>
      <c r="DR435" s="75"/>
      <c r="DS435" s="75"/>
      <c r="DT435" s="75"/>
      <c r="DU435" s="75"/>
      <c r="DV435" s="75"/>
      <c r="DW435" s="75"/>
      <c r="DX435" s="75"/>
      <c r="DY435" s="75"/>
      <c r="DZ435" s="75"/>
      <c r="EA435" s="75"/>
      <c r="EB435" s="75"/>
      <c r="EC435" s="75"/>
      <c r="ED435" s="75"/>
      <c r="EE435" s="75"/>
      <c r="EF435" s="75"/>
      <c r="EG435" s="75"/>
      <c r="EH435" s="75"/>
      <c r="EI435" s="75"/>
      <c r="EJ435" s="75"/>
      <c r="EK435" s="75"/>
      <c r="EL435" s="75"/>
      <c r="EM435" s="75"/>
      <c r="EN435" s="75"/>
      <c r="EO435" s="75"/>
      <c r="EP435" s="75"/>
    </row>
    <row r="436" spans="2:146" ht="15.75" outlineLevel="1" thickTop="1" x14ac:dyDescent="0.25">
      <c r="B436" s="68" t="s">
        <v>297</v>
      </c>
      <c r="C436" s="68"/>
      <c r="D436" s="68"/>
      <c r="E436" s="68"/>
      <c r="F436" s="68"/>
      <c r="G436" s="68"/>
      <c r="H436" s="68"/>
      <c r="I436" s="68"/>
      <c r="J436" s="72"/>
      <c r="K436" s="68">
        <f>K437+K443</f>
        <v>138054.97407214713</v>
      </c>
      <c r="L436" s="68">
        <f t="shared" ref="L436:T436" si="729">L437+L443</f>
        <v>190325.89654860066</v>
      </c>
      <c r="M436" s="68">
        <f t="shared" si="729"/>
        <v>247444.0999889081</v>
      </c>
      <c r="N436" s="68">
        <f t="shared" si="729"/>
        <v>306841.99346167559</v>
      </c>
      <c r="O436" s="68">
        <f t="shared" si="729"/>
        <v>365389.95293538942</v>
      </c>
      <c r="P436" s="68">
        <f t="shared" si="729"/>
        <v>426297.20239102095</v>
      </c>
      <c r="Q436" s="68">
        <f t="shared" si="729"/>
        <v>490448.95329608436</v>
      </c>
      <c r="R436" s="68">
        <f t="shared" si="729"/>
        <v>560417.69304656063</v>
      </c>
      <c r="S436" s="68">
        <f t="shared" si="729"/>
        <v>620898.75786142738</v>
      </c>
      <c r="T436" s="68">
        <f t="shared" si="729"/>
        <v>675540.76232103503</v>
      </c>
      <c r="U436" s="68"/>
      <c r="V436" s="68">
        <f>V437+V443</f>
        <v>50000</v>
      </c>
      <c r="W436" s="68">
        <f>W437+W443</f>
        <v>144421.47649999999</v>
      </c>
      <c r="X436" s="68">
        <f t="shared" ref="X436:CI436" si="730">X437+X443</f>
        <v>142687.49308264209</v>
      </c>
      <c r="Y436" s="68">
        <f t="shared" si="730"/>
        <v>140931.93062980034</v>
      </c>
      <c r="Z436" s="68">
        <f t="shared" si="730"/>
        <v>140280.74182857145</v>
      </c>
      <c r="AA436" s="68">
        <f t="shared" si="730"/>
        <v>144951.20887322069</v>
      </c>
      <c r="AB436" s="68">
        <f t="shared" si="730"/>
        <v>151943.01635576721</v>
      </c>
      <c r="AC436" s="68">
        <f t="shared" si="730"/>
        <v>138054.97407214713</v>
      </c>
      <c r="AD436" s="68">
        <f t="shared" si="730"/>
        <v>150642.20235416797</v>
      </c>
      <c r="AE436" s="68">
        <f t="shared" si="730"/>
        <v>167988.86227000004</v>
      </c>
      <c r="AF436" s="68">
        <f t="shared" si="730"/>
        <v>181334.35792274965</v>
      </c>
      <c r="AG436" s="68">
        <f t="shared" si="730"/>
        <v>192034.4286494921</v>
      </c>
      <c r="AH436" s="68">
        <f t="shared" si="730"/>
        <v>195731.82640530984</v>
      </c>
      <c r="AI436" s="68">
        <f t="shared" si="730"/>
        <v>190878.75984276197</v>
      </c>
      <c r="AJ436" s="68">
        <f t="shared" si="730"/>
        <v>188767.82998077321</v>
      </c>
      <c r="AK436" s="68">
        <f t="shared" si="730"/>
        <v>183229.74632621103</v>
      </c>
      <c r="AL436" s="68">
        <f t="shared" si="730"/>
        <v>190757.88925592601</v>
      </c>
      <c r="AM436" s="68">
        <f t="shared" si="730"/>
        <v>205781.75897880705</v>
      </c>
      <c r="AN436" s="68">
        <f t="shared" si="730"/>
        <v>213707.4123810477</v>
      </c>
      <c r="AO436" s="68">
        <f t="shared" si="730"/>
        <v>190325.89654860058</v>
      </c>
      <c r="AP436" s="68">
        <f t="shared" si="730"/>
        <v>202132.19705497747</v>
      </c>
      <c r="AQ436" s="68">
        <f t="shared" si="730"/>
        <v>220564.81270117153</v>
      </c>
      <c r="AR436" s="68">
        <f t="shared" si="730"/>
        <v>235045.46699456271</v>
      </c>
      <c r="AS436" s="68">
        <f t="shared" si="730"/>
        <v>246687.52114753023</v>
      </c>
      <c r="AT436" s="68">
        <f t="shared" si="730"/>
        <v>249605.60252949744</v>
      </c>
      <c r="AU436" s="68">
        <f t="shared" si="730"/>
        <v>248133.54002334454</v>
      </c>
      <c r="AV436" s="68">
        <f t="shared" si="730"/>
        <v>243567.31038871949</v>
      </c>
      <c r="AW436" s="68">
        <f t="shared" si="730"/>
        <v>238282.29093140463</v>
      </c>
      <c r="AX436" s="68">
        <f t="shared" si="730"/>
        <v>246921.11746564688</v>
      </c>
      <c r="AY436" s="68">
        <f t="shared" si="730"/>
        <v>261867.50236430654</v>
      </c>
      <c r="AZ436" s="68">
        <f t="shared" si="730"/>
        <v>269994.9440748081</v>
      </c>
      <c r="BA436" s="68">
        <f t="shared" si="730"/>
        <v>247444.09998890798</v>
      </c>
      <c r="BB436" s="68">
        <f t="shared" si="730"/>
        <v>261702.89290011686</v>
      </c>
      <c r="BC436" s="68">
        <f t="shared" si="730"/>
        <v>282505.86544262874</v>
      </c>
      <c r="BD436" s="68">
        <f t="shared" si="730"/>
        <v>295620.80395642761</v>
      </c>
      <c r="BE436" s="68">
        <f t="shared" si="730"/>
        <v>307235.43492715457</v>
      </c>
      <c r="BF436" s="68">
        <f t="shared" si="730"/>
        <v>307989.70709376503</v>
      </c>
      <c r="BG436" s="68">
        <f t="shared" si="730"/>
        <v>310497.85739552445</v>
      </c>
      <c r="BH436" s="68">
        <f t="shared" si="730"/>
        <v>303318.31085262547</v>
      </c>
      <c r="BI436" s="68">
        <f t="shared" si="730"/>
        <v>298754.26209445251</v>
      </c>
      <c r="BJ436" s="68">
        <f t="shared" si="730"/>
        <v>305567.17631683947</v>
      </c>
      <c r="BK436" s="68">
        <f t="shared" si="730"/>
        <v>323519.69295549061</v>
      </c>
      <c r="BL436" s="68">
        <f t="shared" si="730"/>
        <v>335728.11145524465</v>
      </c>
      <c r="BM436" s="68">
        <f t="shared" si="730"/>
        <v>306841.99346167536</v>
      </c>
      <c r="BN436" s="68">
        <f t="shared" si="730"/>
        <v>326243.15737156698</v>
      </c>
      <c r="BO436" s="68">
        <f t="shared" si="730"/>
        <v>344992.19496194751</v>
      </c>
      <c r="BP436" s="68">
        <f t="shared" si="730"/>
        <v>358781.58939090546</v>
      </c>
      <c r="BQ436" s="68">
        <f t="shared" si="730"/>
        <v>369877.73515163251</v>
      </c>
      <c r="BR436" s="68">
        <f t="shared" si="730"/>
        <v>376980.50452839956</v>
      </c>
      <c r="BS436" s="68">
        <f t="shared" si="730"/>
        <v>369969.05821795017</v>
      </c>
      <c r="BT436" s="68">
        <f t="shared" si="730"/>
        <v>365583.95932525781</v>
      </c>
      <c r="BU436" s="68">
        <f t="shared" si="730"/>
        <v>361254.68174906907</v>
      </c>
      <c r="BV436" s="68">
        <f t="shared" si="730"/>
        <v>366682.10277813929</v>
      </c>
      <c r="BW436" s="68">
        <f t="shared" si="730"/>
        <v>385825.90451893234</v>
      </c>
      <c r="BX436" s="68">
        <f t="shared" si="730"/>
        <v>395544.45784420666</v>
      </c>
      <c r="BY436" s="68">
        <f t="shared" si="730"/>
        <v>365389.95293538907</v>
      </c>
      <c r="BZ436" s="68">
        <f t="shared" si="730"/>
        <v>383365.98509190499</v>
      </c>
      <c r="CA436" s="68">
        <f t="shared" si="730"/>
        <v>402841.66461419198</v>
      </c>
      <c r="CB436" s="68">
        <f t="shared" si="730"/>
        <v>415896.41555472295</v>
      </c>
      <c r="CC436" s="68">
        <f t="shared" si="730"/>
        <v>427341.59264025738</v>
      </c>
      <c r="CD436" s="68">
        <f t="shared" si="730"/>
        <v>431163.28570509539</v>
      </c>
      <c r="CE436" s="68">
        <f t="shared" si="730"/>
        <v>427289.58444871916</v>
      </c>
      <c r="CF436" s="68">
        <f t="shared" si="730"/>
        <v>423188.41154783021</v>
      </c>
      <c r="CG436" s="68">
        <f t="shared" si="730"/>
        <v>416602.69596577564</v>
      </c>
      <c r="CH436" s="68">
        <f t="shared" si="730"/>
        <v>425674.74197397532</v>
      </c>
      <c r="CI436" s="68">
        <f t="shared" si="730"/>
        <v>446410.13454876677</v>
      </c>
      <c r="CJ436" s="68">
        <f t="shared" ref="CJ436:EP436" si="731">CJ437+CJ443</f>
        <v>453011.31710097846</v>
      </c>
      <c r="CK436" s="68">
        <f t="shared" si="731"/>
        <v>426297.20239102043</v>
      </c>
      <c r="CL436" s="68">
        <f t="shared" si="731"/>
        <v>445378.52180110489</v>
      </c>
      <c r="CM436" s="68">
        <f t="shared" si="731"/>
        <v>465864.98290937353</v>
      </c>
      <c r="CN436" s="68">
        <f t="shared" si="731"/>
        <v>475083.12797499931</v>
      </c>
      <c r="CO436" s="68">
        <f t="shared" si="731"/>
        <v>492194.48857813614</v>
      </c>
      <c r="CP436" s="68">
        <f t="shared" si="731"/>
        <v>493095.97944619134</v>
      </c>
      <c r="CQ436" s="68">
        <f t="shared" si="731"/>
        <v>493214.16600218753</v>
      </c>
      <c r="CR436" s="68">
        <f t="shared" si="731"/>
        <v>488120.2935940912</v>
      </c>
      <c r="CS436" s="68">
        <f t="shared" si="731"/>
        <v>479201.47849912202</v>
      </c>
      <c r="CT436" s="68">
        <f t="shared" si="731"/>
        <v>488337.40201473644</v>
      </c>
      <c r="CU436" s="68">
        <f t="shared" si="731"/>
        <v>509966.11479623237</v>
      </c>
      <c r="CV436" s="68">
        <f t="shared" si="731"/>
        <v>518955.15104693605</v>
      </c>
      <c r="CW436" s="68">
        <f t="shared" si="731"/>
        <v>490448.95329608402</v>
      </c>
      <c r="CX436" s="68">
        <f t="shared" si="731"/>
        <v>505573.40424486657</v>
      </c>
      <c r="CY436" s="68">
        <f t="shared" si="731"/>
        <v>528803.45349874662</v>
      </c>
      <c r="CZ436" s="68">
        <f t="shared" si="731"/>
        <v>545263.28297492932</v>
      </c>
      <c r="DA436" s="68">
        <f t="shared" si="731"/>
        <v>558164.64806671103</v>
      </c>
      <c r="DB436" s="68">
        <f t="shared" si="731"/>
        <v>564414.68103867152</v>
      </c>
      <c r="DC436" s="68">
        <f t="shared" si="731"/>
        <v>556874.20442088426</v>
      </c>
      <c r="DD436" s="68">
        <f t="shared" si="731"/>
        <v>551958.35036285955</v>
      </c>
      <c r="DE436" s="68">
        <f t="shared" si="731"/>
        <v>545512.1723958574</v>
      </c>
      <c r="DF436" s="68">
        <f t="shared" si="731"/>
        <v>556073.12279468344</v>
      </c>
      <c r="DG436" s="68">
        <f t="shared" si="731"/>
        <v>574216.04590430285</v>
      </c>
      <c r="DH436" s="68">
        <f t="shared" si="731"/>
        <v>583985.46485485625</v>
      </c>
      <c r="DI436" s="68">
        <f t="shared" si="731"/>
        <v>560417.69304656016</v>
      </c>
      <c r="DJ436" s="68">
        <f t="shared" si="731"/>
        <v>576764.23141769541</v>
      </c>
      <c r="DK436" s="68">
        <f t="shared" si="731"/>
        <v>598533.66809247003</v>
      </c>
      <c r="DL436" s="68">
        <f t="shared" si="731"/>
        <v>616436.25575744722</v>
      </c>
      <c r="DM436" s="68">
        <f t="shared" si="731"/>
        <v>625678.12927343673</v>
      </c>
      <c r="DN436" s="68">
        <f t="shared" si="731"/>
        <v>626058.96403068001</v>
      </c>
      <c r="DO436" s="68">
        <f t="shared" si="731"/>
        <v>626857.10382192512</v>
      </c>
      <c r="DP436" s="68">
        <f t="shared" si="731"/>
        <v>618706.34293538041</v>
      </c>
      <c r="DQ436" s="68">
        <f t="shared" si="731"/>
        <v>611368.22224540287</v>
      </c>
      <c r="DR436" s="68">
        <f t="shared" si="731"/>
        <v>622372.49651084864</v>
      </c>
      <c r="DS436" s="68">
        <f t="shared" si="731"/>
        <v>639089.26063509786</v>
      </c>
      <c r="DT436" s="68">
        <f t="shared" si="731"/>
        <v>648616.01612278225</v>
      </c>
      <c r="DU436" s="68">
        <f t="shared" si="731"/>
        <v>620898.75786142692</v>
      </c>
      <c r="DV436" s="68">
        <f t="shared" si="731"/>
        <v>637591.01768071728</v>
      </c>
      <c r="DW436" s="68">
        <f t="shared" si="731"/>
        <v>658857.76136857853</v>
      </c>
      <c r="DX436" s="68">
        <f t="shared" si="731"/>
        <v>676952.1069294177</v>
      </c>
      <c r="DY436" s="68">
        <f t="shared" si="731"/>
        <v>684081.4936934947</v>
      </c>
      <c r="DZ436" s="68">
        <f t="shared" si="731"/>
        <v>690797.49642567523</v>
      </c>
      <c r="EA436" s="68">
        <f t="shared" si="731"/>
        <v>683759.61331629811</v>
      </c>
      <c r="EB436" s="68">
        <f t="shared" si="731"/>
        <v>673732.22220897547</v>
      </c>
      <c r="EC436" s="68">
        <f t="shared" si="731"/>
        <v>665875.64326140855</v>
      </c>
      <c r="ED436" s="68">
        <f t="shared" si="731"/>
        <v>672248.23146932502</v>
      </c>
      <c r="EE436" s="68">
        <f t="shared" si="731"/>
        <v>692364.68841985322</v>
      </c>
      <c r="EF436" s="68">
        <f t="shared" si="731"/>
        <v>705185.56073133671</v>
      </c>
      <c r="EG436" s="68">
        <f t="shared" si="731"/>
        <v>675540.76232103491</v>
      </c>
      <c r="EH436" s="68">
        <f t="shared" si="731"/>
        <v>696321.4607200257</v>
      </c>
      <c r="EI436" s="68">
        <f t="shared" si="731"/>
        <v>716052.25560254743</v>
      </c>
      <c r="EJ436" s="68">
        <f t="shared" si="731"/>
        <v>729400.78586166154</v>
      </c>
      <c r="EK436" s="68">
        <f t="shared" si="731"/>
        <v>739536.71959135891</v>
      </c>
      <c r="EL436" s="68">
        <f t="shared" si="731"/>
        <v>744731.00697350805</v>
      </c>
      <c r="EM436" s="68">
        <f t="shared" si="731"/>
        <v>732568.09452868172</v>
      </c>
      <c r="EN436" s="68">
        <f t="shared" si="731"/>
        <v>723798.64445298584</v>
      </c>
      <c r="EO436" s="68">
        <f t="shared" si="731"/>
        <v>715082.67609728745</v>
      </c>
      <c r="EP436" s="68">
        <f t="shared" si="731"/>
        <v>718471.0935798767</v>
      </c>
    </row>
    <row r="437" spans="2:146" outlineLevel="1" x14ac:dyDescent="0.25">
      <c r="C437" s="86" t="s">
        <v>298</v>
      </c>
      <c r="D437" s="86"/>
      <c r="E437" s="86"/>
      <c r="F437" s="86"/>
      <c r="G437" s="86"/>
      <c r="H437" s="86"/>
      <c r="I437" s="86"/>
      <c r="J437" s="87"/>
      <c r="K437" s="86">
        <f>SUM(K438:K442)</f>
        <v>110857.1428571429</v>
      </c>
      <c r="L437" s="86">
        <f t="shared" ref="L437:T437" si="732">SUM(L438:L442)</f>
        <v>92571.428571428696</v>
      </c>
      <c r="M437" s="86">
        <f t="shared" si="732"/>
        <v>74285.714285714479</v>
      </c>
      <c r="N437" s="86">
        <f t="shared" si="732"/>
        <v>56000.000000000189</v>
      </c>
      <c r="O437" s="86">
        <f t="shared" si="732"/>
        <v>37714.285714285899</v>
      </c>
      <c r="P437" s="86">
        <f t="shared" si="732"/>
        <v>67857.142857143015</v>
      </c>
      <c r="Q437" s="86">
        <f t="shared" si="732"/>
        <v>46428.571428571617</v>
      </c>
      <c r="R437" s="86">
        <f t="shared" si="732"/>
        <v>32142.857142857363</v>
      </c>
      <c r="S437" s="86">
        <f t="shared" si="732"/>
        <v>25000.000000000218</v>
      </c>
      <c r="T437" s="86">
        <f t="shared" si="732"/>
        <v>17857.142857143073</v>
      </c>
      <c r="U437" s="86"/>
      <c r="V437" s="86">
        <f>SUM(V438:V442)</f>
        <v>0</v>
      </c>
      <c r="W437" s="86">
        <f>SUM(W438:W442)</f>
        <v>120000</v>
      </c>
      <c r="X437" s="86">
        <f t="shared" ref="X437:CI437" si="733">SUM(X438:X442)</f>
        <v>118476.19047619049</v>
      </c>
      <c r="Y437" s="86">
        <f t="shared" si="733"/>
        <v>116952.38095238098</v>
      </c>
      <c r="Z437" s="86">
        <f t="shared" si="733"/>
        <v>115428.57142857145</v>
      </c>
      <c r="AA437" s="86">
        <f t="shared" si="733"/>
        <v>113904.76190476194</v>
      </c>
      <c r="AB437" s="86">
        <f t="shared" si="733"/>
        <v>112380.95238095243</v>
      </c>
      <c r="AC437" s="86">
        <f t="shared" si="733"/>
        <v>110857.1428571429</v>
      </c>
      <c r="AD437" s="86">
        <f t="shared" si="733"/>
        <v>109333.33333333339</v>
      </c>
      <c r="AE437" s="86">
        <f t="shared" si="733"/>
        <v>107809.52380952387</v>
      </c>
      <c r="AF437" s="86">
        <f t="shared" si="733"/>
        <v>106285.71428571436</v>
      </c>
      <c r="AG437" s="86">
        <f t="shared" si="733"/>
        <v>104761.90476190485</v>
      </c>
      <c r="AH437" s="86">
        <f t="shared" si="733"/>
        <v>103238.09523809532</v>
      </c>
      <c r="AI437" s="86">
        <f t="shared" si="733"/>
        <v>101714.28571428581</v>
      </c>
      <c r="AJ437" s="86">
        <f t="shared" si="733"/>
        <v>100190.47619047629</v>
      </c>
      <c r="AK437" s="86">
        <f t="shared" si="733"/>
        <v>98666.666666666773</v>
      </c>
      <c r="AL437" s="86">
        <f t="shared" si="733"/>
        <v>97142.857142857261</v>
      </c>
      <c r="AM437" s="86">
        <f t="shared" si="733"/>
        <v>95619.047619047735</v>
      </c>
      <c r="AN437" s="86">
        <f t="shared" si="733"/>
        <v>94095.238095238223</v>
      </c>
      <c r="AO437" s="86">
        <f t="shared" si="733"/>
        <v>92571.428571428696</v>
      </c>
      <c r="AP437" s="86">
        <f t="shared" si="733"/>
        <v>91047.619047619184</v>
      </c>
      <c r="AQ437" s="86">
        <f t="shared" si="733"/>
        <v>89523.809523809672</v>
      </c>
      <c r="AR437" s="86">
        <f t="shared" si="733"/>
        <v>88000.000000000146</v>
      </c>
      <c r="AS437" s="86">
        <f t="shared" si="733"/>
        <v>86476.190476190633</v>
      </c>
      <c r="AT437" s="86">
        <f t="shared" si="733"/>
        <v>84952.380952381121</v>
      </c>
      <c r="AU437" s="86">
        <f t="shared" si="733"/>
        <v>83428.571428571595</v>
      </c>
      <c r="AV437" s="86">
        <f t="shared" si="733"/>
        <v>81904.761904762083</v>
      </c>
      <c r="AW437" s="86">
        <f t="shared" si="733"/>
        <v>80380.952380952571</v>
      </c>
      <c r="AX437" s="86">
        <f t="shared" si="733"/>
        <v>78857.142857143044</v>
      </c>
      <c r="AY437" s="86">
        <f t="shared" si="733"/>
        <v>77333.333333333532</v>
      </c>
      <c r="AZ437" s="86">
        <f t="shared" si="733"/>
        <v>75809.523809524006</v>
      </c>
      <c r="BA437" s="86">
        <f t="shared" si="733"/>
        <v>74285.714285714479</v>
      </c>
      <c r="BB437" s="86">
        <f t="shared" si="733"/>
        <v>72761.904761904952</v>
      </c>
      <c r="BC437" s="86">
        <f t="shared" si="733"/>
        <v>71238.095238095426</v>
      </c>
      <c r="BD437" s="86">
        <f t="shared" si="733"/>
        <v>69714.285714285899</v>
      </c>
      <c r="BE437" s="86">
        <f t="shared" si="733"/>
        <v>68190.476190476387</v>
      </c>
      <c r="BF437" s="86">
        <f t="shared" si="733"/>
        <v>66666.666666666861</v>
      </c>
      <c r="BG437" s="86">
        <f t="shared" si="733"/>
        <v>65142.857142857334</v>
      </c>
      <c r="BH437" s="86">
        <f t="shared" si="733"/>
        <v>63619.047619047808</v>
      </c>
      <c r="BI437" s="86">
        <f t="shared" si="733"/>
        <v>62095.238095238281</v>
      </c>
      <c r="BJ437" s="86">
        <f t="shared" si="733"/>
        <v>60571.428571428762</v>
      </c>
      <c r="BK437" s="86">
        <f t="shared" si="733"/>
        <v>59047.619047619235</v>
      </c>
      <c r="BL437" s="86">
        <f t="shared" si="733"/>
        <v>57523.809523809716</v>
      </c>
      <c r="BM437" s="86">
        <f t="shared" si="733"/>
        <v>56000.000000000189</v>
      </c>
      <c r="BN437" s="86">
        <f t="shared" si="733"/>
        <v>54476.190476190663</v>
      </c>
      <c r="BO437" s="86">
        <f t="shared" si="733"/>
        <v>52952.380952381143</v>
      </c>
      <c r="BP437" s="86">
        <f t="shared" si="733"/>
        <v>51428.571428571617</v>
      </c>
      <c r="BQ437" s="86">
        <f t="shared" si="733"/>
        <v>49904.76190476209</v>
      </c>
      <c r="BR437" s="86">
        <f t="shared" si="733"/>
        <v>48380.952380952571</v>
      </c>
      <c r="BS437" s="86">
        <f t="shared" si="733"/>
        <v>46857.142857143044</v>
      </c>
      <c r="BT437" s="86">
        <f t="shared" si="733"/>
        <v>45333.333333333518</v>
      </c>
      <c r="BU437" s="86">
        <f t="shared" si="733"/>
        <v>43809.523809523998</v>
      </c>
      <c r="BV437" s="86">
        <f t="shared" si="733"/>
        <v>42285.714285714472</v>
      </c>
      <c r="BW437" s="86">
        <f t="shared" si="733"/>
        <v>40761.904761904945</v>
      </c>
      <c r="BX437" s="86">
        <f t="shared" si="733"/>
        <v>39238.095238095426</v>
      </c>
      <c r="BY437" s="86">
        <f t="shared" si="733"/>
        <v>37714.285714285899</v>
      </c>
      <c r="BZ437" s="86">
        <f t="shared" si="733"/>
        <v>36190.476190476373</v>
      </c>
      <c r="CA437" s="86">
        <f t="shared" si="733"/>
        <v>34666.666666666853</v>
      </c>
      <c r="CB437" s="86">
        <f t="shared" si="733"/>
        <v>33142.857142857327</v>
      </c>
      <c r="CC437" s="86">
        <f t="shared" si="733"/>
        <v>31619.047619047804</v>
      </c>
      <c r="CD437" s="86">
        <f t="shared" si="733"/>
        <v>30095.238095238277</v>
      </c>
      <c r="CE437" s="86">
        <f t="shared" si="733"/>
        <v>78571.428571428754</v>
      </c>
      <c r="CF437" s="86">
        <f t="shared" si="733"/>
        <v>76785.714285714464</v>
      </c>
      <c r="CG437" s="86">
        <f t="shared" si="733"/>
        <v>75000.000000000175</v>
      </c>
      <c r="CH437" s="86">
        <f t="shared" si="733"/>
        <v>73214.285714285885</v>
      </c>
      <c r="CI437" s="86">
        <f t="shared" si="733"/>
        <v>71428.571428571595</v>
      </c>
      <c r="CJ437" s="86">
        <f t="shared" ref="CJ437:EP437" si="734">SUM(CJ438:CJ442)</f>
        <v>69642.857142857305</v>
      </c>
      <c r="CK437" s="86">
        <f t="shared" si="734"/>
        <v>67857.142857143015</v>
      </c>
      <c r="CL437" s="86">
        <f t="shared" si="734"/>
        <v>66071.428571428725</v>
      </c>
      <c r="CM437" s="86">
        <f t="shared" si="734"/>
        <v>64285.714285714443</v>
      </c>
      <c r="CN437" s="86">
        <f t="shared" si="734"/>
        <v>62500.00000000016</v>
      </c>
      <c r="CO437" s="86">
        <f t="shared" si="734"/>
        <v>60714.285714285877</v>
      </c>
      <c r="CP437" s="86">
        <f t="shared" si="734"/>
        <v>58928.571428571595</v>
      </c>
      <c r="CQ437" s="86">
        <f t="shared" si="734"/>
        <v>57142.857142857312</v>
      </c>
      <c r="CR437" s="86">
        <f t="shared" si="734"/>
        <v>55357.14285714303</v>
      </c>
      <c r="CS437" s="86">
        <f t="shared" si="734"/>
        <v>53571.428571428747</v>
      </c>
      <c r="CT437" s="86">
        <f t="shared" si="734"/>
        <v>51785.714285714464</v>
      </c>
      <c r="CU437" s="86">
        <f t="shared" si="734"/>
        <v>50000.000000000182</v>
      </c>
      <c r="CV437" s="86">
        <f t="shared" si="734"/>
        <v>48214.285714285899</v>
      </c>
      <c r="CW437" s="86">
        <f t="shared" si="734"/>
        <v>46428.571428571617</v>
      </c>
      <c r="CX437" s="86">
        <f t="shared" si="734"/>
        <v>44642.857142857334</v>
      </c>
      <c r="CY437" s="86">
        <f t="shared" si="734"/>
        <v>42857.142857143052</v>
      </c>
      <c r="CZ437" s="86">
        <f t="shared" si="734"/>
        <v>41071.428571428769</v>
      </c>
      <c r="DA437" s="86">
        <f t="shared" si="734"/>
        <v>39285.714285714486</v>
      </c>
      <c r="DB437" s="86">
        <f t="shared" si="734"/>
        <v>37500.000000000204</v>
      </c>
      <c r="DC437" s="86">
        <f t="shared" si="734"/>
        <v>35714.285714285921</v>
      </c>
      <c r="DD437" s="86">
        <f t="shared" si="734"/>
        <v>35119.047619047829</v>
      </c>
      <c r="DE437" s="86">
        <f t="shared" si="734"/>
        <v>34523.809523809738</v>
      </c>
      <c r="DF437" s="86">
        <f t="shared" si="734"/>
        <v>33928.571428571646</v>
      </c>
      <c r="DG437" s="86">
        <f t="shared" si="734"/>
        <v>33333.333333333554</v>
      </c>
      <c r="DH437" s="86">
        <f t="shared" si="734"/>
        <v>32738.095238095459</v>
      </c>
      <c r="DI437" s="86">
        <f t="shared" si="734"/>
        <v>32142.857142857363</v>
      </c>
      <c r="DJ437" s="86">
        <f t="shared" si="734"/>
        <v>31547.619047619268</v>
      </c>
      <c r="DK437" s="86">
        <f t="shared" si="734"/>
        <v>30952.380952381172</v>
      </c>
      <c r="DL437" s="86">
        <f t="shared" si="734"/>
        <v>30357.142857143077</v>
      </c>
      <c r="DM437" s="86">
        <f t="shared" si="734"/>
        <v>29761.904761904982</v>
      </c>
      <c r="DN437" s="86">
        <f t="shared" si="734"/>
        <v>29166.666666666886</v>
      </c>
      <c r="DO437" s="86">
        <f t="shared" si="734"/>
        <v>28571.428571428791</v>
      </c>
      <c r="DP437" s="86">
        <f t="shared" si="734"/>
        <v>27976.190476190695</v>
      </c>
      <c r="DQ437" s="86">
        <f t="shared" si="734"/>
        <v>27380.9523809526</v>
      </c>
      <c r="DR437" s="86">
        <f t="shared" si="734"/>
        <v>26785.714285714505</v>
      </c>
      <c r="DS437" s="86">
        <f t="shared" si="734"/>
        <v>26190.476190476409</v>
      </c>
      <c r="DT437" s="86">
        <f t="shared" si="734"/>
        <v>25595.238095238314</v>
      </c>
      <c r="DU437" s="86">
        <f t="shared" si="734"/>
        <v>25000.000000000218</v>
      </c>
      <c r="DV437" s="86">
        <f t="shared" si="734"/>
        <v>24404.761904762123</v>
      </c>
      <c r="DW437" s="86">
        <f t="shared" si="734"/>
        <v>23809.523809524027</v>
      </c>
      <c r="DX437" s="86">
        <f t="shared" si="734"/>
        <v>23214.285714285932</v>
      </c>
      <c r="DY437" s="86">
        <f t="shared" si="734"/>
        <v>22619.047619047837</v>
      </c>
      <c r="DZ437" s="86">
        <f t="shared" si="734"/>
        <v>22023.809523809741</v>
      </c>
      <c r="EA437" s="86">
        <f t="shared" si="734"/>
        <v>21428.571428571646</v>
      </c>
      <c r="EB437" s="86">
        <f t="shared" si="734"/>
        <v>20833.33333333355</v>
      </c>
      <c r="EC437" s="86">
        <f t="shared" si="734"/>
        <v>20238.095238095455</v>
      </c>
      <c r="ED437" s="86">
        <f t="shared" si="734"/>
        <v>19642.85714285736</v>
      </c>
      <c r="EE437" s="86">
        <f t="shared" si="734"/>
        <v>19047.619047619264</v>
      </c>
      <c r="EF437" s="86">
        <f t="shared" si="734"/>
        <v>18452.380952381169</v>
      </c>
      <c r="EG437" s="86">
        <f t="shared" si="734"/>
        <v>17857.142857143073</v>
      </c>
      <c r="EH437" s="86">
        <f t="shared" si="734"/>
        <v>17261.904761904978</v>
      </c>
      <c r="EI437" s="86">
        <f t="shared" si="734"/>
        <v>16666.666666666883</v>
      </c>
      <c r="EJ437" s="86">
        <f t="shared" si="734"/>
        <v>16071.428571428787</v>
      </c>
      <c r="EK437" s="86">
        <f t="shared" si="734"/>
        <v>15476.190476190692</v>
      </c>
      <c r="EL437" s="86">
        <f t="shared" si="734"/>
        <v>14880.952380952596</v>
      </c>
      <c r="EM437" s="86">
        <f t="shared" si="734"/>
        <v>14285.714285714501</v>
      </c>
      <c r="EN437" s="86">
        <f t="shared" si="734"/>
        <v>13690.476190476405</v>
      </c>
      <c r="EO437" s="86">
        <f t="shared" si="734"/>
        <v>13095.23809523831</v>
      </c>
      <c r="EP437" s="86">
        <f t="shared" si="734"/>
        <v>12500.000000000215</v>
      </c>
    </row>
    <row r="438" spans="2:146" outlineLevel="1" x14ac:dyDescent="0.25">
      <c r="D438" t="s">
        <v>299</v>
      </c>
      <c r="K438" s="5">
        <f>INDEX($W438:$EP438,MATCH(K$5,$W$5:$EP$5,0))</f>
        <v>92857.142857142899</v>
      </c>
      <c r="L438" s="5">
        <f t="shared" ref="L438:T438" si="735">INDEX($W438:$EP438,MATCH(L$5,$W$5:$EP$5,0))</f>
        <v>78571.428571428696</v>
      </c>
      <c r="M438" s="5">
        <f t="shared" si="735"/>
        <v>64285.714285714479</v>
      </c>
      <c r="N438" s="5">
        <f t="shared" si="735"/>
        <v>50000.000000000189</v>
      </c>
      <c r="O438" s="5">
        <f t="shared" si="735"/>
        <v>35714.285714285899</v>
      </c>
      <c r="P438" s="5">
        <f t="shared" si="735"/>
        <v>67857.142857143015</v>
      </c>
      <c r="Q438" s="5">
        <f t="shared" si="735"/>
        <v>46428.571428571617</v>
      </c>
      <c r="R438" s="5">
        <f t="shared" si="735"/>
        <v>32142.857142857363</v>
      </c>
      <c r="S438" s="5">
        <f t="shared" si="735"/>
        <v>25000.000000000218</v>
      </c>
      <c r="T438" s="5">
        <f t="shared" si="735"/>
        <v>17857.142857143073</v>
      </c>
      <c r="W438" s="5">
        <f>V438+W189-W195</f>
        <v>100000</v>
      </c>
      <c r="X438" s="5">
        <f t="shared" ref="X438:CI438" si="736">W438+X189-X195</f>
        <v>98809.523809523816</v>
      </c>
      <c r="Y438" s="5">
        <f t="shared" si="736"/>
        <v>97619.047619047633</v>
      </c>
      <c r="Z438" s="5">
        <f t="shared" si="736"/>
        <v>96428.571428571449</v>
      </c>
      <c r="AA438" s="5">
        <f t="shared" si="736"/>
        <v>95238.095238095266</v>
      </c>
      <c r="AB438" s="5">
        <f t="shared" si="736"/>
        <v>94047.619047619082</v>
      </c>
      <c r="AC438" s="5">
        <f t="shared" si="736"/>
        <v>92857.142857142899</v>
      </c>
      <c r="AD438" s="5">
        <f t="shared" si="736"/>
        <v>91666.666666666715</v>
      </c>
      <c r="AE438" s="5">
        <f t="shared" si="736"/>
        <v>90476.190476190532</v>
      </c>
      <c r="AF438" s="5">
        <f t="shared" si="736"/>
        <v>89285.714285714348</v>
      </c>
      <c r="AG438" s="5">
        <f t="shared" si="736"/>
        <v>88095.238095238165</v>
      </c>
      <c r="AH438" s="5">
        <f t="shared" si="736"/>
        <v>86904.761904761981</v>
      </c>
      <c r="AI438" s="5">
        <f t="shared" si="736"/>
        <v>85714.285714285797</v>
      </c>
      <c r="AJ438" s="5">
        <f t="shared" si="736"/>
        <v>84523.809523809614</v>
      </c>
      <c r="AK438" s="5">
        <f t="shared" si="736"/>
        <v>83333.33333333343</v>
      </c>
      <c r="AL438" s="5">
        <f t="shared" si="736"/>
        <v>82142.857142857247</v>
      </c>
      <c r="AM438" s="5">
        <f t="shared" si="736"/>
        <v>80952.380952381063</v>
      </c>
      <c r="AN438" s="5">
        <f t="shared" si="736"/>
        <v>79761.90476190488</v>
      </c>
      <c r="AO438" s="5">
        <f t="shared" si="736"/>
        <v>78571.428571428696</v>
      </c>
      <c r="AP438" s="5">
        <f t="shared" si="736"/>
        <v>77380.952380952513</v>
      </c>
      <c r="AQ438" s="5">
        <f t="shared" si="736"/>
        <v>76190.476190476329</v>
      </c>
      <c r="AR438" s="5">
        <f t="shared" si="736"/>
        <v>75000.000000000146</v>
      </c>
      <c r="AS438" s="5">
        <f t="shared" si="736"/>
        <v>73809.523809523962</v>
      </c>
      <c r="AT438" s="5">
        <f t="shared" si="736"/>
        <v>72619.047619047778</v>
      </c>
      <c r="AU438" s="5">
        <f t="shared" si="736"/>
        <v>71428.571428571595</v>
      </c>
      <c r="AV438" s="5">
        <f t="shared" si="736"/>
        <v>70238.095238095411</v>
      </c>
      <c r="AW438" s="5">
        <f t="shared" si="736"/>
        <v>69047.619047619228</v>
      </c>
      <c r="AX438" s="5">
        <f t="shared" si="736"/>
        <v>67857.142857143044</v>
      </c>
      <c r="AY438" s="5">
        <f t="shared" si="736"/>
        <v>66666.666666666861</v>
      </c>
      <c r="AZ438" s="5">
        <f t="shared" si="736"/>
        <v>65476.19047619067</v>
      </c>
      <c r="BA438" s="5">
        <f t="shared" si="736"/>
        <v>64285.714285714479</v>
      </c>
      <c r="BB438" s="5">
        <f t="shared" si="736"/>
        <v>63095.238095238288</v>
      </c>
      <c r="BC438" s="5">
        <f t="shared" si="736"/>
        <v>61904.761904762097</v>
      </c>
      <c r="BD438" s="5">
        <f t="shared" si="736"/>
        <v>60714.285714285907</v>
      </c>
      <c r="BE438" s="5">
        <f t="shared" si="736"/>
        <v>59523.809523809716</v>
      </c>
      <c r="BF438" s="5">
        <f t="shared" si="736"/>
        <v>58333.333333333525</v>
      </c>
      <c r="BG438" s="5">
        <f t="shared" si="736"/>
        <v>57142.857142857334</v>
      </c>
      <c r="BH438" s="5">
        <f t="shared" si="736"/>
        <v>55952.380952381143</v>
      </c>
      <c r="BI438" s="5">
        <f t="shared" si="736"/>
        <v>54761.904761904952</v>
      </c>
      <c r="BJ438" s="5">
        <f t="shared" si="736"/>
        <v>53571.428571428762</v>
      </c>
      <c r="BK438" s="5">
        <f t="shared" si="736"/>
        <v>52380.952380952571</v>
      </c>
      <c r="BL438" s="5">
        <f t="shared" si="736"/>
        <v>51190.47619047638</v>
      </c>
      <c r="BM438" s="5">
        <f t="shared" si="736"/>
        <v>50000.000000000189</v>
      </c>
      <c r="BN438" s="5">
        <f t="shared" si="736"/>
        <v>48809.523809523998</v>
      </c>
      <c r="BO438" s="5">
        <f t="shared" si="736"/>
        <v>47619.047619047808</v>
      </c>
      <c r="BP438" s="5">
        <f t="shared" si="736"/>
        <v>46428.571428571617</v>
      </c>
      <c r="BQ438" s="5">
        <f t="shared" si="736"/>
        <v>45238.095238095426</v>
      </c>
      <c r="BR438" s="5">
        <f t="shared" si="736"/>
        <v>44047.619047619235</v>
      </c>
      <c r="BS438" s="5">
        <f t="shared" si="736"/>
        <v>42857.142857143044</v>
      </c>
      <c r="BT438" s="5">
        <f t="shared" si="736"/>
        <v>41666.666666666853</v>
      </c>
      <c r="BU438" s="5">
        <f t="shared" si="736"/>
        <v>40476.190476190663</v>
      </c>
      <c r="BV438" s="5">
        <f t="shared" si="736"/>
        <v>39285.714285714472</v>
      </c>
      <c r="BW438" s="5">
        <f t="shared" si="736"/>
        <v>38095.238095238281</v>
      </c>
      <c r="BX438" s="5">
        <f t="shared" si="736"/>
        <v>36904.76190476209</v>
      </c>
      <c r="BY438" s="5">
        <f t="shared" si="736"/>
        <v>35714.285714285899</v>
      </c>
      <c r="BZ438" s="5">
        <f t="shared" si="736"/>
        <v>34523.809523809708</v>
      </c>
      <c r="CA438" s="5">
        <f t="shared" si="736"/>
        <v>33333.333333333518</v>
      </c>
      <c r="CB438" s="5">
        <f t="shared" si="736"/>
        <v>32142.857142857327</v>
      </c>
      <c r="CC438" s="5">
        <f t="shared" si="736"/>
        <v>30952.380952381136</v>
      </c>
      <c r="CD438" s="5">
        <f t="shared" si="736"/>
        <v>29761.904761904945</v>
      </c>
      <c r="CE438" s="5">
        <f t="shared" si="736"/>
        <v>78571.428571428754</v>
      </c>
      <c r="CF438" s="5">
        <f t="shared" si="736"/>
        <v>76785.714285714464</v>
      </c>
      <c r="CG438" s="5">
        <f t="shared" si="736"/>
        <v>75000.000000000175</v>
      </c>
      <c r="CH438" s="5">
        <f t="shared" si="736"/>
        <v>73214.285714285885</v>
      </c>
      <c r="CI438" s="5">
        <f t="shared" si="736"/>
        <v>71428.571428571595</v>
      </c>
      <c r="CJ438" s="5">
        <f t="shared" ref="CJ438:EP438" si="737">CI438+CJ189-CJ195</f>
        <v>69642.857142857305</v>
      </c>
      <c r="CK438" s="5">
        <f t="shared" si="737"/>
        <v>67857.142857143015</v>
      </c>
      <c r="CL438" s="5">
        <f t="shared" si="737"/>
        <v>66071.428571428725</v>
      </c>
      <c r="CM438" s="5">
        <f t="shared" si="737"/>
        <v>64285.714285714443</v>
      </c>
      <c r="CN438" s="5">
        <f t="shared" si="737"/>
        <v>62500.00000000016</v>
      </c>
      <c r="CO438" s="5">
        <f t="shared" si="737"/>
        <v>60714.285714285877</v>
      </c>
      <c r="CP438" s="5">
        <f t="shared" si="737"/>
        <v>58928.571428571595</v>
      </c>
      <c r="CQ438" s="5">
        <f t="shared" si="737"/>
        <v>57142.857142857312</v>
      </c>
      <c r="CR438" s="5">
        <f t="shared" si="737"/>
        <v>55357.14285714303</v>
      </c>
      <c r="CS438" s="5">
        <f t="shared" si="737"/>
        <v>53571.428571428747</v>
      </c>
      <c r="CT438" s="5">
        <f t="shared" si="737"/>
        <v>51785.714285714464</v>
      </c>
      <c r="CU438" s="5">
        <f t="shared" si="737"/>
        <v>50000.000000000182</v>
      </c>
      <c r="CV438" s="5">
        <f t="shared" si="737"/>
        <v>48214.285714285899</v>
      </c>
      <c r="CW438" s="5">
        <f t="shared" si="737"/>
        <v>46428.571428571617</v>
      </c>
      <c r="CX438" s="5">
        <f t="shared" si="737"/>
        <v>44642.857142857334</v>
      </c>
      <c r="CY438" s="5">
        <f t="shared" si="737"/>
        <v>42857.142857143052</v>
      </c>
      <c r="CZ438" s="5">
        <f t="shared" si="737"/>
        <v>41071.428571428769</v>
      </c>
      <c r="DA438" s="5">
        <f t="shared" si="737"/>
        <v>39285.714285714486</v>
      </c>
      <c r="DB438" s="5">
        <f t="shared" si="737"/>
        <v>37500.000000000204</v>
      </c>
      <c r="DC438" s="5">
        <f t="shared" si="737"/>
        <v>35714.285714285921</v>
      </c>
      <c r="DD438" s="5">
        <f t="shared" si="737"/>
        <v>35119.047619047829</v>
      </c>
      <c r="DE438" s="5">
        <f t="shared" si="737"/>
        <v>34523.809523809738</v>
      </c>
      <c r="DF438" s="5">
        <f t="shared" si="737"/>
        <v>33928.571428571646</v>
      </c>
      <c r="DG438" s="5">
        <f t="shared" si="737"/>
        <v>33333.333333333554</v>
      </c>
      <c r="DH438" s="5">
        <f t="shared" si="737"/>
        <v>32738.095238095459</v>
      </c>
      <c r="DI438" s="5">
        <f t="shared" si="737"/>
        <v>32142.857142857363</v>
      </c>
      <c r="DJ438" s="5">
        <f t="shared" si="737"/>
        <v>31547.619047619268</v>
      </c>
      <c r="DK438" s="5">
        <f t="shared" si="737"/>
        <v>30952.380952381172</v>
      </c>
      <c r="DL438" s="5">
        <f t="shared" si="737"/>
        <v>30357.142857143077</v>
      </c>
      <c r="DM438" s="5">
        <f t="shared" si="737"/>
        <v>29761.904761904982</v>
      </c>
      <c r="DN438" s="5">
        <f t="shared" si="737"/>
        <v>29166.666666666886</v>
      </c>
      <c r="DO438" s="5">
        <f t="shared" si="737"/>
        <v>28571.428571428791</v>
      </c>
      <c r="DP438" s="5">
        <f t="shared" si="737"/>
        <v>27976.190476190695</v>
      </c>
      <c r="DQ438" s="5">
        <f t="shared" si="737"/>
        <v>27380.9523809526</v>
      </c>
      <c r="DR438" s="5">
        <f t="shared" si="737"/>
        <v>26785.714285714505</v>
      </c>
      <c r="DS438" s="5">
        <f t="shared" si="737"/>
        <v>26190.476190476409</v>
      </c>
      <c r="DT438" s="5">
        <f t="shared" si="737"/>
        <v>25595.238095238314</v>
      </c>
      <c r="DU438" s="5">
        <f t="shared" si="737"/>
        <v>25000.000000000218</v>
      </c>
      <c r="DV438" s="5">
        <f t="shared" si="737"/>
        <v>24404.761904762123</v>
      </c>
      <c r="DW438" s="5">
        <f t="shared" si="737"/>
        <v>23809.523809524027</v>
      </c>
      <c r="DX438" s="5">
        <f t="shared" si="737"/>
        <v>23214.285714285932</v>
      </c>
      <c r="DY438" s="5">
        <f t="shared" si="737"/>
        <v>22619.047619047837</v>
      </c>
      <c r="DZ438" s="5">
        <f t="shared" si="737"/>
        <v>22023.809523809741</v>
      </c>
      <c r="EA438" s="5">
        <f t="shared" si="737"/>
        <v>21428.571428571646</v>
      </c>
      <c r="EB438" s="5">
        <f t="shared" si="737"/>
        <v>20833.33333333355</v>
      </c>
      <c r="EC438" s="5">
        <f t="shared" si="737"/>
        <v>20238.095238095455</v>
      </c>
      <c r="ED438" s="5">
        <f t="shared" si="737"/>
        <v>19642.85714285736</v>
      </c>
      <c r="EE438" s="5">
        <f t="shared" si="737"/>
        <v>19047.619047619264</v>
      </c>
      <c r="EF438" s="5">
        <f t="shared" si="737"/>
        <v>18452.380952381169</v>
      </c>
      <c r="EG438" s="5">
        <f t="shared" si="737"/>
        <v>17857.142857143073</v>
      </c>
      <c r="EH438" s="5">
        <f t="shared" si="737"/>
        <v>17261.904761904978</v>
      </c>
      <c r="EI438" s="5">
        <f t="shared" si="737"/>
        <v>16666.666666666883</v>
      </c>
      <c r="EJ438" s="5">
        <f t="shared" si="737"/>
        <v>16071.428571428787</v>
      </c>
      <c r="EK438" s="5">
        <f t="shared" si="737"/>
        <v>15476.190476190692</v>
      </c>
      <c r="EL438" s="5">
        <f t="shared" si="737"/>
        <v>14880.952380952596</v>
      </c>
      <c r="EM438" s="5">
        <f t="shared" si="737"/>
        <v>14285.714285714501</v>
      </c>
      <c r="EN438" s="5">
        <f t="shared" si="737"/>
        <v>13690.476190476405</v>
      </c>
      <c r="EO438" s="5">
        <f t="shared" si="737"/>
        <v>13095.23809523831</v>
      </c>
      <c r="EP438" s="5">
        <f t="shared" si="737"/>
        <v>12500.000000000215</v>
      </c>
    </row>
    <row r="439" spans="2:146" outlineLevel="1" x14ac:dyDescent="0.25">
      <c r="D439" t="s">
        <v>300</v>
      </c>
      <c r="K439" s="5">
        <f t="shared" ref="K439:T447" si="738">INDEX($W439:$EP439,MATCH(K$5,$W$5:$EP$5,0))</f>
        <v>0</v>
      </c>
      <c r="L439" s="5">
        <f t="shared" si="738"/>
        <v>0</v>
      </c>
      <c r="M439" s="5">
        <f t="shared" si="738"/>
        <v>0</v>
      </c>
      <c r="N439" s="5">
        <f t="shared" si="738"/>
        <v>0</v>
      </c>
      <c r="O439" s="5">
        <f t="shared" si="738"/>
        <v>0</v>
      </c>
      <c r="P439" s="5">
        <f t="shared" si="738"/>
        <v>0</v>
      </c>
      <c r="Q439" s="5">
        <f t="shared" si="738"/>
        <v>0</v>
      </c>
      <c r="R439" s="5">
        <f t="shared" si="738"/>
        <v>0</v>
      </c>
      <c r="S439" s="5">
        <f t="shared" si="738"/>
        <v>0</v>
      </c>
      <c r="T439" s="5">
        <f t="shared" si="738"/>
        <v>0</v>
      </c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</row>
    <row r="440" spans="2:146" outlineLevel="1" x14ac:dyDescent="0.25">
      <c r="D440" t="s">
        <v>301</v>
      </c>
      <c r="K440" s="5">
        <f t="shared" si="738"/>
        <v>18000.000000000007</v>
      </c>
      <c r="L440" s="5">
        <f t="shared" si="738"/>
        <v>14000.000000000007</v>
      </c>
      <c r="M440" s="5">
        <f t="shared" si="738"/>
        <v>10000</v>
      </c>
      <c r="N440" s="5">
        <f t="shared" si="738"/>
        <v>5999.9999999999991</v>
      </c>
      <c r="O440" s="5">
        <f t="shared" si="738"/>
        <v>1999.9999999999998</v>
      </c>
      <c r="P440" s="5">
        <f t="shared" si="738"/>
        <v>0</v>
      </c>
      <c r="Q440" s="5">
        <f t="shared" si="738"/>
        <v>0</v>
      </c>
      <c r="R440" s="5">
        <f t="shared" si="738"/>
        <v>0</v>
      </c>
      <c r="S440" s="5">
        <f t="shared" si="738"/>
        <v>0</v>
      </c>
      <c r="T440" s="5">
        <f t="shared" si="738"/>
        <v>0</v>
      </c>
      <c r="W440" s="5">
        <f>V440+W190-W196</f>
        <v>20000</v>
      </c>
      <c r="X440" s="5">
        <f t="shared" ref="X440:CI440" si="739">W440+X190-X196</f>
        <v>19666.666666666668</v>
      </c>
      <c r="Y440" s="5">
        <f t="shared" si="739"/>
        <v>19333.333333333336</v>
      </c>
      <c r="Z440" s="5">
        <f t="shared" si="739"/>
        <v>19000.000000000004</v>
      </c>
      <c r="AA440" s="5">
        <f t="shared" si="739"/>
        <v>18666.666666666672</v>
      </c>
      <c r="AB440" s="5">
        <f t="shared" si="739"/>
        <v>18333.333333333339</v>
      </c>
      <c r="AC440" s="5">
        <f t="shared" si="739"/>
        <v>18000.000000000007</v>
      </c>
      <c r="AD440" s="5">
        <f t="shared" si="739"/>
        <v>17666.666666666675</v>
      </c>
      <c r="AE440" s="5">
        <f t="shared" si="739"/>
        <v>17333.333333333343</v>
      </c>
      <c r="AF440" s="5">
        <f t="shared" si="739"/>
        <v>17000.000000000011</v>
      </c>
      <c r="AG440" s="5">
        <f t="shared" si="739"/>
        <v>16666.666666666679</v>
      </c>
      <c r="AH440" s="5">
        <f t="shared" si="739"/>
        <v>16333.333333333345</v>
      </c>
      <c r="AI440" s="5">
        <f t="shared" si="739"/>
        <v>16000.000000000011</v>
      </c>
      <c r="AJ440" s="5">
        <f t="shared" si="739"/>
        <v>15666.666666666677</v>
      </c>
      <c r="AK440" s="5">
        <f t="shared" si="739"/>
        <v>15333.333333333343</v>
      </c>
      <c r="AL440" s="5">
        <f t="shared" si="739"/>
        <v>15000.000000000009</v>
      </c>
      <c r="AM440" s="5">
        <f t="shared" si="739"/>
        <v>14666.666666666675</v>
      </c>
      <c r="AN440" s="5">
        <f t="shared" si="739"/>
        <v>14333.333333333341</v>
      </c>
      <c r="AO440" s="5">
        <f t="shared" si="739"/>
        <v>14000.000000000007</v>
      </c>
      <c r="AP440" s="5">
        <f t="shared" si="739"/>
        <v>13666.666666666673</v>
      </c>
      <c r="AQ440" s="5">
        <f t="shared" si="739"/>
        <v>13333.333333333339</v>
      </c>
      <c r="AR440" s="5">
        <f t="shared" si="739"/>
        <v>13000.000000000005</v>
      </c>
      <c r="AS440" s="5">
        <f t="shared" si="739"/>
        <v>12666.666666666672</v>
      </c>
      <c r="AT440" s="5">
        <f t="shared" si="739"/>
        <v>12333.333333333338</v>
      </c>
      <c r="AU440" s="5">
        <f t="shared" si="739"/>
        <v>12000.000000000004</v>
      </c>
      <c r="AV440" s="5">
        <f t="shared" si="739"/>
        <v>11666.66666666667</v>
      </c>
      <c r="AW440" s="5">
        <f t="shared" si="739"/>
        <v>11333.333333333336</v>
      </c>
      <c r="AX440" s="5">
        <f t="shared" si="739"/>
        <v>11000.000000000002</v>
      </c>
      <c r="AY440" s="5">
        <f t="shared" si="739"/>
        <v>10666.666666666668</v>
      </c>
      <c r="AZ440" s="5">
        <f t="shared" si="739"/>
        <v>10333.333333333334</v>
      </c>
      <c r="BA440" s="5">
        <f t="shared" si="739"/>
        <v>10000</v>
      </c>
      <c r="BB440" s="5">
        <f t="shared" si="739"/>
        <v>9666.6666666666661</v>
      </c>
      <c r="BC440" s="5">
        <f t="shared" si="739"/>
        <v>9333.3333333333321</v>
      </c>
      <c r="BD440" s="5">
        <f t="shared" si="739"/>
        <v>8999.9999999999982</v>
      </c>
      <c r="BE440" s="5">
        <f t="shared" si="739"/>
        <v>8666.6666666666642</v>
      </c>
      <c r="BF440" s="5">
        <f t="shared" si="739"/>
        <v>8333.3333333333303</v>
      </c>
      <c r="BG440" s="5">
        <f t="shared" si="739"/>
        <v>7999.9999999999973</v>
      </c>
      <c r="BH440" s="5">
        <f t="shared" si="739"/>
        <v>7666.6666666666642</v>
      </c>
      <c r="BI440" s="5">
        <f t="shared" si="739"/>
        <v>7333.3333333333312</v>
      </c>
      <c r="BJ440" s="5">
        <f t="shared" si="739"/>
        <v>6999.9999999999982</v>
      </c>
      <c r="BK440" s="5">
        <f t="shared" si="739"/>
        <v>6666.6666666666652</v>
      </c>
      <c r="BL440" s="5">
        <f t="shared" si="739"/>
        <v>6333.3333333333321</v>
      </c>
      <c r="BM440" s="5">
        <f t="shared" si="739"/>
        <v>5999.9999999999991</v>
      </c>
      <c r="BN440" s="5">
        <f t="shared" si="739"/>
        <v>5666.6666666666661</v>
      </c>
      <c r="BO440" s="5">
        <f t="shared" si="739"/>
        <v>5333.333333333333</v>
      </c>
      <c r="BP440" s="5">
        <f t="shared" si="739"/>
        <v>5000</v>
      </c>
      <c r="BQ440" s="5">
        <f t="shared" si="739"/>
        <v>4666.666666666667</v>
      </c>
      <c r="BR440" s="5">
        <f t="shared" si="739"/>
        <v>4333.3333333333339</v>
      </c>
      <c r="BS440" s="5">
        <f t="shared" si="739"/>
        <v>4000.0000000000005</v>
      </c>
      <c r="BT440" s="5">
        <f t="shared" si="739"/>
        <v>3666.666666666667</v>
      </c>
      <c r="BU440" s="5">
        <f t="shared" si="739"/>
        <v>3333.3333333333335</v>
      </c>
      <c r="BV440" s="5">
        <f t="shared" si="739"/>
        <v>3000</v>
      </c>
      <c r="BW440" s="5">
        <f t="shared" si="739"/>
        <v>2666.6666666666665</v>
      </c>
      <c r="BX440" s="5">
        <f t="shared" si="739"/>
        <v>2333.333333333333</v>
      </c>
      <c r="BY440" s="5">
        <f t="shared" si="739"/>
        <v>1999.9999999999998</v>
      </c>
      <c r="BZ440" s="5">
        <f t="shared" si="739"/>
        <v>1666.6666666666665</v>
      </c>
      <c r="CA440" s="5">
        <f t="shared" si="739"/>
        <v>1333.3333333333333</v>
      </c>
      <c r="CB440" s="5">
        <f t="shared" si="739"/>
        <v>1000</v>
      </c>
      <c r="CC440" s="5">
        <f t="shared" si="739"/>
        <v>666.66666666666674</v>
      </c>
      <c r="CD440" s="5">
        <f t="shared" si="739"/>
        <v>333.33333333333343</v>
      </c>
      <c r="CE440" s="5">
        <f t="shared" si="739"/>
        <v>0</v>
      </c>
      <c r="CF440" s="5">
        <f t="shared" si="739"/>
        <v>0</v>
      </c>
      <c r="CG440" s="5">
        <f t="shared" si="739"/>
        <v>0</v>
      </c>
      <c r="CH440" s="5">
        <f t="shared" si="739"/>
        <v>0</v>
      </c>
      <c r="CI440" s="5">
        <f t="shared" si="739"/>
        <v>0</v>
      </c>
      <c r="CJ440" s="5">
        <f t="shared" ref="CJ440:EP440" si="740">CI440+CJ190-CJ196</f>
        <v>0</v>
      </c>
      <c r="CK440" s="5">
        <f t="shared" si="740"/>
        <v>0</v>
      </c>
      <c r="CL440" s="5">
        <f t="shared" si="740"/>
        <v>0</v>
      </c>
      <c r="CM440" s="5">
        <f t="shared" si="740"/>
        <v>0</v>
      </c>
      <c r="CN440" s="5">
        <f t="shared" si="740"/>
        <v>0</v>
      </c>
      <c r="CO440" s="5">
        <f t="shared" si="740"/>
        <v>0</v>
      </c>
      <c r="CP440" s="5">
        <f t="shared" si="740"/>
        <v>0</v>
      </c>
      <c r="CQ440" s="5">
        <f t="shared" si="740"/>
        <v>0</v>
      </c>
      <c r="CR440" s="5">
        <f t="shared" si="740"/>
        <v>0</v>
      </c>
      <c r="CS440" s="5">
        <f t="shared" si="740"/>
        <v>0</v>
      </c>
      <c r="CT440" s="5">
        <f t="shared" si="740"/>
        <v>0</v>
      </c>
      <c r="CU440" s="5">
        <f t="shared" si="740"/>
        <v>0</v>
      </c>
      <c r="CV440" s="5">
        <f t="shared" si="740"/>
        <v>0</v>
      </c>
      <c r="CW440" s="5">
        <f t="shared" si="740"/>
        <v>0</v>
      </c>
      <c r="CX440" s="5">
        <f t="shared" si="740"/>
        <v>0</v>
      </c>
      <c r="CY440" s="5">
        <f t="shared" si="740"/>
        <v>0</v>
      </c>
      <c r="CZ440" s="5">
        <f t="shared" si="740"/>
        <v>0</v>
      </c>
      <c r="DA440" s="5">
        <f t="shared" si="740"/>
        <v>0</v>
      </c>
      <c r="DB440" s="5">
        <f t="shared" si="740"/>
        <v>0</v>
      </c>
      <c r="DC440" s="5">
        <f t="shared" si="740"/>
        <v>0</v>
      </c>
      <c r="DD440" s="5">
        <f t="shared" si="740"/>
        <v>0</v>
      </c>
      <c r="DE440" s="5">
        <f t="shared" si="740"/>
        <v>0</v>
      </c>
      <c r="DF440" s="5">
        <f t="shared" si="740"/>
        <v>0</v>
      </c>
      <c r="DG440" s="5">
        <f t="shared" si="740"/>
        <v>0</v>
      </c>
      <c r="DH440" s="5">
        <f t="shared" si="740"/>
        <v>0</v>
      </c>
      <c r="DI440" s="5">
        <f t="shared" si="740"/>
        <v>0</v>
      </c>
      <c r="DJ440" s="5">
        <f t="shared" si="740"/>
        <v>0</v>
      </c>
      <c r="DK440" s="5">
        <f t="shared" si="740"/>
        <v>0</v>
      </c>
      <c r="DL440" s="5">
        <f t="shared" si="740"/>
        <v>0</v>
      </c>
      <c r="DM440" s="5">
        <f t="shared" si="740"/>
        <v>0</v>
      </c>
      <c r="DN440" s="5">
        <f t="shared" si="740"/>
        <v>0</v>
      </c>
      <c r="DO440" s="5">
        <f t="shared" si="740"/>
        <v>0</v>
      </c>
      <c r="DP440" s="5">
        <f t="shared" si="740"/>
        <v>0</v>
      </c>
      <c r="DQ440" s="5">
        <f t="shared" si="740"/>
        <v>0</v>
      </c>
      <c r="DR440" s="5">
        <f t="shared" si="740"/>
        <v>0</v>
      </c>
      <c r="DS440" s="5">
        <f t="shared" si="740"/>
        <v>0</v>
      </c>
      <c r="DT440" s="5">
        <f t="shared" si="740"/>
        <v>0</v>
      </c>
      <c r="DU440" s="5">
        <f t="shared" si="740"/>
        <v>0</v>
      </c>
      <c r="DV440" s="5">
        <f t="shared" si="740"/>
        <v>0</v>
      </c>
      <c r="DW440" s="5">
        <f t="shared" si="740"/>
        <v>0</v>
      </c>
      <c r="DX440" s="5">
        <f t="shared" si="740"/>
        <v>0</v>
      </c>
      <c r="DY440" s="5">
        <f t="shared" si="740"/>
        <v>0</v>
      </c>
      <c r="DZ440" s="5">
        <f t="shared" si="740"/>
        <v>0</v>
      </c>
      <c r="EA440" s="5">
        <f t="shared" si="740"/>
        <v>0</v>
      </c>
      <c r="EB440" s="5">
        <f t="shared" si="740"/>
        <v>0</v>
      </c>
      <c r="EC440" s="5">
        <f t="shared" si="740"/>
        <v>0</v>
      </c>
      <c r="ED440" s="5">
        <f t="shared" si="740"/>
        <v>0</v>
      </c>
      <c r="EE440" s="5">
        <f t="shared" si="740"/>
        <v>0</v>
      </c>
      <c r="EF440" s="5">
        <f t="shared" si="740"/>
        <v>0</v>
      </c>
      <c r="EG440" s="5">
        <f t="shared" si="740"/>
        <v>0</v>
      </c>
      <c r="EH440" s="5">
        <f t="shared" si="740"/>
        <v>0</v>
      </c>
      <c r="EI440" s="5">
        <f t="shared" si="740"/>
        <v>0</v>
      </c>
      <c r="EJ440" s="5">
        <f t="shared" si="740"/>
        <v>0</v>
      </c>
      <c r="EK440" s="5">
        <f t="shared" si="740"/>
        <v>0</v>
      </c>
      <c r="EL440" s="5">
        <f t="shared" si="740"/>
        <v>0</v>
      </c>
      <c r="EM440" s="5">
        <f t="shared" si="740"/>
        <v>0</v>
      </c>
      <c r="EN440" s="5">
        <f t="shared" si="740"/>
        <v>0</v>
      </c>
      <c r="EO440" s="5">
        <f t="shared" si="740"/>
        <v>0</v>
      </c>
      <c r="EP440" s="5">
        <f t="shared" si="740"/>
        <v>0</v>
      </c>
    </row>
    <row r="441" spans="2:146" outlineLevel="1" x14ac:dyDescent="0.25">
      <c r="D441" t="s">
        <v>302</v>
      </c>
      <c r="K441" s="5">
        <f t="shared" si="738"/>
        <v>0</v>
      </c>
      <c r="L441" s="5">
        <f t="shared" si="738"/>
        <v>0</v>
      </c>
      <c r="M441" s="5">
        <f t="shared" si="738"/>
        <v>0</v>
      </c>
      <c r="N441" s="5">
        <f t="shared" si="738"/>
        <v>0</v>
      </c>
      <c r="O441" s="5">
        <f t="shared" si="738"/>
        <v>0</v>
      </c>
      <c r="P441" s="5">
        <f t="shared" si="738"/>
        <v>0</v>
      </c>
      <c r="Q441" s="5">
        <f t="shared" si="738"/>
        <v>0</v>
      </c>
      <c r="R441" s="5">
        <f t="shared" si="738"/>
        <v>0</v>
      </c>
      <c r="S441" s="5">
        <f t="shared" si="738"/>
        <v>0</v>
      </c>
      <c r="T441" s="5">
        <f t="shared" si="738"/>
        <v>0</v>
      </c>
    </row>
    <row r="442" spans="2:146" outlineLevel="1" x14ac:dyDescent="0.25">
      <c r="D442" t="s">
        <v>303</v>
      </c>
      <c r="K442" s="5">
        <f t="shared" si="738"/>
        <v>0</v>
      </c>
      <c r="L442" s="5">
        <f t="shared" si="738"/>
        <v>0</v>
      </c>
      <c r="M442" s="5">
        <f t="shared" si="738"/>
        <v>0</v>
      </c>
      <c r="N442" s="5">
        <f t="shared" si="738"/>
        <v>0</v>
      </c>
      <c r="O442" s="5">
        <f t="shared" si="738"/>
        <v>0</v>
      </c>
      <c r="P442" s="5">
        <f t="shared" si="738"/>
        <v>0</v>
      </c>
      <c r="Q442" s="5">
        <f t="shared" si="738"/>
        <v>0</v>
      </c>
      <c r="R442" s="5">
        <f t="shared" si="738"/>
        <v>0</v>
      </c>
      <c r="S442" s="5">
        <f t="shared" si="738"/>
        <v>0</v>
      </c>
      <c r="T442" s="5">
        <f t="shared" si="738"/>
        <v>0</v>
      </c>
    </row>
    <row r="443" spans="2:146" outlineLevel="1" x14ac:dyDescent="0.25">
      <c r="C443" s="86" t="s">
        <v>308</v>
      </c>
      <c r="D443" s="86"/>
      <c r="E443" s="86"/>
      <c r="F443" s="86"/>
      <c r="G443" s="86"/>
      <c r="H443" s="86"/>
      <c r="I443" s="86"/>
      <c r="J443" s="87"/>
      <c r="K443" s="86">
        <f>SUM(K444:K448)</f>
        <v>27197.831215004229</v>
      </c>
      <c r="L443" s="86">
        <f t="shared" ref="L443:T443" si="741">SUM(L444:L448)</f>
        <v>97754.467977171968</v>
      </c>
      <c r="M443" s="86">
        <f t="shared" si="741"/>
        <v>173158.38570319363</v>
      </c>
      <c r="N443" s="86">
        <f t="shared" si="741"/>
        <v>250841.99346167539</v>
      </c>
      <c r="O443" s="86">
        <f t="shared" si="741"/>
        <v>327675.6672211035</v>
      </c>
      <c r="P443" s="86">
        <f t="shared" si="741"/>
        <v>358440.05953387794</v>
      </c>
      <c r="Q443" s="86">
        <f t="shared" si="741"/>
        <v>444020.38186751277</v>
      </c>
      <c r="R443" s="86">
        <f t="shared" si="741"/>
        <v>528274.83590370324</v>
      </c>
      <c r="S443" s="86">
        <f t="shared" si="741"/>
        <v>595898.75786142715</v>
      </c>
      <c r="T443" s="86">
        <f t="shared" si="741"/>
        <v>657683.61946389196</v>
      </c>
      <c r="U443" s="86"/>
      <c r="V443" s="86">
        <f>SUM(V444:V448)</f>
        <v>50000</v>
      </c>
      <c r="W443" s="86">
        <f>SUM(W444:W448)</f>
        <v>24421.476500000001</v>
      </c>
      <c r="X443" s="86">
        <f t="shared" ref="X443:CI443" si="742">SUM(X444:X448)</f>
        <v>24211.302606451613</v>
      </c>
      <c r="Y443" s="86">
        <f t="shared" si="742"/>
        <v>23979.549677419356</v>
      </c>
      <c r="Z443" s="86">
        <f t="shared" si="742"/>
        <v>24852.170399999999</v>
      </c>
      <c r="AA443" s="86">
        <f t="shared" si="742"/>
        <v>31046.446968458753</v>
      </c>
      <c r="AB443" s="86">
        <f t="shared" si="742"/>
        <v>39562.063974814781</v>
      </c>
      <c r="AC443" s="86">
        <f t="shared" si="742"/>
        <v>27197.831215004233</v>
      </c>
      <c r="AD443" s="86">
        <f t="shared" si="742"/>
        <v>41308.86902083458</v>
      </c>
      <c r="AE443" s="86">
        <f t="shared" si="742"/>
        <v>60179.338460476152</v>
      </c>
      <c r="AF443" s="86">
        <f t="shared" si="742"/>
        <v>75048.643637035304</v>
      </c>
      <c r="AG443" s="86">
        <f t="shared" si="742"/>
        <v>87272.52388758726</v>
      </c>
      <c r="AH443" s="86">
        <f t="shared" si="742"/>
        <v>92493.731167214501</v>
      </c>
      <c r="AI443" s="86">
        <f t="shared" si="742"/>
        <v>89164.47412847614</v>
      </c>
      <c r="AJ443" s="86">
        <f t="shared" si="742"/>
        <v>88577.35379029694</v>
      </c>
      <c r="AK443" s="86">
        <f t="shared" si="742"/>
        <v>84563.079659544237</v>
      </c>
      <c r="AL443" s="86">
        <f t="shared" si="742"/>
        <v>93615.032113068737</v>
      </c>
      <c r="AM443" s="86">
        <f t="shared" si="742"/>
        <v>110162.71135975931</v>
      </c>
      <c r="AN443" s="86">
        <f t="shared" si="742"/>
        <v>119612.17428580948</v>
      </c>
      <c r="AO443" s="86">
        <f t="shared" si="742"/>
        <v>97754.46797717188</v>
      </c>
      <c r="AP443" s="86">
        <f t="shared" si="742"/>
        <v>111084.57800735827</v>
      </c>
      <c r="AQ443" s="86">
        <f t="shared" si="742"/>
        <v>131041.00317736185</v>
      </c>
      <c r="AR443" s="86">
        <f t="shared" si="742"/>
        <v>147045.46699456256</v>
      </c>
      <c r="AS443" s="86">
        <f t="shared" si="742"/>
        <v>160211.33067133962</v>
      </c>
      <c r="AT443" s="86">
        <f t="shared" si="742"/>
        <v>164653.22157711632</v>
      </c>
      <c r="AU443" s="86">
        <f t="shared" si="742"/>
        <v>164704.96859477294</v>
      </c>
      <c r="AV443" s="86">
        <f t="shared" si="742"/>
        <v>161662.54848395742</v>
      </c>
      <c r="AW443" s="86">
        <f t="shared" si="742"/>
        <v>157901.33855045206</v>
      </c>
      <c r="AX443" s="86">
        <f t="shared" si="742"/>
        <v>168063.97460850384</v>
      </c>
      <c r="AY443" s="86">
        <f t="shared" si="742"/>
        <v>184534.16903097299</v>
      </c>
      <c r="AZ443" s="86">
        <f t="shared" si="742"/>
        <v>194185.4202652841</v>
      </c>
      <c r="BA443" s="86">
        <f t="shared" si="742"/>
        <v>173158.38570319352</v>
      </c>
      <c r="BB443" s="86">
        <f t="shared" si="742"/>
        <v>188940.98813821192</v>
      </c>
      <c r="BC443" s="86">
        <f t="shared" si="742"/>
        <v>211267.7702045333</v>
      </c>
      <c r="BD443" s="86">
        <f t="shared" si="742"/>
        <v>225906.5182421417</v>
      </c>
      <c r="BE443" s="86">
        <f t="shared" si="742"/>
        <v>239044.95873667821</v>
      </c>
      <c r="BF443" s="86">
        <f t="shared" si="742"/>
        <v>241323.04042709814</v>
      </c>
      <c r="BG443" s="86">
        <f t="shared" si="742"/>
        <v>245355.00025266712</v>
      </c>
      <c r="BH443" s="86">
        <f t="shared" si="742"/>
        <v>239699.26323357766</v>
      </c>
      <c r="BI443" s="86">
        <f t="shared" si="742"/>
        <v>236659.0239992142</v>
      </c>
      <c r="BJ443" s="86">
        <f t="shared" si="742"/>
        <v>244995.74774541071</v>
      </c>
      <c r="BK443" s="86">
        <f t="shared" si="742"/>
        <v>264472.07390787138</v>
      </c>
      <c r="BL443" s="86">
        <f t="shared" si="742"/>
        <v>278204.30193143495</v>
      </c>
      <c r="BM443" s="86">
        <f t="shared" si="742"/>
        <v>250841.99346167519</v>
      </c>
      <c r="BN443" s="86">
        <f t="shared" si="742"/>
        <v>271766.96689537633</v>
      </c>
      <c r="BO443" s="86">
        <f t="shared" si="742"/>
        <v>292039.81400956638</v>
      </c>
      <c r="BP443" s="86">
        <f t="shared" si="742"/>
        <v>307353.01796233386</v>
      </c>
      <c r="BQ443" s="86">
        <f t="shared" si="742"/>
        <v>319972.97324687045</v>
      </c>
      <c r="BR443" s="86">
        <f t="shared" si="742"/>
        <v>328599.55214744696</v>
      </c>
      <c r="BS443" s="86">
        <f t="shared" si="742"/>
        <v>323111.91536080709</v>
      </c>
      <c r="BT443" s="86">
        <f t="shared" si="742"/>
        <v>320250.62599192432</v>
      </c>
      <c r="BU443" s="86">
        <f t="shared" si="742"/>
        <v>317445.15793954505</v>
      </c>
      <c r="BV443" s="86">
        <f t="shared" si="742"/>
        <v>324396.3884924248</v>
      </c>
      <c r="BW443" s="86">
        <f t="shared" si="742"/>
        <v>345063.99975702737</v>
      </c>
      <c r="BX443" s="86">
        <f t="shared" si="742"/>
        <v>356306.36260611122</v>
      </c>
      <c r="BY443" s="86">
        <f t="shared" si="742"/>
        <v>327675.66722110315</v>
      </c>
      <c r="BZ443" s="86">
        <f t="shared" si="742"/>
        <v>347175.50890142861</v>
      </c>
      <c r="CA443" s="86">
        <f t="shared" si="742"/>
        <v>368174.99794752512</v>
      </c>
      <c r="CB443" s="86">
        <f t="shared" si="742"/>
        <v>382753.55841186561</v>
      </c>
      <c r="CC443" s="86">
        <f t="shared" si="742"/>
        <v>395722.54502120957</v>
      </c>
      <c r="CD443" s="86">
        <f t="shared" si="742"/>
        <v>401068.04760985711</v>
      </c>
      <c r="CE443" s="86">
        <f t="shared" si="742"/>
        <v>348718.15587729041</v>
      </c>
      <c r="CF443" s="86">
        <f t="shared" si="742"/>
        <v>346402.69726211578</v>
      </c>
      <c r="CG443" s="86">
        <f t="shared" si="742"/>
        <v>341602.69596577546</v>
      </c>
      <c r="CH443" s="86">
        <f t="shared" si="742"/>
        <v>352460.45625968947</v>
      </c>
      <c r="CI443" s="86">
        <f t="shared" si="742"/>
        <v>374981.56312019518</v>
      </c>
      <c r="CJ443" s="86">
        <f t="shared" ref="CJ443:EP443" si="743">SUM(CJ444:CJ448)</f>
        <v>383368.45995812112</v>
      </c>
      <c r="CK443" s="86">
        <f t="shared" si="743"/>
        <v>358440.05953387741</v>
      </c>
      <c r="CL443" s="86">
        <f t="shared" si="743"/>
        <v>379307.09322967619</v>
      </c>
      <c r="CM443" s="86">
        <f t="shared" si="743"/>
        <v>401579.2686236591</v>
      </c>
      <c r="CN443" s="86">
        <f t="shared" si="743"/>
        <v>412583.12797499914</v>
      </c>
      <c r="CO443" s="86">
        <f t="shared" si="743"/>
        <v>431480.20286385028</v>
      </c>
      <c r="CP443" s="86">
        <f t="shared" si="743"/>
        <v>434167.40801761975</v>
      </c>
      <c r="CQ443" s="86">
        <f t="shared" si="743"/>
        <v>436071.30885933019</v>
      </c>
      <c r="CR443" s="86">
        <f t="shared" si="743"/>
        <v>432763.15073694818</v>
      </c>
      <c r="CS443" s="86">
        <f t="shared" si="743"/>
        <v>425630.04992769327</v>
      </c>
      <c r="CT443" s="86">
        <f t="shared" si="743"/>
        <v>436551.68772902194</v>
      </c>
      <c r="CU443" s="86">
        <f t="shared" si="743"/>
        <v>459966.1147962322</v>
      </c>
      <c r="CV443" s="86">
        <f t="shared" si="743"/>
        <v>470740.86533265014</v>
      </c>
      <c r="CW443" s="86">
        <f t="shared" si="743"/>
        <v>444020.38186751242</v>
      </c>
      <c r="CX443" s="86">
        <f t="shared" si="743"/>
        <v>460930.54710200924</v>
      </c>
      <c r="CY443" s="86">
        <f t="shared" si="743"/>
        <v>485946.3106416036</v>
      </c>
      <c r="CZ443" s="86">
        <f t="shared" si="743"/>
        <v>504191.85440350056</v>
      </c>
      <c r="DA443" s="86">
        <f t="shared" si="743"/>
        <v>518878.93378099659</v>
      </c>
      <c r="DB443" s="86">
        <f t="shared" si="743"/>
        <v>526914.68103867129</v>
      </c>
      <c r="DC443" s="86">
        <f t="shared" si="743"/>
        <v>521159.91870659834</v>
      </c>
      <c r="DD443" s="86">
        <f t="shared" si="743"/>
        <v>516839.30274381174</v>
      </c>
      <c r="DE443" s="86">
        <f t="shared" si="743"/>
        <v>510988.3628720477</v>
      </c>
      <c r="DF443" s="86">
        <f t="shared" si="743"/>
        <v>522144.55136611179</v>
      </c>
      <c r="DG443" s="86">
        <f t="shared" si="743"/>
        <v>540882.71257096925</v>
      </c>
      <c r="DH443" s="86">
        <f t="shared" si="743"/>
        <v>551247.36961676076</v>
      </c>
      <c r="DI443" s="86">
        <f t="shared" si="743"/>
        <v>528274.83590370277</v>
      </c>
      <c r="DJ443" s="86">
        <f t="shared" si="743"/>
        <v>545216.61237007612</v>
      </c>
      <c r="DK443" s="86">
        <f t="shared" si="743"/>
        <v>567581.28714008885</v>
      </c>
      <c r="DL443" s="86">
        <f t="shared" si="743"/>
        <v>586079.11290030414</v>
      </c>
      <c r="DM443" s="86">
        <f t="shared" si="743"/>
        <v>595916.22451153176</v>
      </c>
      <c r="DN443" s="86">
        <f t="shared" si="743"/>
        <v>596892.29736401315</v>
      </c>
      <c r="DO443" s="86">
        <f t="shared" si="743"/>
        <v>598285.67525049637</v>
      </c>
      <c r="DP443" s="86">
        <f t="shared" si="743"/>
        <v>590730.15245918976</v>
      </c>
      <c r="DQ443" s="86">
        <f t="shared" si="743"/>
        <v>583987.26986445021</v>
      </c>
      <c r="DR443" s="86">
        <f t="shared" si="743"/>
        <v>595586.78222513408</v>
      </c>
      <c r="DS443" s="86">
        <f t="shared" si="743"/>
        <v>612898.78444462141</v>
      </c>
      <c r="DT443" s="86">
        <f t="shared" si="743"/>
        <v>623020.77802754391</v>
      </c>
      <c r="DU443" s="86">
        <f t="shared" si="743"/>
        <v>595898.75786142668</v>
      </c>
      <c r="DV443" s="86">
        <f t="shared" si="743"/>
        <v>613186.25577595516</v>
      </c>
      <c r="DW443" s="86">
        <f t="shared" si="743"/>
        <v>635048.23755905451</v>
      </c>
      <c r="DX443" s="86">
        <f t="shared" si="743"/>
        <v>653737.82121513179</v>
      </c>
      <c r="DY443" s="86">
        <f t="shared" si="743"/>
        <v>661462.4460744469</v>
      </c>
      <c r="DZ443" s="86">
        <f t="shared" si="743"/>
        <v>668773.68690186553</v>
      </c>
      <c r="EA443" s="86">
        <f t="shared" si="743"/>
        <v>662331.04188772652</v>
      </c>
      <c r="EB443" s="86">
        <f t="shared" si="743"/>
        <v>652898.88887564186</v>
      </c>
      <c r="EC443" s="86">
        <f t="shared" si="743"/>
        <v>645637.54802331305</v>
      </c>
      <c r="ED443" s="86">
        <f t="shared" si="743"/>
        <v>652605.37432646763</v>
      </c>
      <c r="EE443" s="86">
        <f t="shared" si="743"/>
        <v>673317.06937223393</v>
      </c>
      <c r="EF443" s="86">
        <f t="shared" si="743"/>
        <v>686733.17977895553</v>
      </c>
      <c r="EG443" s="86">
        <f t="shared" si="743"/>
        <v>657683.61946389184</v>
      </c>
      <c r="EH443" s="86">
        <f t="shared" si="743"/>
        <v>679059.55595812073</v>
      </c>
      <c r="EI443" s="86">
        <f t="shared" si="743"/>
        <v>699385.58893588057</v>
      </c>
      <c r="EJ443" s="86">
        <f t="shared" si="743"/>
        <v>713329.35729023279</v>
      </c>
      <c r="EK443" s="86">
        <f t="shared" si="743"/>
        <v>724060.52911516826</v>
      </c>
      <c r="EL443" s="86">
        <f t="shared" si="743"/>
        <v>729850.05459255551</v>
      </c>
      <c r="EM443" s="86">
        <f t="shared" si="743"/>
        <v>718282.38024296716</v>
      </c>
      <c r="EN443" s="86">
        <f t="shared" si="743"/>
        <v>710108.1682625094</v>
      </c>
      <c r="EO443" s="86">
        <f t="shared" si="743"/>
        <v>701987.43800204911</v>
      </c>
      <c r="EP443" s="86">
        <f t="shared" si="743"/>
        <v>705971.09357987647</v>
      </c>
    </row>
    <row r="444" spans="2:146" outlineLevel="1" x14ac:dyDescent="0.25">
      <c r="D444" t="s">
        <v>304</v>
      </c>
      <c r="K444" s="5">
        <f t="shared" si="738"/>
        <v>3908.6049032258065</v>
      </c>
      <c r="L444" s="5">
        <f t="shared" si="738"/>
        <v>4262.9514425806456</v>
      </c>
      <c r="M444" s="5">
        <f t="shared" si="738"/>
        <v>4606.4600372903224</v>
      </c>
      <c r="N444" s="5">
        <f t="shared" si="738"/>
        <v>4563.0248917354847</v>
      </c>
      <c r="O444" s="5">
        <f t="shared" si="738"/>
        <v>4710.6912409809684</v>
      </c>
      <c r="P444" s="5">
        <f t="shared" si="738"/>
        <v>5030.7349431383727</v>
      </c>
      <c r="Q444" s="5">
        <f t="shared" si="738"/>
        <v>5237.9043917384051</v>
      </c>
      <c r="R444" s="5">
        <f t="shared" si="738"/>
        <v>5879.1400139867037</v>
      </c>
      <c r="S444" s="5">
        <f t="shared" si="738"/>
        <v>5879.6073347322354</v>
      </c>
      <c r="T444" s="5">
        <f t="shared" si="738"/>
        <v>6114.8897654780867</v>
      </c>
      <c r="W444" s="5">
        <f>W359</f>
        <v>4421.4764999999998</v>
      </c>
      <c r="X444" s="5">
        <f t="shared" ref="X444:CI444" si="744">X359</f>
        <v>4211.3026064516134</v>
      </c>
      <c r="Y444" s="5">
        <f t="shared" si="744"/>
        <v>3979.5496774193552</v>
      </c>
      <c r="Z444" s="5">
        <f t="shared" si="744"/>
        <v>4852.1704</v>
      </c>
      <c r="AA444" s="5">
        <f t="shared" si="744"/>
        <v>5488.3085419354838</v>
      </c>
      <c r="AB444" s="5">
        <f t="shared" si="744"/>
        <v>5094.0920800000004</v>
      </c>
      <c r="AC444" s="5">
        <f t="shared" si="744"/>
        <v>3908.6049032258065</v>
      </c>
      <c r="AD444" s="5">
        <f t="shared" si="744"/>
        <v>5263.627482580644</v>
      </c>
      <c r="AE444" s="5">
        <f t="shared" si="744"/>
        <v>6098.2040699999998</v>
      </c>
      <c r="AF444" s="5">
        <f t="shared" si="744"/>
        <v>5665.8843522580646</v>
      </c>
      <c r="AG444" s="5">
        <f t="shared" si="744"/>
        <v>5525.8393679999999</v>
      </c>
      <c r="AH444" s="5">
        <f t="shared" si="744"/>
        <v>4990.4901019354847</v>
      </c>
      <c r="AI444" s="5">
        <f t="shared" si="744"/>
        <v>4463.5832639999999</v>
      </c>
      <c r="AJ444" s="5">
        <f t="shared" si="744"/>
        <v>4481.4613470967743</v>
      </c>
      <c r="AK444" s="5">
        <f t="shared" si="744"/>
        <v>4277.8498451612895</v>
      </c>
      <c r="AL444" s="5">
        <f t="shared" si="744"/>
        <v>5107.6080999999995</v>
      </c>
      <c r="AM444" s="5">
        <f t="shared" si="744"/>
        <v>5598.8415406451613</v>
      </c>
      <c r="AN444" s="5">
        <f t="shared" si="744"/>
        <v>5341.0991759999997</v>
      </c>
      <c r="AO444" s="5">
        <f t="shared" si="744"/>
        <v>4262.9514425806456</v>
      </c>
      <c r="AP444" s="5">
        <f t="shared" si="744"/>
        <v>5464.2355658709685</v>
      </c>
      <c r="AQ444" s="5">
        <f t="shared" si="744"/>
        <v>6403.1142734999985</v>
      </c>
      <c r="AR444" s="5">
        <f t="shared" si="744"/>
        <v>5972.6435539354852</v>
      </c>
      <c r="AS444" s="5">
        <f t="shared" si="744"/>
        <v>5826.3784866000005</v>
      </c>
      <c r="AT444" s="5">
        <f t="shared" si="744"/>
        <v>5180.7003417580645</v>
      </c>
      <c r="AU444" s="5">
        <f t="shared" si="744"/>
        <v>4892.8632038999995</v>
      </c>
      <c r="AV444" s="5">
        <f t="shared" si="744"/>
        <v>4590.8167145806447</v>
      </c>
      <c r="AW444" s="5">
        <f t="shared" si="744"/>
        <v>4496.9567783225812</v>
      </c>
      <c r="AX444" s="5">
        <f t="shared" si="744"/>
        <v>5403.4004220000006</v>
      </c>
      <c r="AY444" s="5">
        <f t="shared" si="744"/>
        <v>5831.8536495483877</v>
      </c>
      <c r="AZ444" s="5">
        <f t="shared" si="744"/>
        <v>5583.9069846000002</v>
      </c>
      <c r="BA444" s="5">
        <f t="shared" si="744"/>
        <v>4606.4600372903224</v>
      </c>
      <c r="BB444" s="5">
        <f t="shared" si="744"/>
        <v>5877.0639993483874</v>
      </c>
      <c r="BC444" s="5">
        <f t="shared" si="744"/>
        <v>6717.3127132034488</v>
      </c>
      <c r="BD444" s="5">
        <f t="shared" si="744"/>
        <v>6148.0845652935486</v>
      </c>
      <c r="BE444" s="5">
        <f t="shared" si="744"/>
        <v>6066.7783955100003</v>
      </c>
      <c r="BF444" s="5">
        <f t="shared" si="744"/>
        <v>5296.6967268193557</v>
      </c>
      <c r="BG444" s="5">
        <f t="shared" si="744"/>
        <v>5366.6419334850016</v>
      </c>
      <c r="BH444" s="5">
        <f t="shared" si="744"/>
        <v>4716.3294542903232</v>
      </c>
      <c r="BI444" s="5">
        <f t="shared" si="744"/>
        <v>4765.6059208258066</v>
      </c>
      <c r="BJ444" s="5">
        <f t="shared" si="744"/>
        <v>5546.2729045500009</v>
      </c>
      <c r="BK444" s="5">
        <f t="shared" si="744"/>
        <v>6246.6374983645164</v>
      </c>
      <c r="BL444" s="5">
        <f t="shared" si="744"/>
        <v>6117.6974109299999</v>
      </c>
      <c r="BM444" s="5">
        <f t="shared" si="744"/>
        <v>4563.0248917354847</v>
      </c>
      <c r="BN444" s="5">
        <f t="shared" si="744"/>
        <v>6412.3718853396786</v>
      </c>
      <c r="BO444" s="5">
        <f t="shared" si="744"/>
        <v>7059.4334865337505</v>
      </c>
      <c r="BP444" s="5">
        <f t="shared" si="744"/>
        <v>6481.3589384893548</v>
      </c>
      <c r="BQ444" s="5">
        <f t="shared" si="744"/>
        <v>6325.5631767930017</v>
      </c>
      <c r="BR444" s="5">
        <f t="shared" si="744"/>
        <v>5951.0209674012094</v>
      </c>
      <c r="BS444" s="5">
        <f t="shared" si="744"/>
        <v>5113.6906097970013</v>
      </c>
      <c r="BT444" s="5">
        <f t="shared" si="744"/>
        <v>5067.1243489209692</v>
      </c>
      <c r="BU444" s="5">
        <f t="shared" si="744"/>
        <v>5061.3754278251618</v>
      </c>
      <c r="BV444" s="5">
        <f t="shared" si="744"/>
        <v>5741.9039625412515</v>
      </c>
      <c r="BW444" s="5">
        <f t="shared" si="744"/>
        <v>6584.839518213872</v>
      </c>
      <c r="BX444" s="5">
        <f t="shared" si="744"/>
        <v>6254.2765552050005</v>
      </c>
      <c r="BY444" s="5">
        <f t="shared" si="744"/>
        <v>4710.6912409809684</v>
      </c>
      <c r="BZ444" s="5">
        <f t="shared" si="744"/>
        <v>6606.2267694441298</v>
      </c>
      <c r="CA444" s="5">
        <f t="shared" si="744"/>
        <v>7412.4051608604395</v>
      </c>
      <c r="CB444" s="5">
        <f t="shared" si="744"/>
        <v>6751.0995810584527</v>
      </c>
      <c r="CC444" s="5">
        <f t="shared" si="744"/>
        <v>6651.1977047160754</v>
      </c>
      <c r="CD444" s="5">
        <f t="shared" si="744"/>
        <v>6055.4082669521749</v>
      </c>
      <c r="CE444" s="5">
        <f t="shared" si="744"/>
        <v>5502.7033997256567</v>
      </c>
      <c r="CF444" s="5">
        <f t="shared" si="744"/>
        <v>5338.5896678188064</v>
      </c>
      <c r="CG444" s="5">
        <f t="shared" si="744"/>
        <v>5157.4986533009042</v>
      </c>
      <c r="CH444" s="5">
        <f t="shared" si="744"/>
        <v>6184.9386453920633</v>
      </c>
      <c r="CI444" s="5">
        <f t="shared" si="744"/>
        <v>6959.3542477540414</v>
      </c>
      <c r="CJ444" s="5">
        <f t="shared" ref="CJ444:EP444" si="745">CJ359</f>
        <v>6323.7247867962005</v>
      </c>
      <c r="CK444" s="5">
        <f t="shared" si="745"/>
        <v>5030.7349431383727</v>
      </c>
      <c r="CL444" s="5">
        <f t="shared" si="745"/>
        <v>6955.5526644407155</v>
      </c>
      <c r="CM444" s="5">
        <f t="shared" si="745"/>
        <v>7783.0254189034604</v>
      </c>
      <c r="CN444" s="5">
        <f t="shared" si="745"/>
        <v>6803.4362122456787</v>
      </c>
      <c r="CO444" s="5">
        <f t="shared" si="745"/>
        <v>7249.0106534669785</v>
      </c>
      <c r="CP444" s="5">
        <f t="shared" si="745"/>
        <v>6194.9704034655242</v>
      </c>
      <c r="CQ444" s="5">
        <f t="shared" si="745"/>
        <v>6072.5641958398282</v>
      </c>
      <c r="CR444" s="5">
        <f t="shared" si="745"/>
        <v>5643.5482642585084</v>
      </c>
      <c r="CS444" s="5">
        <f t="shared" si="745"/>
        <v>5332.9771743603042</v>
      </c>
      <c r="CT444" s="5">
        <f t="shared" si="745"/>
        <v>6502.3724006096636</v>
      </c>
      <c r="CU444" s="5">
        <f t="shared" si="745"/>
        <v>7354.8583514526945</v>
      </c>
      <c r="CV444" s="5">
        <f t="shared" si="745"/>
        <v>6826.5705893503409</v>
      </c>
      <c r="CW444" s="5">
        <f t="shared" si="745"/>
        <v>5237.9043917384051</v>
      </c>
      <c r="CX444" s="5">
        <f t="shared" si="745"/>
        <v>7053.7642432802686</v>
      </c>
      <c r="CY444" s="5">
        <f t="shared" si="745"/>
        <v>8154.2644858468966</v>
      </c>
      <c r="CZ444" s="5">
        <f t="shared" si="745"/>
        <v>7622.7748472723351</v>
      </c>
      <c r="DA444" s="5">
        <f t="shared" si="745"/>
        <v>7436.0994385942358</v>
      </c>
      <c r="DB444" s="5">
        <f t="shared" si="745"/>
        <v>6861.5983814057545</v>
      </c>
      <c r="DC444" s="5">
        <f t="shared" si="745"/>
        <v>5997.1015690248232</v>
      </c>
      <c r="DD444" s="5">
        <f t="shared" si="745"/>
        <v>5859.1747296361054</v>
      </c>
      <c r="DE444" s="5">
        <f t="shared" si="745"/>
        <v>5739.3830235325122</v>
      </c>
      <c r="DF444" s="5">
        <f t="shared" si="745"/>
        <v>6896.260333403322</v>
      </c>
      <c r="DG444" s="5">
        <f t="shared" si="745"/>
        <v>7443.0872881169462</v>
      </c>
      <c r="DH444" s="5">
        <f t="shared" si="745"/>
        <v>7126.6375311599541</v>
      </c>
      <c r="DI444" s="5">
        <f t="shared" si="745"/>
        <v>5879.1400139867037</v>
      </c>
      <c r="DJ444" s="5">
        <f t="shared" si="745"/>
        <v>7500.7884240008616</v>
      </c>
      <c r="DK444" s="5">
        <f t="shared" si="745"/>
        <v>8580.785524341065</v>
      </c>
      <c r="DL444" s="5">
        <f t="shared" si="745"/>
        <v>8056.3224610562729</v>
      </c>
      <c r="DM444" s="5">
        <f t="shared" si="745"/>
        <v>7537.1252415189501</v>
      </c>
      <c r="DN444" s="5">
        <f t="shared" si="745"/>
        <v>6760.0763745936447</v>
      </c>
      <c r="DO444" s="5">
        <f t="shared" si="745"/>
        <v>6768.1124015447604</v>
      </c>
      <c r="DP444" s="5">
        <f t="shared" si="745"/>
        <v>6103.218519458942</v>
      </c>
      <c r="DQ444" s="5">
        <f t="shared" si="745"/>
        <v>6040.3278737545552</v>
      </c>
      <c r="DR444" s="5">
        <f t="shared" si="745"/>
        <v>7313.2811284748195</v>
      </c>
      <c r="DS444" s="5">
        <f t="shared" si="745"/>
        <v>7762.832781102471</v>
      </c>
      <c r="DT444" s="5">
        <f t="shared" si="745"/>
        <v>7504.6317412383514</v>
      </c>
      <c r="DU444" s="5">
        <f t="shared" si="745"/>
        <v>5879.6073347322354</v>
      </c>
      <c r="DV444" s="5">
        <f t="shared" si="745"/>
        <v>7886.8337081991713</v>
      </c>
      <c r="DW444" s="5">
        <f t="shared" si="745"/>
        <v>9009.8248005581208</v>
      </c>
      <c r="DX444" s="5">
        <f t="shared" si="745"/>
        <v>8514.1678991004264</v>
      </c>
      <c r="DY444" s="5">
        <f t="shared" si="745"/>
        <v>7845.7451530056405</v>
      </c>
      <c r="DZ444" s="5">
        <f t="shared" si="745"/>
        <v>7575.000923248258</v>
      </c>
      <c r="EA444" s="5">
        <f t="shared" si="745"/>
        <v>6748.2771810283875</v>
      </c>
      <c r="EB444" s="5">
        <f t="shared" si="745"/>
        <v>6320.3325414457486</v>
      </c>
      <c r="EC444" s="5">
        <f t="shared" si="745"/>
        <v>6386.367719435355</v>
      </c>
      <c r="ED444" s="5">
        <f t="shared" si="745"/>
        <v>7432.536141104013</v>
      </c>
      <c r="EE444" s="5">
        <f t="shared" si="745"/>
        <v>8371.0916801229469</v>
      </c>
      <c r="EF444" s="5">
        <f t="shared" si="745"/>
        <v>8198.2996310501458</v>
      </c>
      <c r="EG444" s="5">
        <f t="shared" si="745"/>
        <v>6114.8897654780867</v>
      </c>
      <c r="EH444" s="5">
        <f t="shared" si="745"/>
        <v>8593.1916096100158</v>
      </c>
      <c r="EI444" s="5">
        <f t="shared" si="745"/>
        <v>9460.3160405860253</v>
      </c>
      <c r="EJ444" s="5">
        <f t="shared" si="745"/>
        <v>8685.6408587954666</v>
      </c>
      <c r="EK444" s="5">
        <f t="shared" si="745"/>
        <v>8476.8596377183276</v>
      </c>
      <c r="EL444" s="5">
        <f t="shared" si="745"/>
        <v>7974.9372556823337</v>
      </c>
      <c r="EM444" s="5">
        <f t="shared" si="745"/>
        <v>6852.8344936939593</v>
      </c>
      <c r="EN444" s="5">
        <f t="shared" si="745"/>
        <v>6790.4312504937816</v>
      </c>
      <c r="EO444" s="5">
        <f t="shared" si="745"/>
        <v>6782.7271463949955</v>
      </c>
      <c r="EP444" s="5">
        <f t="shared" si="745"/>
        <v>7694.7004690889453</v>
      </c>
    </row>
    <row r="445" spans="2:146" outlineLevel="1" x14ac:dyDescent="0.25">
      <c r="D445" t="s">
        <v>309</v>
      </c>
      <c r="K445" s="5">
        <f t="shared" si="738"/>
        <v>0</v>
      </c>
      <c r="L445" s="5">
        <f t="shared" si="738"/>
        <v>0</v>
      </c>
      <c r="M445" s="5">
        <f t="shared" si="738"/>
        <v>0</v>
      </c>
      <c r="N445" s="5">
        <f t="shared" si="738"/>
        <v>0</v>
      </c>
      <c r="O445" s="5">
        <f t="shared" si="738"/>
        <v>0</v>
      </c>
      <c r="P445" s="5">
        <f t="shared" si="738"/>
        <v>0</v>
      </c>
      <c r="Q445" s="5">
        <f t="shared" si="738"/>
        <v>0</v>
      </c>
      <c r="R445" s="5">
        <f t="shared" si="738"/>
        <v>0</v>
      </c>
      <c r="S445" s="5">
        <f t="shared" si="738"/>
        <v>0</v>
      </c>
      <c r="T445" s="5">
        <f t="shared" si="738"/>
        <v>0</v>
      </c>
    </row>
    <row r="446" spans="2:146" outlineLevel="1" x14ac:dyDescent="0.25">
      <c r="D446" t="s">
        <v>305</v>
      </c>
      <c r="K446" s="5">
        <f t="shared" si="738"/>
        <v>0</v>
      </c>
      <c r="L446" s="5">
        <f t="shared" si="738"/>
        <v>0</v>
      </c>
      <c r="M446" s="5">
        <f t="shared" si="738"/>
        <v>0</v>
      </c>
      <c r="N446" s="5">
        <f t="shared" si="738"/>
        <v>0</v>
      </c>
      <c r="O446" s="5">
        <f t="shared" si="738"/>
        <v>0</v>
      </c>
      <c r="P446" s="5">
        <f t="shared" si="738"/>
        <v>0</v>
      </c>
      <c r="Q446" s="5">
        <f t="shared" si="738"/>
        <v>0</v>
      </c>
      <c r="R446" s="5">
        <f t="shared" si="738"/>
        <v>0</v>
      </c>
      <c r="S446" s="5">
        <f t="shared" si="738"/>
        <v>0</v>
      </c>
      <c r="T446" s="5">
        <f t="shared" si="738"/>
        <v>0</v>
      </c>
    </row>
    <row r="447" spans="2:146" outlineLevel="1" x14ac:dyDescent="0.25">
      <c r="D447" t="s">
        <v>306</v>
      </c>
      <c r="K447" s="5">
        <f t="shared" si="738"/>
        <v>0</v>
      </c>
      <c r="L447" s="5">
        <f t="shared" si="738"/>
        <v>0</v>
      </c>
      <c r="M447" s="5">
        <f t="shared" si="738"/>
        <v>0</v>
      </c>
      <c r="N447" s="5">
        <f t="shared" si="738"/>
        <v>0</v>
      </c>
      <c r="O447" s="5">
        <f t="shared" si="738"/>
        <v>0</v>
      </c>
      <c r="P447" s="5">
        <f t="shared" si="738"/>
        <v>0</v>
      </c>
      <c r="Q447" s="5">
        <f t="shared" si="738"/>
        <v>0</v>
      </c>
      <c r="R447" s="5">
        <f t="shared" si="738"/>
        <v>0</v>
      </c>
      <c r="S447" s="5">
        <f t="shared" si="738"/>
        <v>0</v>
      </c>
      <c r="T447" s="5">
        <f t="shared" si="738"/>
        <v>0</v>
      </c>
    </row>
    <row r="448" spans="2:146" outlineLevel="1" x14ac:dyDescent="0.25">
      <c r="D448" t="s">
        <v>307</v>
      </c>
      <c r="K448" s="5">
        <f>K515</f>
        <v>23289.226311778424</v>
      </c>
      <c r="L448" s="5">
        <f t="shared" ref="L448:T448" si="746">L515</f>
        <v>93491.516534591326</v>
      </c>
      <c r="M448" s="5">
        <f t="shared" si="746"/>
        <v>168551.92566590331</v>
      </c>
      <c r="N448" s="5">
        <f t="shared" si="746"/>
        <v>246278.9685699399</v>
      </c>
      <c r="O448" s="5">
        <f t="shared" si="746"/>
        <v>322964.97598012252</v>
      </c>
      <c r="P448" s="5">
        <f t="shared" si="746"/>
        <v>353409.32459073956</v>
      </c>
      <c r="Q448" s="5">
        <f t="shared" si="746"/>
        <v>438782.47747577436</v>
      </c>
      <c r="R448" s="5">
        <f t="shared" si="746"/>
        <v>522395.6958897165</v>
      </c>
      <c r="S448" s="5">
        <f t="shared" si="746"/>
        <v>590019.15052669495</v>
      </c>
      <c r="T448" s="5">
        <f t="shared" si="746"/>
        <v>651568.72969841387</v>
      </c>
      <c r="V448" s="79">
        <v>50000</v>
      </c>
      <c r="W448" s="5">
        <f>V448+W521-W522</f>
        <v>20000</v>
      </c>
      <c r="X448" s="5">
        <f t="shared" ref="X448:CI448" si="747">X515</f>
        <v>20000</v>
      </c>
      <c r="Y448" s="5">
        <f t="shared" si="747"/>
        <v>20000</v>
      </c>
      <c r="Z448" s="5">
        <f t="shared" si="747"/>
        <v>20000</v>
      </c>
      <c r="AA448" s="5">
        <f t="shared" si="747"/>
        <v>25558.13842652327</v>
      </c>
      <c r="AB448" s="5">
        <f t="shared" si="747"/>
        <v>34467.971894814778</v>
      </c>
      <c r="AC448" s="5">
        <f t="shared" si="747"/>
        <v>23289.226311778428</v>
      </c>
      <c r="AD448" s="5">
        <f t="shared" si="747"/>
        <v>36045.241538253933</v>
      </c>
      <c r="AE448" s="5">
        <f t="shared" si="747"/>
        <v>54081.134390476152</v>
      </c>
      <c r="AF448" s="5">
        <f t="shared" si="747"/>
        <v>69382.759284777232</v>
      </c>
      <c r="AG448" s="5">
        <f t="shared" si="747"/>
        <v>81746.684519587259</v>
      </c>
      <c r="AH448" s="5">
        <f t="shared" si="747"/>
        <v>87503.241065279013</v>
      </c>
      <c r="AI448" s="5">
        <f t="shared" si="747"/>
        <v>84700.89086447614</v>
      </c>
      <c r="AJ448" s="5">
        <f t="shared" si="747"/>
        <v>84095.892443200166</v>
      </c>
      <c r="AK448" s="5">
        <f t="shared" si="747"/>
        <v>80285.229814382954</v>
      </c>
      <c r="AL448" s="5">
        <f t="shared" si="747"/>
        <v>88507.424013068739</v>
      </c>
      <c r="AM448" s="5">
        <f t="shared" si="747"/>
        <v>104563.86981911414</v>
      </c>
      <c r="AN448" s="5">
        <f t="shared" si="747"/>
        <v>114271.07510980948</v>
      </c>
      <c r="AO448" s="5">
        <f t="shared" si="747"/>
        <v>93491.516534591239</v>
      </c>
      <c r="AP448" s="5">
        <f t="shared" si="747"/>
        <v>105620.3424414873</v>
      </c>
      <c r="AQ448" s="5">
        <f t="shared" si="747"/>
        <v>124637.88890386185</v>
      </c>
      <c r="AR448" s="5">
        <f t="shared" si="747"/>
        <v>141072.82344062708</v>
      </c>
      <c r="AS448" s="5">
        <f t="shared" si="747"/>
        <v>154384.95218473961</v>
      </c>
      <c r="AT448" s="5">
        <f t="shared" si="747"/>
        <v>159472.52123535826</v>
      </c>
      <c r="AU448" s="5">
        <f t="shared" si="747"/>
        <v>159812.10539087295</v>
      </c>
      <c r="AV448" s="5">
        <f t="shared" si="747"/>
        <v>157071.73176937678</v>
      </c>
      <c r="AW448" s="5">
        <f t="shared" si="747"/>
        <v>153404.38177212948</v>
      </c>
      <c r="AX448" s="5">
        <f t="shared" si="747"/>
        <v>162660.57418650383</v>
      </c>
      <c r="AY448" s="5">
        <f t="shared" si="747"/>
        <v>178702.31538142459</v>
      </c>
      <c r="AZ448" s="5">
        <f t="shared" si="747"/>
        <v>188601.5132806841</v>
      </c>
      <c r="BA448" s="5">
        <f t="shared" si="747"/>
        <v>168551.9256659032</v>
      </c>
      <c r="BB448" s="5">
        <f t="shared" si="747"/>
        <v>183063.92413886354</v>
      </c>
      <c r="BC448" s="5">
        <f t="shared" si="747"/>
        <v>204550.45749132984</v>
      </c>
      <c r="BD448" s="5">
        <f t="shared" si="747"/>
        <v>219758.43367684816</v>
      </c>
      <c r="BE448" s="5">
        <f t="shared" si="747"/>
        <v>232978.18034116822</v>
      </c>
      <c r="BF448" s="5">
        <f t="shared" si="747"/>
        <v>236026.34370027878</v>
      </c>
      <c r="BG448" s="5">
        <f t="shared" si="747"/>
        <v>239988.35831918212</v>
      </c>
      <c r="BH448" s="5">
        <f t="shared" si="747"/>
        <v>234982.93377928733</v>
      </c>
      <c r="BI448" s="5">
        <f t="shared" si="747"/>
        <v>231893.41807838841</v>
      </c>
      <c r="BJ448" s="5">
        <f t="shared" si="747"/>
        <v>239449.47484086073</v>
      </c>
      <c r="BK448" s="5">
        <f t="shared" si="747"/>
        <v>258225.43640950686</v>
      </c>
      <c r="BL448" s="5">
        <f t="shared" si="747"/>
        <v>272086.60452050494</v>
      </c>
      <c r="BM448" s="5">
        <f t="shared" si="747"/>
        <v>246278.96856993969</v>
      </c>
      <c r="BN448" s="5">
        <f t="shared" si="747"/>
        <v>265354.59501003666</v>
      </c>
      <c r="BO448" s="5">
        <f t="shared" si="747"/>
        <v>284980.38052303263</v>
      </c>
      <c r="BP448" s="5">
        <f t="shared" si="747"/>
        <v>300871.65902384452</v>
      </c>
      <c r="BQ448" s="5">
        <f t="shared" si="747"/>
        <v>313647.41007007746</v>
      </c>
      <c r="BR448" s="5">
        <f t="shared" si="747"/>
        <v>322648.53118004574</v>
      </c>
      <c r="BS448" s="5">
        <f t="shared" si="747"/>
        <v>317998.22475101007</v>
      </c>
      <c r="BT448" s="5">
        <f t="shared" si="747"/>
        <v>315183.50164300337</v>
      </c>
      <c r="BU448" s="5">
        <f t="shared" si="747"/>
        <v>312383.78251171991</v>
      </c>
      <c r="BV448" s="5">
        <f t="shared" si="747"/>
        <v>318654.48452988354</v>
      </c>
      <c r="BW448" s="5">
        <f t="shared" si="747"/>
        <v>338479.16023881349</v>
      </c>
      <c r="BX448" s="5">
        <f t="shared" si="747"/>
        <v>350052.08605090622</v>
      </c>
      <c r="BY448" s="5">
        <f t="shared" si="747"/>
        <v>322964.97598012217</v>
      </c>
      <c r="BZ448" s="5">
        <f t="shared" si="747"/>
        <v>340569.28213198448</v>
      </c>
      <c r="CA448" s="5">
        <f t="shared" si="747"/>
        <v>360762.59278666467</v>
      </c>
      <c r="CB448" s="5">
        <f t="shared" si="747"/>
        <v>376002.45883080718</v>
      </c>
      <c r="CC448" s="5">
        <f t="shared" si="747"/>
        <v>389071.34731649351</v>
      </c>
      <c r="CD448" s="5">
        <f t="shared" si="747"/>
        <v>395012.63934290491</v>
      </c>
      <c r="CE448" s="5">
        <f t="shared" si="747"/>
        <v>343215.45247756474</v>
      </c>
      <c r="CF448" s="5">
        <f t="shared" si="747"/>
        <v>341064.10759429698</v>
      </c>
      <c r="CG448" s="5">
        <f t="shared" si="747"/>
        <v>336445.19731247454</v>
      </c>
      <c r="CH448" s="5">
        <f t="shared" si="747"/>
        <v>346275.51761429739</v>
      </c>
      <c r="CI448" s="5">
        <f t="shared" si="747"/>
        <v>368022.20887244114</v>
      </c>
      <c r="CJ448" s="5">
        <f t="shared" ref="CJ448:EP448" si="748">CJ515</f>
        <v>377044.73517132492</v>
      </c>
      <c r="CK448" s="5">
        <f t="shared" si="748"/>
        <v>353409.32459073904</v>
      </c>
      <c r="CL448" s="5">
        <f t="shared" si="748"/>
        <v>372351.54056523548</v>
      </c>
      <c r="CM448" s="5">
        <f t="shared" si="748"/>
        <v>393796.24320475565</v>
      </c>
      <c r="CN448" s="5">
        <f t="shared" si="748"/>
        <v>405779.69176275347</v>
      </c>
      <c r="CO448" s="5">
        <f t="shared" si="748"/>
        <v>424231.19221038331</v>
      </c>
      <c r="CP448" s="5">
        <f t="shared" si="748"/>
        <v>427972.43761415425</v>
      </c>
      <c r="CQ448" s="5">
        <f t="shared" si="748"/>
        <v>429998.74466349039</v>
      </c>
      <c r="CR448" s="5">
        <f t="shared" si="748"/>
        <v>427119.6024726897</v>
      </c>
      <c r="CS448" s="5">
        <f t="shared" si="748"/>
        <v>420297.07275333296</v>
      </c>
      <c r="CT448" s="5">
        <f t="shared" si="748"/>
        <v>430049.31532841228</v>
      </c>
      <c r="CU448" s="5">
        <f t="shared" si="748"/>
        <v>452611.25644477952</v>
      </c>
      <c r="CV448" s="5">
        <f t="shared" si="748"/>
        <v>463914.29474329978</v>
      </c>
      <c r="CW448" s="5">
        <f t="shared" si="748"/>
        <v>438782.47747577401</v>
      </c>
      <c r="CX448" s="5">
        <f t="shared" si="748"/>
        <v>453876.78285872896</v>
      </c>
      <c r="CY448" s="5">
        <f t="shared" si="748"/>
        <v>477792.04615575669</v>
      </c>
      <c r="CZ448" s="5">
        <f t="shared" si="748"/>
        <v>496569.07955622824</v>
      </c>
      <c r="DA448" s="5">
        <f t="shared" si="748"/>
        <v>511442.83434240235</v>
      </c>
      <c r="DB448" s="5">
        <f t="shared" si="748"/>
        <v>520053.08265726554</v>
      </c>
      <c r="DC448" s="5">
        <f t="shared" si="748"/>
        <v>515162.8171375735</v>
      </c>
      <c r="DD448" s="5">
        <f t="shared" si="748"/>
        <v>510980.12801417563</v>
      </c>
      <c r="DE448" s="5">
        <f t="shared" si="748"/>
        <v>505248.97984851518</v>
      </c>
      <c r="DF448" s="5">
        <f t="shared" si="748"/>
        <v>515248.29103270848</v>
      </c>
      <c r="DG448" s="5">
        <f t="shared" si="748"/>
        <v>533439.62528285233</v>
      </c>
      <c r="DH448" s="5">
        <f t="shared" si="748"/>
        <v>544120.73208560084</v>
      </c>
      <c r="DI448" s="5">
        <f t="shared" si="748"/>
        <v>522395.69588971609</v>
      </c>
      <c r="DJ448" s="5">
        <f t="shared" si="748"/>
        <v>537715.82394607528</v>
      </c>
      <c r="DK448" s="5">
        <f t="shared" si="748"/>
        <v>559000.50161574781</v>
      </c>
      <c r="DL448" s="5">
        <f t="shared" si="748"/>
        <v>578022.79043924785</v>
      </c>
      <c r="DM448" s="5">
        <f t="shared" si="748"/>
        <v>588379.09927001281</v>
      </c>
      <c r="DN448" s="5">
        <f t="shared" si="748"/>
        <v>590132.2209894195</v>
      </c>
      <c r="DO448" s="5">
        <f t="shared" si="748"/>
        <v>591517.56284895155</v>
      </c>
      <c r="DP448" s="5">
        <f t="shared" si="748"/>
        <v>584626.93393973086</v>
      </c>
      <c r="DQ448" s="5">
        <f t="shared" si="748"/>
        <v>577946.94199069566</v>
      </c>
      <c r="DR448" s="5">
        <f t="shared" si="748"/>
        <v>588273.50109665922</v>
      </c>
      <c r="DS448" s="5">
        <f t="shared" si="748"/>
        <v>605135.95166351891</v>
      </c>
      <c r="DT448" s="5">
        <f t="shared" si="748"/>
        <v>615516.14628630551</v>
      </c>
      <c r="DU448" s="5">
        <f t="shared" si="748"/>
        <v>590019.15052669449</v>
      </c>
      <c r="DV448" s="5">
        <f t="shared" si="748"/>
        <v>605299.42206775595</v>
      </c>
      <c r="DW448" s="5">
        <f t="shared" si="748"/>
        <v>626038.41275849636</v>
      </c>
      <c r="DX448" s="5">
        <f t="shared" si="748"/>
        <v>645223.65331603133</v>
      </c>
      <c r="DY448" s="5">
        <f t="shared" si="748"/>
        <v>653616.70092144131</v>
      </c>
      <c r="DZ448" s="5">
        <f t="shared" si="748"/>
        <v>661198.68597861729</v>
      </c>
      <c r="EA448" s="5">
        <f t="shared" si="748"/>
        <v>655582.76470669813</v>
      </c>
      <c r="EB448" s="5">
        <f t="shared" si="748"/>
        <v>646578.55633419612</v>
      </c>
      <c r="EC448" s="5">
        <f t="shared" si="748"/>
        <v>639251.18030387769</v>
      </c>
      <c r="ED448" s="5">
        <f t="shared" si="748"/>
        <v>645172.83818536357</v>
      </c>
      <c r="EE448" s="5">
        <f t="shared" si="748"/>
        <v>664945.97769211105</v>
      </c>
      <c r="EF448" s="5">
        <f t="shared" si="748"/>
        <v>678534.88014790544</v>
      </c>
      <c r="EG448" s="5">
        <f t="shared" si="748"/>
        <v>651568.72969841375</v>
      </c>
      <c r="EH448" s="5">
        <f t="shared" si="748"/>
        <v>670466.36434851075</v>
      </c>
      <c r="EI448" s="5">
        <f t="shared" si="748"/>
        <v>689925.27289529459</v>
      </c>
      <c r="EJ448" s="5">
        <f t="shared" si="748"/>
        <v>704643.71643143729</v>
      </c>
      <c r="EK448" s="5">
        <f t="shared" si="748"/>
        <v>715583.66947744996</v>
      </c>
      <c r="EL448" s="5">
        <f t="shared" si="748"/>
        <v>721875.1173368732</v>
      </c>
      <c r="EM448" s="5">
        <f t="shared" si="748"/>
        <v>711429.54574927315</v>
      </c>
      <c r="EN448" s="5">
        <f t="shared" si="748"/>
        <v>703317.73701201566</v>
      </c>
      <c r="EO448" s="5">
        <f t="shared" si="748"/>
        <v>695204.71085565409</v>
      </c>
      <c r="EP448" s="5">
        <f t="shared" si="748"/>
        <v>698276.3931107875</v>
      </c>
    </row>
    <row r="449" spans="2:146" outlineLevel="1" x14ac:dyDescent="0.25">
      <c r="B449" s="68" t="s">
        <v>310</v>
      </c>
      <c r="C449" s="68"/>
      <c r="D449" s="68"/>
      <c r="E449" s="68"/>
      <c r="F449" s="68"/>
      <c r="G449" s="68"/>
      <c r="H449" s="68"/>
      <c r="I449" s="68"/>
      <c r="J449" s="72"/>
      <c r="K449" s="68">
        <f>K450+K457</f>
        <v>138054.9740721471</v>
      </c>
      <c r="L449" s="68">
        <f t="shared" ref="L449:T449" si="749">L450+L457</f>
        <v>190325.89654860046</v>
      </c>
      <c r="M449" s="68">
        <f t="shared" si="749"/>
        <v>247444.0999889079</v>
      </c>
      <c r="N449" s="68">
        <f t="shared" si="749"/>
        <v>306841.99346167524</v>
      </c>
      <c r="O449" s="68">
        <f t="shared" si="749"/>
        <v>365389.95293538889</v>
      </c>
      <c r="P449" s="68">
        <f t="shared" si="749"/>
        <v>426297.20239102026</v>
      </c>
      <c r="Q449" s="68">
        <f t="shared" si="749"/>
        <v>490448.95329608384</v>
      </c>
      <c r="R449" s="68">
        <f t="shared" si="749"/>
        <v>560417.69304655981</v>
      </c>
      <c r="S449" s="68">
        <f t="shared" si="749"/>
        <v>620898.75786142657</v>
      </c>
      <c r="T449" s="68">
        <f t="shared" si="749"/>
        <v>675540.76232103456</v>
      </c>
      <c r="U449" s="68"/>
      <c r="V449" s="68">
        <f>V450+V457</f>
        <v>50000</v>
      </c>
      <c r="W449" s="68">
        <f>W450+W457</f>
        <v>144421.47649999999</v>
      </c>
      <c r="X449" s="68">
        <f t="shared" ref="X449:CI449" si="750">X450+X457</f>
        <v>142687.49308264209</v>
      </c>
      <c r="Y449" s="68">
        <f t="shared" si="750"/>
        <v>140931.93062980031</v>
      </c>
      <c r="Z449" s="68">
        <f t="shared" si="750"/>
        <v>140280.74182857142</v>
      </c>
      <c r="AA449" s="68">
        <f t="shared" si="750"/>
        <v>144951.20887322066</v>
      </c>
      <c r="AB449" s="68">
        <f t="shared" si="750"/>
        <v>151943.01635576715</v>
      </c>
      <c r="AC449" s="68">
        <f t="shared" si="750"/>
        <v>138054.9740721471</v>
      </c>
      <c r="AD449" s="68">
        <f t="shared" si="750"/>
        <v>150642.20235416791</v>
      </c>
      <c r="AE449" s="68">
        <f t="shared" si="750"/>
        <v>167988.86226999995</v>
      </c>
      <c r="AF449" s="68">
        <f t="shared" si="750"/>
        <v>181334.35792274959</v>
      </c>
      <c r="AG449" s="68">
        <f t="shared" si="750"/>
        <v>192034.42864949204</v>
      </c>
      <c r="AH449" s="68">
        <f t="shared" si="750"/>
        <v>195731.82640530975</v>
      </c>
      <c r="AI449" s="68">
        <f t="shared" si="750"/>
        <v>190878.75984276185</v>
      </c>
      <c r="AJ449" s="68">
        <f t="shared" si="750"/>
        <v>188767.82998077315</v>
      </c>
      <c r="AK449" s="68">
        <f t="shared" si="750"/>
        <v>183229.74632621091</v>
      </c>
      <c r="AL449" s="68">
        <f t="shared" si="750"/>
        <v>190757.8892559259</v>
      </c>
      <c r="AM449" s="68">
        <f t="shared" si="750"/>
        <v>205781.75897880696</v>
      </c>
      <c r="AN449" s="68">
        <f t="shared" si="750"/>
        <v>213707.41238104759</v>
      </c>
      <c r="AO449" s="68">
        <f t="shared" si="750"/>
        <v>190325.89654860046</v>
      </c>
      <c r="AP449" s="68">
        <f t="shared" si="750"/>
        <v>202132.19705497735</v>
      </c>
      <c r="AQ449" s="68">
        <f t="shared" si="750"/>
        <v>220564.81270117141</v>
      </c>
      <c r="AR449" s="68">
        <f t="shared" si="750"/>
        <v>235045.46699456259</v>
      </c>
      <c r="AS449" s="68">
        <f t="shared" si="750"/>
        <v>246687.52114753015</v>
      </c>
      <c r="AT449" s="68">
        <f t="shared" si="750"/>
        <v>249605.60252949732</v>
      </c>
      <c r="AU449" s="68">
        <f t="shared" si="750"/>
        <v>248133.54002334445</v>
      </c>
      <c r="AV449" s="68">
        <f t="shared" si="750"/>
        <v>243567.3103887194</v>
      </c>
      <c r="AW449" s="68">
        <f t="shared" si="750"/>
        <v>238282.29093140451</v>
      </c>
      <c r="AX449" s="68">
        <f t="shared" si="750"/>
        <v>246921.11746564679</v>
      </c>
      <c r="AY449" s="68">
        <f t="shared" si="750"/>
        <v>261867.50236430642</v>
      </c>
      <c r="AZ449" s="68">
        <f t="shared" si="750"/>
        <v>269994.94407480798</v>
      </c>
      <c r="BA449" s="68">
        <f t="shared" si="750"/>
        <v>247444.0999889079</v>
      </c>
      <c r="BB449" s="68">
        <f t="shared" si="750"/>
        <v>261702.8929001168</v>
      </c>
      <c r="BC449" s="68">
        <f t="shared" si="750"/>
        <v>282505.86544262862</v>
      </c>
      <c r="BD449" s="68">
        <f t="shared" si="750"/>
        <v>295620.80395642749</v>
      </c>
      <c r="BE449" s="68">
        <f t="shared" si="750"/>
        <v>307235.43492715445</v>
      </c>
      <c r="BF449" s="68">
        <f t="shared" si="750"/>
        <v>307989.70709376491</v>
      </c>
      <c r="BG449" s="68">
        <f t="shared" si="750"/>
        <v>310497.85739552433</v>
      </c>
      <c r="BH449" s="68">
        <f t="shared" si="750"/>
        <v>303318.31085262535</v>
      </c>
      <c r="BI449" s="68">
        <f t="shared" si="750"/>
        <v>298754.2620944524</v>
      </c>
      <c r="BJ449" s="68">
        <f t="shared" si="750"/>
        <v>305567.17631683941</v>
      </c>
      <c r="BK449" s="68">
        <f t="shared" si="750"/>
        <v>323519.69295549049</v>
      </c>
      <c r="BL449" s="68">
        <f t="shared" si="750"/>
        <v>335728.11145524454</v>
      </c>
      <c r="BM449" s="68">
        <f t="shared" si="750"/>
        <v>306841.99346167524</v>
      </c>
      <c r="BN449" s="68">
        <f t="shared" si="750"/>
        <v>326243.15737156686</v>
      </c>
      <c r="BO449" s="68">
        <f t="shared" si="750"/>
        <v>344992.19496194739</v>
      </c>
      <c r="BP449" s="68">
        <f t="shared" si="750"/>
        <v>358781.5893909054</v>
      </c>
      <c r="BQ449" s="68">
        <f t="shared" si="750"/>
        <v>369877.73515163246</v>
      </c>
      <c r="BR449" s="68">
        <f t="shared" si="750"/>
        <v>376980.50452839944</v>
      </c>
      <c r="BS449" s="68">
        <f t="shared" si="750"/>
        <v>369969.05821794999</v>
      </c>
      <c r="BT449" s="68">
        <f t="shared" si="750"/>
        <v>365583.95932525781</v>
      </c>
      <c r="BU449" s="68">
        <f t="shared" si="750"/>
        <v>361254.68174906896</v>
      </c>
      <c r="BV449" s="68">
        <f t="shared" si="750"/>
        <v>366682.10277813917</v>
      </c>
      <c r="BW449" s="68">
        <f t="shared" si="750"/>
        <v>385825.90451893216</v>
      </c>
      <c r="BX449" s="68">
        <f t="shared" si="750"/>
        <v>395544.45784420648</v>
      </c>
      <c r="BY449" s="68">
        <f t="shared" si="750"/>
        <v>365389.95293538889</v>
      </c>
      <c r="BZ449" s="68">
        <f t="shared" si="750"/>
        <v>383365.98509190482</v>
      </c>
      <c r="CA449" s="68">
        <f t="shared" si="750"/>
        <v>402841.66461419186</v>
      </c>
      <c r="CB449" s="68">
        <f t="shared" si="750"/>
        <v>415896.41555472283</v>
      </c>
      <c r="CC449" s="68">
        <f t="shared" si="750"/>
        <v>427341.59264025727</v>
      </c>
      <c r="CD449" s="68">
        <f t="shared" si="750"/>
        <v>431163.28570509522</v>
      </c>
      <c r="CE449" s="68">
        <f t="shared" si="750"/>
        <v>427289.58444871899</v>
      </c>
      <c r="CF449" s="68">
        <f t="shared" si="750"/>
        <v>423188.4115478301</v>
      </c>
      <c r="CG449" s="68">
        <f t="shared" si="750"/>
        <v>416602.69596577541</v>
      </c>
      <c r="CH449" s="68">
        <f t="shared" si="750"/>
        <v>425674.74197397515</v>
      </c>
      <c r="CI449" s="68">
        <f t="shared" si="750"/>
        <v>446410.13454876665</v>
      </c>
      <c r="CJ449" s="68">
        <f t="shared" ref="CJ449:EP449" si="751">CJ450+CJ457</f>
        <v>453011.31710097822</v>
      </c>
      <c r="CK449" s="68">
        <f t="shared" si="751"/>
        <v>426297.20239102026</v>
      </c>
      <c r="CL449" s="68">
        <f t="shared" si="751"/>
        <v>445378.52180110471</v>
      </c>
      <c r="CM449" s="68">
        <f t="shared" si="751"/>
        <v>465864.98290937336</v>
      </c>
      <c r="CN449" s="68">
        <f t="shared" si="751"/>
        <v>475083.12797499908</v>
      </c>
      <c r="CO449" s="68">
        <f t="shared" si="751"/>
        <v>492194.4885781359</v>
      </c>
      <c r="CP449" s="68">
        <f t="shared" si="751"/>
        <v>493095.97944619117</v>
      </c>
      <c r="CQ449" s="68">
        <f t="shared" si="751"/>
        <v>493214.16600218735</v>
      </c>
      <c r="CR449" s="68">
        <f t="shared" si="751"/>
        <v>488120.29359409108</v>
      </c>
      <c r="CS449" s="68">
        <f t="shared" si="751"/>
        <v>479201.47849912185</v>
      </c>
      <c r="CT449" s="68">
        <f t="shared" si="751"/>
        <v>488337.4020147362</v>
      </c>
      <c r="CU449" s="68">
        <f t="shared" si="751"/>
        <v>509966.11479623226</v>
      </c>
      <c r="CV449" s="68">
        <f t="shared" si="751"/>
        <v>518955.15104693588</v>
      </c>
      <c r="CW449" s="68">
        <f t="shared" si="751"/>
        <v>490448.95329608384</v>
      </c>
      <c r="CX449" s="68">
        <f t="shared" si="751"/>
        <v>505573.40424486634</v>
      </c>
      <c r="CY449" s="68">
        <f t="shared" si="751"/>
        <v>528803.45349874638</v>
      </c>
      <c r="CZ449" s="68">
        <f t="shared" si="751"/>
        <v>545263.28297492908</v>
      </c>
      <c r="DA449" s="68">
        <f t="shared" si="751"/>
        <v>558164.64806671091</v>
      </c>
      <c r="DB449" s="68">
        <f t="shared" si="751"/>
        <v>564414.68103867117</v>
      </c>
      <c r="DC449" s="68">
        <f t="shared" si="751"/>
        <v>556874.20442088391</v>
      </c>
      <c r="DD449" s="68">
        <f t="shared" si="751"/>
        <v>551958.35036285932</v>
      </c>
      <c r="DE449" s="68">
        <f t="shared" si="751"/>
        <v>545512.17239585717</v>
      </c>
      <c r="DF449" s="68">
        <f t="shared" si="751"/>
        <v>556073.12279468309</v>
      </c>
      <c r="DG449" s="68">
        <f t="shared" si="751"/>
        <v>574216.0459043025</v>
      </c>
      <c r="DH449" s="68">
        <f t="shared" si="751"/>
        <v>583985.46485485602</v>
      </c>
      <c r="DI449" s="68">
        <f t="shared" si="751"/>
        <v>560417.69304655981</v>
      </c>
      <c r="DJ449" s="68">
        <f t="shared" si="751"/>
        <v>576764.23141769506</v>
      </c>
      <c r="DK449" s="68">
        <f t="shared" si="751"/>
        <v>598533.66809246968</v>
      </c>
      <c r="DL449" s="68">
        <f t="shared" si="751"/>
        <v>616436.25575744687</v>
      </c>
      <c r="DM449" s="68">
        <f t="shared" si="751"/>
        <v>625678.12927343627</v>
      </c>
      <c r="DN449" s="68">
        <f t="shared" si="751"/>
        <v>626058.96403067966</v>
      </c>
      <c r="DO449" s="68">
        <f t="shared" si="751"/>
        <v>626857.10382192477</v>
      </c>
      <c r="DP449" s="68">
        <f t="shared" si="751"/>
        <v>618706.34293538018</v>
      </c>
      <c r="DQ449" s="68">
        <f t="shared" si="751"/>
        <v>611368.22224540252</v>
      </c>
      <c r="DR449" s="68">
        <f t="shared" si="751"/>
        <v>622372.49651084829</v>
      </c>
      <c r="DS449" s="68">
        <f t="shared" si="751"/>
        <v>639089.26063509751</v>
      </c>
      <c r="DT449" s="68">
        <f t="shared" si="751"/>
        <v>648616.0161227819</v>
      </c>
      <c r="DU449" s="68">
        <f t="shared" si="751"/>
        <v>620898.75786142657</v>
      </c>
      <c r="DV449" s="68">
        <f t="shared" si="751"/>
        <v>637591.01768071682</v>
      </c>
      <c r="DW449" s="68">
        <f t="shared" si="751"/>
        <v>658857.76136857807</v>
      </c>
      <c r="DX449" s="68">
        <f t="shared" si="751"/>
        <v>676952.10692941723</v>
      </c>
      <c r="DY449" s="68">
        <f t="shared" si="751"/>
        <v>684081.49369349447</v>
      </c>
      <c r="DZ449" s="68">
        <f t="shared" si="751"/>
        <v>690797.49642567488</v>
      </c>
      <c r="EA449" s="68">
        <f t="shared" si="751"/>
        <v>683759.61331629776</v>
      </c>
      <c r="EB449" s="68">
        <f t="shared" si="751"/>
        <v>673732.22220897512</v>
      </c>
      <c r="EC449" s="68">
        <f t="shared" si="751"/>
        <v>665875.64326140808</v>
      </c>
      <c r="ED449" s="68">
        <f t="shared" si="751"/>
        <v>672248.23146932456</v>
      </c>
      <c r="EE449" s="68">
        <f t="shared" si="751"/>
        <v>692364.68841985299</v>
      </c>
      <c r="EF449" s="68">
        <f t="shared" si="751"/>
        <v>705185.56073133636</v>
      </c>
      <c r="EG449" s="68">
        <f t="shared" si="751"/>
        <v>675540.76232103456</v>
      </c>
      <c r="EH449" s="68">
        <f t="shared" si="751"/>
        <v>696321.46072002535</v>
      </c>
      <c r="EI449" s="68">
        <f t="shared" si="751"/>
        <v>716052.2556025472</v>
      </c>
      <c r="EJ449" s="68">
        <f t="shared" si="751"/>
        <v>729400.78586166119</v>
      </c>
      <c r="EK449" s="68">
        <f t="shared" si="751"/>
        <v>739536.71959135856</v>
      </c>
      <c r="EL449" s="68">
        <f t="shared" si="751"/>
        <v>744731.0069735077</v>
      </c>
      <c r="EM449" s="68">
        <f t="shared" si="751"/>
        <v>732568.09452868113</v>
      </c>
      <c r="EN449" s="68">
        <f t="shared" si="751"/>
        <v>723798.64445298538</v>
      </c>
      <c r="EO449" s="68">
        <f t="shared" si="751"/>
        <v>715082.67609728687</v>
      </c>
      <c r="EP449" s="68">
        <f t="shared" si="751"/>
        <v>718471.09357987612</v>
      </c>
    </row>
    <row r="450" spans="2:146" outlineLevel="1" x14ac:dyDescent="0.25">
      <c r="C450" s="86" t="s">
        <v>311</v>
      </c>
      <c r="D450" s="86"/>
      <c r="E450" s="86"/>
      <c r="F450" s="86"/>
      <c r="G450" s="86"/>
      <c r="H450" s="86"/>
      <c r="I450" s="86"/>
      <c r="J450" s="87"/>
      <c r="K450" s="86">
        <f>SUM(K451:K456)</f>
        <v>64540.096404285687</v>
      </c>
      <c r="L450" s="86">
        <f t="shared" ref="L450:T450" si="752">SUM(L451:L456)</f>
        <v>129882.78706845708</v>
      </c>
      <c r="M450" s="86">
        <f t="shared" si="752"/>
        <v>200122.11062878359</v>
      </c>
      <c r="N450" s="86">
        <f t="shared" si="752"/>
        <v>273700.13798358059</v>
      </c>
      <c r="O450" s="86">
        <f t="shared" si="752"/>
        <v>345897.06588625844</v>
      </c>
      <c r="P450" s="86">
        <f t="shared" si="752"/>
        <v>411820.73020877573</v>
      </c>
      <c r="Q450" s="86">
        <f t="shared" si="752"/>
        <v>475476.23463469627</v>
      </c>
      <c r="R450" s="86">
        <f t="shared" si="752"/>
        <v>543801.15879248141</v>
      </c>
      <c r="S450" s="86">
        <f t="shared" si="752"/>
        <v>604382.14679242636</v>
      </c>
      <c r="T450" s="86">
        <f t="shared" si="752"/>
        <v>658475.27843436506</v>
      </c>
      <c r="U450" s="86"/>
      <c r="V450" s="86">
        <f>SUM(V451:V456)</f>
        <v>50000</v>
      </c>
      <c r="W450" s="86">
        <f>SUM(W451:W456)</f>
        <v>49977.148333333331</v>
      </c>
      <c r="X450" s="86">
        <f t="shared" ref="X450:CI450" si="753">SUM(X451:X456)</f>
        <v>48051.378853968243</v>
      </c>
      <c r="Y450" s="86">
        <f t="shared" si="753"/>
        <v>42904.460441269825</v>
      </c>
      <c r="Z450" s="86">
        <f t="shared" si="753"/>
        <v>48667.118250793632</v>
      </c>
      <c r="AA450" s="86">
        <f t="shared" si="753"/>
        <v>64912.120104761882</v>
      </c>
      <c r="AB450" s="86">
        <f t="shared" si="753"/>
        <v>74082.026269841241</v>
      </c>
      <c r="AC450" s="86">
        <f t="shared" si="753"/>
        <v>64540.096404285687</v>
      </c>
      <c r="AD450" s="86">
        <f t="shared" si="753"/>
        <v>74762.104378253935</v>
      </c>
      <c r="AE450" s="86">
        <f t="shared" si="753"/>
        <v>90834.034129999956</v>
      </c>
      <c r="AF450" s="86">
        <f t="shared" si="753"/>
        <v>106680.35437952378</v>
      </c>
      <c r="AG450" s="86">
        <f t="shared" si="753"/>
        <v>118874.30724682535</v>
      </c>
      <c r="AH450" s="86">
        <f t="shared" si="753"/>
        <v>125237.76806523805</v>
      </c>
      <c r="AI450" s="86">
        <f t="shared" si="753"/>
        <v>122866.14264809519</v>
      </c>
      <c r="AJ450" s="86">
        <f t="shared" si="753"/>
        <v>121899.95588873012</v>
      </c>
      <c r="AK450" s="86">
        <f t="shared" si="753"/>
        <v>118080.73165380947</v>
      </c>
      <c r="AL450" s="86">
        <f t="shared" si="753"/>
        <v>124516.14979666661</v>
      </c>
      <c r="AM450" s="86">
        <f t="shared" si="753"/>
        <v>139486.92837063488</v>
      </c>
      <c r="AN450" s="86">
        <f t="shared" si="753"/>
        <v>149216.97936238089</v>
      </c>
      <c r="AO450" s="86">
        <f t="shared" si="753"/>
        <v>129882.78706845708</v>
      </c>
      <c r="AP450" s="86">
        <f t="shared" si="753"/>
        <v>139752.40801642535</v>
      </c>
      <c r="AQ450" s="86">
        <f t="shared" si="753"/>
        <v>156634.44848750471</v>
      </c>
      <c r="AR450" s="86">
        <f t="shared" si="753"/>
        <v>173610.53856769518</v>
      </c>
      <c r="AS450" s="86">
        <f t="shared" si="753"/>
        <v>186763.57617433011</v>
      </c>
      <c r="AT450" s="86">
        <f t="shared" si="753"/>
        <v>192638.83089257614</v>
      </c>
      <c r="AU450" s="86">
        <f t="shared" si="753"/>
        <v>193000.22383776662</v>
      </c>
      <c r="AV450" s="86">
        <f t="shared" si="753"/>
        <v>190453.16566684601</v>
      </c>
      <c r="AW450" s="86">
        <f t="shared" si="753"/>
        <v>186581.88070570317</v>
      </c>
      <c r="AX450" s="86">
        <f t="shared" si="753"/>
        <v>193926.62522411588</v>
      </c>
      <c r="AY450" s="86">
        <f t="shared" si="753"/>
        <v>208986.57189675083</v>
      </c>
      <c r="AZ450" s="86">
        <f t="shared" si="753"/>
        <v>218893.21152783016</v>
      </c>
      <c r="BA450" s="86">
        <f t="shared" si="753"/>
        <v>200122.11062878359</v>
      </c>
      <c r="BB450" s="86">
        <f t="shared" si="753"/>
        <v>212254.7852956852</v>
      </c>
      <c r="BC450" s="86">
        <f t="shared" si="753"/>
        <v>231850.67706373124</v>
      </c>
      <c r="BD450" s="86">
        <f t="shared" si="753"/>
        <v>247775.79715128837</v>
      </c>
      <c r="BE450" s="86">
        <f t="shared" si="753"/>
        <v>260713.60735835665</v>
      </c>
      <c r="BF450" s="86">
        <f t="shared" si="753"/>
        <v>264769.51234645827</v>
      </c>
      <c r="BG450" s="86">
        <f t="shared" si="753"/>
        <v>268132.26674633205</v>
      </c>
      <c r="BH450" s="86">
        <f t="shared" si="753"/>
        <v>263904.86550007813</v>
      </c>
      <c r="BI450" s="86">
        <f t="shared" si="753"/>
        <v>260377.90767980192</v>
      </c>
      <c r="BJ450" s="86">
        <f t="shared" si="753"/>
        <v>266247.38570527022</v>
      </c>
      <c r="BK450" s="86">
        <f t="shared" si="753"/>
        <v>283564.63533367182</v>
      </c>
      <c r="BL450" s="86">
        <f t="shared" si="753"/>
        <v>297239.0556333845</v>
      </c>
      <c r="BM450" s="86">
        <f t="shared" si="753"/>
        <v>273700.13798358059</v>
      </c>
      <c r="BN450" s="86">
        <f t="shared" si="753"/>
        <v>289412.02066626382</v>
      </c>
      <c r="BO450" s="86">
        <f t="shared" si="753"/>
        <v>307414.46561637986</v>
      </c>
      <c r="BP450" s="86">
        <f t="shared" si="753"/>
        <v>324102.64976209868</v>
      </c>
      <c r="BQ450" s="86">
        <f t="shared" si="753"/>
        <v>336717.38723693532</v>
      </c>
      <c r="BR450" s="86">
        <f t="shared" si="753"/>
        <v>346045.8275344572</v>
      </c>
      <c r="BS450" s="86">
        <f t="shared" si="753"/>
        <v>342362.1221576893</v>
      </c>
      <c r="BT450" s="86">
        <f t="shared" si="753"/>
        <v>339266.53530117928</v>
      </c>
      <c r="BU450" s="86">
        <f t="shared" si="753"/>
        <v>336137.46340682363</v>
      </c>
      <c r="BV450" s="86">
        <f t="shared" si="753"/>
        <v>340887.57640305662</v>
      </c>
      <c r="BW450" s="86">
        <f t="shared" si="753"/>
        <v>359023.48284443986</v>
      </c>
      <c r="BX450" s="86">
        <f t="shared" si="753"/>
        <v>370757.0098662409</v>
      </c>
      <c r="BY450" s="86">
        <f t="shared" si="753"/>
        <v>345897.06588625844</v>
      </c>
      <c r="BZ450" s="86">
        <f t="shared" si="753"/>
        <v>360093.97011726385</v>
      </c>
      <c r="CA450" s="86">
        <f t="shared" si="753"/>
        <v>378388.87013467925</v>
      </c>
      <c r="CB450" s="86">
        <f t="shared" si="753"/>
        <v>394558.70059978153</v>
      </c>
      <c r="CC450" s="86">
        <f t="shared" si="753"/>
        <v>407375.36893239914</v>
      </c>
      <c r="CD450" s="86">
        <f t="shared" si="753"/>
        <v>414020.82863970217</v>
      </c>
      <c r="CE450" s="86">
        <f t="shared" si="753"/>
        <v>411519.88737166766</v>
      </c>
      <c r="CF450" s="86">
        <f t="shared" si="753"/>
        <v>407866.41439204547</v>
      </c>
      <c r="CG450" s="86">
        <f t="shared" si="753"/>
        <v>401794.01535962161</v>
      </c>
      <c r="CH450" s="86">
        <f t="shared" si="753"/>
        <v>408077.09342566755</v>
      </c>
      <c r="CI450" s="86">
        <f t="shared" si="753"/>
        <v>426840.61540157034</v>
      </c>
      <c r="CJ450" s="86">
        <f t="shared" ref="CJ450:EP450" si="754">SUM(CJ451:CJ456)</f>
        <v>435109.9893446858</v>
      </c>
      <c r="CK450" s="86">
        <f t="shared" si="754"/>
        <v>411820.73020877573</v>
      </c>
      <c r="CL450" s="86">
        <f t="shared" si="754"/>
        <v>425914.53259192308</v>
      </c>
      <c r="CM450" s="86">
        <f t="shared" si="754"/>
        <v>444000.5753725518</v>
      </c>
      <c r="CN450" s="86">
        <f t="shared" si="754"/>
        <v>456016.88966303907</v>
      </c>
      <c r="CO450" s="86">
        <f t="shared" si="754"/>
        <v>471864.99811746896</v>
      </c>
      <c r="CP450" s="86">
        <f t="shared" si="754"/>
        <v>475661.41446436598</v>
      </c>
      <c r="CQ450" s="86">
        <f t="shared" si="754"/>
        <v>475960.82297529321</v>
      </c>
      <c r="CR450" s="86">
        <f t="shared" si="754"/>
        <v>472046.23613219749</v>
      </c>
      <c r="CS450" s="86">
        <f t="shared" si="754"/>
        <v>463980.16552697081</v>
      </c>
      <c r="CT450" s="86">
        <f t="shared" si="754"/>
        <v>469960.20554126537</v>
      </c>
      <c r="CU450" s="86">
        <f t="shared" si="754"/>
        <v>489417.35974059545</v>
      </c>
      <c r="CV450" s="86">
        <f t="shared" si="754"/>
        <v>499772.27337305143</v>
      </c>
      <c r="CW450" s="86">
        <f t="shared" si="754"/>
        <v>475476.23463469627</v>
      </c>
      <c r="CX450" s="86">
        <f t="shared" si="754"/>
        <v>485936.12605083414</v>
      </c>
      <c r="CY450" s="86">
        <f t="shared" si="754"/>
        <v>506101.88552740269</v>
      </c>
      <c r="CZ450" s="86">
        <f t="shared" si="754"/>
        <v>524077.95711754332</v>
      </c>
      <c r="DA450" s="86">
        <f t="shared" si="754"/>
        <v>537430.87115717446</v>
      </c>
      <c r="DB450" s="86">
        <f t="shared" si="754"/>
        <v>545257.22424455523</v>
      </c>
      <c r="DC450" s="86">
        <f t="shared" si="754"/>
        <v>539915.43058511359</v>
      </c>
      <c r="DD450" s="86">
        <f t="shared" si="754"/>
        <v>535393.88603232079</v>
      </c>
      <c r="DE450" s="86">
        <f t="shared" si="754"/>
        <v>529260.12760655803</v>
      </c>
      <c r="DF450" s="86">
        <f t="shared" si="754"/>
        <v>536725.19542756793</v>
      </c>
      <c r="DG450" s="86">
        <f t="shared" si="754"/>
        <v>553520.70097293134</v>
      </c>
      <c r="DH450" s="86">
        <f t="shared" si="754"/>
        <v>564080.83509481535</v>
      </c>
      <c r="DI450" s="86">
        <f t="shared" si="754"/>
        <v>543801.15879248141</v>
      </c>
      <c r="DJ450" s="86">
        <f t="shared" si="754"/>
        <v>556009.29269094556</v>
      </c>
      <c r="DK450" s="86">
        <f t="shared" si="754"/>
        <v>574728.98971645732</v>
      </c>
      <c r="DL450" s="86">
        <f t="shared" si="754"/>
        <v>594191.80311166297</v>
      </c>
      <c r="DM450" s="86">
        <f t="shared" si="754"/>
        <v>604772.96483186574</v>
      </c>
      <c r="DN450" s="86">
        <f t="shared" si="754"/>
        <v>607275.0977327337</v>
      </c>
      <c r="DO450" s="86">
        <f t="shared" si="754"/>
        <v>607905.43709462241</v>
      </c>
      <c r="DP450" s="86">
        <f t="shared" si="754"/>
        <v>601563.38886108308</v>
      </c>
      <c r="DQ450" s="86">
        <f t="shared" si="754"/>
        <v>594388.81634423463</v>
      </c>
      <c r="DR450" s="86">
        <f t="shared" si="754"/>
        <v>602003.10941610555</v>
      </c>
      <c r="DS450" s="86">
        <f t="shared" si="754"/>
        <v>617630.45199211314</v>
      </c>
      <c r="DT450" s="86">
        <f t="shared" si="754"/>
        <v>627795.35157066141</v>
      </c>
      <c r="DU450" s="86">
        <f t="shared" si="754"/>
        <v>604382.14679242636</v>
      </c>
      <c r="DV450" s="86">
        <f t="shared" si="754"/>
        <v>615908.50116618525</v>
      </c>
      <c r="DW450" s="86">
        <f t="shared" si="754"/>
        <v>634020.49174043175</v>
      </c>
      <c r="DX450" s="86">
        <f t="shared" si="754"/>
        <v>653596.24258408556</v>
      </c>
      <c r="DY450" s="86">
        <f t="shared" si="754"/>
        <v>662449.98592361645</v>
      </c>
      <c r="DZ450" s="86">
        <f t="shared" si="754"/>
        <v>669923.35850374529</v>
      </c>
      <c r="EA450" s="86">
        <f t="shared" si="754"/>
        <v>664973.12267555948</v>
      </c>
      <c r="EB450" s="86">
        <f t="shared" si="754"/>
        <v>656087.07917561405</v>
      </c>
      <c r="EC450" s="86">
        <f t="shared" si="754"/>
        <v>648059.31417314312</v>
      </c>
      <c r="ED450" s="86">
        <f t="shared" si="754"/>
        <v>651663.57976102084</v>
      </c>
      <c r="EE450" s="86">
        <f t="shared" si="754"/>
        <v>669379.72719347978</v>
      </c>
      <c r="EF450" s="86">
        <f t="shared" si="754"/>
        <v>682615.7848085725</v>
      </c>
      <c r="EG450" s="86">
        <f t="shared" si="754"/>
        <v>658475.27843436506</v>
      </c>
      <c r="EH450" s="86">
        <f t="shared" si="754"/>
        <v>672868.82697897719</v>
      </c>
      <c r="EI450" s="86">
        <f t="shared" si="754"/>
        <v>690137.97049299348</v>
      </c>
      <c r="EJ450" s="86">
        <f t="shared" si="754"/>
        <v>705709.30093407002</v>
      </c>
      <c r="EK450" s="86">
        <f t="shared" si="754"/>
        <v>716328.5447333362</v>
      </c>
      <c r="EL450" s="86">
        <f t="shared" si="754"/>
        <v>722900.407704802</v>
      </c>
      <c r="EM450" s="86">
        <f t="shared" si="754"/>
        <v>713606.82098309218</v>
      </c>
      <c r="EN450" s="86">
        <f t="shared" si="754"/>
        <v>704978.89168718783</v>
      </c>
      <c r="EO450" s="86">
        <f t="shared" si="754"/>
        <v>696307.5447593712</v>
      </c>
      <c r="EP450" s="86">
        <f t="shared" si="754"/>
        <v>697283.69928133476</v>
      </c>
    </row>
    <row r="451" spans="2:146" outlineLevel="1" x14ac:dyDescent="0.25">
      <c r="D451" t="s">
        <v>313</v>
      </c>
      <c r="K451" s="5">
        <f t="shared" ref="K451:T456" si="755">INDEX($W451:$EP451,MATCH(K$5,$W$5:$EP$5,0))</f>
        <v>50000</v>
      </c>
      <c r="L451" s="5">
        <f t="shared" si="755"/>
        <v>50000</v>
      </c>
      <c r="M451" s="5">
        <f t="shared" si="755"/>
        <v>50000</v>
      </c>
      <c r="N451" s="5">
        <f t="shared" si="755"/>
        <v>50000</v>
      </c>
      <c r="O451" s="5">
        <f t="shared" si="755"/>
        <v>50000</v>
      </c>
      <c r="P451" s="5">
        <f t="shared" si="755"/>
        <v>50000</v>
      </c>
      <c r="Q451" s="5">
        <f t="shared" si="755"/>
        <v>50000</v>
      </c>
      <c r="R451" s="5">
        <f t="shared" si="755"/>
        <v>50000</v>
      </c>
      <c r="S451" s="5">
        <f t="shared" si="755"/>
        <v>50000</v>
      </c>
      <c r="T451" s="5">
        <f t="shared" si="755"/>
        <v>50000</v>
      </c>
      <c r="V451" s="79">
        <f>$V$370</f>
        <v>50000</v>
      </c>
      <c r="W451" s="5">
        <f>V451+W370</f>
        <v>50000</v>
      </c>
      <c r="X451" s="5">
        <f t="shared" ref="X451:CI451" si="756">W451+X370</f>
        <v>50000</v>
      </c>
      <c r="Y451" s="5">
        <f t="shared" si="756"/>
        <v>50000</v>
      </c>
      <c r="Z451" s="5">
        <f t="shared" si="756"/>
        <v>50000</v>
      </c>
      <c r="AA451" s="5">
        <f t="shared" si="756"/>
        <v>50000</v>
      </c>
      <c r="AB451" s="5">
        <f t="shared" si="756"/>
        <v>50000</v>
      </c>
      <c r="AC451" s="5">
        <f t="shared" si="756"/>
        <v>50000</v>
      </c>
      <c r="AD451" s="5">
        <f t="shared" si="756"/>
        <v>50000</v>
      </c>
      <c r="AE451" s="5">
        <f t="shared" si="756"/>
        <v>50000</v>
      </c>
      <c r="AF451" s="5">
        <f t="shared" si="756"/>
        <v>50000</v>
      </c>
      <c r="AG451" s="5">
        <f t="shared" si="756"/>
        <v>50000</v>
      </c>
      <c r="AH451" s="5">
        <f t="shared" si="756"/>
        <v>50000</v>
      </c>
      <c r="AI451" s="5">
        <f t="shared" si="756"/>
        <v>50000</v>
      </c>
      <c r="AJ451" s="5">
        <f t="shared" si="756"/>
        <v>50000</v>
      </c>
      <c r="AK451" s="5">
        <f t="shared" si="756"/>
        <v>50000</v>
      </c>
      <c r="AL451" s="5">
        <f t="shared" si="756"/>
        <v>50000</v>
      </c>
      <c r="AM451" s="5">
        <f t="shared" si="756"/>
        <v>50000</v>
      </c>
      <c r="AN451" s="5">
        <f t="shared" si="756"/>
        <v>50000</v>
      </c>
      <c r="AO451" s="5">
        <f t="shared" si="756"/>
        <v>50000</v>
      </c>
      <c r="AP451" s="5">
        <f t="shared" si="756"/>
        <v>50000</v>
      </c>
      <c r="AQ451" s="5">
        <f t="shared" si="756"/>
        <v>50000</v>
      </c>
      <c r="AR451" s="5">
        <f t="shared" si="756"/>
        <v>50000</v>
      </c>
      <c r="AS451" s="5">
        <f t="shared" si="756"/>
        <v>50000</v>
      </c>
      <c r="AT451" s="5">
        <f t="shared" si="756"/>
        <v>50000</v>
      </c>
      <c r="AU451" s="5">
        <f t="shared" si="756"/>
        <v>50000</v>
      </c>
      <c r="AV451" s="5">
        <f t="shared" si="756"/>
        <v>50000</v>
      </c>
      <c r="AW451" s="5">
        <f t="shared" si="756"/>
        <v>50000</v>
      </c>
      <c r="AX451" s="5">
        <f t="shared" si="756"/>
        <v>50000</v>
      </c>
      <c r="AY451" s="5">
        <f t="shared" si="756"/>
        <v>50000</v>
      </c>
      <c r="AZ451" s="5">
        <f t="shared" si="756"/>
        <v>50000</v>
      </c>
      <c r="BA451" s="5">
        <f t="shared" si="756"/>
        <v>50000</v>
      </c>
      <c r="BB451" s="5">
        <f t="shared" si="756"/>
        <v>50000</v>
      </c>
      <c r="BC451" s="5">
        <f t="shared" si="756"/>
        <v>50000</v>
      </c>
      <c r="BD451" s="5">
        <f t="shared" si="756"/>
        <v>50000</v>
      </c>
      <c r="BE451" s="5">
        <f t="shared" si="756"/>
        <v>50000</v>
      </c>
      <c r="BF451" s="5">
        <f t="shared" si="756"/>
        <v>50000</v>
      </c>
      <c r="BG451" s="5">
        <f t="shared" si="756"/>
        <v>50000</v>
      </c>
      <c r="BH451" s="5">
        <f t="shared" si="756"/>
        <v>50000</v>
      </c>
      <c r="BI451" s="5">
        <f t="shared" si="756"/>
        <v>50000</v>
      </c>
      <c r="BJ451" s="5">
        <f t="shared" si="756"/>
        <v>50000</v>
      </c>
      <c r="BK451" s="5">
        <f t="shared" si="756"/>
        <v>50000</v>
      </c>
      <c r="BL451" s="5">
        <f t="shared" si="756"/>
        <v>50000</v>
      </c>
      <c r="BM451" s="5">
        <f t="shared" si="756"/>
        <v>50000</v>
      </c>
      <c r="BN451" s="5">
        <f t="shared" si="756"/>
        <v>50000</v>
      </c>
      <c r="BO451" s="5">
        <f t="shared" si="756"/>
        <v>50000</v>
      </c>
      <c r="BP451" s="5">
        <f t="shared" si="756"/>
        <v>50000</v>
      </c>
      <c r="BQ451" s="5">
        <f t="shared" si="756"/>
        <v>50000</v>
      </c>
      <c r="BR451" s="5">
        <f t="shared" si="756"/>
        <v>50000</v>
      </c>
      <c r="BS451" s="5">
        <f t="shared" si="756"/>
        <v>50000</v>
      </c>
      <c r="BT451" s="5">
        <f t="shared" si="756"/>
        <v>50000</v>
      </c>
      <c r="BU451" s="5">
        <f t="shared" si="756"/>
        <v>50000</v>
      </c>
      <c r="BV451" s="5">
        <f t="shared" si="756"/>
        <v>50000</v>
      </c>
      <c r="BW451" s="5">
        <f t="shared" si="756"/>
        <v>50000</v>
      </c>
      <c r="BX451" s="5">
        <f t="shared" si="756"/>
        <v>50000</v>
      </c>
      <c r="BY451" s="5">
        <f t="shared" si="756"/>
        <v>50000</v>
      </c>
      <c r="BZ451" s="5">
        <f t="shared" si="756"/>
        <v>50000</v>
      </c>
      <c r="CA451" s="5">
        <f t="shared" si="756"/>
        <v>50000</v>
      </c>
      <c r="CB451" s="5">
        <f t="shared" si="756"/>
        <v>50000</v>
      </c>
      <c r="CC451" s="5">
        <f t="shared" si="756"/>
        <v>50000</v>
      </c>
      <c r="CD451" s="5">
        <f t="shared" si="756"/>
        <v>50000</v>
      </c>
      <c r="CE451" s="5">
        <f t="shared" si="756"/>
        <v>50000</v>
      </c>
      <c r="CF451" s="5">
        <f t="shared" si="756"/>
        <v>50000</v>
      </c>
      <c r="CG451" s="5">
        <f t="shared" si="756"/>
        <v>50000</v>
      </c>
      <c r="CH451" s="5">
        <f t="shared" si="756"/>
        <v>50000</v>
      </c>
      <c r="CI451" s="5">
        <f t="shared" si="756"/>
        <v>50000</v>
      </c>
      <c r="CJ451" s="5">
        <f t="shared" ref="CJ451:EP451" si="757">CI451+CJ370</f>
        <v>50000</v>
      </c>
      <c r="CK451" s="5">
        <f t="shared" si="757"/>
        <v>50000</v>
      </c>
      <c r="CL451" s="5">
        <f t="shared" si="757"/>
        <v>50000</v>
      </c>
      <c r="CM451" s="5">
        <f t="shared" si="757"/>
        <v>50000</v>
      </c>
      <c r="CN451" s="5">
        <f t="shared" si="757"/>
        <v>50000</v>
      </c>
      <c r="CO451" s="5">
        <f t="shared" si="757"/>
        <v>50000</v>
      </c>
      <c r="CP451" s="5">
        <f t="shared" si="757"/>
        <v>50000</v>
      </c>
      <c r="CQ451" s="5">
        <f t="shared" si="757"/>
        <v>50000</v>
      </c>
      <c r="CR451" s="5">
        <f t="shared" si="757"/>
        <v>50000</v>
      </c>
      <c r="CS451" s="5">
        <f t="shared" si="757"/>
        <v>50000</v>
      </c>
      <c r="CT451" s="5">
        <f t="shared" si="757"/>
        <v>50000</v>
      </c>
      <c r="CU451" s="5">
        <f t="shared" si="757"/>
        <v>50000</v>
      </c>
      <c r="CV451" s="5">
        <f t="shared" si="757"/>
        <v>50000</v>
      </c>
      <c r="CW451" s="5">
        <f t="shared" si="757"/>
        <v>50000</v>
      </c>
      <c r="CX451" s="5">
        <f t="shared" si="757"/>
        <v>50000</v>
      </c>
      <c r="CY451" s="5">
        <f t="shared" si="757"/>
        <v>50000</v>
      </c>
      <c r="CZ451" s="5">
        <f t="shared" si="757"/>
        <v>50000</v>
      </c>
      <c r="DA451" s="5">
        <f t="shared" si="757"/>
        <v>50000</v>
      </c>
      <c r="DB451" s="5">
        <f t="shared" si="757"/>
        <v>50000</v>
      </c>
      <c r="DC451" s="5">
        <f t="shared" si="757"/>
        <v>50000</v>
      </c>
      <c r="DD451" s="5">
        <f t="shared" si="757"/>
        <v>50000</v>
      </c>
      <c r="DE451" s="5">
        <f t="shared" si="757"/>
        <v>50000</v>
      </c>
      <c r="DF451" s="5">
        <f t="shared" si="757"/>
        <v>50000</v>
      </c>
      <c r="DG451" s="5">
        <f t="shared" si="757"/>
        <v>50000</v>
      </c>
      <c r="DH451" s="5">
        <f t="shared" si="757"/>
        <v>50000</v>
      </c>
      <c r="DI451" s="5">
        <f t="shared" si="757"/>
        <v>50000</v>
      </c>
      <c r="DJ451" s="5">
        <f t="shared" si="757"/>
        <v>50000</v>
      </c>
      <c r="DK451" s="5">
        <f t="shared" si="757"/>
        <v>50000</v>
      </c>
      <c r="DL451" s="5">
        <f t="shared" si="757"/>
        <v>50000</v>
      </c>
      <c r="DM451" s="5">
        <f t="shared" si="757"/>
        <v>50000</v>
      </c>
      <c r="DN451" s="5">
        <f t="shared" si="757"/>
        <v>50000</v>
      </c>
      <c r="DO451" s="5">
        <f t="shared" si="757"/>
        <v>50000</v>
      </c>
      <c r="DP451" s="5">
        <f t="shared" si="757"/>
        <v>50000</v>
      </c>
      <c r="DQ451" s="5">
        <f t="shared" si="757"/>
        <v>50000</v>
      </c>
      <c r="DR451" s="5">
        <f t="shared" si="757"/>
        <v>50000</v>
      </c>
      <c r="DS451" s="5">
        <f t="shared" si="757"/>
        <v>50000</v>
      </c>
      <c r="DT451" s="5">
        <f t="shared" si="757"/>
        <v>50000</v>
      </c>
      <c r="DU451" s="5">
        <f t="shared" si="757"/>
        <v>50000</v>
      </c>
      <c r="DV451" s="5">
        <f t="shared" si="757"/>
        <v>50000</v>
      </c>
      <c r="DW451" s="5">
        <f t="shared" si="757"/>
        <v>50000</v>
      </c>
      <c r="DX451" s="5">
        <f t="shared" si="757"/>
        <v>50000</v>
      </c>
      <c r="DY451" s="5">
        <f t="shared" si="757"/>
        <v>50000</v>
      </c>
      <c r="DZ451" s="5">
        <f t="shared" si="757"/>
        <v>50000</v>
      </c>
      <c r="EA451" s="5">
        <f t="shared" si="757"/>
        <v>50000</v>
      </c>
      <c r="EB451" s="5">
        <f t="shared" si="757"/>
        <v>50000</v>
      </c>
      <c r="EC451" s="5">
        <f t="shared" si="757"/>
        <v>50000</v>
      </c>
      <c r="ED451" s="5">
        <f t="shared" si="757"/>
        <v>50000</v>
      </c>
      <c r="EE451" s="5">
        <f t="shared" si="757"/>
        <v>50000</v>
      </c>
      <c r="EF451" s="5">
        <f t="shared" si="757"/>
        <v>50000</v>
      </c>
      <c r="EG451" s="5">
        <f t="shared" si="757"/>
        <v>50000</v>
      </c>
      <c r="EH451" s="5">
        <f t="shared" si="757"/>
        <v>50000</v>
      </c>
      <c r="EI451" s="5">
        <f t="shared" si="757"/>
        <v>50000</v>
      </c>
      <c r="EJ451" s="5">
        <f t="shared" si="757"/>
        <v>50000</v>
      </c>
      <c r="EK451" s="5">
        <f t="shared" si="757"/>
        <v>50000</v>
      </c>
      <c r="EL451" s="5">
        <f t="shared" si="757"/>
        <v>50000</v>
      </c>
      <c r="EM451" s="5">
        <f t="shared" si="757"/>
        <v>50000</v>
      </c>
      <c r="EN451" s="5">
        <f t="shared" si="757"/>
        <v>50000</v>
      </c>
      <c r="EO451" s="5">
        <f t="shared" si="757"/>
        <v>50000</v>
      </c>
      <c r="EP451" s="5">
        <f t="shared" si="757"/>
        <v>50000</v>
      </c>
    </row>
    <row r="452" spans="2:146" outlineLevel="1" x14ac:dyDescent="0.25">
      <c r="D452" t="s">
        <v>312</v>
      </c>
      <c r="K452" s="5">
        <f t="shared" si="755"/>
        <v>0</v>
      </c>
      <c r="L452" s="5">
        <f t="shared" si="755"/>
        <v>0</v>
      </c>
      <c r="M452" s="5">
        <f t="shared" si="755"/>
        <v>0</v>
      </c>
      <c r="N452" s="5">
        <f t="shared" si="755"/>
        <v>0</v>
      </c>
      <c r="O452" s="5">
        <f t="shared" si="755"/>
        <v>0</v>
      </c>
      <c r="P452" s="5">
        <f t="shared" si="755"/>
        <v>0</v>
      </c>
      <c r="Q452" s="5">
        <f t="shared" si="755"/>
        <v>0</v>
      </c>
      <c r="R452" s="5">
        <f t="shared" si="755"/>
        <v>0</v>
      </c>
      <c r="S452" s="5">
        <f t="shared" si="755"/>
        <v>0</v>
      </c>
      <c r="T452" s="5">
        <f t="shared" si="755"/>
        <v>0</v>
      </c>
    </row>
    <row r="453" spans="2:146" outlineLevel="1" x14ac:dyDescent="0.25">
      <c r="D453" t="s">
        <v>314</v>
      </c>
      <c r="K453" s="5">
        <f t="shared" si="755"/>
        <v>0</v>
      </c>
      <c r="L453" s="5">
        <f t="shared" si="755"/>
        <v>0</v>
      </c>
      <c r="M453" s="5">
        <f t="shared" si="755"/>
        <v>0</v>
      </c>
      <c r="N453" s="5">
        <f t="shared" si="755"/>
        <v>0</v>
      </c>
      <c r="O453" s="5">
        <f t="shared" si="755"/>
        <v>0</v>
      </c>
      <c r="P453" s="5">
        <f t="shared" si="755"/>
        <v>0</v>
      </c>
      <c r="Q453" s="5">
        <f t="shared" si="755"/>
        <v>0</v>
      </c>
      <c r="R453" s="5">
        <f t="shared" si="755"/>
        <v>0</v>
      </c>
      <c r="S453" s="5">
        <f t="shared" si="755"/>
        <v>0</v>
      </c>
      <c r="T453" s="5">
        <f t="shared" si="755"/>
        <v>0</v>
      </c>
    </row>
    <row r="454" spans="2:146" outlineLevel="1" x14ac:dyDescent="0.25">
      <c r="D454" t="s">
        <v>315</v>
      </c>
      <c r="K454" s="5">
        <f t="shared" si="755"/>
        <v>0</v>
      </c>
      <c r="L454" s="5">
        <f t="shared" si="755"/>
        <v>0</v>
      </c>
      <c r="M454" s="5">
        <f t="shared" si="755"/>
        <v>0</v>
      </c>
      <c r="N454" s="5">
        <f t="shared" si="755"/>
        <v>0</v>
      </c>
      <c r="O454" s="5">
        <f t="shared" si="755"/>
        <v>0</v>
      </c>
      <c r="P454" s="5">
        <f t="shared" si="755"/>
        <v>0</v>
      </c>
      <c r="Q454" s="5">
        <f t="shared" si="755"/>
        <v>0</v>
      </c>
      <c r="R454" s="5">
        <f t="shared" si="755"/>
        <v>0</v>
      </c>
      <c r="S454" s="5">
        <f t="shared" si="755"/>
        <v>0</v>
      </c>
      <c r="T454" s="5">
        <f t="shared" si="755"/>
        <v>0</v>
      </c>
    </row>
    <row r="455" spans="2:146" outlineLevel="1" x14ac:dyDescent="0.25">
      <c r="D455" t="s">
        <v>316</v>
      </c>
      <c r="K455" s="5">
        <f t="shared" si="755"/>
        <v>0</v>
      </c>
      <c r="L455" s="5">
        <f t="shared" si="755"/>
        <v>14540.096404285689</v>
      </c>
      <c r="M455" s="5">
        <f t="shared" si="755"/>
        <v>79882.787068457081</v>
      </c>
      <c r="N455" s="5">
        <f t="shared" si="755"/>
        <v>150122.11062878359</v>
      </c>
      <c r="O455" s="5">
        <f t="shared" si="755"/>
        <v>223700.13798358061</v>
      </c>
      <c r="P455" s="5">
        <f t="shared" si="755"/>
        <v>295897.0658862585</v>
      </c>
      <c r="Q455" s="5">
        <f t="shared" si="755"/>
        <v>361820.73020877573</v>
      </c>
      <c r="R455" s="5">
        <f t="shared" si="755"/>
        <v>425476.23463469627</v>
      </c>
      <c r="S455" s="5">
        <f t="shared" si="755"/>
        <v>493801.15879248141</v>
      </c>
      <c r="T455" s="5">
        <f t="shared" si="755"/>
        <v>554382.14679242636</v>
      </c>
      <c r="W455" s="5">
        <f>IF(W$9=0,V455+V456,V455)</f>
        <v>0</v>
      </c>
      <c r="X455" s="5">
        <f t="shared" ref="X455:CI455" si="758">IF(X$9=0,W455+W456,W455)</f>
        <v>0</v>
      </c>
      <c r="Y455" s="5">
        <f t="shared" si="758"/>
        <v>0</v>
      </c>
      <c r="Z455" s="5">
        <f t="shared" si="758"/>
        <v>0</v>
      </c>
      <c r="AA455" s="5">
        <f t="shared" si="758"/>
        <v>0</v>
      </c>
      <c r="AB455" s="5">
        <f t="shared" si="758"/>
        <v>0</v>
      </c>
      <c r="AC455" s="5">
        <f t="shared" si="758"/>
        <v>0</v>
      </c>
      <c r="AD455" s="5">
        <f t="shared" si="758"/>
        <v>14540.096404285689</v>
      </c>
      <c r="AE455" s="5">
        <f t="shared" si="758"/>
        <v>14540.096404285689</v>
      </c>
      <c r="AF455" s="5">
        <f t="shared" si="758"/>
        <v>14540.096404285689</v>
      </c>
      <c r="AG455" s="5">
        <f t="shared" si="758"/>
        <v>14540.096404285689</v>
      </c>
      <c r="AH455" s="5">
        <f t="shared" si="758"/>
        <v>14540.096404285689</v>
      </c>
      <c r="AI455" s="5">
        <f t="shared" si="758"/>
        <v>14540.096404285689</v>
      </c>
      <c r="AJ455" s="5">
        <f t="shared" si="758"/>
        <v>14540.096404285689</v>
      </c>
      <c r="AK455" s="5">
        <f t="shared" si="758"/>
        <v>14540.096404285689</v>
      </c>
      <c r="AL455" s="5">
        <f t="shared" si="758"/>
        <v>14540.096404285689</v>
      </c>
      <c r="AM455" s="5">
        <f t="shared" si="758"/>
        <v>14540.096404285689</v>
      </c>
      <c r="AN455" s="5">
        <f t="shared" si="758"/>
        <v>14540.096404285689</v>
      </c>
      <c r="AO455" s="5">
        <f t="shared" si="758"/>
        <v>14540.096404285689</v>
      </c>
      <c r="AP455" s="5">
        <f t="shared" si="758"/>
        <v>79882.787068457081</v>
      </c>
      <c r="AQ455" s="5">
        <f t="shared" si="758"/>
        <v>79882.787068457081</v>
      </c>
      <c r="AR455" s="5">
        <f t="shared" si="758"/>
        <v>79882.787068457081</v>
      </c>
      <c r="AS455" s="5">
        <f t="shared" si="758"/>
        <v>79882.787068457081</v>
      </c>
      <c r="AT455" s="5">
        <f t="shared" si="758"/>
        <v>79882.787068457081</v>
      </c>
      <c r="AU455" s="5">
        <f t="shared" si="758"/>
        <v>79882.787068457081</v>
      </c>
      <c r="AV455" s="5">
        <f t="shared" si="758"/>
        <v>79882.787068457081</v>
      </c>
      <c r="AW455" s="5">
        <f t="shared" si="758"/>
        <v>79882.787068457081</v>
      </c>
      <c r="AX455" s="5">
        <f t="shared" si="758"/>
        <v>79882.787068457081</v>
      </c>
      <c r="AY455" s="5">
        <f t="shared" si="758"/>
        <v>79882.787068457081</v>
      </c>
      <c r="AZ455" s="5">
        <f t="shared" si="758"/>
        <v>79882.787068457081</v>
      </c>
      <c r="BA455" s="5">
        <f t="shared" si="758"/>
        <v>79882.787068457081</v>
      </c>
      <c r="BB455" s="5">
        <f t="shared" si="758"/>
        <v>150122.11062878359</v>
      </c>
      <c r="BC455" s="5">
        <f t="shared" si="758"/>
        <v>150122.11062878359</v>
      </c>
      <c r="BD455" s="5">
        <f t="shared" si="758"/>
        <v>150122.11062878359</v>
      </c>
      <c r="BE455" s="5">
        <f t="shared" si="758"/>
        <v>150122.11062878359</v>
      </c>
      <c r="BF455" s="5">
        <f t="shared" si="758"/>
        <v>150122.11062878359</v>
      </c>
      <c r="BG455" s="5">
        <f t="shared" si="758"/>
        <v>150122.11062878359</v>
      </c>
      <c r="BH455" s="5">
        <f t="shared" si="758"/>
        <v>150122.11062878359</v>
      </c>
      <c r="BI455" s="5">
        <f t="shared" si="758"/>
        <v>150122.11062878359</v>
      </c>
      <c r="BJ455" s="5">
        <f t="shared" si="758"/>
        <v>150122.11062878359</v>
      </c>
      <c r="BK455" s="5">
        <f t="shared" si="758"/>
        <v>150122.11062878359</v>
      </c>
      <c r="BL455" s="5">
        <f t="shared" si="758"/>
        <v>150122.11062878359</v>
      </c>
      <c r="BM455" s="5">
        <f t="shared" si="758"/>
        <v>150122.11062878359</v>
      </c>
      <c r="BN455" s="5">
        <f t="shared" si="758"/>
        <v>223700.13798358061</v>
      </c>
      <c r="BO455" s="5">
        <f t="shared" si="758"/>
        <v>223700.13798358061</v>
      </c>
      <c r="BP455" s="5">
        <f t="shared" si="758"/>
        <v>223700.13798358061</v>
      </c>
      <c r="BQ455" s="5">
        <f t="shared" si="758"/>
        <v>223700.13798358061</v>
      </c>
      <c r="BR455" s="5">
        <f t="shared" si="758"/>
        <v>223700.13798358061</v>
      </c>
      <c r="BS455" s="5">
        <f t="shared" si="758"/>
        <v>223700.13798358061</v>
      </c>
      <c r="BT455" s="5">
        <f t="shared" si="758"/>
        <v>223700.13798358061</v>
      </c>
      <c r="BU455" s="5">
        <f t="shared" si="758"/>
        <v>223700.13798358061</v>
      </c>
      <c r="BV455" s="5">
        <f t="shared" si="758"/>
        <v>223700.13798358061</v>
      </c>
      <c r="BW455" s="5">
        <f t="shared" si="758"/>
        <v>223700.13798358061</v>
      </c>
      <c r="BX455" s="5">
        <f t="shared" si="758"/>
        <v>223700.13798358061</v>
      </c>
      <c r="BY455" s="5">
        <f t="shared" si="758"/>
        <v>223700.13798358061</v>
      </c>
      <c r="BZ455" s="5">
        <f t="shared" si="758"/>
        <v>295897.0658862585</v>
      </c>
      <c r="CA455" s="5">
        <f t="shared" si="758"/>
        <v>295897.0658862585</v>
      </c>
      <c r="CB455" s="5">
        <f t="shared" si="758"/>
        <v>295897.0658862585</v>
      </c>
      <c r="CC455" s="5">
        <f t="shared" si="758"/>
        <v>295897.0658862585</v>
      </c>
      <c r="CD455" s="5">
        <f t="shared" si="758"/>
        <v>295897.0658862585</v>
      </c>
      <c r="CE455" s="5">
        <f t="shared" si="758"/>
        <v>295897.0658862585</v>
      </c>
      <c r="CF455" s="5">
        <f t="shared" si="758"/>
        <v>295897.0658862585</v>
      </c>
      <c r="CG455" s="5">
        <f t="shared" si="758"/>
        <v>295897.0658862585</v>
      </c>
      <c r="CH455" s="5">
        <f t="shared" si="758"/>
        <v>295897.0658862585</v>
      </c>
      <c r="CI455" s="5">
        <f t="shared" si="758"/>
        <v>295897.0658862585</v>
      </c>
      <c r="CJ455" s="5">
        <f t="shared" ref="CJ455:EP455" si="759">IF(CJ$9=0,CI455+CI456,CI455)</f>
        <v>295897.0658862585</v>
      </c>
      <c r="CK455" s="5">
        <f t="shared" si="759"/>
        <v>295897.0658862585</v>
      </c>
      <c r="CL455" s="5">
        <f t="shared" si="759"/>
        <v>361820.73020877573</v>
      </c>
      <c r="CM455" s="5">
        <f t="shared" si="759"/>
        <v>361820.73020877573</v>
      </c>
      <c r="CN455" s="5">
        <f t="shared" si="759"/>
        <v>361820.73020877573</v>
      </c>
      <c r="CO455" s="5">
        <f t="shared" si="759"/>
        <v>361820.73020877573</v>
      </c>
      <c r="CP455" s="5">
        <f t="shared" si="759"/>
        <v>361820.73020877573</v>
      </c>
      <c r="CQ455" s="5">
        <f t="shared" si="759"/>
        <v>361820.73020877573</v>
      </c>
      <c r="CR455" s="5">
        <f t="shared" si="759"/>
        <v>361820.73020877573</v>
      </c>
      <c r="CS455" s="5">
        <f t="shared" si="759"/>
        <v>361820.73020877573</v>
      </c>
      <c r="CT455" s="5">
        <f t="shared" si="759"/>
        <v>361820.73020877573</v>
      </c>
      <c r="CU455" s="5">
        <f t="shared" si="759"/>
        <v>361820.73020877573</v>
      </c>
      <c r="CV455" s="5">
        <f t="shared" si="759"/>
        <v>361820.73020877573</v>
      </c>
      <c r="CW455" s="5">
        <f t="shared" si="759"/>
        <v>361820.73020877573</v>
      </c>
      <c r="CX455" s="5">
        <f t="shared" si="759"/>
        <v>425476.23463469627</v>
      </c>
      <c r="CY455" s="5">
        <f t="shared" si="759"/>
        <v>425476.23463469627</v>
      </c>
      <c r="CZ455" s="5">
        <f t="shared" si="759"/>
        <v>425476.23463469627</v>
      </c>
      <c r="DA455" s="5">
        <f t="shared" si="759"/>
        <v>425476.23463469627</v>
      </c>
      <c r="DB455" s="5">
        <f t="shared" si="759"/>
        <v>425476.23463469627</v>
      </c>
      <c r="DC455" s="5">
        <f t="shared" si="759"/>
        <v>425476.23463469627</v>
      </c>
      <c r="DD455" s="5">
        <f t="shared" si="759"/>
        <v>425476.23463469627</v>
      </c>
      <c r="DE455" s="5">
        <f t="shared" si="759"/>
        <v>425476.23463469627</v>
      </c>
      <c r="DF455" s="5">
        <f t="shared" si="759"/>
        <v>425476.23463469627</v>
      </c>
      <c r="DG455" s="5">
        <f t="shared" si="759"/>
        <v>425476.23463469627</v>
      </c>
      <c r="DH455" s="5">
        <f t="shared" si="759"/>
        <v>425476.23463469627</v>
      </c>
      <c r="DI455" s="5">
        <f t="shared" si="759"/>
        <v>425476.23463469627</v>
      </c>
      <c r="DJ455" s="5">
        <f t="shared" si="759"/>
        <v>493801.15879248141</v>
      </c>
      <c r="DK455" s="5">
        <f t="shared" si="759"/>
        <v>493801.15879248141</v>
      </c>
      <c r="DL455" s="5">
        <f t="shared" si="759"/>
        <v>493801.15879248141</v>
      </c>
      <c r="DM455" s="5">
        <f t="shared" si="759"/>
        <v>493801.15879248141</v>
      </c>
      <c r="DN455" s="5">
        <f t="shared" si="759"/>
        <v>493801.15879248141</v>
      </c>
      <c r="DO455" s="5">
        <f t="shared" si="759"/>
        <v>493801.15879248141</v>
      </c>
      <c r="DP455" s="5">
        <f t="shared" si="759"/>
        <v>493801.15879248141</v>
      </c>
      <c r="DQ455" s="5">
        <f t="shared" si="759"/>
        <v>493801.15879248141</v>
      </c>
      <c r="DR455" s="5">
        <f t="shared" si="759"/>
        <v>493801.15879248141</v>
      </c>
      <c r="DS455" s="5">
        <f t="shared" si="759"/>
        <v>493801.15879248141</v>
      </c>
      <c r="DT455" s="5">
        <f t="shared" si="759"/>
        <v>493801.15879248141</v>
      </c>
      <c r="DU455" s="5">
        <f t="shared" si="759"/>
        <v>493801.15879248141</v>
      </c>
      <c r="DV455" s="5">
        <f t="shared" si="759"/>
        <v>554382.14679242636</v>
      </c>
      <c r="DW455" s="5">
        <f t="shared" si="759"/>
        <v>554382.14679242636</v>
      </c>
      <c r="DX455" s="5">
        <f t="shared" si="759"/>
        <v>554382.14679242636</v>
      </c>
      <c r="DY455" s="5">
        <f t="shared" si="759"/>
        <v>554382.14679242636</v>
      </c>
      <c r="DZ455" s="5">
        <f t="shared" si="759"/>
        <v>554382.14679242636</v>
      </c>
      <c r="EA455" s="5">
        <f t="shared" si="759"/>
        <v>554382.14679242636</v>
      </c>
      <c r="EB455" s="5">
        <f t="shared" si="759"/>
        <v>554382.14679242636</v>
      </c>
      <c r="EC455" s="5">
        <f t="shared" si="759"/>
        <v>554382.14679242636</v>
      </c>
      <c r="ED455" s="5">
        <f t="shared" si="759"/>
        <v>554382.14679242636</v>
      </c>
      <c r="EE455" s="5">
        <f t="shared" si="759"/>
        <v>554382.14679242636</v>
      </c>
      <c r="EF455" s="5">
        <f t="shared" si="759"/>
        <v>554382.14679242636</v>
      </c>
      <c r="EG455" s="5">
        <f t="shared" si="759"/>
        <v>554382.14679242636</v>
      </c>
      <c r="EH455" s="5">
        <f t="shared" si="759"/>
        <v>608475.27843436506</v>
      </c>
      <c r="EI455" s="5">
        <f t="shared" si="759"/>
        <v>608475.27843436506</v>
      </c>
      <c r="EJ455" s="5">
        <f t="shared" si="759"/>
        <v>608475.27843436506</v>
      </c>
      <c r="EK455" s="5">
        <f t="shared" si="759"/>
        <v>608475.27843436506</v>
      </c>
      <c r="EL455" s="5">
        <f t="shared" si="759"/>
        <v>608475.27843436506</v>
      </c>
      <c r="EM455" s="5">
        <f t="shared" si="759"/>
        <v>608475.27843436506</v>
      </c>
      <c r="EN455" s="5">
        <f t="shared" si="759"/>
        <v>608475.27843436506</v>
      </c>
      <c r="EO455" s="5">
        <f t="shared" si="759"/>
        <v>608475.27843436506</v>
      </c>
      <c r="EP455" s="5">
        <f t="shared" si="759"/>
        <v>608475.27843436506</v>
      </c>
    </row>
    <row r="456" spans="2:146" outlineLevel="1" x14ac:dyDescent="0.25">
      <c r="D456" t="s">
        <v>317</v>
      </c>
      <c r="K456" s="5">
        <f t="shared" si="755"/>
        <v>14540.096404285689</v>
      </c>
      <c r="L456" s="5">
        <f t="shared" si="755"/>
        <v>65342.690664171387</v>
      </c>
      <c r="M456" s="5">
        <f t="shared" si="755"/>
        <v>70239.323560326506</v>
      </c>
      <c r="N456" s="5">
        <f t="shared" si="755"/>
        <v>73578.027354797028</v>
      </c>
      <c r="O456" s="5">
        <f t="shared" si="755"/>
        <v>72196.927902677868</v>
      </c>
      <c r="P456" s="5">
        <f t="shared" si="755"/>
        <v>65923.664322517201</v>
      </c>
      <c r="Q456" s="5">
        <f t="shared" si="755"/>
        <v>63655.504425920561</v>
      </c>
      <c r="R456" s="5">
        <f t="shared" si="755"/>
        <v>68324.92415778515</v>
      </c>
      <c r="S456" s="5">
        <f t="shared" si="755"/>
        <v>60580.987999944955</v>
      </c>
      <c r="T456" s="5">
        <f t="shared" si="755"/>
        <v>54093.131641938671</v>
      </c>
      <c r="W456" s="5">
        <f>SUMIFS($W$351:$EP$351,$W$2:$EP$2,W$2,$W$22:$EP$22,"&lt;="&amp;W$22)</f>
        <v>-22.851666666668052</v>
      </c>
      <c r="X456" s="5">
        <f t="shared" ref="X456:CI456" si="760">SUMIFS($W$351:$EP$351,$W$2:$EP$2,X$2,$W$22:$EP$22,"&lt;="&amp;X$22)</f>
        <v>-1948.6211460317545</v>
      </c>
      <c r="Y456" s="5">
        <f t="shared" si="760"/>
        <v>-7095.5395587301746</v>
      </c>
      <c r="Z456" s="5">
        <f t="shared" si="760"/>
        <v>-1332.8817492063718</v>
      </c>
      <c r="AA456" s="5">
        <f t="shared" si="760"/>
        <v>14912.120104761878</v>
      </c>
      <c r="AB456" s="5">
        <f t="shared" si="760"/>
        <v>24082.026269841241</v>
      </c>
      <c r="AC456" s="5">
        <f t="shared" si="760"/>
        <v>14540.096404285689</v>
      </c>
      <c r="AD456" s="5">
        <f t="shared" si="760"/>
        <v>10222.007973968248</v>
      </c>
      <c r="AE456" s="5">
        <f t="shared" si="760"/>
        <v>26293.937725714277</v>
      </c>
      <c r="AF456" s="5">
        <f t="shared" si="760"/>
        <v>42140.257975238084</v>
      </c>
      <c r="AG456" s="5">
        <f t="shared" si="760"/>
        <v>54334.210842539665</v>
      </c>
      <c r="AH456" s="5">
        <f t="shared" si="760"/>
        <v>60697.671660952365</v>
      </c>
      <c r="AI456" s="5">
        <f t="shared" si="760"/>
        <v>58326.046243809506</v>
      </c>
      <c r="AJ456" s="5">
        <f t="shared" si="760"/>
        <v>57359.859484444431</v>
      </c>
      <c r="AK456" s="5">
        <f t="shared" si="760"/>
        <v>53540.635249523788</v>
      </c>
      <c r="AL456" s="5">
        <f t="shared" si="760"/>
        <v>59976.053392380927</v>
      </c>
      <c r="AM456" s="5">
        <f t="shared" si="760"/>
        <v>74946.831966349186</v>
      </c>
      <c r="AN456" s="5">
        <f t="shared" si="760"/>
        <v>84676.882958095215</v>
      </c>
      <c r="AO456" s="5">
        <f t="shared" si="760"/>
        <v>65342.690664171387</v>
      </c>
      <c r="AP456" s="5">
        <f t="shared" si="760"/>
        <v>9869.6209479682675</v>
      </c>
      <c r="AQ456" s="5">
        <f t="shared" si="760"/>
        <v>26751.661419047632</v>
      </c>
      <c r="AR456" s="5">
        <f t="shared" si="760"/>
        <v>43727.751499238104</v>
      </c>
      <c r="AS456" s="5">
        <f t="shared" si="760"/>
        <v>56880.789105873024</v>
      </c>
      <c r="AT456" s="5">
        <f t="shared" si="760"/>
        <v>62756.043824119071</v>
      </c>
      <c r="AU456" s="5">
        <f t="shared" si="760"/>
        <v>63117.436769309556</v>
      </c>
      <c r="AV456" s="5">
        <f t="shared" si="760"/>
        <v>60570.378598388925</v>
      </c>
      <c r="AW456" s="5">
        <f t="shared" si="760"/>
        <v>56699.093637246078</v>
      </c>
      <c r="AX456" s="5">
        <f t="shared" si="760"/>
        <v>64043.838155658792</v>
      </c>
      <c r="AY456" s="5">
        <f t="shared" si="760"/>
        <v>79103.784828293734</v>
      </c>
      <c r="AZ456" s="5">
        <f t="shared" si="760"/>
        <v>89010.424459373098</v>
      </c>
      <c r="BA456" s="5">
        <f t="shared" si="760"/>
        <v>70239.323560326506</v>
      </c>
      <c r="BB456" s="5">
        <f t="shared" si="760"/>
        <v>12132.674666901608</v>
      </c>
      <c r="BC456" s="5">
        <f t="shared" si="760"/>
        <v>31728.566434947657</v>
      </c>
      <c r="BD456" s="5">
        <f t="shared" si="760"/>
        <v>47653.686522504795</v>
      </c>
      <c r="BE456" s="5">
        <f t="shared" si="760"/>
        <v>60591.496729573075</v>
      </c>
      <c r="BF456" s="5">
        <f t="shared" si="760"/>
        <v>64647.401717674671</v>
      </c>
      <c r="BG456" s="5">
        <f t="shared" si="760"/>
        <v>68010.156117548482</v>
      </c>
      <c r="BH456" s="5">
        <f t="shared" si="760"/>
        <v>63782.754871294528</v>
      </c>
      <c r="BI456" s="5">
        <f t="shared" si="760"/>
        <v>60255.797051018351</v>
      </c>
      <c r="BJ456" s="5">
        <f t="shared" si="760"/>
        <v>66125.275076486621</v>
      </c>
      <c r="BK456" s="5">
        <f t="shared" si="760"/>
        <v>83442.52470488823</v>
      </c>
      <c r="BL456" s="5">
        <f t="shared" si="760"/>
        <v>97116.94500460093</v>
      </c>
      <c r="BM456" s="5">
        <f t="shared" si="760"/>
        <v>73578.027354797028</v>
      </c>
      <c r="BN456" s="5">
        <f t="shared" si="760"/>
        <v>15711.882682683256</v>
      </c>
      <c r="BO456" s="5">
        <f t="shared" si="760"/>
        <v>33714.327632799293</v>
      </c>
      <c r="BP456" s="5">
        <f t="shared" si="760"/>
        <v>50402.511778518121</v>
      </c>
      <c r="BQ456" s="5">
        <f t="shared" si="760"/>
        <v>63017.249253354719</v>
      </c>
      <c r="BR456" s="5">
        <f t="shared" si="760"/>
        <v>72345.689550876588</v>
      </c>
      <c r="BS456" s="5">
        <f t="shared" si="760"/>
        <v>68661.984174108744</v>
      </c>
      <c r="BT456" s="5">
        <f t="shared" si="760"/>
        <v>65566.397317598661</v>
      </c>
      <c r="BU456" s="5">
        <f t="shared" si="760"/>
        <v>62437.325423243026</v>
      </c>
      <c r="BV456" s="5">
        <f t="shared" si="760"/>
        <v>67187.438419476006</v>
      </c>
      <c r="BW456" s="5">
        <f t="shared" si="760"/>
        <v>85323.344860859288</v>
      </c>
      <c r="BX456" s="5">
        <f t="shared" si="760"/>
        <v>97056.871882660329</v>
      </c>
      <c r="BY456" s="5">
        <f t="shared" si="760"/>
        <v>72196.927902677868</v>
      </c>
      <c r="BZ456" s="5">
        <f t="shared" si="760"/>
        <v>14196.904231005372</v>
      </c>
      <c r="CA456" s="5">
        <f t="shared" si="760"/>
        <v>32491.804248420769</v>
      </c>
      <c r="CB456" s="5">
        <f t="shared" si="760"/>
        <v>48661.634713523024</v>
      </c>
      <c r="CC456" s="5">
        <f t="shared" si="760"/>
        <v>61478.303046140631</v>
      </c>
      <c r="CD456" s="5">
        <f t="shared" si="760"/>
        <v>68123.762753443691</v>
      </c>
      <c r="CE456" s="5">
        <f t="shared" si="760"/>
        <v>65622.821485409149</v>
      </c>
      <c r="CF456" s="5">
        <f t="shared" si="760"/>
        <v>61969.348505786984</v>
      </c>
      <c r="CG456" s="5">
        <f t="shared" si="760"/>
        <v>55896.949473363144</v>
      </c>
      <c r="CH456" s="5">
        <f t="shared" si="760"/>
        <v>62180.027539409079</v>
      </c>
      <c r="CI456" s="5">
        <f t="shared" si="760"/>
        <v>80943.549515311825</v>
      </c>
      <c r="CJ456" s="5">
        <f t="shared" ref="CJ456:EP456" si="761">SUMIFS($W$351:$EP$351,$W$2:$EP$2,CJ$2,$W$22:$EP$22,"&lt;="&amp;CJ$22)</f>
        <v>89212.923458427307</v>
      </c>
      <c r="CK456" s="5">
        <f t="shared" si="761"/>
        <v>65923.664322517201</v>
      </c>
      <c r="CL456" s="5">
        <f t="shared" si="761"/>
        <v>14093.802383147355</v>
      </c>
      <c r="CM456" s="5">
        <f t="shared" si="761"/>
        <v>32179.845163776066</v>
      </c>
      <c r="CN456" s="5">
        <f t="shared" si="761"/>
        <v>44196.159454263347</v>
      </c>
      <c r="CO456" s="5">
        <f t="shared" si="761"/>
        <v>60044.267908693248</v>
      </c>
      <c r="CP456" s="5">
        <f t="shared" si="761"/>
        <v>63840.684255590255</v>
      </c>
      <c r="CQ456" s="5">
        <f t="shared" si="761"/>
        <v>64140.092766517475</v>
      </c>
      <c r="CR456" s="5">
        <f t="shared" si="761"/>
        <v>60225.505923421762</v>
      </c>
      <c r="CS456" s="5">
        <f t="shared" si="761"/>
        <v>52159.435318195072</v>
      </c>
      <c r="CT456" s="5">
        <f t="shared" si="761"/>
        <v>58139.475332489659</v>
      </c>
      <c r="CU456" s="5">
        <f t="shared" si="761"/>
        <v>77596.629531819694</v>
      </c>
      <c r="CV456" s="5">
        <f t="shared" si="761"/>
        <v>87951.543164275674</v>
      </c>
      <c r="CW456" s="5">
        <f t="shared" si="761"/>
        <v>63655.504425920561</v>
      </c>
      <c r="CX456" s="5">
        <f t="shared" si="761"/>
        <v>10459.891416137856</v>
      </c>
      <c r="CY456" s="5">
        <f t="shared" si="761"/>
        <v>30625.650892706428</v>
      </c>
      <c r="CZ456" s="5">
        <f t="shared" si="761"/>
        <v>48601.722482847072</v>
      </c>
      <c r="DA456" s="5">
        <f t="shared" si="761"/>
        <v>61954.636522478133</v>
      </c>
      <c r="DB456" s="5">
        <f t="shared" si="761"/>
        <v>69780.989609859011</v>
      </c>
      <c r="DC456" s="5">
        <f t="shared" si="761"/>
        <v>64439.195950417372</v>
      </c>
      <c r="DD456" s="5">
        <f t="shared" si="761"/>
        <v>59917.65139762449</v>
      </c>
      <c r="DE456" s="5">
        <f t="shared" si="761"/>
        <v>53783.892971861802</v>
      </c>
      <c r="DF456" s="5">
        <f t="shared" si="761"/>
        <v>61248.960792871716</v>
      </c>
      <c r="DG456" s="5">
        <f t="shared" si="761"/>
        <v>78044.466338235114</v>
      </c>
      <c r="DH456" s="5">
        <f t="shared" si="761"/>
        <v>88604.600460119109</v>
      </c>
      <c r="DI456" s="5">
        <f t="shared" si="761"/>
        <v>68324.92415778515</v>
      </c>
      <c r="DJ456" s="5">
        <f t="shared" si="761"/>
        <v>12208.133898464155</v>
      </c>
      <c r="DK456" s="5">
        <f t="shared" si="761"/>
        <v>30927.830923975896</v>
      </c>
      <c r="DL456" s="5">
        <f t="shared" si="761"/>
        <v>50390.644319181563</v>
      </c>
      <c r="DM456" s="5">
        <f t="shared" si="761"/>
        <v>60971.806039384384</v>
      </c>
      <c r="DN456" s="5">
        <f t="shared" si="761"/>
        <v>63473.938940252323</v>
      </c>
      <c r="DO456" s="5">
        <f t="shared" si="761"/>
        <v>64104.278302140963</v>
      </c>
      <c r="DP456" s="5">
        <f t="shared" si="761"/>
        <v>57762.230068601675</v>
      </c>
      <c r="DQ456" s="5">
        <f t="shared" si="761"/>
        <v>50587.657551753233</v>
      </c>
      <c r="DR456" s="5">
        <f t="shared" si="761"/>
        <v>58201.950623624143</v>
      </c>
      <c r="DS456" s="5">
        <f t="shared" si="761"/>
        <v>73829.293199631764</v>
      </c>
      <c r="DT456" s="5">
        <f t="shared" si="761"/>
        <v>83994.192778180019</v>
      </c>
      <c r="DU456" s="5">
        <f t="shared" si="761"/>
        <v>60580.987999944955</v>
      </c>
      <c r="DV456" s="5">
        <f t="shared" si="761"/>
        <v>11526.354373758921</v>
      </c>
      <c r="DW456" s="5">
        <f t="shared" si="761"/>
        <v>29638.344948005346</v>
      </c>
      <c r="DX456" s="5">
        <f t="shared" si="761"/>
        <v>49214.095791659231</v>
      </c>
      <c r="DY456" s="5">
        <f t="shared" si="761"/>
        <v>58067.839131190063</v>
      </c>
      <c r="DZ456" s="5">
        <f t="shared" si="761"/>
        <v>65541.211711318902</v>
      </c>
      <c r="EA456" s="5">
        <f t="shared" si="761"/>
        <v>60590.975883133171</v>
      </c>
      <c r="EB456" s="5">
        <f t="shared" si="761"/>
        <v>51704.932383187654</v>
      </c>
      <c r="EC456" s="5">
        <f t="shared" si="761"/>
        <v>43677.167380716754</v>
      </c>
      <c r="ED456" s="5">
        <f t="shared" si="761"/>
        <v>47281.432968594469</v>
      </c>
      <c r="EE456" s="5">
        <f t="shared" si="761"/>
        <v>64997.580401053368</v>
      </c>
      <c r="EF456" s="5">
        <f t="shared" si="761"/>
        <v>78233.638016146098</v>
      </c>
      <c r="EG456" s="5">
        <f t="shared" si="761"/>
        <v>54093.131641938671</v>
      </c>
      <c r="EH456" s="5">
        <f t="shared" si="761"/>
        <v>14393.548544612117</v>
      </c>
      <c r="EI456" s="5">
        <f t="shared" si="761"/>
        <v>31662.692058628367</v>
      </c>
      <c r="EJ456" s="5">
        <f t="shared" si="761"/>
        <v>47234.022499704915</v>
      </c>
      <c r="EK456" s="5">
        <f t="shared" si="761"/>
        <v>57853.266298971132</v>
      </c>
      <c r="EL456" s="5">
        <f t="shared" si="761"/>
        <v>64425.129270436992</v>
      </c>
      <c r="EM456" s="5">
        <f t="shared" si="761"/>
        <v>55131.542548727091</v>
      </c>
      <c r="EN456" s="5">
        <f t="shared" si="761"/>
        <v>46503.613252822804</v>
      </c>
      <c r="EO456" s="5">
        <f t="shared" si="761"/>
        <v>37832.266325006196</v>
      </c>
      <c r="EP456" s="5">
        <f t="shared" si="761"/>
        <v>38808.420846969755</v>
      </c>
    </row>
    <row r="457" spans="2:146" outlineLevel="1" x14ac:dyDescent="0.25">
      <c r="C457" s="86" t="s">
        <v>319</v>
      </c>
      <c r="D457" s="86"/>
      <c r="E457" s="86"/>
      <c r="F457" s="86"/>
      <c r="G457" s="86"/>
      <c r="H457" s="86"/>
      <c r="I457" s="86"/>
      <c r="J457" s="87"/>
      <c r="K457" s="86">
        <f>SUM(K458:K462,K466)</f>
        <v>73514.877667861409</v>
      </c>
      <c r="L457" s="86">
        <f t="shared" ref="L457:T457" si="762">SUM(L458:L462,L466)</f>
        <v>60443.109480143394</v>
      </c>
      <c r="M457" s="86">
        <f t="shared" si="762"/>
        <v>47321.989360124309</v>
      </c>
      <c r="N457" s="86">
        <f t="shared" si="762"/>
        <v>33141.855478094665</v>
      </c>
      <c r="O457" s="86">
        <f t="shared" si="762"/>
        <v>19492.887049130437</v>
      </c>
      <c r="P457" s="86">
        <f t="shared" si="762"/>
        <v>14476.472182244524</v>
      </c>
      <c r="Q457" s="86">
        <f t="shared" si="762"/>
        <v>14972.718661387542</v>
      </c>
      <c r="R457" s="86">
        <f t="shared" si="762"/>
        <v>16616.534254078448</v>
      </c>
      <c r="S457" s="86">
        <f t="shared" si="762"/>
        <v>16516.611069000268</v>
      </c>
      <c r="T457" s="86">
        <f t="shared" si="762"/>
        <v>17065.483886669474</v>
      </c>
      <c r="U457" s="86"/>
      <c r="V457" s="86">
        <f>SUM(V458:V462,V466)</f>
        <v>0</v>
      </c>
      <c r="W457" s="86">
        <f>SUM(W458:W462,W466)</f>
        <v>94444.328166666673</v>
      </c>
      <c r="X457" s="86">
        <f t="shared" ref="X457:CI457" si="763">SUM(X458:X462,X466)</f>
        <v>94636.114228673832</v>
      </c>
      <c r="Y457" s="86">
        <f t="shared" si="763"/>
        <v>98027.470188530468</v>
      </c>
      <c r="Z457" s="86">
        <f t="shared" si="763"/>
        <v>91613.623577777791</v>
      </c>
      <c r="AA457" s="86">
        <f t="shared" si="763"/>
        <v>80039.08876845878</v>
      </c>
      <c r="AB457" s="86">
        <f t="shared" si="763"/>
        <v>77860.990085925921</v>
      </c>
      <c r="AC457" s="86">
        <f t="shared" si="763"/>
        <v>73514.877667861409</v>
      </c>
      <c r="AD457" s="86">
        <f t="shared" si="763"/>
        <v>75880.097975913974</v>
      </c>
      <c r="AE457" s="86">
        <f t="shared" si="763"/>
        <v>77154.828139999998</v>
      </c>
      <c r="AF457" s="86">
        <f t="shared" si="763"/>
        <v>74654.003543225816</v>
      </c>
      <c r="AG457" s="86">
        <f t="shared" si="763"/>
        <v>73160.121402666671</v>
      </c>
      <c r="AH457" s="86">
        <f t="shared" si="763"/>
        <v>70494.058340071701</v>
      </c>
      <c r="AI457" s="86">
        <f t="shared" si="763"/>
        <v>68012.617194666673</v>
      </c>
      <c r="AJ457" s="86">
        <f t="shared" si="763"/>
        <v>66867.874092043028</v>
      </c>
      <c r="AK457" s="86">
        <f t="shared" si="763"/>
        <v>65149.014672401448</v>
      </c>
      <c r="AL457" s="86">
        <f t="shared" si="763"/>
        <v>66241.739459259275</v>
      </c>
      <c r="AM457" s="86">
        <f t="shared" si="763"/>
        <v>66294.830608172066</v>
      </c>
      <c r="AN457" s="86">
        <f t="shared" si="763"/>
        <v>64490.433018666692</v>
      </c>
      <c r="AO457" s="86">
        <f t="shared" si="763"/>
        <v>60443.109480143394</v>
      </c>
      <c r="AP457" s="86">
        <f t="shared" si="763"/>
        <v>62379.789038552</v>
      </c>
      <c r="AQ457" s="86">
        <f t="shared" si="763"/>
        <v>63930.364213666697</v>
      </c>
      <c r="AR457" s="86">
        <f t="shared" si="763"/>
        <v>61434.928426867416</v>
      </c>
      <c r="AS457" s="86">
        <f t="shared" si="763"/>
        <v>59923.944973200036</v>
      </c>
      <c r="AT457" s="86">
        <f t="shared" si="763"/>
        <v>56966.771636921185</v>
      </c>
      <c r="AU457" s="86">
        <f t="shared" si="763"/>
        <v>55133.316185577816</v>
      </c>
      <c r="AV457" s="86">
        <f t="shared" si="763"/>
        <v>53114.144721873396</v>
      </c>
      <c r="AW457" s="86">
        <f t="shared" si="763"/>
        <v>51700.410225701358</v>
      </c>
      <c r="AX457" s="86">
        <f t="shared" si="763"/>
        <v>52994.492241530912</v>
      </c>
      <c r="AY457" s="86">
        <f t="shared" si="763"/>
        <v>52880.930467555605</v>
      </c>
      <c r="AZ457" s="86">
        <f t="shared" si="763"/>
        <v>51101.73254697783</v>
      </c>
      <c r="BA457" s="86">
        <f t="shared" si="763"/>
        <v>47321.989360124309</v>
      </c>
      <c r="BB457" s="86">
        <f t="shared" si="763"/>
        <v>49448.107604431592</v>
      </c>
      <c r="BC457" s="86">
        <f t="shared" si="763"/>
        <v>50655.188378897365</v>
      </c>
      <c r="BD457" s="86">
        <f t="shared" si="763"/>
        <v>47845.006805139121</v>
      </c>
      <c r="BE457" s="86">
        <f t="shared" si="763"/>
        <v>46521.827568797831</v>
      </c>
      <c r="BF457" s="86">
        <f t="shared" si="763"/>
        <v>43220.194747306618</v>
      </c>
      <c r="BG457" s="86">
        <f t="shared" si="763"/>
        <v>42365.590649192272</v>
      </c>
      <c r="BH457" s="86">
        <f t="shared" si="763"/>
        <v>39413.445352547235</v>
      </c>
      <c r="BI457" s="86">
        <f t="shared" si="763"/>
        <v>38376.354414650465</v>
      </c>
      <c r="BJ457" s="86">
        <f t="shared" si="763"/>
        <v>39319.79061156918</v>
      </c>
      <c r="BK457" s="86">
        <f t="shared" si="763"/>
        <v>39955.057621818683</v>
      </c>
      <c r="BL457" s="86">
        <f t="shared" si="763"/>
        <v>38489.055821860034</v>
      </c>
      <c r="BM457" s="86">
        <f t="shared" si="763"/>
        <v>33141.855478094665</v>
      </c>
      <c r="BN457" s="86">
        <f t="shared" si="763"/>
        <v>36831.136705303048</v>
      </c>
      <c r="BO457" s="86">
        <f t="shared" si="763"/>
        <v>37577.729345567539</v>
      </c>
      <c r="BP457" s="86">
        <f t="shared" si="763"/>
        <v>34678.939628806707</v>
      </c>
      <c r="BQ457" s="86">
        <f t="shared" si="763"/>
        <v>33160.347914697151</v>
      </c>
      <c r="BR457" s="86">
        <f t="shared" si="763"/>
        <v>30934.676993942245</v>
      </c>
      <c r="BS457" s="86">
        <f t="shared" si="763"/>
        <v>27606.936060260708</v>
      </c>
      <c r="BT457" s="86">
        <f t="shared" si="763"/>
        <v>26317.424024078537</v>
      </c>
      <c r="BU457" s="86">
        <f t="shared" si="763"/>
        <v>25117.218342245345</v>
      </c>
      <c r="BV457" s="86">
        <f t="shared" si="763"/>
        <v>25794.52637508254</v>
      </c>
      <c r="BW457" s="86">
        <f t="shared" si="763"/>
        <v>26802.4216744923</v>
      </c>
      <c r="BX457" s="86">
        <f t="shared" si="763"/>
        <v>24787.447977965599</v>
      </c>
      <c r="BY457" s="86">
        <f t="shared" si="763"/>
        <v>19492.887049130437</v>
      </c>
      <c r="BZ457" s="86">
        <f t="shared" si="763"/>
        <v>23272.014974640988</v>
      </c>
      <c r="CA457" s="86">
        <f t="shared" si="763"/>
        <v>24452.794479512584</v>
      </c>
      <c r="CB457" s="86">
        <f t="shared" si="763"/>
        <v>21337.714954941319</v>
      </c>
      <c r="CC457" s="86">
        <f t="shared" si="763"/>
        <v>19966.223707858117</v>
      </c>
      <c r="CD457" s="86">
        <f t="shared" si="763"/>
        <v>17142.457065393039</v>
      </c>
      <c r="CE457" s="86">
        <f t="shared" si="763"/>
        <v>15769.697077051351</v>
      </c>
      <c r="CF457" s="86">
        <f t="shared" si="763"/>
        <v>15321.997155784607</v>
      </c>
      <c r="CG457" s="86">
        <f t="shared" si="763"/>
        <v>14808.680606153819</v>
      </c>
      <c r="CH457" s="86">
        <f t="shared" si="763"/>
        <v>17597.648548307621</v>
      </c>
      <c r="CI457" s="86">
        <f t="shared" si="763"/>
        <v>19569.519147196297</v>
      </c>
      <c r="CJ457" s="86">
        <f t="shared" ref="CJ457:EP457" si="764">SUM(CJ458:CJ462,CJ466)</f>
        <v>17901.327756292441</v>
      </c>
      <c r="CK457" s="86">
        <f t="shared" si="764"/>
        <v>14476.472182244524</v>
      </c>
      <c r="CL457" s="86">
        <f t="shared" si="764"/>
        <v>19463.989209181655</v>
      </c>
      <c r="CM457" s="86">
        <f t="shared" si="764"/>
        <v>21864.407536821545</v>
      </c>
      <c r="CN457" s="86">
        <f t="shared" si="764"/>
        <v>19066.238311960034</v>
      </c>
      <c r="CO457" s="86">
        <f t="shared" si="764"/>
        <v>20329.490460666962</v>
      </c>
      <c r="CP457" s="86">
        <f t="shared" si="764"/>
        <v>17434.564981825173</v>
      </c>
      <c r="CQ457" s="86">
        <f t="shared" si="764"/>
        <v>17253.343026894141</v>
      </c>
      <c r="CR457" s="86">
        <f t="shared" si="764"/>
        <v>16074.057461893577</v>
      </c>
      <c r="CS457" s="86">
        <f t="shared" si="764"/>
        <v>15221.312972151056</v>
      </c>
      <c r="CT457" s="86">
        <f t="shared" si="764"/>
        <v>18377.196473470853</v>
      </c>
      <c r="CU457" s="86">
        <f t="shared" si="764"/>
        <v>20548.75505563679</v>
      </c>
      <c r="CV457" s="86">
        <f t="shared" si="764"/>
        <v>19182.877673884424</v>
      </c>
      <c r="CW457" s="86">
        <f t="shared" si="764"/>
        <v>14972.718661387542</v>
      </c>
      <c r="CX457" s="86">
        <f t="shared" si="764"/>
        <v>19637.278194032191</v>
      </c>
      <c r="CY457" s="86">
        <f t="shared" si="764"/>
        <v>22701.567971343709</v>
      </c>
      <c r="CZ457" s="86">
        <f t="shared" si="764"/>
        <v>21185.325857385764</v>
      </c>
      <c r="DA457" s="86">
        <f t="shared" si="764"/>
        <v>20733.776909536431</v>
      </c>
      <c r="DB457" s="86">
        <f t="shared" si="764"/>
        <v>19157.456794115988</v>
      </c>
      <c r="DC457" s="86">
        <f t="shared" si="764"/>
        <v>16958.773835770357</v>
      </c>
      <c r="DD457" s="86">
        <f t="shared" si="764"/>
        <v>16564.464330538543</v>
      </c>
      <c r="DE457" s="86">
        <f t="shared" si="764"/>
        <v>16252.044789299096</v>
      </c>
      <c r="DF457" s="86">
        <f t="shared" si="764"/>
        <v>19347.927367115186</v>
      </c>
      <c r="DG457" s="86">
        <f t="shared" si="764"/>
        <v>20695.34493137119</v>
      </c>
      <c r="DH457" s="86">
        <f t="shared" si="764"/>
        <v>19904.629760040611</v>
      </c>
      <c r="DI457" s="86">
        <f t="shared" si="764"/>
        <v>16616.534254078448</v>
      </c>
      <c r="DJ457" s="86">
        <f t="shared" si="764"/>
        <v>20754.938726749555</v>
      </c>
      <c r="DK457" s="86">
        <f t="shared" si="764"/>
        <v>23804.678376012416</v>
      </c>
      <c r="DL457" s="86">
        <f t="shared" si="764"/>
        <v>22244.452645783858</v>
      </c>
      <c r="DM457" s="86">
        <f t="shared" si="764"/>
        <v>20905.164441570567</v>
      </c>
      <c r="DN457" s="86">
        <f t="shared" si="764"/>
        <v>18783.86629794593</v>
      </c>
      <c r="DO457" s="86">
        <f t="shared" si="764"/>
        <v>18951.666727302378</v>
      </c>
      <c r="DP457" s="86">
        <f t="shared" si="764"/>
        <v>17142.954074297111</v>
      </c>
      <c r="DQ457" s="86">
        <f t="shared" si="764"/>
        <v>16979.405901167909</v>
      </c>
      <c r="DR457" s="86">
        <f t="shared" si="764"/>
        <v>20369.387094742739</v>
      </c>
      <c r="DS457" s="86">
        <f t="shared" si="764"/>
        <v>21458.808642984408</v>
      </c>
      <c r="DT457" s="86">
        <f t="shared" si="764"/>
        <v>20820.664552120485</v>
      </c>
      <c r="DU457" s="86">
        <f t="shared" si="764"/>
        <v>16516.611069000268</v>
      </c>
      <c r="DV457" s="86">
        <f t="shared" si="764"/>
        <v>21682.516514531595</v>
      </c>
      <c r="DW457" s="86">
        <f t="shared" si="764"/>
        <v>24837.269628146372</v>
      </c>
      <c r="DX457" s="86">
        <f t="shared" si="764"/>
        <v>23355.864345331716</v>
      </c>
      <c r="DY457" s="86">
        <f t="shared" si="764"/>
        <v>21631.507769877986</v>
      </c>
      <c r="DZ457" s="86">
        <f t="shared" si="764"/>
        <v>20874.137921929647</v>
      </c>
      <c r="EA457" s="86">
        <f t="shared" si="764"/>
        <v>18786.490640738299</v>
      </c>
      <c r="EB457" s="86">
        <f t="shared" si="764"/>
        <v>17645.143033361073</v>
      </c>
      <c r="EC457" s="86">
        <f t="shared" si="764"/>
        <v>17816.329088265014</v>
      </c>
      <c r="ED457" s="86">
        <f t="shared" si="764"/>
        <v>20584.651708303747</v>
      </c>
      <c r="EE457" s="86">
        <f t="shared" si="764"/>
        <v>22984.961226373172</v>
      </c>
      <c r="EF457" s="86">
        <f t="shared" si="764"/>
        <v>22569.775922763907</v>
      </c>
      <c r="EG457" s="86">
        <f t="shared" si="764"/>
        <v>17065.483886669474</v>
      </c>
      <c r="EH457" s="86">
        <f t="shared" si="764"/>
        <v>23452.633741048208</v>
      </c>
      <c r="EI457" s="86">
        <f t="shared" si="764"/>
        <v>25914.28510955369</v>
      </c>
      <c r="EJ457" s="86">
        <f t="shared" si="764"/>
        <v>23691.484927591147</v>
      </c>
      <c r="EK457" s="86">
        <f t="shared" si="764"/>
        <v>23208.17485802235</v>
      </c>
      <c r="EL457" s="86">
        <f t="shared" si="764"/>
        <v>21830.599268705653</v>
      </c>
      <c r="EM457" s="86">
        <f t="shared" si="764"/>
        <v>18961.273545588978</v>
      </c>
      <c r="EN457" s="86">
        <f t="shared" si="764"/>
        <v>18819.752765797552</v>
      </c>
      <c r="EO457" s="86">
        <f t="shared" si="764"/>
        <v>18775.13133791566</v>
      </c>
      <c r="EP457" s="86">
        <f t="shared" si="764"/>
        <v>21187.394298541352</v>
      </c>
    </row>
    <row r="458" spans="2:146" outlineLevel="1" x14ac:dyDescent="0.25">
      <c r="D458" t="s">
        <v>320</v>
      </c>
      <c r="K458" s="5">
        <f t="shared" ref="K458:T466" si="765">INDEX($W458:$EP458,MATCH(K$5,$W$5:$EP$5,0))</f>
        <v>0</v>
      </c>
      <c r="L458" s="5">
        <f t="shared" si="765"/>
        <v>0</v>
      </c>
      <c r="M458" s="5">
        <f t="shared" si="765"/>
        <v>0</v>
      </c>
      <c r="N458" s="5">
        <f t="shared" si="765"/>
        <v>0</v>
      </c>
      <c r="O458" s="5">
        <f t="shared" si="765"/>
        <v>0</v>
      </c>
      <c r="P458" s="5">
        <f t="shared" si="765"/>
        <v>0</v>
      </c>
      <c r="Q458" s="5">
        <f t="shared" si="765"/>
        <v>0</v>
      </c>
      <c r="R458" s="5">
        <f t="shared" si="765"/>
        <v>0</v>
      </c>
      <c r="S458" s="5">
        <f t="shared" si="765"/>
        <v>0</v>
      </c>
      <c r="T458" s="5">
        <f t="shared" si="765"/>
        <v>0</v>
      </c>
    </row>
    <row r="459" spans="2:146" outlineLevel="1" x14ac:dyDescent="0.25">
      <c r="D459" t="s">
        <v>321</v>
      </c>
      <c r="K459" s="5">
        <f t="shared" si="765"/>
        <v>0</v>
      </c>
      <c r="L459" s="5">
        <f t="shared" si="765"/>
        <v>0</v>
      </c>
      <c r="M459" s="5">
        <f t="shared" si="765"/>
        <v>0</v>
      </c>
      <c r="N459" s="5">
        <f t="shared" si="765"/>
        <v>0</v>
      </c>
      <c r="O459" s="5">
        <f t="shared" si="765"/>
        <v>0</v>
      </c>
      <c r="P459" s="5">
        <f t="shared" si="765"/>
        <v>0</v>
      </c>
      <c r="Q459" s="5">
        <f t="shared" si="765"/>
        <v>0</v>
      </c>
      <c r="R459" s="5">
        <f t="shared" si="765"/>
        <v>0</v>
      </c>
      <c r="S459" s="5">
        <f t="shared" si="765"/>
        <v>0</v>
      </c>
      <c r="T459" s="5">
        <f t="shared" si="765"/>
        <v>0</v>
      </c>
    </row>
    <row r="460" spans="2:146" outlineLevel="1" x14ac:dyDescent="0.25">
      <c r="D460" t="s">
        <v>322</v>
      </c>
      <c r="K460" s="5">
        <f t="shared" si="765"/>
        <v>0</v>
      </c>
      <c r="L460" s="5">
        <f t="shared" si="765"/>
        <v>0</v>
      </c>
      <c r="M460" s="5">
        <f t="shared" si="765"/>
        <v>0</v>
      </c>
      <c r="N460" s="5">
        <f t="shared" si="765"/>
        <v>0</v>
      </c>
      <c r="O460" s="5">
        <f t="shared" si="765"/>
        <v>0</v>
      </c>
      <c r="P460" s="5">
        <f t="shared" si="765"/>
        <v>0</v>
      </c>
      <c r="Q460" s="5">
        <f t="shared" si="765"/>
        <v>0</v>
      </c>
      <c r="R460" s="5">
        <f t="shared" si="765"/>
        <v>0</v>
      </c>
      <c r="S460" s="5">
        <f t="shared" si="765"/>
        <v>0</v>
      </c>
      <c r="T460" s="5">
        <f t="shared" si="765"/>
        <v>0</v>
      </c>
    </row>
    <row r="461" spans="2:146" outlineLevel="1" x14ac:dyDescent="0.25">
      <c r="D461" t="s">
        <v>323</v>
      </c>
      <c r="K461" s="5">
        <f t="shared" si="765"/>
        <v>0</v>
      </c>
      <c r="L461" s="5">
        <f t="shared" si="765"/>
        <v>0</v>
      </c>
      <c r="M461" s="5">
        <f t="shared" si="765"/>
        <v>0</v>
      </c>
      <c r="N461" s="5">
        <f t="shared" si="765"/>
        <v>0</v>
      </c>
      <c r="O461" s="5">
        <f t="shared" si="765"/>
        <v>0</v>
      </c>
      <c r="P461" s="5">
        <f t="shared" si="765"/>
        <v>0</v>
      </c>
      <c r="Q461" s="5">
        <f t="shared" si="765"/>
        <v>0</v>
      </c>
      <c r="R461" s="5">
        <f t="shared" si="765"/>
        <v>0</v>
      </c>
      <c r="S461" s="5">
        <f t="shared" si="765"/>
        <v>0</v>
      </c>
      <c r="T461" s="5">
        <f t="shared" si="765"/>
        <v>0</v>
      </c>
    </row>
    <row r="462" spans="2:146" outlineLevel="1" x14ac:dyDescent="0.25">
      <c r="D462" t="s">
        <v>324</v>
      </c>
      <c r="K462" s="5">
        <f>SUM(K463:K465)</f>
        <v>61833.333333333328</v>
      </c>
      <c r="L462" s="5">
        <f t="shared" ref="L462:T462" si="766">SUM(L463:L465)</f>
        <v>47833.333333333358</v>
      </c>
      <c r="M462" s="5">
        <f t="shared" si="766"/>
        <v>33833.333333333387</v>
      </c>
      <c r="N462" s="5">
        <f t="shared" si="766"/>
        <v>19833.333333333372</v>
      </c>
      <c r="O462" s="5">
        <f t="shared" si="766"/>
        <v>5833.333333333373</v>
      </c>
      <c r="P462" s="5">
        <f t="shared" si="766"/>
        <v>3.865352482534945E-11</v>
      </c>
      <c r="Q462" s="5">
        <f t="shared" si="766"/>
        <v>3.865352482534945E-11</v>
      </c>
      <c r="R462" s="5">
        <f t="shared" si="766"/>
        <v>3.865352482534945E-11</v>
      </c>
      <c r="S462" s="5">
        <f t="shared" si="766"/>
        <v>3.865352482534945E-11</v>
      </c>
      <c r="T462" s="5">
        <f t="shared" si="766"/>
        <v>3.865352482534945E-11</v>
      </c>
      <c r="V462" s="5">
        <f>SUM(V463:V465)</f>
        <v>0</v>
      </c>
      <c r="W462" s="5">
        <f>SUM(W463:W465)</f>
        <v>81339.152944444446</v>
      </c>
      <c r="X462" s="5">
        <f t="shared" ref="X462:CI462" si="767">SUM(X463:X465)</f>
        <v>82126.994320430109</v>
      </c>
      <c r="Y462" s="5">
        <f t="shared" si="767"/>
        <v>86159.07573213859</v>
      </c>
      <c r="Z462" s="5">
        <f t="shared" si="767"/>
        <v>77358.432407407425</v>
      </c>
      <c r="AA462" s="5">
        <f t="shared" si="767"/>
        <v>64166.666666666657</v>
      </c>
      <c r="AB462" s="5">
        <f t="shared" si="767"/>
        <v>62999.999999999993</v>
      </c>
      <c r="AC462" s="5">
        <f t="shared" si="767"/>
        <v>61833.333333333328</v>
      </c>
      <c r="AD462" s="5">
        <f t="shared" si="767"/>
        <v>60666.666666666664</v>
      </c>
      <c r="AE462" s="5">
        <f t="shared" si="767"/>
        <v>59500</v>
      </c>
      <c r="AF462" s="5">
        <f t="shared" si="767"/>
        <v>58333.333333333336</v>
      </c>
      <c r="AG462" s="5">
        <f t="shared" si="767"/>
        <v>57166.666666666672</v>
      </c>
      <c r="AH462" s="5">
        <f t="shared" si="767"/>
        <v>56000.000000000007</v>
      </c>
      <c r="AI462" s="5">
        <f t="shared" si="767"/>
        <v>54833.333333333343</v>
      </c>
      <c r="AJ462" s="5">
        <f t="shared" si="767"/>
        <v>53666.666666666679</v>
      </c>
      <c r="AK462" s="5">
        <f t="shared" si="767"/>
        <v>52500.000000000015</v>
      </c>
      <c r="AL462" s="5">
        <f t="shared" si="767"/>
        <v>51333.33333333335</v>
      </c>
      <c r="AM462" s="5">
        <f t="shared" si="767"/>
        <v>50166.666666666686</v>
      </c>
      <c r="AN462" s="5">
        <f t="shared" si="767"/>
        <v>49000.000000000022</v>
      </c>
      <c r="AO462" s="5">
        <f t="shared" si="767"/>
        <v>47833.333333333358</v>
      </c>
      <c r="AP462" s="5">
        <f t="shared" si="767"/>
        <v>46666.666666666693</v>
      </c>
      <c r="AQ462" s="5">
        <f t="shared" si="767"/>
        <v>45500.000000000029</v>
      </c>
      <c r="AR462" s="5">
        <f t="shared" si="767"/>
        <v>44333.333333333365</v>
      </c>
      <c r="AS462" s="5">
        <f t="shared" si="767"/>
        <v>43166.666666666701</v>
      </c>
      <c r="AT462" s="5">
        <f t="shared" si="767"/>
        <v>42000.000000000036</v>
      </c>
      <c r="AU462" s="5">
        <f t="shared" si="767"/>
        <v>40833.333333333372</v>
      </c>
      <c r="AV462" s="5">
        <f t="shared" si="767"/>
        <v>39666.666666666708</v>
      </c>
      <c r="AW462" s="5">
        <f t="shared" si="767"/>
        <v>38500.000000000044</v>
      </c>
      <c r="AX462" s="5">
        <f t="shared" si="767"/>
        <v>37333.333333333379</v>
      </c>
      <c r="AY462" s="5">
        <f t="shared" si="767"/>
        <v>36166.666666666715</v>
      </c>
      <c r="AZ462" s="5">
        <f t="shared" si="767"/>
        <v>35000.000000000051</v>
      </c>
      <c r="BA462" s="5">
        <f t="shared" si="767"/>
        <v>33833.333333333387</v>
      </c>
      <c r="BB462" s="5">
        <f t="shared" si="767"/>
        <v>32666.666666666719</v>
      </c>
      <c r="BC462" s="5">
        <f t="shared" si="767"/>
        <v>31500.000000000051</v>
      </c>
      <c r="BD462" s="5">
        <f t="shared" si="767"/>
        <v>30333.333333333383</v>
      </c>
      <c r="BE462" s="5">
        <f t="shared" si="767"/>
        <v>29166.666666666715</v>
      </c>
      <c r="BF462" s="5">
        <f t="shared" si="767"/>
        <v>28000.000000000047</v>
      </c>
      <c r="BG462" s="5">
        <f t="shared" si="767"/>
        <v>26833.333333333379</v>
      </c>
      <c r="BH462" s="5">
        <f t="shared" si="767"/>
        <v>25666.666666666712</v>
      </c>
      <c r="BI462" s="5">
        <f t="shared" si="767"/>
        <v>24500.000000000044</v>
      </c>
      <c r="BJ462" s="5">
        <f t="shared" si="767"/>
        <v>23333.333333333376</v>
      </c>
      <c r="BK462" s="5">
        <f t="shared" si="767"/>
        <v>22166.666666666708</v>
      </c>
      <c r="BL462" s="5">
        <f t="shared" si="767"/>
        <v>21000.00000000004</v>
      </c>
      <c r="BM462" s="5">
        <f t="shared" si="767"/>
        <v>19833.333333333372</v>
      </c>
      <c r="BN462" s="5">
        <f t="shared" si="767"/>
        <v>18666.666666666704</v>
      </c>
      <c r="BO462" s="5">
        <f t="shared" si="767"/>
        <v>17500.000000000036</v>
      </c>
      <c r="BP462" s="5">
        <f t="shared" si="767"/>
        <v>16333.33333333337</v>
      </c>
      <c r="BQ462" s="5">
        <f t="shared" si="767"/>
        <v>15166.666666666704</v>
      </c>
      <c r="BR462" s="5">
        <f t="shared" si="767"/>
        <v>14000.000000000038</v>
      </c>
      <c r="BS462" s="5">
        <f t="shared" si="767"/>
        <v>12833.333333333372</v>
      </c>
      <c r="BT462" s="5">
        <f t="shared" si="767"/>
        <v>11666.666666666706</v>
      </c>
      <c r="BU462" s="5">
        <f t="shared" si="767"/>
        <v>10500.00000000004</v>
      </c>
      <c r="BV462" s="5">
        <f t="shared" si="767"/>
        <v>9333.333333333374</v>
      </c>
      <c r="BW462" s="5">
        <f t="shared" si="767"/>
        <v>8166.666666666707</v>
      </c>
      <c r="BX462" s="5">
        <f t="shared" si="767"/>
        <v>7000.00000000004</v>
      </c>
      <c r="BY462" s="5">
        <f t="shared" si="767"/>
        <v>5833.333333333373</v>
      </c>
      <c r="BZ462" s="5">
        <f t="shared" si="767"/>
        <v>4666.6666666667061</v>
      </c>
      <c r="CA462" s="5">
        <f t="shared" si="767"/>
        <v>3500.0000000000391</v>
      </c>
      <c r="CB462" s="5">
        <f t="shared" si="767"/>
        <v>2333.3333333333721</v>
      </c>
      <c r="CC462" s="5">
        <f t="shared" si="767"/>
        <v>1166.6666666667054</v>
      </c>
      <c r="CD462" s="5">
        <f t="shared" si="767"/>
        <v>3.865352482534945E-11</v>
      </c>
      <c r="CE462" s="5">
        <f t="shared" si="767"/>
        <v>3.865352482534945E-11</v>
      </c>
      <c r="CF462" s="5">
        <f t="shared" si="767"/>
        <v>3.865352482534945E-11</v>
      </c>
      <c r="CG462" s="5">
        <f t="shared" si="767"/>
        <v>3.865352482534945E-11</v>
      </c>
      <c r="CH462" s="5">
        <f t="shared" si="767"/>
        <v>3.865352482534945E-11</v>
      </c>
      <c r="CI462" s="5">
        <f t="shared" si="767"/>
        <v>3.865352482534945E-11</v>
      </c>
      <c r="CJ462" s="5">
        <f t="shared" ref="CJ462:EP462" si="768">SUM(CJ463:CJ465)</f>
        <v>3.865352482534945E-11</v>
      </c>
      <c r="CK462" s="5">
        <f t="shared" si="768"/>
        <v>3.865352482534945E-11</v>
      </c>
      <c r="CL462" s="5">
        <f t="shared" si="768"/>
        <v>3.865352482534945E-11</v>
      </c>
      <c r="CM462" s="5">
        <f t="shared" si="768"/>
        <v>3.865352482534945E-11</v>
      </c>
      <c r="CN462" s="5">
        <f t="shared" si="768"/>
        <v>3.865352482534945E-11</v>
      </c>
      <c r="CO462" s="5">
        <f t="shared" si="768"/>
        <v>3.865352482534945E-11</v>
      </c>
      <c r="CP462" s="5">
        <f t="shared" si="768"/>
        <v>3.865352482534945E-11</v>
      </c>
      <c r="CQ462" s="5">
        <f t="shared" si="768"/>
        <v>3.865352482534945E-11</v>
      </c>
      <c r="CR462" s="5">
        <f t="shared" si="768"/>
        <v>3.865352482534945E-11</v>
      </c>
      <c r="CS462" s="5">
        <f t="shared" si="768"/>
        <v>3.865352482534945E-11</v>
      </c>
      <c r="CT462" s="5">
        <f t="shared" si="768"/>
        <v>3.865352482534945E-11</v>
      </c>
      <c r="CU462" s="5">
        <f t="shared" si="768"/>
        <v>3.865352482534945E-11</v>
      </c>
      <c r="CV462" s="5">
        <f t="shared" si="768"/>
        <v>3.865352482534945E-11</v>
      </c>
      <c r="CW462" s="5">
        <f t="shared" si="768"/>
        <v>3.865352482534945E-11</v>
      </c>
      <c r="CX462" s="5">
        <f t="shared" si="768"/>
        <v>3.865352482534945E-11</v>
      </c>
      <c r="CY462" s="5">
        <f t="shared" si="768"/>
        <v>3.865352482534945E-11</v>
      </c>
      <c r="CZ462" s="5">
        <f t="shared" si="768"/>
        <v>3.865352482534945E-11</v>
      </c>
      <c r="DA462" s="5">
        <f t="shared" si="768"/>
        <v>3.865352482534945E-11</v>
      </c>
      <c r="DB462" s="5">
        <f t="shared" si="768"/>
        <v>3.865352482534945E-11</v>
      </c>
      <c r="DC462" s="5">
        <f t="shared" si="768"/>
        <v>3.865352482534945E-11</v>
      </c>
      <c r="DD462" s="5">
        <f t="shared" si="768"/>
        <v>3.865352482534945E-11</v>
      </c>
      <c r="DE462" s="5">
        <f t="shared" si="768"/>
        <v>3.865352482534945E-11</v>
      </c>
      <c r="DF462" s="5">
        <f t="shared" si="768"/>
        <v>3.865352482534945E-11</v>
      </c>
      <c r="DG462" s="5">
        <f t="shared" si="768"/>
        <v>3.865352482534945E-11</v>
      </c>
      <c r="DH462" s="5">
        <f t="shared" si="768"/>
        <v>3.865352482534945E-11</v>
      </c>
      <c r="DI462" s="5">
        <f t="shared" si="768"/>
        <v>3.865352482534945E-11</v>
      </c>
      <c r="DJ462" s="5">
        <f t="shared" si="768"/>
        <v>3.865352482534945E-11</v>
      </c>
      <c r="DK462" s="5">
        <f t="shared" si="768"/>
        <v>3.865352482534945E-11</v>
      </c>
      <c r="DL462" s="5">
        <f t="shared" si="768"/>
        <v>3.865352482534945E-11</v>
      </c>
      <c r="DM462" s="5">
        <f t="shared" si="768"/>
        <v>3.865352482534945E-11</v>
      </c>
      <c r="DN462" s="5">
        <f t="shared" si="768"/>
        <v>3.865352482534945E-11</v>
      </c>
      <c r="DO462" s="5">
        <f t="shared" si="768"/>
        <v>3.865352482534945E-11</v>
      </c>
      <c r="DP462" s="5">
        <f t="shared" si="768"/>
        <v>3.865352482534945E-11</v>
      </c>
      <c r="DQ462" s="5">
        <f t="shared" si="768"/>
        <v>3.865352482534945E-11</v>
      </c>
      <c r="DR462" s="5">
        <f t="shared" si="768"/>
        <v>3.865352482534945E-11</v>
      </c>
      <c r="DS462" s="5">
        <f t="shared" si="768"/>
        <v>3.865352482534945E-11</v>
      </c>
      <c r="DT462" s="5">
        <f t="shared" si="768"/>
        <v>3.865352482534945E-11</v>
      </c>
      <c r="DU462" s="5">
        <f t="shared" si="768"/>
        <v>3.865352482534945E-11</v>
      </c>
      <c r="DV462" s="5">
        <f t="shared" si="768"/>
        <v>3.865352482534945E-11</v>
      </c>
      <c r="DW462" s="5">
        <f t="shared" si="768"/>
        <v>3.865352482534945E-11</v>
      </c>
      <c r="DX462" s="5">
        <f t="shared" si="768"/>
        <v>3.865352482534945E-11</v>
      </c>
      <c r="DY462" s="5">
        <f t="shared" si="768"/>
        <v>3.865352482534945E-11</v>
      </c>
      <c r="DZ462" s="5">
        <f t="shared" si="768"/>
        <v>3.865352482534945E-11</v>
      </c>
      <c r="EA462" s="5">
        <f t="shared" si="768"/>
        <v>3.865352482534945E-11</v>
      </c>
      <c r="EB462" s="5">
        <f t="shared" si="768"/>
        <v>3.865352482534945E-11</v>
      </c>
      <c r="EC462" s="5">
        <f t="shared" si="768"/>
        <v>3.865352482534945E-11</v>
      </c>
      <c r="ED462" s="5">
        <f t="shared" si="768"/>
        <v>3.865352482534945E-11</v>
      </c>
      <c r="EE462" s="5">
        <f t="shared" si="768"/>
        <v>3.865352482534945E-11</v>
      </c>
      <c r="EF462" s="5">
        <f t="shared" si="768"/>
        <v>3.865352482534945E-11</v>
      </c>
      <c r="EG462" s="5">
        <f t="shared" si="768"/>
        <v>3.865352482534945E-11</v>
      </c>
      <c r="EH462" s="5">
        <f t="shared" si="768"/>
        <v>3.865352482534945E-11</v>
      </c>
      <c r="EI462" s="5">
        <f t="shared" si="768"/>
        <v>3.865352482534945E-11</v>
      </c>
      <c r="EJ462" s="5">
        <f t="shared" si="768"/>
        <v>3.865352482534945E-11</v>
      </c>
      <c r="EK462" s="5">
        <f t="shared" si="768"/>
        <v>3.865352482534945E-11</v>
      </c>
      <c r="EL462" s="5">
        <f t="shared" si="768"/>
        <v>3.865352482534945E-11</v>
      </c>
      <c r="EM462" s="5">
        <f t="shared" si="768"/>
        <v>3.865352482534945E-11</v>
      </c>
      <c r="EN462" s="5">
        <f t="shared" si="768"/>
        <v>3.865352482534945E-11</v>
      </c>
      <c r="EO462" s="5">
        <f t="shared" si="768"/>
        <v>3.865352482534945E-11</v>
      </c>
      <c r="EP462" s="5">
        <f t="shared" si="768"/>
        <v>3.865352482534945E-11</v>
      </c>
    </row>
    <row r="463" spans="2:146" s="88" customFormat="1" outlineLevel="1" x14ac:dyDescent="0.25">
      <c r="E463" s="88" t="s">
        <v>325</v>
      </c>
      <c r="J463" s="89"/>
      <c r="K463" s="90">
        <f t="shared" si="765"/>
        <v>61833.333333333328</v>
      </c>
      <c r="L463" s="90">
        <f t="shared" si="765"/>
        <v>47833.333333333358</v>
      </c>
      <c r="M463" s="90">
        <f t="shared" si="765"/>
        <v>33833.333333333387</v>
      </c>
      <c r="N463" s="90">
        <f t="shared" si="765"/>
        <v>19833.333333333372</v>
      </c>
      <c r="O463" s="90">
        <f t="shared" si="765"/>
        <v>5833.333333333373</v>
      </c>
      <c r="P463" s="90">
        <f t="shared" si="765"/>
        <v>3.865352482534945E-11</v>
      </c>
      <c r="Q463" s="90">
        <f t="shared" si="765"/>
        <v>3.865352482534945E-11</v>
      </c>
      <c r="R463" s="90">
        <f t="shared" si="765"/>
        <v>3.865352482534945E-11</v>
      </c>
      <c r="S463" s="90">
        <f t="shared" si="765"/>
        <v>3.865352482534945E-11</v>
      </c>
      <c r="T463" s="90">
        <f t="shared" si="765"/>
        <v>3.865352482534945E-11</v>
      </c>
      <c r="W463" s="90">
        <f>W431+W528</f>
        <v>81339.152944444446</v>
      </c>
      <c r="X463" s="90">
        <f t="shared" ref="X463:CI463" si="769">X431+X528</f>
        <v>82126.994320430109</v>
      </c>
      <c r="Y463" s="90">
        <f t="shared" si="769"/>
        <v>86159.07573213859</v>
      </c>
      <c r="Z463" s="90">
        <f t="shared" si="769"/>
        <v>77358.432407407425</v>
      </c>
      <c r="AA463" s="90">
        <f t="shared" si="769"/>
        <v>64166.666666666657</v>
      </c>
      <c r="AB463" s="90">
        <f t="shared" si="769"/>
        <v>62999.999999999993</v>
      </c>
      <c r="AC463" s="90">
        <f t="shared" si="769"/>
        <v>61833.333333333328</v>
      </c>
      <c r="AD463" s="90">
        <f t="shared" si="769"/>
        <v>60666.666666666664</v>
      </c>
      <c r="AE463" s="90">
        <f t="shared" si="769"/>
        <v>59500</v>
      </c>
      <c r="AF463" s="90">
        <f t="shared" si="769"/>
        <v>58333.333333333336</v>
      </c>
      <c r="AG463" s="90">
        <f t="shared" si="769"/>
        <v>57166.666666666672</v>
      </c>
      <c r="AH463" s="90">
        <f t="shared" si="769"/>
        <v>56000.000000000007</v>
      </c>
      <c r="AI463" s="90">
        <f t="shared" si="769"/>
        <v>54833.333333333343</v>
      </c>
      <c r="AJ463" s="90">
        <f t="shared" si="769"/>
        <v>53666.666666666679</v>
      </c>
      <c r="AK463" s="90">
        <f t="shared" si="769"/>
        <v>52500.000000000015</v>
      </c>
      <c r="AL463" s="90">
        <f t="shared" si="769"/>
        <v>51333.33333333335</v>
      </c>
      <c r="AM463" s="90">
        <f t="shared" si="769"/>
        <v>50166.666666666686</v>
      </c>
      <c r="AN463" s="90">
        <f t="shared" si="769"/>
        <v>49000.000000000022</v>
      </c>
      <c r="AO463" s="90">
        <f t="shared" si="769"/>
        <v>47833.333333333358</v>
      </c>
      <c r="AP463" s="90">
        <f t="shared" si="769"/>
        <v>46666.666666666693</v>
      </c>
      <c r="AQ463" s="90">
        <f t="shared" si="769"/>
        <v>45500.000000000029</v>
      </c>
      <c r="AR463" s="90">
        <f t="shared" si="769"/>
        <v>44333.333333333365</v>
      </c>
      <c r="AS463" s="90">
        <f t="shared" si="769"/>
        <v>43166.666666666701</v>
      </c>
      <c r="AT463" s="90">
        <f t="shared" si="769"/>
        <v>42000.000000000036</v>
      </c>
      <c r="AU463" s="90">
        <f t="shared" si="769"/>
        <v>40833.333333333372</v>
      </c>
      <c r="AV463" s="90">
        <f t="shared" si="769"/>
        <v>39666.666666666708</v>
      </c>
      <c r="AW463" s="90">
        <f t="shared" si="769"/>
        <v>38500.000000000044</v>
      </c>
      <c r="AX463" s="90">
        <f t="shared" si="769"/>
        <v>37333.333333333379</v>
      </c>
      <c r="AY463" s="90">
        <f t="shared" si="769"/>
        <v>36166.666666666715</v>
      </c>
      <c r="AZ463" s="90">
        <f t="shared" si="769"/>
        <v>35000.000000000051</v>
      </c>
      <c r="BA463" s="90">
        <f t="shared" si="769"/>
        <v>33833.333333333387</v>
      </c>
      <c r="BB463" s="90">
        <f t="shared" si="769"/>
        <v>32666.666666666719</v>
      </c>
      <c r="BC463" s="90">
        <f t="shared" si="769"/>
        <v>31500.000000000051</v>
      </c>
      <c r="BD463" s="90">
        <f t="shared" si="769"/>
        <v>30333.333333333383</v>
      </c>
      <c r="BE463" s="90">
        <f t="shared" si="769"/>
        <v>29166.666666666715</v>
      </c>
      <c r="BF463" s="90">
        <f t="shared" si="769"/>
        <v>28000.000000000047</v>
      </c>
      <c r="BG463" s="90">
        <f t="shared" si="769"/>
        <v>26833.333333333379</v>
      </c>
      <c r="BH463" s="90">
        <f t="shared" si="769"/>
        <v>25666.666666666712</v>
      </c>
      <c r="BI463" s="90">
        <f t="shared" si="769"/>
        <v>24500.000000000044</v>
      </c>
      <c r="BJ463" s="90">
        <f t="shared" si="769"/>
        <v>23333.333333333376</v>
      </c>
      <c r="BK463" s="90">
        <f t="shared" si="769"/>
        <v>22166.666666666708</v>
      </c>
      <c r="BL463" s="90">
        <f t="shared" si="769"/>
        <v>21000.00000000004</v>
      </c>
      <c r="BM463" s="90">
        <f t="shared" si="769"/>
        <v>19833.333333333372</v>
      </c>
      <c r="BN463" s="90">
        <f t="shared" si="769"/>
        <v>18666.666666666704</v>
      </c>
      <c r="BO463" s="90">
        <f t="shared" si="769"/>
        <v>17500.000000000036</v>
      </c>
      <c r="BP463" s="90">
        <f t="shared" si="769"/>
        <v>16333.33333333337</v>
      </c>
      <c r="BQ463" s="90">
        <f t="shared" si="769"/>
        <v>15166.666666666704</v>
      </c>
      <c r="BR463" s="90">
        <f t="shared" si="769"/>
        <v>14000.000000000038</v>
      </c>
      <c r="BS463" s="90">
        <f t="shared" si="769"/>
        <v>12833.333333333372</v>
      </c>
      <c r="BT463" s="90">
        <f t="shared" si="769"/>
        <v>11666.666666666706</v>
      </c>
      <c r="BU463" s="90">
        <f t="shared" si="769"/>
        <v>10500.00000000004</v>
      </c>
      <c r="BV463" s="90">
        <f t="shared" si="769"/>
        <v>9333.333333333374</v>
      </c>
      <c r="BW463" s="90">
        <f t="shared" si="769"/>
        <v>8166.666666666707</v>
      </c>
      <c r="BX463" s="90">
        <f t="shared" si="769"/>
        <v>7000.00000000004</v>
      </c>
      <c r="BY463" s="90">
        <f t="shared" si="769"/>
        <v>5833.333333333373</v>
      </c>
      <c r="BZ463" s="90">
        <f t="shared" si="769"/>
        <v>4666.6666666667061</v>
      </c>
      <c r="CA463" s="90">
        <f t="shared" si="769"/>
        <v>3500.0000000000391</v>
      </c>
      <c r="CB463" s="90">
        <f t="shared" si="769"/>
        <v>2333.3333333333721</v>
      </c>
      <c r="CC463" s="90">
        <f t="shared" si="769"/>
        <v>1166.6666666667054</v>
      </c>
      <c r="CD463" s="90">
        <f t="shared" si="769"/>
        <v>3.865352482534945E-11</v>
      </c>
      <c r="CE463" s="90">
        <f t="shared" si="769"/>
        <v>3.865352482534945E-11</v>
      </c>
      <c r="CF463" s="90">
        <f t="shared" si="769"/>
        <v>3.865352482534945E-11</v>
      </c>
      <c r="CG463" s="90">
        <f t="shared" si="769"/>
        <v>3.865352482534945E-11</v>
      </c>
      <c r="CH463" s="90">
        <f t="shared" si="769"/>
        <v>3.865352482534945E-11</v>
      </c>
      <c r="CI463" s="90">
        <f t="shared" si="769"/>
        <v>3.865352482534945E-11</v>
      </c>
      <c r="CJ463" s="90">
        <f t="shared" ref="CJ463:EP463" si="770">CJ431+CJ528</f>
        <v>3.865352482534945E-11</v>
      </c>
      <c r="CK463" s="90">
        <f t="shared" si="770"/>
        <v>3.865352482534945E-11</v>
      </c>
      <c r="CL463" s="90">
        <f t="shared" si="770"/>
        <v>3.865352482534945E-11</v>
      </c>
      <c r="CM463" s="90">
        <f t="shared" si="770"/>
        <v>3.865352482534945E-11</v>
      </c>
      <c r="CN463" s="90">
        <f t="shared" si="770"/>
        <v>3.865352482534945E-11</v>
      </c>
      <c r="CO463" s="90">
        <f t="shared" si="770"/>
        <v>3.865352482534945E-11</v>
      </c>
      <c r="CP463" s="90">
        <f t="shared" si="770"/>
        <v>3.865352482534945E-11</v>
      </c>
      <c r="CQ463" s="90">
        <f t="shared" si="770"/>
        <v>3.865352482534945E-11</v>
      </c>
      <c r="CR463" s="90">
        <f t="shared" si="770"/>
        <v>3.865352482534945E-11</v>
      </c>
      <c r="CS463" s="90">
        <f t="shared" si="770"/>
        <v>3.865352482534945E-11</v>
      </c>
      <c r="CT463" s="90">
        <f t="shared" si="770"/>
        <v>3.865352482534945E-11</v>
      </c>
      <c r="CU463" s="90">
        <f t="shared" si="770"/>
        <v>3.865352482534945E-11</v>
      </c>
      <c r="CV463" s="90">
        <f t="shared" si="770"/>
        <v>3.865352482534945E-11</v>
      </c>
      <c r="CW463" s="90">
        <f t="shared" si="770"/>
        <v>3.865352482534945E-11</v>
      </c>
      <c r="CX463" s="90">
        <f t="shared" si="770"/>
        <v>3.865352482534945E-11</v>
      </c>
      <c r="CY463" s="90">
        <f t="shared" si="770"/>
        <v>3.865352482534945E-11</v>
      </c>
      <c r="CZ463" s="90">
        <f t="shared" si="770"/>
        <v>3.865352482534945E-11</v>
      </c>
      <c r="DA463" s="90">
        <f t="shared" si="770"/>
        <v>3.865352482534945E-11</v>
      </c>
      <c r="DB463" s="90">
        <f t="shared" si="770"/>
        <v>3.865352482534945E-11</v>
      </c>
      <c r="DC463" s="90">
        <f t="shared" si="770"/>
        <v>3.865352482534945E-11</v>
      </c>
      <c r="DD463" s="90">
        <f t="shared" si="770"/>
        <v>3.865352482534945E-11</v>
      </c>
      <c r="DE463" s="90">
        <f t="shared" si="770"/>
        <v>3.865352482534945E-11</v>
      </c>
      <c r="DF463" s="90">
        <f t="shared" si="770"/>
        <v>3.865352482534945E-11</v>
      </c>
      <c r="DG463" s="90">
        <f t="shared" si="770"/>
        <v>3.865352482534945E-11</v>
      </c>
      <c r="DH463" s="90">
        <f t="shared" si="770"/>
        <v>3.865352482534945E-11</v>
      </c>
      <c r="DI463" s="90">
        <f t="shared" si="770"/>
        <v>3.865352482534945E-11</v>
      </c>
      <c r="DJ463" s="90">
        <f t="shared" si="770"/>
        <v>3.865352482534945E-11</v>
      </c>
      <c r="DK463" s="90">
        <f t="shared" si="770"/>
        <v>3.865352482534945E-11</v>
      </c>
      <c r="DL463" s="90">
        <f t="shared" si="770"/>
        <v>3.865352482534945E-11</v>
      </c>
      <c r="DM463" s="90">
        <f t="shared" si="770"/>
        <v>3.865352482534945E-11</v>
      </c>
      <c r="DN463" s="90">
        <f t="shared" si="770"/>
        <v>3.865352482534945E-11</v>
      </c>
      <c r="DO463" s="90">
        <f t="shared" si="770"/>
        <v>3.865352482534945E-11</v>
      </c>
      <c r="DP463" s="90">
        <f t="shared" si="770"/>
        <v>3.865352482534945E-11</v>
      </c>
      <c r="DQ463" s="90">
        <f t="shared" si="770"/>
        <v>3.865352482534945E-11</v>
      </c>
      <c r="DR463" s="90">
        <f t="shared" si="770"/>
        <v>3.865352482534945E-11</v>
      </c>
      <c r="DS463" s="90">
        <f t="shared" si="770"/>
        <v>3.865352482534945E-11</v>
      </c>
      <c r="DT463" s="90">
        <f t="shared" si="770"/>
        <v>3.865352482534945E-11</v>
      </c>
      <c r="DU463" s="90">
        <f t="shared" si="770"/>
        <v>3.865352482534945E-11</v>
      </c>
      <c r="DV463" s="90">
        <f t="shared" si="770"/>
        <v>3.865352482534945E-11</v>
      </c>
      <c r="DW463" s="90">
        <f t="shared" si="770"/>
        <v>3.865352482534945E-11</v>
      </c>
      <c r="DX463" s="90">
        <f t="shared" si="770"/>
        <v>3.865352482534945E-11</v>
      </c>
      <c r="DY463" s="90">
        <f t="shared" si="770"/>
        <v>3.865352482534945E-11</v>
      </c>
      <c r="DZ463" s="90">
        <f t="shared" si="770"/>
        <v>3.865352482534945E-11</v>
      </c>
      <c r="EA463" s="90">
        <f t="shared" si="770"/>
        <v>3.865352482534945E-11</v>
      </c>
      <c r="EB463" s="90">
        <f t="shared" si="770"/>
        <v>3.865352482534945E-11</v>
      </c>
      <c r="EC463" s="90">
        <f t="shared" si="770"/>
        <v>3.865352482534945E-11</v>
      </c>
      <c r="ED463" s="90">
        <f t="shared" si="770"/>
        <v>3.865352482534945E-11</v>
      </c>
      <c r="EE463" s="90">
        <f t="shared" si="770"/>
        <v>3.865352482534945E-11</v>
      </c>
      <c r="EF463" s="90">
        <f t="shared" si="770"/>
        <v>3.865352482534945E-11</v>
      </c>
      <c r="EG463" s="90">
        <f t="shared" si="770"/>
        <v>3.865352482534945E-11</v>
      </c>
      <c r="EH463" s="90">
        <f t="shared" si="770"/>
        <v>3.865352482534945E-11</v>
      </c>
      <c r="EI463" s="90">
        <f t="shared" si="770"/>
        <v>3.865352482534945E-11</v>
      </c>
      <c r="EJ463" s="90">
        <f t="shared" si="770"/>
        <v>3.865352482534945E-11</v>
      </c>
      <c r="EK463" s="90">
        <f t="shared" si="770"/>
        <v>3.865352482534945E-11</v>
      </c>
      <c r="EL463" s="90">
        <f t="shared" si="770"/>
        <v>3.865352482534945E-11</v>
      </c>
      <c r="EM463" s="90">
        <f t="shared" si="770"/>
        <v>3.865352482534945E-11</v>
      </c>
      <c r="EN463" s="90">
        <f t="shared" si="770"/>
        <v>3.865352482534945E-11</v>
      </c>
      <c r="EO463" s="90">
        <f t="shared" si="770"/>
        <v>3.865352482534945E-11</v>
      </c>
      <c r="EP463" s="90">
        <f t="shared" si="770"/>
        <v>3.865352482534945E-11</v>
      </c>
    </row>
    <row r="464" spans="2:146" s="88" customFormat="1" outlineLevel="1" x14ac:dyDescent="0.25">
      <c r="E464" s="88" t="s">
        <v>328</v>
      </c>
      <c r="J464" s="89"/>
      <c r="K464" s="90">
        <f t="shared" si="765"/>
        <v>0</v>
      </c>
      <c r="L464" s="90">
        <f t="shared" si="765"/>
        <v>0</v>
      </c>
      <c r="M464" s="90">
        <f t="shared" si="765"/>
        <v>0</v>
      </c>
      <c r="N464" s="90">
        <f t="shared" si="765"/>
        <v>0</v>
      </c>
      <c r="O464" s="90">
        <f t="shared" si="765"/>
        <v>0</v>
      </c>
      <c r="P464" s="90">
        <f t="shared" si="765"/>
        <v>0</v>
      </c>
      <c r="Q464" s="90">
        <f t="shared" si="765"/>
        <v>0</v>
      </c>
      <c r="R464" s="90">
        <f t="shared" si="765"/>
        <v>0</v>
      </c>
      <c r="S464" s="90">
        <f t="shared" si="765"/>
        <v>0</v>
      </c>
      <c r="T464" s="90">
        <f t="shared" si="765"/>
        <v>0</v>
      </c>
    </row>
    <row r="465" spans="2:146" s="88" customFormat="1" outlineLevel="1" x14ac:dyDescent="0.25">
      <c r="E465" s="88" t="s">
        <v>327</v>
      </c>
      <c r="J465" s="89"/>
      <c r="K465" s="90">
        <f t="shared" si="765"/>
        <v>0</v>
      </c>
      <c r="L465" s="90">
        <f t="shared" si="765"/>
        <v>0</v>
      </c>
      <c r="M465" s="90">
        <f t="shared" si="765"/>
        <v>0</v>
      </c>
      <c r="N465" s="90">
        <f t="shared" si="765"/>
        <v>0</v>
      </c>
      <c r="O465" s="90">
        <f t="shared" si="765"/>
        <v>0</v>
      </c>
      <c r="P465" s="90">
        <f t="shared" si="765"/>
        <v>0</v>
      </c>
      <c r="Q465" s="90">
        <f t="shared" si="765"/>
        <v>0</v>
      </c>
      <c r="R465" s="90">
        <f t="shared" si="765"/>
        <v>0</v>
      </c>
      <c r="S465" s="90">
        <f t="shared" si="765"/>
        <v>0</v>
      </c>
      <c r="T465" s="90">
        <f t="shared" si="765"/>
        <v>0</v>
      </c>
    </row>
    <row r="466" spans="2:146" outlineLevel="1" x14ac:dyDescent="0.25">
      <c r="D466" t="s">
        <v>326</v>
      </c>
      <c r="K466" s="5">
        <f t="shared" si="765"/>
        <v>11681.544334528076</v>
      </c>
      <c r="L466" s="5">
        <f t="shared" si="765"/>
        <v>12609.776146810038</v>
      </c>
      <c r="M466" s="5">
        <f t="shared" si="765"/>
        <v>13488.656026790919</v>
      </c>
      <c r="N466" s="5">
        <f t="shared" si="765"/>
        <v>13308.522144761291</v>
      </c>
      <c r="O466" s="5">
        <f t="shared" si="765"/>
        <v>13659.553715797063</v>
      </c>
      <c r="P466" s="5">
        <f t="shared" si="765"/>
        <v>14476.472182244486</v>
      </c>
      <c r="Q466" s="5">
        <f t="shared" si="765"/>
        <v>14972.718661387504</v>
      </c>
      <c r="R466" s="5">
        <f t="shared" si="765"/>
        <v>16616.534254078408</v>
      </c>
      <c r="S466" s="5">
        <f t="shared" si="765"/>
        <v>16516.611069000228</v>
      </c>
      <c r="T466" s="5">
        <f t="shared" si="765"/>
        <v>17065.483886669434</v>
      </c>
      <c r="W466" s="5">
        <f>W366</f>
        <v>13105.17522222222</v>
      </c>
      <c r="X466" s="5">
        <f t="shared" ref="X466:CI466" si="771">X366</f>
        <v>12509.119908243727</v>
      </c>
      <c r="Y466" s="5">
        <f t="shared" si="771"/>
        <v>11868.394456391876</v>
      </c>
      <c r="Z466" s="5">
        <f t="shared" si="771"/>
        <v>14255.191170370372</v>
      </c>
      <c r="AA466" s="5">
        <f t="shared" si="771"/>
        <v>15872.422101792117</v>
      </c>
      <c r="AB466" s="5">
        <f t="shared" si="771"/>
        <v>14860.990085925927</v>
      </c>
      <c r="AC466" s="5">
        <f t="shared" si="771"/>
        <v>11681.544334528076</v>
      </c>
      <c r="AD466" s="5">
        <f t="shared" si="771"/>
        <v>15213.431309247311</v>
      </c>
      <c r="AE466" s="5">
        <f t="shared" si="771"/>
        <v>17654.828139999998</v>
      </c>
      <c r="AF466" s="5">
        <f t="shared" si="771"/>
        <v>16320.670209892474</v>
      </c>
      <c r="AG466" s="5">
        <f t="shared" si="771"/>
        <v>15993.454736000003</v>
      </c>
      <c r="AH466" s="5">
        <f t="shared" si="771"/>
        <v>14494.058340071688</v>
      </c>
      <c r="AI466" s="5">
        <f t="shared" si="771"/>
        <v>13179.283861333333</v>
      </c>
      <c r="AJ466" s="5">
        <f t="shared" si="771"/>
        <v>13201.207425376344</v>
      </c>
      <c r="AK466" s="5">
        <f t="shared" si="771"/>
        <v>12649.014672401434</v>
      </c>
      <c r="AL466" s="5">
        <f t="shared" si="771"/>
        <v>14908.406125925925</v>
      </c>
      <c r="AM466" s="5">
        <f t="shared" si="771"/>
        <v>16128.163941505376</v>
      </c>
      <c r="AN466" s="5">
        <f t="shared" si="771"/>
        <v>15490.433018666668</v>
      </c>
      <c r="AO466" s="5">
        <f t="shared" si="771"/>
        <v>12609.776146810038</v>
      </c>
      <c r="AP466" s="5">
        <f t="shared" si="771"/>
        <v>15713.122371885307</v>
      </c>
      <c r="AQ466" s="5">
        <f t="shared" si="771"/>
        <v>18430.364213666668</v>
      </c>
      <c r="AR466" s="5">
        <f t="shared" si="771"/>
        <v>17101.595093534052</v>
      </c>
      <c r="AS466" s="5">
        <f t="shared" si="771"/>
        <v>16757.278306533331</v>
      </c>
      <c r="AT466" s="5">
        <f t="shared" si="771"/>
        <v>14966.771636921148</v>
      </c>
      <c r="AU466" s="5">
        <f t="shared" si="771"/>
        <v>14299.982852244446</v>
      </c>
      <c r="AV466" s="5">
        <f t="shared" si="771"/>
        <v>13447.478055206691</v>
      </c>
      <c r="AW466" s="5">
        <f t="shared" si="771"/>
        <v>13200.410225701316</v>
      </c>
      <c r="AX466" s="5">
        <f t="shared" si="771"/>
        <v>15661.158908197533</v>
      </c>
      <c r="AY466" s="5">
        <f t="shared" si="771"/>
        <v>16714.26380088889</v>
      </c>
      <c r="AZ466" s="5">
        <f t="shared" si="771"/>
        <v>16101.732546977777</v>
      </c>
      <c r="BA466" s="5">
        <f t="shared" si="771"/>
        <v>13488.656026790919</v>
      </c>
      <c r="BB466" s="5">
        <f t="shared" si="771"/>
        <v>16781.440937764874</v>
      </c>
      <c r="BC466" s="5">
        <f t="shared" si="771"/>
        <v>19155.188378897317</v>
      </c>
      <c r="BD466" s="5">
        <f t="shared" si="771"/>
        <v>17511.673471805738</v>
      </c>
      <c r="BE466" s="5">
        <f t="shared" si="771"/>
        <v>17355.160902131112</v>
      </c>
      <c r="BF466" s="5">
        <f t="shared" si="771"/>
        <v>15220.194747306572</v>
      </c>
      <c r="BG466" s="5">
        <f t="shared" si="771"/>
        <v>15532.257315858891</v>
      </c>
      <c r="BH466" s="5">
        <f t="shared" si="771"/>
        <v>13746.778685880527</v>
      </c>
      <c r="BI466" s="5">
        <f t="shared" si="771"/>
        <v>13876.354414650419</v>
      </c>
      <c r="BJ466" s="5">
        <f t="shared" si="771"/>
        <v>15986.457278235805</v>
      </c>
      <c r="BK466" s="5">
        <f t="shared" si="771"/>
        <v>17788.390955151976</v>
      </c>
      <c r="BL466" s="5">
        <f t="shared" si="771"/>
        <v>17489.055821859998</v>
      </c>
      <c r="BM466" s="5">
        <f t="shared" si="771"/>
        <v>13308.522144761291</v>
      </c>
      <c r="BN466" s="5">
        <f t="shared" si="771"/>
        <v>18164.470038636344</v>
      </c>
      <c r="BO466" s="5">
        <f t="shared" si="771"/>
        <v>20077.729345567503</v>
      </c>
      <c r="BP466" s="5">
        <f t="shared" si="771"/>
        <v>18345.606295473335</v>
      </c>
      <c r="BQ466" s="5">
        <f t="shared" si="771"/>
        <v>17993.681248030447</v>
      </c>
      <c r="BR466" s="5">
        <f t="shared" si="771"/>
        <v>16934.676993942205</v>
      </c>
      <c r="BS466" s="5">
        <f t="shared" si="771"/>
        <v>14773.602726927336</v>
      </c>
      <c r="BT466" s="5">
        <f t="shared" si="771"/>
        <v>14650.757357411829</v>
      </c>
      <c r="BU466" s="5">
        <f t="shared" si="771"/>
        <v>14617.218342245307</v>
      </c>
      <c r="BV466" s="5">
        <f t="shared" si="771"/>
        <v>16461.193041749168</v>
      </c>
      <c r="BW466" s="5">
        <f t="shared" si="771"/>
        <v>18635.755007825592</v>
      </c>
      <c r="BX466" s="5">
        <f t="shared" si="771"/>
        <v>17787.447977965559</v>
      </c>
      <c r="BY466" s="5">
        <f t="shared" si="771"/>
        <v>13659.553715797063</v>
      </c>
      <c r="BZ466" s="5">
        <f t="shared" si="771"/>
        <v>18605.348307974284</v>
      </c>
      <c r="CA466" s="5">
        <f t="shared" si="771"/>
        <v>20952.794479512544</v>
      </c>
      <c r="CB466" s="5">
        <f t="shared" si="771"/>
        <v>19004.381621607947</v>
      </c>
      <c r="CC466" s="5">
        <f t="shared" si="771"/>
        <v>18799.557041191412</v>
      </c>
      <c r="CD466" s="5">
        <f t="shared" si="771"/>
        <v>17142.457065392999</v>
      </c>
      <c r="CE466" s="5">
        <f t="shared" si="771"/>
        <v>15769.697077051313</v>
      </c>
      <c r="CF466" s="5">
        <f t="shared" si="771"/>
        <v>15321.997155784569</v>
      </c>
      <c r="CG466" s="5">
        <f t="shared" si="771"/>
        <v>14808.680606153781</v>
      </c>
      <c r="CH466" s="5">
        <f t="shared" si="771"/>
        <v>17597.648548307581</v>
      </c>
      <c r="CI466" s="5">
        <f t="shared" si="771"/>
        <v>19569.519147196257</v>
      </c>
      <c r="CJ466" s="5">
        <f t="shared" ref="CJ466:EP466" si="772">CJ366</f>
        <v>17901.327756292401</v>
      </c>
      <c r="CK466" s="5">
        <f t="shared" si="772"/>
        <v>14476.472182244486</v>
      </c>
      <c r="CL466" s="5">
        <f t="shared" si="772"/>
        <v>19463.989209181615</v>
      </c>
      <c r="CM466" s="5">
        <f t="shared" si="772"/>
        <v>21864.407536821505</v>
      </c>
      <c r="CN466" s="5">
        <f t="shared" si="772"/>
        <v>19066.238311959994</v>
      </c>
      <c r="CO466" s="5">
        <f t="shared" si="772"/>
        <v>20329.490460666922</v>
      </c>
      <c r="CP466" s="5">
        <f t="shared" si="772"/>
        <v>17434.564981825133</v>
      </c>
      <c r="CQ466" s="5">
        <f t="shared" si="772"/>
        <v>17253.343026894101</v>
      </c>
      <c r="CR466" s="5">
        <f t="shared" si="772"/>
        <v>16074.057461893539</v>
      </c>
      <c r="CS466" s="5">
        <f t="shared" si="772"/>
        <v>15221.312972151018</v>
      </c>
      <c r="CT466" s="5">
        <f t="shared" si="772"/>
        <v>18377.196473470813</v>
      </c>
      <c r="CU466" s="5">
        <f t="shared" si="772"/>
        <v>20548.75505563675</v>
      </c>
      <c r="CV466" s="5">
        <f t="shared" si="772"/>
        <v>19182.877673884384</v>
      </c>
      <c r="CW466" s="5">
        <f t="shared" si="772"/>
        <v>14972.718661387504</v>
      </c>
      <c r="CX466" s="5">
        <f t="shared" si="772"/>
        <v>19637.278194032151</v>
      </c>
      <c r="CY466" s="5">
        <f t="shared" si="772"/>
        <v>22701.567971343669</v>
      </c>
      <c r="CZ466" s="5">
        <f t="shared" si="772"/>
        <v>21185.325857385724</v>
      </c>
      <c r="DA466" s="5">
        <f t="shared" si="772"/>
        <v>20733.776909536391</v>
      </c>
      <c r="DB466" s="5">
        <f t="shared" si="772"/>
        <v>19157.456794115948</v>
      </c>
      <c r="DC466" s="5">
        <f t="shared" si="772"/>
        <v>16958.773835770317</v>
      </c>
      <c r="DD466" s="5">
        <f t="shared" si="772"/>
        <v>16564.464330538503</v>
      </c>
      <c r="DE466" s="5">
        <f t="shared" si="772"/>
        <v>16252.044789299058</v>
      </c>
      <c r="DF466" s="5">
        <f t="shared" si="772"/>
        <v>19347.927367115146</v>
      </c>
      <c r="DG466" s="5">
        <f t="shared" si="772"/>
        <v>20695.34493137115</v>
      </c>
      <c r="DH466" s="5">
        <f t="shared" si="772"/>
        <v>19904.629760040571</v>
      </c>
      <c r="DI466" s="5">
        <f t="shared" si="772"/>
        <v>16616.534254078408</v>
      </c>
      <c r="DJ466" s="5">
        <f t="shared" si="772"/>
        <v>20754.938726749515</v>
      </c>
      <c r="DK466" s="5">
        <f t="shared" si="772"/>
        <v>23804.678376012376</v>
      </c>
      <c r="DL466" s="5">
        <f t="shared" si="772"/>
        <v>22244.452645783818</v>
      </c>
      <c r="DM466" s="5">
        <f t="shared" si="772"/>
        <v>20905.164441570527</v>
      </c>
      <c r="DN466" s="5">
        <f t="shared" si="772"/>
        <v>18783.86629794589</v>
      </c>
      <c r="DO466" s="5">
        <f t="shared" si="772"/>
        <v>18951.666727302338</v>
      </c>
      <c r="DP466" s="5">
        <f t="shared" si="772"/>
        <v>17142.954074297071</v>
      </c>
      <c r="DQ466" s="5">
        <f t="shared" si="772"/>
        <v>16979.405901167869</v>
      </c>
      <c r="DR466" s="5">
        <f t="shared" si="772"/>
        <v>20369.387094742699</v>
      </c>
      <c r="DS466" s="5">
        <f t="shared" si="772"/>
        <v>21458.808642984368</v>
      </c>
      <c r="DT466" s="5">
        <f t="shared" si="772"/>
        <v>20820.664552120445</v>
      </c>
      <c r="DU466" s="5">
        <f t="shared" si="772"/>
        <v>16516.611069000228</v>
      </c>
      <c r="DV466" s="5">
        <f t="shared" si="772"/>
        <v>21682.516514531555</v>
      </c>
      <c r="DW466" s="5">
        <f t="shared" si="772"/>
        <v>24837.269628146332</v>
      </c>
      <c r="DX466" s="5">
        <f t="shared" si="772"/>
        <v>23355.864345331676</v>
      </c>
      <c r="DY466" s="5">
        <f t="shared" si="772"/>
        <v>21631.507769877946</v>
      </c>
      <c r="DZ466" s="5">
        <f t="shared" si="772"/>
        <v>20874.137921929607</v>
      </c>
      <c r="EA466" s="5">
        <f t="shared" si="772"/>
        <v>18786.490640738259</v>
      </c>
      <c r="EB466" s="5">
        <f t="shared" si="772"/>
        <v>17645.143033361033</v>
      </c>
      <c r="EC466" s="5">
        <f t="shared" si="772"/>
        <v>17816.329088264974</v>
      </c>
      <c r="ED466" s="5">
        <f t="shared" si="772"/>
        <v>20584.651708303707</v>
      </c>
      <c r="EE466" s="5">
        <f t="shared" si="772"/>
        <v>22984.961226373132</v>
      </c>
      <c r="EF466" s="5">
        <f t="shared" si="772"/>
        <v>22569.775922763867</v>
      </c>
      <c r="EG466" s="5">
        <f t="shared" si="772"/>
        <v>17065.483886669434</v>
      </c>
      <c r="EH466" s="5">
        <f t="shared" si="772"/>
        <v>23452.633741048168</v>
      </c>
      <c r="EI466" s="5">
        <f t="shared" si="772"/>
        <v>25914.28510955365</v>
      </c>
      <c r="EJ466" s="5">
        <f t="shared" si="772"/>
        <v>23691.484927591107</v>
      </c>
      <c r="EK466" s="5">
        <f t="shared" si="772"/>
        <v>23208.17485802231</v>
      </c>
      <c r="EL466" s="5">
        <f t="shared" si="772"/>
        <v>21830.599268705613</v>
      </c>
      <c r="EM466" s="5">
        <f t="shared" si="772"/>
        <v>18961.273545588938</v>
      </c>
      <c r="EN466" s="5">
        <f t="shared" si="772"/>
        <v>18819.752765797512</v>
      </c>
      <c r="EO466" s="5">
        <f t="shared" si="772"/>
        <v>18775.13133791562</v>
      </c>
      <c r="EP466" s="5">
        <f t="shared" si="772"/>
        <v>21187.394298541312</v>
      </c>
    </row>
    <row r="467" spans="2:146" outlineLevel="1" x14ac:dyDescent="0.25"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</row>
    <row r="468" spans="2:146" s="17" customFormat="1" outlineLevel="1" x14ac:dyDescent="0.25">
      <c r="D468" s="17" t="s">
        <v>330</v>
      </c>
      <c r="J468" s="80"/>
      <c r="K468" s="79">
        <f t="shared" ref="K468:BV468" si="773">ROUND(K436-K449,0)</f>
        <v>0</v>
      </c>
      <c r="L468" s="79">
        <f t="shared" si="773"/>
        <v>0</v>
      </c>
      <c r="M468" s="79">
        <f t="shared" si="773"/>
        <v>0</v>
      </c>
      <c r="N468" s="79">
        <f t="shared" si="773"/>
        <v>0</v>
      </c>
      <c r="O468" s="79">
        <f t="shared" si="773"/>
        <v>0</v>
      </c>
      <c r="P468" s="79">
        <f t="shared" si="773"/>
        <v>0</v>
      </c>
      <c r="Q468" s="79">
        <f t="shared" si="773"/>
        <v>0</v>
      </c>
      <c r="R468" s="79">
        <f t="shared" si="773"/>
        <v>0</v>
      </c>
      <c r="S468" s="79">
        <f t="shared" si="773"/>
        <v>0</v>
      </c>
      <c r="T468" s="79">
        <f t="shared" si="773"/>
        <v>0</v>
      </c>
      <c r="U468" s="17">
        <f t="shared" si="773"/>
        <v>0</v>
      </c>
      <c r="V468" s="17">
        <f t="shared" si="773"/>
        <v>0</v>
      </c>
      <c r="W468" s="79">
        <f t="shared" si="773"/>
        <v>0</v>
      </c>
      <c r="X468" s="79">
        <f t="shared" si="773"/>
        <v>0</v>
      </c>
      <c r="Y468" s="79">
        <f t="shared" si="773"/>
        <v>0</v>
      </c>
      <c r="Z468" s="79">
        <f t="shared" si="773"/>
        <v>0</v>
      </c>
      <c r="AA468" s="79">
        <f t="shared" si="773"/>
        <v>0</v>
      </c>
      <c r="AB468" s="79">
        <f t="shared" si="773"/>
        <v>0</v>
      </c>
      <c r="AC468" s="79">
        <f t="shared" si="773"/>
        <v>0</v>
      </c>
      <c r="AD468" s="79">
        <f t="shared" si="773"/>
        <v>0</v>
      </c>
      <c r="AE468" s="79">
        <f t="shared" si="773"/>
        <v>0</v>
      </c>
      <c r="AF468" s="79">
        <f t="shared" si="773"/>
        <v>0</v>
      </c>
      <c r="AG468" s="79">
        <f t="shared" si="773"/>
        <v>0</v>
      </c>
      <c r="AH468" s="79">
        <f t="shared" si="773"/>
        <v>0</v>
      </c>
      <c r="AI468" s="79">
        <f t="shared" si="773"/>
        <v>0</v>
      </c>
      <c r="AJ468" s="79">
        <f t="shared" si="773"/>
        <v>0</v>
      </c>
      <c r="AK468" s="79">
        <f t="shared" si="773"/>
        <v>0</v>
      </c>
      <c r="AL468" s="79">
        <f t="shared" si="773"/>
        <v>0</v>
      </c>
      <c r="AM468" s="79">
        <f t="shared" si="773"/>
        <v>0</v>
      </c>
      <c r="AN468" s="79">
        <f t="shared" si="773"/>
        <v>0</v>
      </c>
      <c r="AO468" s="79">
        <f t="shared" si="773"/>
        <v>0</v>
      </c>
      <c r="AP468" s="79">
        <f t="shared" si="773"/>
        <v>0</v>
      </c>
      <c r="AQ468" s="79">
        <f t="shared" si="773"/>
        <v>0</v>
      </c>
      <c r="AR468" s="79">
        <f t="shared" si="773"/>
        <v>0</v>
      </c>
      <c r="AS468" s="79">
        <f t="shared" si="773"/>
        <v>0</v>
      </c>
      <c r="AT468" s="79">
        <f t="shared" si="773"/>
        <v>0</v>
      </c>
      <c r="AU468" s="79">
        <f t="shared" si="773"/>
        <v>0</v>
      </c>
      <c r="AV468" s="79">
        <f t="shared" si="773"/>
        <v>0</v>
      </c>
      <c r="AW468" s="79">
        <f t="shared" si="773"/>
        <v>0</v>
      </c>
      <c r="AX468" s="79">
        <f t="shared" si="773"/>
        <v>0</v>
      </c>
      <c r="AY468" s="79">
        <f t="shared" si="773"/>
        <v>0</v>
      </c>
      <c r="AZ468" s="79">
        <f t="shared" si="773"/>
        <v>0</v>
      </c>
      <c r="BA468" s="79">
        <f t="shared" si="773"/>
        <v>0</v>
      </c>
      <c r="BB468" s="79">
        <f t="shared" si="773"/>
        <v>0</v>
      </c>
      <c r="BC468" s="79">
        <f t="shared" si="773"/>
        <v>0</v>
      </c>
      <c r="BD468" s="79">
        <f t="shared" si="773"/>
        <v>0</v>
      </c>
      <c r="BE468" s="79">
        <f t="shared" si="773"/>
        <v>0</v>
      </c>
      <c r="BF468" s="79">
        <f t="shared" si="773"/>
        <v>0</v>
      </c>
      <c r="BG468" s="79">
        <f t="shared" si="773"/>
        <v>0</v>
      </c>
      <c r="BH468" s="79">
        <f t="shared" si="773"/>
        <v>0</v>
      </c>
      <c r="BI468" s="79">
        <f t="shared" si="773"/>
        <v>0</v>
      </c>
      <c r="BJ468" s="79">
        <f t="shared" si="773"/>
        <v>0</v>
      </c>
      <c r="BK468" s="79">
        <f t="shared" si="773"/>
        <v>0</v>
      </c>
      <c r="BL468" s="79">
        <f t="shared" si="773"/>
        <v>0</v>
      </c>
      <c r="BM468" s="79">
        <f t="shared" si="773"/>
        <v>0</v>
      </c>
      <c r="BN468" s="79">
        <f t="shared" si="773"/>
        <v>0</v>
      </c>
      <c r="BO468" s="79">
        <f t="shared" si="773"/>
        <v>0</v>
      </c>
      <c r="BP468" s="79">
        <f t="shared" si="773"/>
        <v>0</v>
      </c>
      <c r="BQ468" s="79">
        <f t="shared" si="773"/>
        <v>0</v>
      </c>
      <c r="BR468" s="79">
        <f t="shared" si="773"/>
        <v>0</v>
      </c>
      <c r="BS468" s="79">
        <f t="shared" si="773"/>
        <v>0</v>
      </c>
      <c r="BT468" s="79">
        <f t="shared" si="773"/>
        <v>0</v>
      </c>
      <c r="BU468" s="79">
        <f t="shared" si="773"/>
        <v>0</v>
      </c>
      <c r="BV468" s="79">
        <f t="shared" si="773"/>
        <v>0</v>
      </c>
      <c r="BW468" s="79">
        <f t="shared" ref="BW468:DY468" si="774">ROUND(BW436-BW449,0)</f>
        <v>0</v>
      </c>
      <c r="BX468" s="79">
        <f t="shared" si="774"/>
        <v>0</v>
      </c>
      <c r="BY468" s="79">
        <f t="shared" si="774"/>
        <v>0</v>
      </c>
      <c r="BZ468" s="79">
        <f t="shared" si="774"/>
        <v>0</v>
      </c>
      <c r="CA468" s="79">
        <f t="shared" si="774"/>
        <v>0</v>
      </c>
      <c r="CB468" s="79">
        <f t="shared" si="774"/>
        <v>0</v>
      </c>
      <c r="CC468" s="79">
        <f t="shared" si="774"/>
        <v>0</v>
      </c>
      <c r="CD468" s="79">
        <f t="shared" si="774"/>
        <v>0</v>
      </c>
      <c r="CE468" s="79">
        <f t="shared" si="774"/>
        <v>0</v>
      </c>
      <c r="CF468" s="79">
        <f t="shared" si="774"/>
        <v>0</v>
      </c>
      <c r="CG468" s="79">
        <f t="shared" si="774"/>
        <v>0</v>
      </c>
      <c r="CH468" s="79">
        <f t="shared" si="774"/>
        <v>0</v>
      </c>
      <c r="CI468" s="79">
        <f t="shared" si="774"/>
        <v>0</v>
      </c>
      <c r="CJ468" s="79">
        <f t="shared" si="774"/>
        <v>0</v>
      </c>
      <c r="CK468" s="79">
        <f t="shared" si="774"/>
        <v>0</v>
      </c>
      <c r="CL468" s="79">
        <f t="shared" si="774"/>
        <v>0</v>
      </c>
      <c r="CM468" s="79">
        <f t="shared" si="774"/>
        <v>0</v>
      </c>
      <c r="CN468" s="79">
        <f t="shared" si="774"/>
        <v>0</v>
      </c>
      <c r="CO468" s="79">
        <f t="shared" si="774"/>
        <v>0</v>
      </c>
      <c r="CP468" s="79">
        <f t="shared" si="774"/>
        <v>0</v>
      </c>
      <c r="CQ468" s="79">
        <f t="shared" si="774"/>
        <v>0</v>
      </c>
      <c r="CR468" s="79">
        <f t="shared" si="774"/>
        <v>0</v>
      </c>
      <c r="CS468" s="79">
        <f t="shared" si="774"/>
        <v>0</v>
      </c>
      <c r="CT468" s="79">
        <f t="shared" si="774"/>
        <v>0</v>
      </c>
      <c r="CU468" s="79">
        <f t="shared" si="774"/>
        <v>0</v>
      </c>
      <c r="CV468" s="79">
        <f t="shared" si="774"/>
        <v>0</v>
      </c>
      <c r="CW468" s="79">
        <f t="shared" si="774"/>
        <v>0</v>
      </c>
      <c r="CX468" s="79">
        <f t="shared" si="774"/>
        <v>0</v>
      </c>
      <c r="CY468" s="79">
        <f t="shared" si="774"/>
        <v>0</v>
      </c>
      <c r="CZ468" s="79">
        <f t="shared" si="774"/>
        <v>0</v>
      </c>
      <c r="DA468" s="79">
        <f t="shared" si="774"/>
        <v>0</v>
      </c>
      <c r="DB468" s="79">
        <f t="shared" si="774"/>
        <v>0</v>
      </c>
      <c r="DC468" s="79">
        <f t="shared" si="774"/>
        <v>0</v>
      </c>
      <c r="DD468" s="79">
        <f t="shared" si="774"/>
        <v>0</v>
      </c>
      <c r="DE468" s="79">
        <f t="shared" si="774"/>
        <v>0</v>
      </c>
      <c r="DF468" s="79">
        <f t="shared" si="774"/>
        <v>0</v>
      </c>
      <c r="DG468" s="79">
        <f t="shared" si="774"/>
        <v>0</v>
      </c>
      <c r="DH468" s="79">
        <f t="shared" si="774"/>
        <v>0</v>
      </c>
      <c r="DI468" s="79">
        <f t="shared" si="774"/>
        <v>0</v>
      </c>
      <c r="DJ468" s="79">
        <f t="shared" si="774"/>
        <v>0</v>
      </c>
      <c r="DK468" s="79">
        <f t="shared" si="774"/>
        <v>0</v>
      </c>
      <c r="DL468" s="79">
        <f t="shared" si="774"/>
        <v>0</v>
      </c>
      <c r="DM468" s="79">
        <f t="shared" si="774"/>
        <v>0</v>
      </c>
      <c r="DN468" s="79">
        <f t="shared" si="774"/>
        <v>0</v>
      </c>
      <c r="DO468" s="79">
        <f t="shared" si="774"/>
        <v>0</v>
      </c>
      <c r="DP468" s="79">
        <f t="shared" si="774"/>
        <v>0</v>
      </c>
      <c r="DQ468" s="79">
        <f t="shared" si="774"/>
        <v>0</v>
      </c>
      <c r="DR468" s="79">
        <f t="shared" si="774"/>
        <v>0</v>
      </c>
      <c r="DS468" s="79">
        <f t="shared" si="774"/>
        <v>0</v>
      </c>
      <c r="DT468" s="79">
        <f t="shared" si="774"/>
        <v>0</v>
      </c>
      <c r="DU468" s="79">
        <f t="shared" si="774"/>
        <v>0</v>
      </c>
      <c r="DV468" s="79">
        <f t="shared" si="774"/>
        <v>0</v>
      </c>
      <c r="DW468" s="79">
        <f t="shared" si="774"/>
        <v>0</v>
      </c>
      <c r="DX468" s="79">
        <f t="shared" si="774"/>
        <v>0</v>
      </c>
      <c r="DY468" s="79">
        <f t="shared" si="774"/>
        <v>0</v>
      </c>
      <c r="DZ468" s="79">
        <f>ROUND(DZ436-DZ449,0)</f>
        <v>0</v>
      </c>
      <c r="EA468" s="79">
        <f t="shared" ref="EA468:EP468" si="775">ROUND(EA436-EA449,0)</f>
        <v>0</v>
      </c>
      <c r="EB468" s="79">
        <f t="shared" si="775"/>
        <v>0</v>
      </c>
      <c r="EC468" s="79">
        <f t="shared" si="775"/>
        <v>0</v>
      </c>
      <c r="ED468" s="79">
        <f t="shared" si="775"/>
        <v>0</v>
      </c>
      <c r="EE468" s="79">
        <f t="shared" si="775"/>
        <v>0</v>
      </c>
      <c r="EF468" s="79">
        <f t="shared" si="775"/>
        <v>0</v>
      </c>
      <c r="EG468" s="79">
        <f t="shared" si="775"/>
        <v>0</v>
      </c>
      <c r="EH468" s="79">
        <f t="shared" si="775"/>
        <v>0</v>
      </c>
      <c r="EI468" s="79">
        <f t="shared" si="775"/>
        <v>0</v>
      </c>
      <c r="EJ468" s="79">
        <f t="shared" si="775"/>
        <v>0</v>
      </c>
      <c r="EK468" s="79">
        <f t="shared" si="775"/>
        <v>0</v>
      </c>
      <c r="EL468" s="79">
        <f t="shared" si="775"/>
        <v>0</v>
      </c>
      <c r="EM468" s="79">
        <f t="shared" si="775"/>
        <v>0</v>
      </c>
      <c r="EN468" s="79">
        <f t="shared" si="775"/>
        <v>0</v>
      </c>
      <c r="EO468" s="79">
        <f t="shared" si="775"/>
        <v>0</v>
      </c>
      <c r="EP468" s="79">
        <f t="shared" si="775"/>
        <v>0</v>
      </c>
    </row>
    <row r="470" spans="2:146" ht="15.75" thickBot="1" x14ac:dyDescent="0.3">
      <c r="B470" s="75" t="s">
        <v>332</v>
      </c>
      <c r="C470" s="75"/>
      <c r="D470" s="75"/>
      <c r="E470" s="75"/>
      <c r="F470" s="75"/>
      <c r="G470" s="75"/>
      <c r="H470" s="75"/>
      <c r="I470" s="75"/>
      <c r="J470" s="76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  <c r="AA470" s="75"/>
      <c r="AB470" s="75"/>
      <c r="AC470" s="75"/>
      <c r="AD470" s="75"/>
      <c r="AE470" s="75"/>
      <c r="AF470" s="75"/>
      <c r="AG470" s="75"/>
      <c r="AH470" s="75"/>
      <c r="AI470" s="75"/>
      <c r="AJ470" s="75"/>
      <c r="AK470" s="75"/>
      <c r="AL470" s="75"/>
      <c r="AM470" s="75"/>
      <c r="AN470" s="75"/>
      <c r="AO470" s="75"/>
      <c r="AP470" s="75"/>
      <c r="AQ470" s="75"/>
      <c r="AR470" s="75"/>
      <c r="AS470" s="75"/>
      <c r="AT470" s="75"/>
      <c r="AU470" s="75"/>
      <c r="AV470" s="75"/>
      <c r="AW470" s="75"/>
      <c r="AX470" s="75"/>
      <c r="AY470" s="75"/>
      <c r="AZ470" s="75"/>
      <c r="BA470" s="75"/>
      <c r="BB470" s="75"/>
      <c r="BC470" s="75"/>
      <c r="BD470" s="75"/>
      <c r="BE470" s="75"/>
      <c r="BF470" s="75"/>
      <c r="BG470" s="75"/>
      <c r="BH470" s="75"/>
      <c r="BI470" s="75"/>
      <c r="BJ470" s="75"/>
      <c r="BK470" s="75"/>
      <c r="BL470" s="75"/>
      <c r="BM470" s="75"/>
      <c r="BN470" s="75"/>
      <c r="BO470" s="75"/>
      <c r="BP470" s="75"/>
      <c r="BQ470" s="75"/>
      <c r="BR470" s="75"/>
      <c r="BS470" s="75"/>
      <c r="BT470" s="75"/>
      <c r="BU470" s="75"/>
      <c r="BV470" s="75"/>
      <c r="BW470" s="75"/>
      <c r="BX470" s="75"/>
      <c r="BY470" s="75"/>
      <c r="BZ470" s="75"/>
      <c r="CA470" s="75"/>
      <c r="CB470" s="75"/>
      <c r="CC470" s="75"/>
      <c r="CD470" s="75"/>
      <c r="CE470" s="75"/>
      <c r="CF470" s="75"/>
      <c r="CG470" s="75"/>
      <c r="CH470" s="75"/>
      <c r="CI470" s="75"/>
      <c r="CJ470" s="75"/>
      <c r="CK470" s="75"/>
      <c r="CL470" s="75"/>
      <c r="CM470" s="75"/>
      <c r="CN470" s="75"/>
      <c r="CO470" s="75"/>
      <c r="CP470" s="75"/>
      <c r="CQ470" s="75"/>
      <c r="CR470" s="75"/>
      <c r="CS470" s="75"/>
      <c r="CT470" s="75"/>
      <c r="CU470" s="75"/>
      <c r="CV470" s="75"/>
      <c r="CW470" s="75"/>
      <c r="CX470" s="75"/>
      <c r="CY470" s="75"/>
      <c r="CZ470" s="75"/>
      <c r="DA470" s="75"/>
      <c r="DB470" s="75"/>
      <c r="DC470" s="75"/>
      <c r="DD470" s="75"/>
      <c r="DE470" s="75"/>
      <c r="DF470" s="75"/>
      <c r="DG470" s="75"/>
      <c r="DH470" s="75"/>
      <c r="DI470" s="75"/>
      <c r="DJ470" s="75"/>
      <c r="DK470" s="75"/>
      <c r="DL470" s="75"/>
      <c r="DM470" s="75"/>
      <c r="DN470" s="75"/>
      <c r="DO470" s="75"/>
      <c r="DP470" s="75"/>
      <c r="DQ470" s="75"/>
      <c r="DR470" s="75"/>
      <c r="DS470" s="75"/>
      <c r="DT470" s="75"/>
      <c r="DU470" s="75"/>
      <c r="DV470" s="75"/>
      <c r="DW470" s="75"/>
      <c r="DX470" s="75"/>
      <c r="DY470" s="75"/>
      <c r="DZ470" s="75"/>
      <c r="EA470" s="75"/>
      <c r="EB470" s="75"/>
      <c r="EC470" s="75"/>
      <c r="ED470" s="75"/>
      <c r="EE470" s="75"/>
      <c r="EF470" s="75"/>
      <c r="EG470" s="75"/>
      <c r="EH470" s="75"/>
      <c r="EI470" s="75"/>
      <c r="EJ470" s="75"/>
      <c r="EK470" s="75"/>
      <c r="EL470" s="75"/>
      <c r="EM470" s="75"/>
      <c r="EN470" s="75"/>
      <c r="EO470" s="75"/>
      <c r="EP470" s="75"/>
    </row>
    <row r="471" spans="2:146" ht="15.75" outlineLevel="1" thickTop="1" x14ac:dyDescent="0.25">
      <c r="B471" s="68" t="s">
        <v>339</v>
      </c>
      <c r="C471" s="68"/>
      <c r="D471" s="68"/>
      <c r="E471" s="68"/>
      <c r="F471" s="68"/>
      <c r="G471" s="68"/>
      <c r="H471" s="68"/>
      <c r="I471" s="68"/>
      <c r="J471" s="72"/>
      <c r="K471" s="68">
        <f>K472+K473+K477</f>
        <v>35260.976311778431</v>
      </c>
      <c r="L471" s="68">
        <f t="shared" ref="L471:T471" si="776">L472+L473+L477</f>
        <v>87638.123556146224</v>
      </c>
      <c r="M471" s="68">
        <f t="shared" si="776"/>
        <v>91628.242464645329</v>
      </c>
      <c r="N471" s="68">
        <f t="shared" si="776"/>
        <v>93426.876237369914</v>
      </c>
      <c r="O471" s="68">
        <f t="shared" si="776"/>
        <v>91517.840743515961</v>
      </c>
      <c r="P471" s="68">
        <f t="shared" si="776"/>
        <v>86368.098610617075</v>
      </c>
      <c r="Q471" s="68">
        <f t="shared" si="776"/>
        <v>85373.152885034782</v>
      </c>
      <c r="R471" s="68">
        <f t="shared" si="776"/>
        <v>83613.218413942144</v>
      </c>
      <c r="S471" s="68">
        <f t="shared" si="776"/>
        <v>67623.45463697848</v>
      </c>
      <c r="T471" s="68">
        <f t="shared" si="776"/>
        <v>61549.579171718877</v>
      </c>
      <c r="U471" s="68"/>
      <c r="V471" s="68"/>
      <c r="W471" s="68">
        <f>W472+W473+W477</f>
        <v>10422.513722222218</v>
      </c>
      <c r="X471" s="68">
        <f>X472+X473+X477</f>
        <v>-432.20248709678094</v>
      </c>
      <c r="Y471" s="68">
        <f t="shared" ref="Y471:CJ471" si="777">Y472+Y473+Y477</f>
        <v>-3682.4703005973784</v>
      </c>
      <c r="Z471" s="68">
        <f t="shared" si="777"/>
        <v>9144.2266580645119</v>
      </c>
      <c r="AA471" s="68">
        <f t="shared" si="777"/>
        <v>19087.459722819589</v>
      </c>
      <c r="AB471" s="68">
        <f t="shared" si="777"/>
        <v>10408.027912735957</v>
      </c>
      <c r="AC471" s="68">
        <f t="shared" si="777"/>
        <v>-9686.5789163696845</v>
      </c>
      <c r="AD471" s="68">
        <f t="shared" si="777"/>
        <v>14242.15411536439</v>
      </c>
      <c r="AE471" s="68">
        <f t="shared" si="777"/>
        <v>19516.003963333329</v>
      </c>
      <c r="AF471" s="68">
        <f t="shared" si="777"/>
        <v>16775.708227634408</v>
      </c>
      <c r="AG471" s="68">
        <f t="shared" si="777"/>
        <v>13831.980790365589</v>
      </c>
      <c r="AH471" s="68">
        <f t="shared" si="777"/>
        <v>7218.5843234695312</v>
      </c>
      <c r="AI471" s="68">
        <f t="shared" si="777"/>
        <v>-1346.3502008028731</v>
      </c>
      <c r="AJ471" s="68">
        <f t="shared" si="777"/>
        <v>844.97380094624327</v>
      </c>
      <c r="AK471" s="68">
        <f t="shared" si="777"/>
        <v>-2366.7181843727631</v>
      </c>
      <c r="AL471" s="68">
        <f t="shared" si="777"/>
        <v>9660.1108653524461</v>
      </c>
      <c r="AM471" s="68">
        <f t="shared" si="777"/>
        <v>17488.334694934292</v>
      </c>
      <c r="AN471" s="68">
        <f t="shared" si="777"/>
        <v>11133.066401806449</v>
      </c>
      <c r="AO471" s="68">
        <f t="shared" si="777"/>
        <v>-19359.725241884909</v>
      </c>
      <c r="AP471" s="68">
        <f t="shared" si="777"/>
        <v>13542.631462451625</v>
      </c>
      <c r="AQ471" s="68">
        <f t="shared" si="777"/>
        <v>20425.324240152331</v>
      </c>
      <c r="AR471" s="68">
        <f t="shared" si="777"/>
        <v>17836.684536765224</v>
      </c>
      <c r="AS471" s="68">
        <f t="shared" si="777"/>
        <v>14707.850966334761</v>
      </c>
      <c r="AT471" s="68">
        <f t="shared" si="777"/>
        <v>6477.2634950631045</v>
      </c>
      <c r="AU471" s="68">
        <f t="shared" si="777"/>
        <v>1723.2508221813705</v>
      </c>
      <c r="AV471" s="68">
        <f t="shared" si="777"/>
        <v>-1362.7347326072845</v>
      </c>
      <c r="AW471" s="68">
        <f t="shared" si="777"/>
        <v>-2295.7388861361892</v>
      </c>
      <c r="AX471" s="68">
        <f t="shared" si="777"/>
        <v>10621.775747707701</v>
      </c>
      <c r="AY471" s="68">
        <f t="shared" si="777"/>
        <v>17401.296750476318</v>
      </c>
      <c r="AZ471" s="68">
        <f t="shared" si="777"/>
        <v>11252.725677037275</v>
      </c>
      <c r="BA471" s="68">
        <f t="shared" si="777"/>
        <v>-18702.087614780918</v>
      </c>
      <c r="BB471" s="68">
        <f t="shared" si="777"/>
        <v>15853.470695182577</v>
      </c>
      <c r="BC471" s="68">
        <f t="shared" si="777"/>
        <v>22821.977796910734</v>
      </c>
      <c r="BD471" s="68">
        <f t="shared" si="777"/>
        <v>16537.392852184985</v>
      </c>
      <c r="BE471" s="68">
        <f t="shared" si="777"/>
        <v>14543.135553208944</v>
      </c>
      <c r="BF471" s="68">
        <f t="shared" si="777"/>
        <v>4365.5244702216651</v>
      </c>
      <c r="BG471" s="68">
        <f t="shared" si="777"/>
        <v>5273.3479522366797</v>
      </c>
      <c r="BH471" s="68">
        <f t="shared" si="777"/>
        <v>-3700.1189843392294</v>
      </c>
      <c r="BI471" s="68">
        <f t="shared" si="777"/>
        <v>-1790.2379231211346</v>
      </c>
      <c r="BJ471" s="68">
        <f t="shared" si="777"/>
        <v>8849.3067624723117</v>
      </c>
      <c r="BK471" s="68">
        <f t="shared" si="777"/>
        <v>20063.183790868345</v>
      </c>
      <c r="BL471" s="68">
        <f t="shared" si="777"/>
        <v>15142.362555442542</v>
      </c>
      <c r="BM471" s="68">
        <f t="shared" si="777"/>
        <v>-24532.469283898572</v>
      </c>
      <c r="BN471" s="68">
        <f t="shared" si="777"/>
        <v>20344.765328985861</v>
      </c>
      <c r="BO471" s="68">
        <f t="shared" si="777"/>
        <v>20888.896624107092</v>
      </c>
      <c r="BP471" s="68">
        <f t="shared" si="777"/>
        <v>17148.361834145242</v>
      </c>
      <c r="BQ471" s="68">
        <f t="shared" si="777"/>
        <v>14026.806601788478</v>
      </c>
      <c r="BR471" s="68">
        <f t="shared" si="777"/>
        <v>10246.148887746058</v>
      </c>
      <c r="BS471" s="68">
        <f t="shared" si="777"/>
        <v>-3411.3064290356524</v>
      </c>
      <c r="BT471" s="68">
        <f t="shared" si="777"/>
        <v>-1581.7508857844798</v>
      </c>
      <c r="BU471" s="68">
        <f t="shared" si="777"/>
        <v>-1572.7746868390441</v>
      </c>
      <c r="BV471" s="68">
        <f t="shared" si="777"/>
        <v>7491.6186848302777</v>
      </c>
      <c r="BW471" s="68">
        <f t="shared" si="777"/>
        <v>21039.564597818826</v>
      </c>
      <c r="BX471" s="68">
        <f t="shared" si="777"/>
        <v>12781.786923203852</v>
      </c>
      <c r="BY471" s="68">
        <f t="shared" si="777"/>
        <v>-25884.276737450735</v>
      </c>
      <c r="BZ471" s="68">
        <f t="shared" si="777"/>
        <v>18801.111707417844</v>
      </c>
      <c r="CA471" s="68">
        <f t="shared" si="777"/>
        <v>21384.088432457986</v>
      </c>
      <c r="CB471" s="68">
        <f t="shared" si="777"/>
        <v>16424.616044142502</v>
      </c>
      <c r="CC471" s="68">
        <f t="shared" si="777"/>
        <v>14247.610707908527</v>
      </c>
      <c r="CD471" s="68">
        <f t="shared" si="777"/>
        <v>7113.9864708558543</v>
      </c>
      <c r="CE471" s="68">
        <f t="shared" si="777"/>
        <v>-1797.1868653401852</v>
      </c>
      <c r="CF471" s="68">
        <f t="shared" si="777"/>
        <v>-2151.3448832677691</v>
      </c>
      <c r="CG471" s="68">
        <f t="shared" si="777"/>
        <v>-4618.9102818224401</v>
      </c>
      <c r="CH471" s="68">
        <f t="shared" si="777"/>
        <v>9830.3203018228633</v>
      </c>
      <c r="CI471" s="68">
        <f t="shared" si="777"/>
        <v>21746.691258143728</v>
      </c>
      <c r="CJ471" s="68">
        <f t="shared" si="777"/>
        <v>9022.5262988837567</v>
      </c>
      <c r="CK471" s="68">
        <f t="shared" ref="CK471:EP471" si="778">CK472+CK473+CK477</f>
        <v>-23635.410580585911</v>
      </c>
      <c r="CL471" s="68">
        <f t="shared" si="778"/>
        <v>18942.215974496426</v>
      </c>
      <c r="CM471" s="68">
        <f t="shared" si="778"/>
        <v>21444.702639520143</v>
      </c>
      <c r="CN471" s="68">
        <f t="shared" si="778"/>
        <v>11983.448557997837</v>
      </c>
      <c r="CO471" s="68">
        <f t="shared" si="778"/>
        <v>18451.500447629816</v>
      </c>
      <c r="CP471" s="68">
        <f t="shared" si="778"/>
        <v>3741.2454037709585</v>
      </c>
      <c r="CQ471" s="68">
        <f t="shared" si="778"/>
        <v>2026.3070493361693</v>
      </c>
      <c r="CR471" s="68">
        <f t="shared" si="778"/>
        <v>-2879.1421908006691</v>
      </c>
      <c r="CS471" s="68">
        <f t="shared" si="778"/>
        <v>-6822.5297193567249</v>
      </c>
      <c r="CT471" s="68">
        <f t="shared" si="778"/>
        <v>9752.2425750793118</v>
      </c>
      <c r="CU471" s="68">
        <f t="shared" si="778"/>
        <v>22561.941116367227</v>
      </c>
      <c r="CV471" s="68">
        <f t="shared" si="778"/>
        <v>11303.038298520249</v>
      </c>
      <c r="CW471" s="68">
        <f t="shared" si="778"/>
        <v>-25131.817267525774</v>
      </c>
      <c r="CX471" s="68">
        <f t="shared" si="778"/>
        <v>15094.305382954926</v>
      </c>
      <c r="CY471" s="68">
        <f t="shared" si="778"/>
        <v>23915.263297027748</v>
      </c>
      <c r="CZ471" s="68">
        <f t="shared" si="778"/>
        <v>18777.033400471548</v>
      </c>
      <c r="DA471" s="68">
        <f t="shared" si="778"/>
        <v>14873.754786174111</v>
      </c>
      <c r="DB471" s="68">
        <f t="shared" si="778"/>
        <v>8610.2483148631945</v>
      </c>
      <c r="DC471" s="68">
        <f t="shared" si="778"/>
        <v>-4890.2655196920532</v>
      </c>
      <c r="DD471" s="68">
        <f t="shared" si="778"/>
        <v>-4182.6891233978822</v>
      </c>
      <c r="DE471" s="68">
        <f t="shared" si="778"/>
        <v>-5731.1481656604446</v>
      </c>
      <c r="DF471" s="68">
        <f t="shared" si="778"/>
        <v>9999.3111841932914</v>
      </c>
      <c r="DG471" s="68">
        <f t="shared" si="778"/>
        <v>18191.334250143867</v>
      </c>
      <c r="DH471" s="68">
        <f t="shared" si="778"/>
        <v>10681.106802748511</v>
      </c>
      <c r="DI471" s="68">
        <f t="shared" si="778"/>
        <v>-21725.036195884775</v>
      </c>
      <c r="DJ471" s="68">
        <f t="shared" si="778"/>
        <v>15320.128056359201</v>
      </c>
      <c r="DK471" s="68">
        <f t="shared" si="778"/>
        <v>21284.677669672496</v>
      </c>
      <c r="DL471" s="68">
        <f t="shared" si="778"/>
        <v>19022.288823499995</v>
      </c>
      <c r="DM471" s="68">
        <f t="shared" si="778"/>
        <v>10356.308830764949</v>
      </c>
      <c r="DN471" s="68">
        <f t="shared" si="778"/>
        <v>1753.1217194067021</v>
      </c>
      <c r="DO471" s="68">
        <f t="shared" si="778"/>
        <v>1385.3418595320716</v>
      </c>
      <c r="DP471" s="68">
        <f t="shared" si="778"/>
        <v>-6890.6289092206407</v>
      </c>
      <c r="DQ471" s="68">
        <f t="shared" si="778"/>
        <v>-6679.9919490351585</v>
      </c>
      <c r="DR471" s="68">
        <f t="shared" si="778"/>
        <v>10326.55910596357</v>
      </c>
      <c r="DS471" s="68">
        <f t="shared" si="778"/>
        <v>16862.450566859734</v>
      </c>
      <c r="DT471" s="68">
        <f t="shared" si="778"/>
        <v>10380.194622786543</v>
      </c>
      <c r="DU471" s="68">
        <f t="shared" si="778"/>
        <v>-25496.995759611069</v>
      </c>
      <c r="DV471" s="68">
        <f t="shared" si="778"/>
        <v>15280.271541061407</v>
      </c>
      <c r="DW471" s="68">
        <f t="shared" si="778"/>
        <v>20738.990690740349</v>
      </c>
      <c r="DX471" s="68">
        <f t="shared" si="778"/>
        <v>19185.24055753502</v>
      </c>
      <c r="DY471" s="68">
        <f t="shared" si="778"/>
        <v>8393.04760540998</v>
      </c>
      <c r="DZ471" s="68">
        <f t="shared" si="778"/>
        <v>7581.9850571759771</v>
      </c>
      <c r="EA471" s="68">
        <f t="shared" si="778"/>
        <v>-5615.9212719191128</v>
      </c>
      <c r="EB471" s="68">
        <f t="shared" si="778"/>
        <v>-9004.2083725020057</v>
      </c>
      <c r="EC471" s="68">
        <f t="shared" si="778"/>
        <v>-7327.3760303184699</v>
      </c>
      <c r="ED471" s="68">
        <f t="shared" si="778"/>
        <v>5921.6578814858813</v>
      </c>
      <c r="EE471" s="68">
        <f t="shared" si="778"/>
        <v>19773.139506747488</v>
      </c>
      <c r="EF471" s="68">
        <f t="shared" si="778"/>
        <v>13588.902455794361</v>
      </c>
      <c r="EG471" s="68">
        <f t="shared" si="778"/>
        <v>-26966.150449491706</v>
      </c>
      <c r="EH471" s="68">
        <f t="shared" si="778"/>
        <v>18897.634650097018</v>
      </c>
      <c r="EI471" s="68">
        <f t="shared" si="778"/>
        <v>19458.908546783816</v>
      </c>
      <c r="EJ471" s="68">
        <f t="shared" si="778"/>
        <v>14718.44353614266</v>
      </c>
      <c r="EK471" s="68">
        <f t="shared" si="778"/>
        <v>10939.953046012653</v>
      </c>
      <c r="EL471" s="68">
        <f t="shared" si="778"/>
        <v>6291.4478594232523</v>
      </c>
      <c r="EM471" s="68">
        <f t="shared" si="778"/>
        <v>-10445.571587600105</v>
      </c>
      <c r="EN471" s="68">
        <f t="shared" si="778"/>
        <v>-8111.80873725744</v>
      </c>
      <c r="EO471" s="68">
        <f t="shared" si="778"/>
        <v>-8113.0261563616186</v>
      </c>
      <c r="EP471" s="68">
        <f t="shared" si="778"/>
        <v>3071.6822551334008</v>
      </c>
    </row>
    <row r="472" spans="2:146" outlineLevel="1" x14ac:dyDescent="0.25">
      <c r="C472" s="86" t="s">
        <v>242</v>
      </c>
      <c r="D472" s="86"/>
      <c r="E472" s="86"/>
      <c r="F472" s="86"/>
      <c r="G472" s="86"/>
      <c r="H472" s="86"/>
      <c r="I472" s="86"/>
      <c r="J472" s="86"/>
      <c r="K472" s="86">
        <f>K351</f>
        <v>14540.096404285685</v>
      </c>
      <c r="L472" s="86">
        <f t="shared" ref="L472:T472" si="779">L351</f>
        <v>65342.690664171496</v>
      </c>
      <c r="M472" s="86">
        <f t="shared" si="779"/>
        <v>70239.323560326506</v>
      </c>
      <c r="N472" s="86">
        <f t="shared" si="779"/>
        <v>73578.027354797086</v>
      </c>
      <c r="O472" s="86">
        <f t="shared" si="779"/>
        <v>72196.927902678057</v>
      </c>
      <c r="P472" s="86">
        <f t="shared" si="779"/>
        <v>65923.664322517536</v>
      </c>
      <c r="Q472" s="86">
        <f t="shared" si="779"/>
        <v>63655.504425920364</v>
      </c>
      <c r="R472" s="86">
        <f t="shared" si="779"/>
        <v>68324.924157785252</v>
      </c>
      <c r="S472" s="86">
        <f t="shared" si="779"/>
        <v>60580.987999945042</v>
      </c>
      <c r="T472" s="86">
        <f t="shared" si="779"/>
        <v>54093.13164193838</v>
      </c>
      <c r="U472" s="86"/>
      <c r="V472" s="86"/>
      <c r="W472" s="86">
        <f>W351</f>
        <v>-22.851666666668052</v>
      </c>
      <c r="X472" s="86">
        <f>X351</f>
        <v>-1925.7694793650865</v>
      </c>
      <c r="Y472" s="86">
        <f t="shared" ref="Y472:CJ472" si="780">Y351</f>
        <v>-5146.9184126984201</v>
      </c>
      <c r="Z472" s="86">
        <f t="shared" si="780"/>
        <v>5762.6578095238028</v>
      </c>
      <c r="AA472" s="86">
        <f t="shared" si="780"/>
        <v>16245.00185396825</v>
      </c>
      <c r="AB472" s="86">
        <f t="shared" si="780"/>
        <v>9169.9061650793628</v>
      </c>
      <c r="AC472" s="86">
        <f t="shared" si="780"/>
        <v>-9541.9298655555522</v>
      </c>
      <c r="AD472" s="86">
        <f t="shared" si="780"/>
        <v>10222.007973968248</v>
      </c>
      <c r="AE472" s="86">
        <f t="shared" si="780"/>
        <v>16071.929751746029</v>
      </c>
      <c r="AF472" s="86">
        <f t="shared" si="780"/>
        <v>15846.320249523806</v>
      </c>
      <c r="AG472" s="86">
        <f t="shared" si="780"/>
        <v>12193.952867301583</v>
      </c>
      <c r="AH472" s="86">
        <f t="shared" si="780"/>
        <v>6363.4608184126973</v>
      </c>
      <c r="AI472" s="86">
        <f t="shared" si="780"/>
        <v>-2371.6254171428604</v>
      </c>
      <c r="AJ472" s="86">
        <f t="shared" si="780"/>
        <v>-966.18675936507225</v>
      </c>
      <c r="AK472" s="86">
        <f t="shared" si="780"/>
        <v>-3819.2242349206394</v>
      </c>
      <c r="AL472" s="86">
        <f t="shared" si="780"/>
        <v>6435.4181428571428</v>
      </c>
      <c r="AM472" s="86">
        <f t="shared" si="780"/>
        <v>14970.778573968259</v>
      </c>
      <c r="AN472" s="86">
        <f t="shared" si="780"/>
        <v>9730.0509917460258</v>
      </c>
      <c r="AO472" s="86">
        <f t="shared" si="780"/>
        <v>-19334.192293923825</v>
      </c>
      <c r="AP472" s="86">
        <f t="shared" si="780"/>
        <v>9869.6209479682675</v>
      </c>
      <c r="AQ472" s="86">
        <f t="shared" si="780"/>
        <v>16882.040471079366</v>
      </c>
      <c r="AR472" s="86">
        <f t="shared" si="780"/>
        <v>16976.090080190468</v>
      </c>
      <c r="AS472" s="86">
        <f t="shared" si="780"/>
        <v>13153.037606634918</v>
      </c>
      <c r="AT472" s="86">
        <f t="shared" si="780"/>
        <v>5875.2547182460503</v>
      </c>
      <c r="AU472" s="86">
        <f t="shared" si="780"/>
        <v>361.39294519048394</v>
      </c>
      <c r="AV472" s="86">
        <f t="shared" si="780"/>
        <v>-2547.0581709206308</v>
      </c>
      <c r="AW472" s="86">
        <f t="shared" si="780"/>
        <v>-3871.284961142846</v>
      </c>
      <c r="AX472" s="86">
        <f t="shared" si="780"/>
        <v>7344.7445184127146</v>
      </c>
      <c r="AY472" s="86">
        <f t="shared" si="780"/>
        <v>15059.946672634936</v>
      </c>
      <c r="AZ472" s="86">
        <f t="shared" si="780"/>
        <v>9906.6396310793662</v>
      </c>
      <c r="BA472" s="86">
        <f t="shared" si="780"/>
        <v>-18771.100899046596</v>
      </c>
      <c r="BB472" s="86">
        <f t="shared" si="780"/>
        <v>12132.674666901608</v>
      </c>
      <c r="BC472" s="86">
        <f t="shared" si="780"/>
        <v>19595.891768046051</v>
      </c>
      <c r="BD472" s="86">
        <f t="shared" si="780"/>
        <v>15925.120087557141</v>
      </c>
      <c r="BE472" s="86">
        <f t="shared" si="780"/>
        <v>12937.810207068276</v>
      </c>
      <c r="BF472" s="86">
        <f t="shared" si="780"/>
        <v>4055.9049881015931</v>
      </c>
      <c r="BG472" s="86">
        <f t="shared" si="780"/>
        <v>3362.7543998738156</v>
      </c>
      <c r="BH472" s="86">
        <f t="shared" si="780"/>
        <v>-4227.4012462539558</v>
      </c>
      <c r="BI472" s="86">
        <f t="shared" si="780"/>
        <v>-3526.9578202761786</v>
      </c>
      <c r="BJ472" s="86">
        <f t="shared" si="780"/>
        <v>5869.4780254682646</v>
      </c>
      <c r="BK472" s="86">
        <f t="shared" si="780"/>
        <v>17317.249628401609</v>
      </c>
      <c r="BL472" s="86">
        <f t="shared" si="780"/>
        <v>13674.420299712699</v>
      </c>
      <c r="BM472" s="86">
        <f t="shared" si="780"/>
        <v>-23538.917649803901</v>
      </c>
      <c r="BN472" s="86">
        <f t="shared" si="780"/>
        <v>15711.882682683256</v>
      </c>
      <c r="BO472" s="86">
        <f t="shared" si="780"/>
        <v>18002.444950116038</v>
      </c>
      <c r="BP472" s="86">
        <f t="shared" si="780"/>
        <v>16688.184145718824</v>
      </c>
      <c r="BQ472" s="86">
        <f t="shared" si="780"/>
        <v>12614.7374748366</v>
      </c>
      <c r="BR472" s="86">
        <f t="shared" si="780"/>
        <v>9328.4402975218745</v>
      </c>
      <c r="BS472" s="86">
        <f t="shared" si="780"/>
        <v>-3683.7053767678494</v>
      </c>
      <c r="BT472" s="86">
        <f t="shared" si="780"/>
        <v>-3095.5868565100836</v>
      </c>
      <c r="BU472" s="86">
        <f t="shared" si="780"/>
        <v>-3129.0718943556317</v>
      </c>
      <c r="BV472" s="86">
        <f t="shared" si="780"/>
        <v>4750.1129962329833</v>
      </c>
      <c r="BW472" s="86">
        <f t="shared" si="780"/>
        <v>18135.906441383278</v>
      </c>
      <c r="BX472" s="86">
        <f t="shared" si="780"/>
        <v>11733.527021801045</v>
      </c>
      <c r="BY472" s="86">
        <f t="shared" si="780"/>
        <v>-24859.943979982461</v>
      </c>
      <c r="BZ472" s="86">
        <f t="shared" si="780"/>
        <v>14196.904231005372</v>
      </c>
      <c r="CA472" s="86">
        <f t="shared" si="780"/>
        <v>18294.900017415399</v>
      </c>
      <c r="CB472" s="86">
        <f t="shared" si="780"/>
        <v>16169.830465102257</v>
      </c>
      <c r="CC472" s="86">
        <f t="shared" si="780"/>
        <v>12816.668332617604</v>
      </c>
      <c r="CD472" s="86">
        <f t="shared" si="780"/>
        <v>6645.4597073030664</v>
      </c>
      <c r="CE472" s="86">
        <f t="shared" si="780"/>
        <v>-2500.9412680345413</v>
      </c>
      <c r="CF472" s="86">
        <f t="shared" si="780"/>
        <v>-3653.4729796221618</v>
      </c>
      <c r="CG472" s="86">
        <f t="shared" si="780"/>
        <v>-6072.3990324238403</v>
      </c>
      <c r="CH472" s="86">
        <f t="shared" si="780"/>
        <v>6283.078066045935</v>
      </c>
      <c r="CI472" s="86">
        <f t="shared" si="780"/>
        <v>18763.521975902746</v>
      </c>
      <c r="CJ472" s="86">
        <f t="shared" si="780"/>
        <v>8269.3739431154863</v>
      </c>
      <c r="CK472" s="86">
        <f t="shared" ref="CK472:EP472" si="781">CK351</f>
        <v>-23289.25913591011</v>
      </c>
      <c r="CL472" s="86">
        <f t="shared" si="781"/>
        <v>14093.802383147355</v>
      </c>
      <c r="CM472" s="86">
        <f t="shared" si="781"/>
        <v>18086.042780628712</v>
      </c>
      <c r="CN472" s="86">
        <f t="shared" si="781"/>
        <v>12016.31429048728</v>
      </c>
      <c r="CO472" s="86">
        <f t="shared" si="781"/>
        <v>15848.108454429901</v>
      </c>
      <c r="CP472" s="86">
        <f t="shared" si="781"/>
        <v>3796.4163468970073</v>
      </c>
      <c r="CQ472" s="86">
        <f t="shared" si="781"/>
        <v>299.40851092721982</v>
      </c>
      <c r="CR472" s="86">
        <f t="shared" si="781"/>
        <v>-3914.5868430957125</v>
      </c>
      <c r="CS472" s="86">
        <f t="shared" si="781"/>
        <v>-8066.0706052266942</v>
      </c>
      <c r="CT472" s="86">
        <f t="shared" si="781"/>
        <v>5980.0400142945909</v>
      </c>
      <c r="CU472" s="86">
        <f t="shared" si="781"/>
        <v>19457.154199330034</v>
      </c>
      <c r="CV472" s="86">
        <f t="shared" si="781"/>
        <v>10354.913632455973</v>
      </c>
      <c r="CW472" s="86">
        <f t="shared" si="781"/>
        <v>-24296.038738355113</v>
      </c>
      <c r="CX472" s="86">
        <f t="shared" si="781"/>
        <v>10459.891416137856</v>
      </c>
      <c r="CY472" s="86">
        <f t="shared" si="781"/>
        <v>20165.759476568572</v>
      </c>
      <c r="CZ472" s="86">
        <f t="shared" si="781"/>
        <v>17976.071590140644</v>
      </c>
      <c r="DA472" s="86">
        <f t="shared" si="781"/>
        <v>13352.914039631058</v>
      </c>
      <c r="DB472" s="86">
        <f t="shared" si="781"/>
        <v>7826.3530873808704</v>
      </c>
      <c r="DC472" s="86">
        <f t="shared" si="781"/>
        <v>-5341.7936594416387</v>
      </c>
      <c r="DD472" s="86">
        <f t="shared" si="781"/>
        <v>-4521.5445527928823</v>
      </c>
      <c r="DE472" s="86">
        <f t="shared" si="781"/>
        <v>-6133.7584257626877</v>
      </c>
      <c r="DF472" s="86">
        <f t="shared" si="781"/>
        <v>7465.0678210099177</v>
      </c>
      <c r="DG472" s="86">
        <f t="shared" si="781"/>
        <v>16795.505545363394</v>
      </c>
      <c r="DH472" s="86">
        <f t="shared" si="781"/>
        <v>10560.134121884003</v>
      </c>
      <c r="DI472" s="86">
        <f t="shared" si="781"/>
        <v>-20279.676302333959</v>
      </c>
      <c r="DJ472" s="86">
        <f t="shared" si="781"/>
        <v>12208.133898464155</v>
      </c>
      <c r="DK472" s="86">
        <f t="shared" si="781"/>
        <v>18719.697025511741</v>
      </c>
      <c r="DL472" s="86">
        <f t="shared" si="781"/>
        <v>19462.813395205667</v>
      </c>
      <c r="DM472" s="86">
        <f t="shared" si="781"/>
        <v>10581.161720202821</v>
      </c>
      <c r="DN472" s="86">
        <f t="shared" si="781"/>
        <v>2502.1329008679386</v>
      </c>
      <c r="DO472" s="86">
        <f t="shared" si="781"/>
        <v>630.33936188864368</v>
      </c>
      <c r="DP472" s="86">
        <f t="shared" si="781"/>
        <v>-6342.048233539288</v>
      </c>
      <c r="DQ472" s="86">
        <f t="shared" si="781"/>
        <v>-7174.5725168484387</v>
      </c>
      <c r="DR472" s="86">
        <f t="shared" si="781"/>
        <v>7614.2930718709104</v>
      </c>
      <c r="DS472" s="86">
        <f t="shared" si="781"/>
        <v>15627.342576007621</v>
      </c>
      <c r="DT472" s="86">
        <f t="shared" si="781"/>
        <v>10164.899578548251</v>
      </c>
      <c r="DU472" s="86">
        <f t="shared" si="781"/>
        <v>-23413.204778235064</v>
      </c>
      <c r="DV472" s="86">
        <f t="shared" si="781"/>
        <v>11526.354373758921</v>
      </c>
      <c r="DW472" s="86">
        <f t="shared" si="781"/>
        <v>18111.990574246425</v>
      </c>
      <c r="DX472" s="86">
        <f t="shared" si="781"/>
        <v>19575.750843653885</v>
      </c>
      <c r="DY472" s="86">
        <f t="shared" si="781"/>
        <v>8853.743339530829</v>
      </c>
      <c r="DZ472" s="86">
        <f t="shared" si="781"/>
        <v>7473.3725801288383</v>
      </c>
      <c r="EA472" s="86">
        <f t="shared" si="781"/>
        <v>-4950.2358281857305</v>
      </c>
      <c r="EB472" s="86">
        <f t="shared" si="781"/>
        <v>-8886.0434999455138</v>
      </c>
      <c r="EC472" s="86">
        <f t="shared" si="781"/>
        <v>-8027.7650024709001</v>
      </c>
      <c r="ED472" s="86">
        <f t="shared" si="781"/>
        <v>3604.2655878777114</v>
      </c>
      <c r="EE472" s="86">
        <f t="shared" si="781"/>
        <v>17716.1474324589</v>
      </c>
      <c r="EF472" s="86">
        <f t="shared" si="781"/>
        <v>13236.05761509273</v>
      </c>
      <c r="EG472" s="86">
        <f t="shared" si="781"/>
        <v>-24140.506374207427</v>
      </c>
      <c r="EH472" s="86">
        <f t="shared" si="781"/>
        <v>14393.548544612117</v>
      </c>
      <c r="EI472" s="86">
        <f t="shared" si="781"/>
        <v>17269.14351401625</v>
      </c>
      <c r="EJ472" s="86">
        <f t="shared" si="781"/>
        <v>15571.330441076549</v>
      </c>
      <c r="EK472" s="86">
        <f t="shared" si="781"/>
        <v>10619.243799266216</v>
      </c>
      <c r="EL472" s="86">
        <f t="shared" si="781"/>
        <v>6571.86297146586</v>
      </c>
      <c r="EM472" s="86">
        <f t="shared" si="781"/>
        <v>-9293.5867217099003</v>
      </c>
      <c r="EN472" s="86">
        <f t="shared" si="781"/>
        <v>-8627.9292959042868</v>
      </c>
      <c r="EO472" s="86">
        <f t="shared" si="781"/>
        <v>-8671.3469278166085</v>
      </c>
      <c r="EP472" s="86">
        <f t="shared" si="781"/>
        <v>976.1545219635625</v>
      </c>
    </row>
    <row r="473" spans="2:146" outlineLevel="1" x14ac:dyDescent="0.25">
      <c r="C473" s="86" t="s">
        <v>340</v>
      </c>
      <c r="D473" s="86"/>
      <c r="E473" s="86"/>
      <c r="F473" s="86"/>
      <c r="G473" s="86"/>
      <c r="H473" s="86"/>
      <c r="I473" s="86"/>
      <c r="J473" s="86"/>
      <c r="K473" s="86">
        <f>SUM(K474:K476)</f>
        <v>12947.940476190475</v>
      </c>
      <c r="L473" s="86">
        <f t="shared" ref="L473:T473" si="782">SUM(L474:L476)</f>
        <v>21721.547619047611</v>
      </c>
      <c r="M473" s="86">
        <f t="shared" si="782"/>
        <v>20853.547619047615</v>
      </c>
      <c r="N473" s="86">
        <f t="shared" si="782"/>
        <v>19985.547619047615</v>
      </c>
      <c r="O473" s="86">
        <f t="shared" si="782"/>
        <v>19117.547619047615</v>
      </c>
      <c r="P473" s="86">
        <f t="shared" si="782"/>
        <v>19947.559523809527</v>
      </c>
      <c r="Q473" s="86">
        <f t="shared" si="782"/>
        <v>21428.571428571435</v>
      </c>
      <c r="R473" s="86">
        <f t="shared" si="782"/>
        <v>14285.714285714288</v>
      </c>
      <c r="S473" s="86">
        <f t="shared" si="782"/>
        <v>7142.8571428571468</v>
      </c>
      <c r="T473" s="86">
        <f t="shared" si="782"/>
        <v>7142.8571428571468</v>
      </c>
      <c r="U473" s="86"/>
      <c r="V473" s="86"/>
      <c r="W473" s="86">
        <f>SUM(W474:W476)</f>
        <v>1761.6666666666667</v>
      </c>
      <c r="X473" s="86">
        <f t="shared" ref="X473:CI473" si="783">SUM(X474:X476)</f>
        <v>1879.4484126984125</v>
      </c>
      <c r="Y473" s="86">
        <f t="shared" si="783"/>
        <v>1873.4206349206347</v>
      </c>
      <c r="Z473" s="86">
        <f t="shared" si="783"/>
        <v>1867.3928571428569</v>
      </c>
      <c r="AA473" s="86">
        <f t="shared" si="783"/>
        <v>1861.3650793650791</v>
      </c>
      <c r="AB473" s="86">
        <f t="shared" si="783"/>
        <v>1855.3373015873012</v>
      </c>
      <c r="AC473" s="86">
        <f t="shared" si="783"/>
        <v>1849.3095238095236</v>
      </c>
      <c r="AD473" s="86">
        <f t="shared" si="783"/>
        <v>1843.2817460317458</v>
      </c>
      <c r="AE473" s="86">
        <f t="shared" si="783"/>
        <v>1837.2539682539682</v>
      </c>
      <c r="AF473" s="86">
        <f t="shared" si="783"/>
        <v>1831.2261904761904</v>
      </c>
      <c r="AG473" s="86">
        <f t="shared" si="783"/>
        <v>1825.1984126984125</v>
      </c>
      <c r="AH473" s="86">
        <f t="shared" si="783"/>
        <v>1819.1706349206347</v>
      </c>
      <c r="AI473" s="86">
        <f t="shared" si="783"/>
        <v>1813.1428571428569</v>
      </c>
      <c r="AJ473" s="86">
        <f t="shared" si="783"/>
        <v>1807.1150793650793</v>
      </c>
      <c r="AK473" s="86">
        <f t="shared" si="783"/>
        <v>1801.0873015873015</v>
      </c>
      <c r="AL473" s="86">
        <f t="shared" si="783"/>
        <v>1795.0595238095236</v>
      </c>
      <c r="AM473" s="86">
        <f t="shared" si="783"/>
        <v>1789.031746031746</v>
      </c>
      <c r="AN473" s="86">
        <f t="shared" si="783"/>
        <v>1783.0039682539682</v>
      </c>
      <c r="AO473" s="86">
        <f t="shared" si="783"/>
        <v>1776.9761904761904</v>
      </c>
      <c r="AP473" s="86">
        <f t="shared" si="783"/>
        <v>1770.9484126984125</v>
      </c>
      <c r="AQ473" s="86">
        <f t="shared" si="783"/>
        <v>1764.9206349206349</v>
      </c>
      <c r="AR473" s="86">
        <f t="shared" si="783"/>
        <v>1758.8928571428571</v>
      </c>
      <c r="AS473" s="86">
        <f t="shared" si="783"/>
        <v>1752.8650793650793</v>
      </c>
      <c r="AT473" s="86">
        <f t="shared" si="783"/>
        <v>1746.8373015873017</v>
      </c>
      <c r="AU473" s="86">
        <f t="shared" si="783"/>
        <v>1740.8095238095239</v>
      </c>
      <c r="AV473" s="86">
        <f t="shared" si="783"/>
        <v>1734.781746031746</v>
      </c>
      <c r="AW473" s="86">
        <f t="shared" si="783"/>
        <v>1728.7539682539682</v>
      </c>
      <c r="AX473" s="86">
        <f t="shared" si="783"/>
        <v>1722.7261904761906</v>
      </c>
      <c r="AY473" s="86">
        <f t="shared" si="783"/>
        <v>1716.6984126984128</v>
      </c>
      <c r="AZ473" s="86">
        <f t="shared" si="783"/>
        <v>1710.6706349206349</v>
      </c>
      <c r="BA473" s="86">
        <f t="shared" si="783"/>
        <v>1704.6428571428573</v>
      </c>
      <c r="BB473" s="86">
        <f t="shared" si="783"/>
        <v>1698.6150793650795</v>
      </c>
      <c r="BC473" s="86">
        <f t="shared" si="783"/>
        <v>1692.5873015873017</v>
      </c>
      <c r="BD473" s="86">
        <f t="shared" si="783"/>
        <v>1686.5595238095239</v>
      </c>
      <c r="BE473" s="86">
        <f t="shared" si="783"/>
        <v>1680.531746031746</v>
      </c>
      <c r="BF473" s="86">
        <f t="shared" si="783"/>
        <v>1674.5039682539682</v>
      </c>
      <c r="BG473" s="86">
        <f t="shared" si="783"/>
        <v>1668.4761904761906</v>
      </c>
      <c r="BH473" s="86">
        <f t="shared" si="783"/>
        <v>1662.4484126984128</v>
      </c>
      <c r="BI473" s="86">
        <f t="shared" si="783"/>
        <v>1656.4206349206349</v>
      </c>
      <c r="BJ473" s="86">
        <f t="shared" si="783"/>
        <v>1650.3928571428571</v>
      </c>
      <c r="BK473" s="86">
        <f t="shared" si="783"/>
        <v>1644.3650793650795</v>
      </c>
      <c r="BL473" s="86">
        <f t="shared" si="783"/>
        <v>1638.3373015873017</v>
      </c>
      <c r="BM473" s="86">
        <f t="shared" si="783"/>
        <v>1632.3095238095239</v>
      </c>
      <c r="BN473" s="86">
        <f t="shared" si="783"/>
        <v>1626.281746031746</v>
      </c>
      <c r="BO473" s="86">
        <f t="shared" si="783"/>
        <v>1620.2539682539682</v>
      </c>
      <c r="BP473" s="86">
        <f t="shared" si="783"/>
        <v>1614.2261904761904</v>
      </c>
      <c r="BQ473" s="86">
        <f t="shared" si="783"/>
        <v>1608.1984126984128</v>
      </c>
      <c r="BR473" s="86">
        <f t="shared" si="783"/>
        <v>1602.1706349206349</v>
      </c>
      <c r="BS473" s="86">
        <f t="shared" si="783"/>
        <v>1596.1428571428571</v>
      </c>
      <c r="BT473" s="86">
        <f t="shared" si="783"/>
        <v>1590.1150793650793</v>
      </c>
      <c r="BU473" s="86">
        <f t="shared" si="783"/>
        <v>1584.0873015873017</v>
      </c>
      <c r="BV473" s="86">
        <f t="shared" si="783"/>
        <v>1578.0595238095239</v>
      </c>
      <c r="BW473" s="86">
        <f t="shared" si="783"/>
        <v>1572.031746031746</v>
      </c>
      <c r="BX473" s="86">
        <f t="shared" si="783"/>
        <v>1566.0039682539682</v>
      </c>
      <c r="BY473" s="86">
        <f t="shared" si="783"/>
        <v>1559.9761904761906</v>
      </c>
      <c r="BZ473" s="86">
        <f t="shared" si="783"/>
        <v>1553.9484126984128</v>
      </c>
      <c r="CA473" s="86">
        <f t="shared" si="783"/>
        <v>1547.9206349206349</v>
      </c>
      <c r="CB473" s="86">
        <f t="shared" si="783"/>
        <v>1541.8928571428571</v>
      </c>
      <c r="CC473" s="86">
        <f t="shared" si="783"/>
        <v>1535.8650793650793</v>
      </c>
      <c r="CD473" s="86">
        <f t="shared" si="783"/>
        <v>1529.8373015873017</v>
      </c>
      <c r="CE473" s="86">
        <f t="shared" si="783"/>
        <v>1523.8095238095239</v>
      </c>
      <c r="CF473" s="86">
        <f t="shared" si="783"/>
        <v>1785.7142857142858</v>
      </c>
      <c r="CG473" s="86">
        <f t="shared" si="783"/>
        <v>1785.7142857142858</v>
      </c>
      <c r="CH473" s="86">
        <f t="shared" si="783"/>
        <v>1785.7142857142858</v>
      </c>
      <c r="CI473" s="86">
        <f t="shared" si="783"/>
        <v>1785.7142857142858</v>
      </c>
      <c r="CJ473" s="86">
        <f t="shared" ref="CJ473:EP473" si="784">SUM(CJ474:CJ476)</f>
        <v>1785.7142857142858</v>
      </c>
      <c r="CK473" s="86">
        <f t="shared" si="784"/>
        <v>1785.7142857142858</v>
      </c>
      <c r="CL473" s="86">
        <f t="shared" si="784"/>
        <v>1785.7142857142858</v>
      </c>
      <c r="CM473" s="86">
        <f t="shared" si="784"/>
        <v>1785.7142857142858</v>
      </c>
      <c r="CN473" s="86">
        <f t="shared" si="784"/>
        <v>1785.7142857142858</v>
      </c>
      <c r="CO473" s="86">
        <f t="shared" si="784"/>
        <v>1785.7142857142858</v>
      </c>
      <c r="CP473" s="86">
        <f t="shared" si="784"/>
        <v>1785.7142857142858</v>
      </c>
      <c r="CQ473" s="86">
        <f t="shared" si="784"/>
        <v>1785.7142857142858</v>
      </c>
      <c r="CR473" s="86">
        <f t="shared" si="784"/>
        <v>1785.7142857142858</v>
      </c>
      <c r="CS473" s="86">
        <f t="shared" si="784"/>
        <v>1785.7142857142858</v>
      </c>
      <c r="CT473" s="86">
        <f t="shared" si="784"/>
        <v>1785.7142857142858</v>
      </c>
      <c r="CU473" s="86">
        <f t="shared" si="784"/>
        <v>1785.7142857142858</v>
      </c>
      <c r="CV473" s="86">
        <f t="shared" si="784"/>
        <v>1785.7142857142858</v>
      </c>
      <c r="CW473" s="86">
        <f t="shared" si="784"/>
        <v>1785.7142857142858</v>
      </c>
      <c r="CX473" s="86">
        <f t="shared" si="784"/>
        <v>1785.7142857142858</v>
      </c>
      <c r="CY473" s="86">
        <f t="shared" si="784"/>
        <v>1785.7142857142858</v>
      </c>
      <c r="CZ473" s="86">
        <f t="shared" si="784"/>
        <v>1785.7142857142858</v>
      </c>
      <c r="DA473" s="86">
        <f t="shared" si="784"/>
        <v>1785.7142857142858</v>
      </c>
      <c r="DB473" s="86">
        <f t="shared" si="784"/>
        <v>1785.7142857142858</v>
      </c>
      <c r="DC473" s="86">
        <f t="shared" si="784"/>
        <v>1785.7142857142858</v>
      </c>
      <c r="DD473" s="86">
        <f t="shared" si="784"/>
        <v>595.23809523809541</v>
      </c>
      <c r="DE473" s="86">
        <f t="shared" si="784"/>
        <v>595.23809523809541</v>
      </c>
      <c r="DF473" s="86">
        <f t="shared" si="784"/>
        <v>595.23809523809541</v>
      </c>
      <c r="DG473" s="86">
        <f t="shared" si="784"/>
        <v>595.23809523809541</v>
      </c>
      <c r="DH473" s="86">
        <f t="shared" si="784"/>
        <v>595.23809523809541</v>
      </c>
      <c r="DI473" s="86">
        <f t="shared" si="784"/>
        <v>595.23809523809541</v>
      </c>
      <c r="DJ473" s="86">
        <f t="shared" si="784"/>
        <v>595.23809523809541</v>
      </c>
      <c r="DK473" s="86">
        <f t="shared" si="784"/>
        <v>595.23809523809541</v>
      </c>
      <c r="DL473" s="86">
        <f t="shared" si="784"/>
        <v>595.23809523809541</v>
      </c>
      <c r="DM473" s="86">
        <f t="shared" si="784"/>
        <v>595.23809523809541</v>
      </c>
      <c r="DN473" s="86">
        <f t="shared" si="784"/>
        <v>595.23809523809541</v>
      </c>
      <c r="DO473" s="86">
        <f t="shared" si="784"/>
        <v>595.23809523809541</v>
      </c>
      <c r="DP473" s="86">
        <f t="shared" si="784"/>
        <v>595.23809523809541</v>
      </c>
      <c r="DQ473" s="86">
        <f t="shared" si="784"/>
        <v>595.23809523809541</v>
      </c>
      <c r="DR473" s="86">
        <f t="shared" si="784"/>
        <v>595.23809523809541</v>
      </c>
      <c r="DS473" s="86">
        <f t="shared" si="784"/>
        <v>595.23809523809541</v>
      </c>
      <c r="DT473" s="86">
        <f t="shared" si="784"/>
        <v>595.23809523809541</v>
      </c>
      <c r="DU473" s="86">
        <f t="shared" si="784"/>
        <v>595.23809523809541</v>
      </c>
      <c r="DV473" s="86">
        <f t="shared" si="784"/>
        <v>595.23809523809541</v>
      </c>
      <c r="DW473" s="86">
        <f t="shared" si="784"/>
        <v>595.23809523809541</v>
      </c>
      <c r="DX473" s="86">
        <f t="shared" si="784"/>
        <v>595.23809523809541</v>
      </c>
      <c r="DY473" s="86">
        <f t="shared" si="784"/>
        <v>595.23809523809541</v>
      </c>
      <c r="DZ473" s="86">
        <f t="shared" si="784"/>
        <v>595.23809523809541</v>
      </c>
      <c r="EA473" s="86">
        <f t="shared" si="784"/>
        <v>595.23809523809541</v>
      </c>
      <c r="EB473" s="86">
        <f t="shared" si="784"/>
        <v>595.23809523809541</v>
      </c>
      <c r="EC473" s="86">
        <f t="shared" si="784"/>
        <v>595.23809523809541</v>
      </c>
      <c r="ED473" s="86">
        <f t="shared" si="784"/>
        <v>595.23809523809541</v>
      </c>
      <c r="EE473" s="86">
        <f t="shared" si="784"/>
        <v>595.23809523809541</v>
      </c>
      <c r="EF473" s="86">
        <f t="shared" si="784"/>
        <v>595.23809523809541</v>
      </c>
      <c r="EG473" s="86">
        <f t="shared" si="784"/>
        <v>595.23809523809541</v>
      </c>
      <c r="EH473" s="86">
        <f t="shared" si="784"/>
        <v>595.23809523809541</v>
      </c>
      <c r="EI473" s="86">
        <f t="shared" si="784"/>
        <v>595.23809523809541</v>
      </c>
      <c r="EJ473" s="86">
        <f t="shared" si="784"/>
        <v>595.23809523809541</v>
      </c>
      <c r="EK473" s="86">
        <f t="shared" si="784"/>
        <v>595.23809523809541</v>
      </c>
      <c r="EL473" s="86">
        <f t="shared" si="784"/>
        <v>595.23809523809541</v>
      </c>
      <c r="EM473" s="86">
        <f t="shared" si="784"/>
        <v>595.23809523809541</v>
      </c>
      <c r="EN473" s="86">
        <f t="shared" si="784"/>
        <v>595.23809523809541</v>
      </c>
      <c r="EO473" s="86">
        <f t="shared" si="784"/>
        <v>595.23809523809541</v>
      </c>
      <c r="EP473" s="86">
        <f t="shared" si="784"/>
        <v>595.23809523809541</v>
      </c>
    </row>
    <row r="474" spans="2:146" outlineLevel="1" x14ac:dyDescent="0.25">
      <c r="D474" t="s">
        <v>112</v>
      </c>
      <c r="K474" s="5">
        <f t="shared" ref="K474:T482" si="785">SUMIFS($W474:$EP474,$W$2:$EP$2,K$22)</f>
        <v>9142.8571428571413</v>
      </c>
      <c r="L474" s="5">
        <f t="shared" si="785"/>
        <v>18285.714285714279</v>
      </c>
      <c r="M474" s="5">
        <f t="shared" si="785"/>
        <v>18285.714285714279</v>
      </c>
      <c r="N474" s="5">
        <f t="shared" si="785"/>
        <v>18285.714285714279</v>
      </c>
      <c r="O474" s="5">
        <f t="shared" si="785"/>
        <v>18285.714285714279</v>
      </c>
      <c r="P474" s="5">
        <f t="shared" si="785"/>
        <v>19857.142857142859</v>
      </c>
      <c r="Q474" s="5">
        <f t="shared" si="785"/>
        <v>21428.571428571431</v>
      </c>
      <c r="R474" s="5">
        <f t="shared" si="785"/>
        <v>14285.714285714286</v>
      </c>
      <c r="S474" s="5">
        <f t="shared" si="785"/>
        <v>7142.857142857144</v>
      </c>
      <c r="T474" s="5">
        <f t="shared" si="785"/>
        <v>7142.857142857144</v>
      </c>
      <c r="W474" s="5">
        <f>W197</f>
        <v>0</v>
      </c>
      <c r="X474" s="5">
        <f>X197</f>
        <v>1523.8095238095236</v>
      </c>
      <c r="Y474" s="5">
        <f t="shared" ref="Y474:CJ474" si="786">Y197</f>
        <v>1523.8095238095236</v>
      </c>
      <c r="Z474" s="5">
        <f t="shared" si="786"/>
        <v>1523.8095238095236</v>
      </c>
      <c r="AA474" s="5">
        <f t="shared" si="786"/>
        <v>1523.8095238095236</v>
      </c>
      <c r="AB474" s="5">
        <f t="shared" si="786"/>
        <v>1523.8095238095236</v>
      </c>
      <c r="AC474" s="5">
        <f t="shared" si="786"/>
        <v>1523.8095238095236</v>
      </c>
      <c r="AD474" s="5">
        <f t="shared" si="786"/>
        <v>1523.8095238095236</v>
      </c>
      <c r="AE474" s="5">
        <f t="shared" si="786"/>
        <v>1523.8095238095236</v>
      </c>
      <c r="AF474" s="5">
        <f t="shared" si="786"/>
        <v>1523.8095238095236</v>
      </c>
      <c r="AG474" s="5">
        <f t="shared" si="786"/>
        <v>1523.8095238095236</v>
      </c>
      <c r="AH474" s="5">
        <f t="shared" si="786"/>
        <v>1523.8095238095236</v>
      </c>
      <c r="AI474" s="5">
        <f t="shared" si="786"/>
        <v>1523.8095238095236</v>
      </c>
      <c r="AJ474" s="5">
        <f t="shared" si="786"/>
        <v>1523.8095238095236</v>
      </c>
      <c r="AK474" s="5">
        <f t="shared" si="786"/>
        <v>1523.8095238095236</v>
      </c>
      <c r="AL474" s="5">
        <f t="shared" si="786"/>
        <v>1523.8095238095236</v>
      </c>
      <c r="AM474" s="5">
        <f t="shared" si="786"/>
        <v>1523.8095238095236</v>
      </c>
      <c r="AN474" s="5">
        <f t="shared" si="786"/>
        <v>1523.8095238095236</v>
      </c>
      <c r="AO474" s="5">
        <f t="shared" si="786"/>
        <v>1523.8095238095236</v>
      </c>
      <c r="AP474" s="5">
        <f t="shared" si="786"/>
        <v>1523.8095238095236</v>
      </c>
      <c r="AQ474" s="5">
        <f t="shared" si="786"/>
        <v>1523.8095238095236</v>
      </c>
      <c r="AR474" s="5">
        <f t="shared" si="786"/>
        <v>1523.8095238095236</v>
      </c>
      <c r="AS474" s="5">
        <f t="shared" si="786"/>
        <v>1523.8095238095236</v>
      </c>
      <c r="AT474" s="5">
        <f t="shared" si="786"/>
        <v>1523.8095238095236</v>
      </c>
      <c r="AU474" s="5">
        <f t="shared" si="786"/>
        <v>1523.8095238095236</v>
      </c>
      <c r="AV474" s="5">
        <f t="shared" si="786"/>
        <v>1523.8095238095236</v>
      </c>
      <c r="AW474" s="5">
        <f t="shared" si="786"/>
        <v>1523.8095238095236</v>
      </c>
      <c r="AX474" s="5">
        <f t="shared" si="786"/>
        <v>1523.8095238095236</v>
      </c>
      <c r="AY474" s="5">
        <f t="shared" si="786"/>
        <v>1523.8095238095236</v>
      </c>
      <c r="AZ474" s="5">
        <f t="shared" si="786"/>
        <v>1523.8095238095236</v>
      </c>
      <c r="BA474" s="5">
        <f t="shared" si="786"/>
        <v>1523.8095238095236</v>
      </c>
      <c r="BB474" s="5">
        <f t="shared" si="786"/>
        <v>1523.8095238095236</v>
      </c>
      <c r="BC474" s="5">
        <f t="shared" si="786"/>
        <v>1523.8095238095236</v>
      </c>
      <c r="BD474" s="5">
        <f t="shared" si="786"/>
        <v>1523.8095238095236</v>
      </c>
      <c r="BE474" s="5">
        <f t="shared" si="786"/>
        <v>1523.8095238095236</v>
      </c>
      <c r="BF474" s="5">
        <f t="shared" si="786"/>
        <v>1523.8095238095236</v>
      </c>
      <c r="BG474" s="5">
        <f t="shared" si="786"/>
        <v>1523.8095238095236</v>
      </c>
      <c r="BH474" s="5">
        <f t="shared" si="786"/>
        <v>1523.8095238095236</v>
      </c>
      <c r="BI474" s="5">
        <f t="shared" si="786"/>
        <v>1523.8095238095236</v>
      </c>
      <c r="BJ474" s="5">
        <f t="shared" si="786"/>
        <v>1523.8095238095236</v>
      </c>
      <c r="BK474" s="5">
        <f t="shared" si="786"/>
        <v>1523.8095238095236</v>
      </c>
      <c r="BL474" s="5">
        <f t="shared" si="786"/>
        <v>1523.8095238095236</v>
      </c>
      <c r="BM474" s="5">
        <f t="shared" si="786"/>
        <v>1523.8095238095236</v>
      </c>
      <c r="BN474" s="5">
        <f t="shared" si="786"/>
        <v>1523.8095238095236</v>
      </c>
      <c r="BO474" s="5">
        <f t="shared" si="786"/>
        <v>1523.8095238095236</v>
      </c>
      <c r="BP474" s="5">
        <f t="shared" si="786"/>
        <v>1523.8095238095236</v>
      </c>
      <c r="BQ474" s="5">
        <f t="shared" si="786"/>
        <v>1523.8095238095236</v>
      </c>
      <c r="BR474" s="5">
        <f t="shared" si="786"/>
        <v>1523.8095238095236</v>
      </c>
      <c r="BS474" s="5">
        <f t="shared" si="786"/>
        <v>1523.8095238095236</v>
      </c>
      <c r="BT474" s="5">
        <f t="shared" si="786"/>
        <v>1523.8095238095236</v>
      </c>
      <c r="BU474" s="5">
        <f t="shared" si="786"/>
        <v>1523.8095238095236</v>
      </c>
      <c r="BV474" s="5">
        <f t="shared" si="786"/>
        <v>1523.8095238095236</v>
      </c>
      <c r="BW474" s="5">
        <f t="shared" si="786"/>
        <v>1523.8095238095236</v>
      </c>
      <c r="BX474" s="5">
        <f t="shared" si="786"/>
        <v>1523.8095238095236</v>
      </c>
      <c r="BY474" s="5">
        <f t="shared" si="786"/>
        <v>1523.8095238095236</v>
      </c>
      <c r="BZ474" s="5">
        <f t="shared" si="786"/>
        <v>1523.8095238095236</v>
      </c>
      <c r="CA474" s="5">
        <f t="shared" si="786"/>
        <v>1523.8095238095236</v>
      </c>
      <c r="CB474" s="5">
        <f t="shared" si="786"/>
        <v>1523.8095238095236</v>
      </c>
      <c r="CC474" s="5">
        <f t="shared" si="786"/>
        <v>1523.8095238095236</v>
      </c>
      <c r="CD474" s="5">
        <f t="shared" si="786"/>
        <v>1523.8095238095236</v>
      </c>
      <c r="CE474" s="5">
        <f t="shared" si="786"/>
        <v>1523.8095238095236</v>
      </c>
      <c r="CF474" s="5">
        <f t="shared" si="786"/>
        <v>1785.7142857142856</v>
      </c>
      <c r="CG474" s="5">
        <f t="shared" si="786"/>
        <v>1785.7142857142856</v>
      </c>
      <c r="CH474" s="5">
        <f t="shared" si="786"/>
        <v>1785.7142857142856</v>
      </c>
      <c r="CI474" s="5">
        <f t="shared" si="786"/>
        <v>1785.7142857142856</v>
      </c>
      <c r="CJ474" s="5">
        <f t="shared" si="786"/>
        <v>1785.7142857142856</v>
      </c>
      <c r="CK474" s="5">
        <f t="shared" ref="CK474:EP474" si="787">CK197</f>
        <v>1785.7142857142856</v>
      </c>
      <c r="CL474" s="5">
        <f t="shared" si="787"/>
        <v>1785.7142857142856</v>
      </c>
      <c r="CM474" s="5">
        <f t="shared" si="787"/>
        <v>1785.7142857142856</v>
      </c>
      <c r="CN474" s="5">
        <f t="shared" si="787"/>
        <v>1785.7142857142856</v>
      </c>
      <c r="CO474" s="5">
        <f t="shared" si="787"/>
        <v>1785.7142857142856</v>
      </c>
      <c r="CP474" s="5">
        <f t="shared" si="787"/>
        <v>1785.7142857142856</v>
      </c>
      <c r="CQ474" s="5">
        <f t="shared" si="787"/>
        <v>1785.7142857142856</v>
      </c>
      <c r="CR474" s="5">
        <f t="shared" si="787"/>
        <v>1785.7142857142856</v>
      </c>
      <c r="CS474" s="5">
        <f t="shared" si="787"/>
        <v>1785.7142857142856</v>
      </c>
      <c r="CT474" s="5">
        <f t="shared" si="787"/>
        <v>1785.7142857142856</v>
      </c>
      <c r="CU474" s="5">
        <f t="shared" si="787"/>
        <v>1785.7142857142856</v>
      </c>
      <c r="CV474" s="5">
        <f t="shared" si="787"/>
        <v>1785.7142857142856</v>
      </c>
      <c r="CW474" s="5">
        <f t="shared" si="787"/>
        <v>1785.7142857142856</v>
      </c>
      <c r="CX474" s="5">
        <f t="shared" si="787"/>
        <v>1785.7142857142856</v>
      </c>
      <c r="CY474" s="5">
        <f t="shared" si="787"/>
        <v>1785.7142857142856</v>
      </c>
      <c r="CZ474" s="5">
        <f t="shared" si="787"/>
        <v>1785.7142857142856</v>
      </c>
      <c r="DA474" s="5">
        <f t="shared" si="787"/>
        <v>1785.7142857142856</v>
      </c>
      <c r="DB474" s="5">
        <f t="shared" si="787"/>
        <v>1785.7142857142856</v>
      </c>
      <c r="DC474" s="5">
        <f t="shared" si="787"/>
        <v>1785.7142857142856</v>
      </c>
      <c r="DD474" s="5">
        <f t="shared" si="787"/>
        <v>595.23809523809518</v>
      </c>
      <c r="DE474" s="5">
        <f t="shared" si="787"/>
        <v>595.23809523809518</v>
      </c>
      <c r="DF474" s="5">
        <f t="shared" si="787"/>
        <v>595.23809523809518</v>
      </c>
      <c r="DG474" s="5">
        <f t="shared" si="787"/>
        <v>595.23809523809518</v>
      </c>
      <c r="DH474" s="5">
        <f t="shared" si="787"/>
        <v>595.23809523809518</v>
      </c>
      <c r="DI474" s="5">
        <f t="shared" si="787"/>
        <v>595.23809523809518</v>
      </c>
      <c r="DJ474" s="5">
        <f t="shared" si="787"/>
        <v>595.23809523809518</v>
      </c>
      <c r="DK474" s="5">
        <f t="shared" si="787"/>
        <v>595.23809523809518</v>
      </c>
      <c r="DL474" s="5">
        <f t="shared" si="787"/>
        <v>595.23809523809518</v>
      </c>
      <c r="DM474" s="5">
        <f t="shared" si="787"/>
        <v>595.23809523809518</v>
      </c>
      <c r="DN474" s="5">
        <f t="shared" si="787"/>
        <v>595.23809523809518</v>
      </c>
      <c r="DO474" s="5">
        <f t="shared" si="787"/>
        <v>595.23809523809518</v>
      </c>
      <c r="DP474" s="5">
        <f t="shared" si="787"/>
        <v>595.23809523809518</v>
      </c>
      <c r="DQ474" s="5">
        <f t="shared" si="787"/>
        <v>595.23809523809518</v>
      </c>
      <c r="DR474" s="5">
        <f t="shared" si="787"/>
        <v>595.23809523809518</v>
      </c>
      <c r="DS474" s="5">
        <f t="shared" si="787"/>
        <v>595.23809523809518</v>
      </c>
      <c r="DT474" s="5">
        <f t="shared" si="787"/>
        <v>595.23809523809518</v>
      </c>
      <c r="DU474" s="5">
        <f t="shared" si="787"/>
        <v>595.23809523809518</v>
      </c>
      <c r="DV474" s="5">
        <f t="shared" si="787"/>
        <v>595.23809523809518</v>
      </c>
      <c r="DW474" s="5">
        <f t="shared" si="787"/>
        <v>595.23809523809518</v>
      </c>
      <c r="DX474" s="5">
        <f t="shared" si="787"/>
        <v>595.23809523809518</v>
      </c>
      <c r="DY474" s="5">
        <f t="shared" si="787"/>
        <v>595.23809523809518</v>
      </c>
      <c r="DZ474" s="5">
        <f t="shared" si="787"/>
        <v>595.23809523809518</v>
      </c>
      <c r="EA474" s="5">
        <f t="shared" si="787"/>
        <v>595.23809523809518</v>
      </c>
      <c r="EB474" s="5">
        <f t="shared" si="787"/>
        <v>595.23809523809518</v>
      </c>
      <c r="EC474" s="5">
        <f t="shared" si="787"/>
        <v>595.23809523809518</v>
      </c>
      <c r="ED474" s="5">
        <f t="shared" si="787"/>
        <v>595.23809523809518</v>
      </c>
      <c r="EE474" s="5">
        <f t="shared" si="787"/>
        <v>595.23809523809518</v>
      </c>
      <c r="EF474" s="5">
        <f t="shared" si="787"/>
        <v>595.23809523809518</v>
      </c>
      <c r="EG474" s="5">
        <f t="shared" si="787"/>
        <v>595.23809523809518</v>
      </c>
      <c r="EH474" s="5">
        <f t="shared" si="787"/>
        <v>595.23809523809518</v>
      </c>
      <c r="EI474" s="5">
        <f t="shared" si="787"/>
        <v>595.23809523809518</v>
      </c>
      <c r="EJ474" s="5">
        <f t="shared" si="787"/>
        <v>595.23809523809518</v>
      </c>
      <c r="EK474" s="5">
        <f t="shared" si="787"/>
        <v>595.23809523809518</v>
      </c>
      <c r="EL474" s="5">
        <f t="shared" si="787"/>
        <v>595.23809523809518</v>
      </c>
      <c r="EM474" s="5">
        <f t="shared" si="787"/>
        <v>595.23809523809518</v>
      </c>
      <c r="EN474" s="5">
        <f t="shared" si="787"/>
        <v>595.23809523809518</v>
      </c>
      <c r="EO474" s="5">
        <f t="shared" si="787"/>
        <v>595.23809523809518</v>
      </c>
      <c r="EP474" s="5">
        <f t="shared" si="787"/>
        <v>595.23809523809518</v>
      </c>
    </row>
    <row r="475" spans="2:146" outlineLevel="1" x14ac:dyDescent="0.25">
      <c r="D475" t="s">
        <v>370</v>
      </c>
      <c r="K475" s="5">
        <f t="shared" si="785"/>
        <v>3805.0833333333335</v>
      </c>
      <c r="L475" s="5">
        <f t="shared" si="785"/>
        <v>3435.8333333333339</v>
      </c>
      <c r="M475" s="5">
        <f t="shared" si="785"/>
        <v>2567.8333333333353</v>
      </c>
      <c r="N475" s="5">
        <f t="shared" si="785"/>
        <v>1699.8333333333362</v>
      </c>
      <c r="O475" s="5">
        <f t="shared" si="785"/>
        <v>831.83333333333576</v>
      </c>
      <c r="P475" s="5">
        <f t="shared" si="785"/>
        <v>90.416666666669073</v>
      </c>
      <c r="Q475" s="5">
        <f t="shared" si="785"/>
        <v>2.3965185391716657E-12</v>
      </c>
      <c r="R475" s="5">
        <f t="shared" si="785"/>
        <v>2.3965185391716657E-12</v>
      </c>
      <c r="S475" s="5">
        <f t="shared" si="785"/>
        <v>2.3965185391716657E-12</v>
      </c>
      <c r="T475" s="5">
        <f t="shared" si="785"/>
        <v>2.3965185391716657E-12</v>
      </c>
      <c r="W475" s="5">
        <f>(W395+W396)*-1</f>
        <v>1761.6666666666667</v>
      </c>
      <c r="X475" s="5">
        <f t="shared" ref="X475:CI475" si="788">(X395+X396)*-1</f>
        <v>355.63888888888886</v>
      </c>
      <c r="Y475" s="5">
        <f t="shared" si="788"/>
        <v>349.61111111111109</v>
      </c>
      <c r="Z475" s="5">
        <f t="shared" si="788"/>
        <v>343.58333333333326</v>
      </c>
      <c r="AA475" s="5">
        <f t="shared" si="788"/>
        <v>337.55555555555549</v>
      </c>
      <c r="AB475" s="5">
        <f t="shared" si="788"/>
        <v>331.52777777777771</v>
      </c>
      <c r="AC475" s="5">
        <f t="shared" si="788"/>
        <v>325.49999999999994</v>
      </c>
      <c r="AD475" s="5">
        <f t="shared" si="788"/>
        <v>319.47222222222217</v>
      </c>
      <c r="AE475" s="5">
        <f t="shared" si="788"/>
        <v>313.44444444444446</v>
      </c>
      <c r="AF475" s="5">
        <f t="shared" si="788"/>
        <v>307.41666666666669</v>
      </c>
      <c r="AG475" s="5">
        <f t="shared" si="788"/>
        <v>301.38888888888891</v>
      </c>
      <c r="AH475" s="5">
        <f t="shared" si="788"/>
        <v>295.36111111111114</v>
      </c>
      <c r="AI475" s="5">
        <f t="shared" si="788"/>
        <v>289.33333333333337</v>
      </c>
      <c r="AJ475" s="5">
        <f t="shared" si="788"/>
        <v>283.3055555555556</v>
      </c>
      <c r="AK475" s="5">
        <f t="shared" si="788"/>
        <v>277.27777777777783</v>
      </c>
      <c r="AL475" s="5">
        <f t="shared" si="788"/>
        <v>271.25000000000006</v>
      </c>
      <c r="AM475" s="5">
        <f t="shared" si="788"/>
        <v>265.22222222222229</v>
      </c>
      <c r="AN475" s="5">
        <f t="shared" si="788"/>
        <v>259.19444444444457</v>
      </c>
      <c r="AO475" s="5">
        <f t="shared" si="788"/>
        <v>253.16666666666677</v>
      </c>
      <c r="AP475" s="5">
        <f t="shared" si="788"/>
        <v>247.138888888889</v>
      </c>
      <c r="AQ475" s="5">
        <f t="shared" si="788"/>
        <v>241.11111111111126</v>
      </c>
      <c r="AR475" s="5">
        <f t="shared" si="788"/>
        <v>235.08333333333348</v>
      </c>
      <c r="AS475" s="5">
        <f t="shared" si="788"/>
        <v>229.05555555555571</v>
      </c>
      <c r="AT475" s="5">
        <f t="shared" si="788"/>
        <v>223.02777777777794</v>
      </c>
      <c r="AU475" s="5">
        <f t="shared" si="788"/>
        <v>217.0000000000002</v>
      </c>
      <c r="AV475" s="5">
        <f t="shared" si="788"/>
        <v>210.97222222222243</v>
      </c>
      <c r="AW475" s="5">
        <f t="shared" si="788"/>
        <v>204.94444444444466</v>
      </c>
      <c r="AX475" s="5">
        <f t="shared" si="788"/>
        <v>198.91666666666688</v>
      </c>
      <c r="AY475" s="5">
        <f t="shared" si="788"/>
        <v>192.88888888888911</v>
      </c>
      <c r="AZ475" s="5">
        <f t="shared" si="788"/>
        <v>186.86111111111137</v>
      </c>
      <c r="BA475" s="5">
        <f t="shared" si="788"/>
        <v>180.8333333333336</v>
      </c>
      <c r="BB475" s="5">
        <f t="shared" si="788"/>
        <v>174.80555555555583</v>
      </c>
      <c r="BC475" s="5">
        <f t="shared" si="788"/>
        <v>168.77777777777806</v>
      </c>
      <c r="BD475" s="5">
        <f t="shared" si="788"/>
        <v>162.75000000000026</v>
      </c>
      <c r="BE475" s="5">
        <f t="shared" si="788"/>
        <v>156.72222222222248</v>
      </c>
      <c r="BF475" s="5">
        <f t="shared" si="788"/>
        <v>150.69444444444468</v>
      </c>
      <c r="BG475" s="5">
        <f t="shared" si="788"/>
        <v>144.66666666666691</v>
      </c>
      <c r="BH475" s="5">
        <f t="shared" si="788"/>
        <v>138.63888888888911</v>
      </c>
      <c r="BI475" s="5">
        <f t="shared" si="788"/>
        <v>132.61111111111134</v>
      </c>
      <c r="BJ475" s="5">
        <f t="shared" si="788"/>
        <v>126.58333333333356</v>
      </c>
      <c r="BK475" s="5">
        <f t="shared" si="788"/>
        <v>120.55555555555577</v>
      </c>
      <c r="BL475" s="5">
        <f t="shared" si="788"/>
        <v>114.52777777777798</v>
      </c>
      <c r="BM475" s="5">
        <f t="shared" si="788"/>
        <v>108.5000000000002</v>
      </c>
      <c r="BN475" s="5">
        <f t="shared" si="788"/>
        <v>102.47222222222243</v>
      </c>
      <c r="BO475" s="5">
        <f t="shared" si="788"/>
        <v>96.444444444444642</v>
      </c>
      <c r="BP475" s="5">
        <f t="shared" si="788"/>
        <v>90.416666666666856</v>
      </c>
      <c r="BQ475" s="5">
        <f t="shared" si="788"/>
        <v>84.388888888889085</v>
      </c>
      <c r="BR475" s="5">
        <f t="shared" si="788"/>
        <v>78.361111111111299</v>
      </c>
      <c r="BS475" s="5">
        <f t="shared" si="788"/>
        <v>72.333333333333528</v>
      </c>
      <c r="BT475" s="5">
        <f t="shared" si="788"/>
        <v>66.305555555555756</v>
      </c>
      <c r="BU475" s="5">
        <f t="shared" si="788"/>
        <v>60.277777777777978</v>
      </c>
      <c r="BV475" s="5">
        <f t="shared" si="788"/>
        <v>54.250000000000206</v>
      </c>
      <c r="BW475" s="5">
        <f t="shared" si="788"/>
        <v>48.222222222222435</v>
      </c>
      <c r="BX475" s="5">
        <f t="shared" si="788"/>
        <v>42.194444444444649</v>
      </c>
      <c r="BY475" s="5">
        <f t="shared" si="788"/>
        <v>36.16666666666687</v>
      </c>
      <c r="BZ475" s="5">
        <f t="shared" si="788"/>
        <v>30.138888888889095</v>
      </c>
      <c r="CA475" s="5">
        <f t="shared" si="788"/>
        <v>24.111111111111313</v>
      </c>
      <c r="CB475" s="5">
        <f t="shared" si="788"/>
        <v>18.083333333333535</v>
      </c>
      <c r="CC475" s="5">
        <f t="shared" si="788"/>
        <v>12.055555555555756</v>
      </c>
      <c r="CD475" s="5">
        <f t="shared" si="788"/>
        <v>6.0277777777779775</v>
      </c>
      <c r="CE475" s="5">
        <f t="shared" si="788"/>
        <v>1.9970987826430548E-13</v>
      </c>
      <c r="CF475" s="5">
        <f t="shared" si="788"/>
        <v>1.9970987826430548E-13</v>
      </c>
      <c r="CG475" s="5">
        <f t="shared" si="788"/>
        <v>1.9970987826430548E-13</v>
      </c>
      <c r="CH475" s="5">
        <f t="shared" si="788"/>
        <v>1.9970987826430548E-13</v>
      </c>
      <c r="CI475" s="5">
        <f t="shared" si="788"/>
        <v>1.9970987826430548E-13</v>
      </c>
      <c r="CJ475" s="5">
        <f t="shared" ref="CJ475:EP475" si="789">(CJ395+CJ396)*-1</f>
        <v>1.9970987826430548E-13</v>
      </c>
      <c r="CK475" s="5">
        <f t="shared" si="789"/>
        <v>1.9970987826430548E-13</v>
      </c>
      <c r="CL475" s="5">
        <f t="shared" si="789"/>
        <v>1.9970987826430548E-13</v>
      </c>
      <c r="CM475" s="5">
        <f t="shared" si="789"/>
        <v>1.9970987826430548E-13</v>
      </c>
      <c r="CN475" s="5">
        <f t="shared" si="789"/>
        <v>1.9970987826430548E-13</v>
      </c>
      <c r="CO475" s="5">
        <f t="shared" si="789"/>
        <v>1.9970987826430548E-13</v>
      </c>
      <c r="CP475" s="5">
        <f t="shared" si="789"/>
        <v>1.9970987826430548E-13</v>
      </c>
      <c r="CQ475" s="5">
        <f t="shared" si="789"/>
        <v>1.9970987826430548E-13</v>
      </c>
      <c r="CR475" s="5">
        <f t="shared" si="789"/>
        <v>1.9970987826430548E-13</v>
      </c>
      <c r="CS475" s="5">
        <f t="shared" si="789"/>
        <v>1.9970987826430548E-13</v>
      </c>
      <c r="CT475" s="5">
        <f t="shared" si="789"/>
        <v>1.9970987826430548E-13</v>
      </c>
      <c r="CU475" s="5">
        <f t="shared" si="789"/>
        <v>1.9970987826430548E-13</v>
      </c>
      <c r="CV475" s="5">
        <f t="shared" si="789"/>
        <v>1.9970987826430548E-13</v>
      </c>
      <c r="CW475" s="5">
        <f t="shared" si="789"/>
        <v>1.9970987826430548E-13</v>
      </c>
      <c r="CX475" s="5">
        <f t="shared" si="789"/>
        <v>1.9970987826430548E-13</v>
      </c>
      <c r="CY475" s="5">
        <f t="shared" si="789"/>
        <v>1.9970987826430548E-13</v>
      </c>
      <c r="CZ475" s="5">
        <f t="shared" si="789"/>
        <v>1.9970987826430548E-13</v>
      </c>
      <c r="DA475" s="5">
        <f t="shared" si="789"/>
        <v>1.9970987826430548E-13</v>
      </c>
      <c r="DB475" s="5">
        <f t="shared" si="789"/>
        <v>1.9970987826430548E-13</v>
      </c>
      <c r="DC475" s="5">
        <f t="shared" si="789"/>
        <v>1.9970987826430548E-13</v>
      </c>
      <c r="DD475" s="5">
        <f t="shared" si="789"/>
        <v>1.9970987826430548E-13</v>
      </c>
      <c r="DE475" s="5">
        <f t="shared" si="789"/>
        <v>1.9970987826430548E-13</v>
      </c>
      <c r="DF475" s="5">
        <f t="shared" si="789"/>
        <v>1.9970987826430548E-13</v>
      </c>
      <c r="DG475" s="5">
        <f t="shared" si="789"/>
        <v>1.9970987826430548E-13</v>
      </c>
      <c r="DH475" s="5">
        <f t="shared" si="789"/>
        <v>1.9970987826430548E-13</v>
      </c>
      <c r="DI475" s="5">
        <f t="shared" si="789"/>
        <v>1.9970987826430548E-13</v>
      </c>
      <c r="DJ475" s="5">
        <f t="shared" si="789"/>
        <v>1.9970987826430548E-13</v>
      </c>
      <c r="DK475" s="5">
        <f t="shared" si="789"/>
        <v>1.9970987826430548E-13</v>
      </c>
      <c r="DL475" s="5">
        <f t="shared" si="789"/>
        <v>1.9970987826430548E-13</v>
      </c>
      <c r="DM475" s="5">
        <f t="shared" si="789"/>
        <v>1.9970987826430548E-13</v>
      </c>
      <c r="DN475" s="5">
        <f t="shared" si="789"/>
        <v>1.9970987826430548E-13</v>
      </c>
      <c r="DO475" s="5">
        <f t="shared" si="789"/>
        <v>1.9970987826430548E-13</v>
      </c>
      <c r="DP475" s="5">
        <f t="shared" si="789"/>
        <v>1.9970987826430548E-13</v>
      </c>
      <c r="DQ475" s="5">
        <f t="shared" si="789"/>
        <v>1.9970987826430548E-13</v>
      </c>
      <c r="DR475" s="5">
        <f t="shared" si="789"/>
        <v>1.9970987826430548E-13</v>
      </c>
      <c r="DS475" s="5">
        <f t="shared" si="789"/>
        <v>1.9970987826430548E-13</v>
      </c>
      <c r="DT475" s="5">
        <f t="shared" si="789"/>
        <v>1.9970987826430548E-13</v>
      </c>
      <c r="DU475" s="5">
        <f t="shared" si="789"/>
        <v>1.9970987826430548E-13</v>
      </c>
      <c r="DV475" s="5">
        <f t="shared" si="789"/>
        <v>1.9970987826430548E-13</v>
      </c>
      <c r="DW475" s="5">
        <f t="shared" si="789"/>
        <v>1.9970987826430548E-13</v>
      </c>
      <c r="DX475" s="5">
        <f t="shared" si="789"/>
        <v>1.9970987826430548E-13</v>
      </c>
      <c r="DY475" s="5">
        <f t="shared" si="789"/>
        <v>1.9970987826430548E-13</v>
      </c>
      <c r="DZ475" s="5">
        <f t="shared" si="789"/>
        <v>1.9970987826430548E-13</v>
      </c>
      <c r="EA475" s="5">
        <f t="shared" si="789"/>
        <v>1.9970987826430548E-13</v>
      </c>
      <c r="EB475" s="5">
        <f t="shared" si="789"/>
        <v>1.9970987826430548E-13</v>
      </c>
      <c r="EC475" s="5">
        <f t="shared" si="789"/>
        <v>1.9970987826430548E-13</v>
      </c>
      <c r="ED475" s="5">
        <f t="shared" si="789"/>
        <v>1.9970987826430548E-13</v>
      </c>
      <c r="EE475" s="5">
        <f t="shared" si="789"/>
        <v>1.9970987826430548E-13</v>
      </c>
      <c r="EF475" s="5">
        <f t="shared" si="789"/>
        <v>1.9970987826430548E-13</v>
      </c>
      <c r="EG475" s="5">
        <f t="shared" si="789"/>
        <v>1.9970987826430548E-13</v>
      </c>
      <c r="EH475" s="5">
        <f t="shared" si="789"/>
        <v>1.9970987826430548E-13</v>
      </c>
      <c r="EI475" s="5">
        <f t="shared" si="789"/>
        <v>1.9970987826430548E-13</v>
      </c>
      <c r="EJ475" s="5">
        <f t="shared" si="789"/>
        <v>1.9970987826430548E-13</v>
      </c>
      <c r="EK475" s="5">
        <f t="shared" si="789"/>
        <v>1.9970987826430548E-13</v>
      </c>
      <c r="EL475" s="5">
        <f t="shared" si="789"/>
        <v>1.9970987826430548E-13</v>
      </c>
      <c r="EM475" s="5">
        <f t="shared" si="789"/>
        <v>1.9970987826430548E-13</v>
      </c>
      <c r="EN475" s="5">
        <f t="shared" si="789"/>
        <v>1.9970987826430548E-13</v>
      </c>
      <c r="EO475" s="5">
        <f t="shared" si="789"/>
        <v>1.9970987826430548E-13</v>
      </c>
      <c r="EP475" s="5">
        <f t="shared" si="789"/>
        <v>1.9970987826430548E-13</v>
      </c>
    </row>
    <row r="476" spans="2:146" outlineLevel="1" x14ac:dyDescent="0.25">
      <c r="D476" t="s">
        <v>333</v>
      </c>
      <c r="K476" s="5">
        <f t="shared" si="785"/>
        <v>0</v>
      </c>
      <c r="L476" s="5">
        <f t="shared" si="785"/>
        <v>0</v>
      </c>
      <c r="M476" s="5">
        <f t="shared" si="785"/>
        <v>0</v>
      </c>
      <c r="N476" s="5">
        <f t="shared" si="785"/>
        <v>0</v>
      </c>
      <c r="O476" s="5">
        <f t="shared" si="785"/>
        <v>0</v>
      </c>
      <c r="P476" s="5">
        <f t="shared" si="785"/>
        <v>0</v>
      </c>
      <c r="Q476" s="5">
        <f t="shared" si="785"/>
        <v>0</v>
      </c>
      <c r="R476" s="5">
        <f t="shared" si="785"/>
        <v>0</v>
      </c>
      <c r="S476" s="5">
        <f t="shared" si="785"/>
        <v>0</v>
      </c>
      <c r="T476" s="5">
        <f t="shared" si="785"/>
        <v>0</v>
      </c>
    </row>
    <row r="477" spans="2:146" outlineLevel="1" x14ac:dyDescent="0.25">
      <c r="C477" s="86" t="s">
        <v>341</v>
      </c>
      <c r="D477" s="86"/>
      <c r="E477" s="86"/>
      <c r="F477" s="86"/>
      <c r="G477" s="86"/>
      <c r="H477" s="86"/>
      <c r="I477" s="86"/>
      <c r="J477" s="86"/>
      <c r="K477" s="86">
        <f>SUM(K478:K482)</f>
        <v>7772.9394313022694</v>
      </c>
      <c r="L477" s="86">
        <f t="shared" ref="L477:T477" si="790">SUM(L478:L482)</f>
        <v>573.88527292712251</v>
      </c>
      <c r="M477" s="86">
        <f t="shared" si="790"/>
        <v>535.37128527120421</v>
      </c>
      <c r="N477" s="86">
        <f t="shared" si="790"/>
        <v>-136.69873647479017</v>
      </c>
      <c r="O477" s="86">
        <f t="shared" si="790"/>
        <v>203.36522179028816</v>
      </c>
      <c r="P477" s="86">
        <f t="shared" si="790"/>
        <v>496.8747642900189</v>
      </c>
      <c r="Q477" s="86">
        <f t="shared" si="790"/>
        <v>289.07703054298509</v>
      </c>
      <c r="R477" s="86">
        <f t="shared" si="790"/>
        <v>1002.5799704426054</v>
      </c>
      <c r="S477" s="86">
        <f t="shared" si="790"/>
        <v>-100.39050582371146</v>
      </c>
      <c r="T477" s="86">
        <f t="shared" si="790"/>
        <v>313.59038692335434</v>
      </c>
      <c r="U477" s="86"/>
      <c r="V477" s="86"/>
      <c r="W477" s="86">
        <f>SUM(W478:W482)</f>
        <v>8683.6987222222197</v>
      </c>
      <c r="X477" s="86">
        <f>SUM(X478:X482)</f>
        <v>-385.88142043010703</v>
      </c>
      <c r="Y477" s="86">
        <f t="shared" ref="Y477:CJ477" si="791">SUM(Y478:Y482)</f>
        <v>-408.972522819593</v>
      </c>
      <c r="Z477" s="86">
        <f t="shared" si="791"/>
        <v>1514.1759913978512</v>
      </c>
      <c r="AA477" s="86">
        <f t="shared" si="791"/>
        <v>981.09278948626161</v>
      </c>
      <c r="AB477" s="86">
        <f t="shared" si="791"/>
        <v>-617.21555393070685</v>
      </c>
      <c r="AC477" s="86">
        <f t="shared" si="791"/>
        <v>-1993.9585746236567</v>
      </c>
      <c r="AD477" s="86">
        <f t="shared" si="791"/>
        <v>2176.8643953643973</v>
      </c>
      <c r="AE477" s="86">
        <f t="shared" si="791"/>
        <v>1606.8202433333308</v>
      </c>
      <c r="AF477" s="86">
        <f t="shared" si="791"/>
        <v>-901.83821236558833</v>
      </c>
      <c r="AG477" s="86">
        <f t="shared" si="791"/>
        <v>-187.17048963440629</v>
      </c>
      <c r="AH477" s="86">
        <f t="shared" si="791"/>
        <v>-964.04712986380036</v>
      </c>
      <c r="AI477" s="86">
        <f t="shared" si="791"/>
        <v>-787.86764080286957</v>
      </c>
      <c r="AJ477" s="86">
        <f t="shared" si="791"/>
        <v>4.0454809462362391</v>
      </c>
      <c r="AK477" s="86">
        <f t="shared" si="791"/>
        <v>-348.5812510394253</v>
      </c>
      <c r="AL477" s="86">
        <f t="shared" si="791"/>
        <v>1429.6331986857813</v>
      </c>
      <c r="AM477" s="86">
        <f t="shared" si="791"/>
        <v>728.52437493428897</v>
      </c>
      <c r="AN477" s="86">
        <f t="shared" si="791"/>
        <v>-379.98855819354594</v>
      </c>
      <c r="AO477" s="86">
        <f t="shared" si="791"/>
        <v>-1802.5091384372763</v>
      </c>
      <c r="AP477" s="86">
        <f t="shared" si="791"/>
        <v>1902.0621017849462</v>
      </c>
      <c r="AQ477" s="86">
        <f t="shared" si="791"/>
        <v>1778.3631341523305</v>
      </c>
      <c r="AR477" s="86">
        <f t="shared" si="791"/>
        <v>-898.29840056810281</v>
      </c>
      <c r="AS477" s="86">
        <f t="shared" si="791"/>
        <v>-198.0517196652354</v>
      </c>
      <c r="AT477" s="86">
        <f t="shared" si="791"/>
        <v>-1144.828524770247</v>
      </c>
      <c r="AU477" s="86">
        <f t="shared" si="791"/>
        <v>-378.95164681863753</v>
      </c>
      <c r="AV477" s="86">
        <f t="shared" si="791"/>
        <v>-550.45830771839974</v>
      </c>
      <c r="AW477" s="86">
        <f t="shared" si="791"/>
        <v>-153.2078932473114</v>
      </c>
      <c r="AX477" s="86">
        <f t="shared" si="791"/>
        <v>1554.3050388187967</v>
      </c>
      <c r="AY477" s="86">
        <f t="shared" si="791"/>
        <v>624.65166514297016</v>
      </c>
      <c r="AZ477" s="86">
        <f t="shared" si="791"/>
        <v>-364.58458896272532</v>
      </c>
      <c r="BA477" s="86">
        <f t="shared" si="791"/>
        <v>-1635.6295728771802</v>
      </c>
      <c r="BB477" s="86">
        <f t="shared" si="791"/>
        <v>2022.1809489158895</v>
      </c>
      <c r="BC477" s="86">
        <f t="shared" si="791"/>
        <v>1533.4987272773824</v>
      </c>
      <c r="BD477" s="86">
        <f t="shared" si="791"/>
        <v>-1074.2867591816794</v>
      </c>
      <c r="BE477" s="86">
        <f t="shared" si="791"/>
        <v>-75.206399891077126</v>
      </c>
      <c r="BF477" s="86">
        <f t="shared" si="791"/>
        <v>-1364.8844861338957</v>
      </c>
      <c r="BG477" s="86">
        <f t="shared" si="791"/>
        <v>242.11736188667328</v>
      </c>
      <c r="BH477" s="86">
        <f t="shared" si="791"/>
        <v>-1135.1661507836861</v>
      </c>
      <c r="BI477" s="86">
        <f t="shared" si="791"/>
        <v>80.299262234409071</v>
      </c>
      <c r="BJ477" s="86">
        <f t="shared" si="791"/>
        <v>1329.4358798611911</v>
      </c>
      <c r="BK477" s="86">
        <f t="shared" si="791"/>
        <v>1101.5690831016555</v>
      </c>
      <c r="BL477" s="86">
        <f t="shared" si="791"/>
        <v>-170.3950458574609</v>
      </c>
      <c r="BM477" s="86">
        <f t="shared" si="791"/>
        <v>-2625.8611579041917</v>
      </c>
      <c r="BN477" s="86">
        <f t="shared" si="791"/>
        <v>3006.6009002708588</v>
      </c>
      <c r="BO477" s="86">
        <f t="shared" si="791"/>
        <v>1266.1977057370868</v>
      </c>
      <c r="BP477" s="86">
        <f t="shared" si="791"/>
        <v>-1154.0485020497717</v>
      </c>
      <c r="BQ477" s="86">
        <f t="shared" si="791"/>
        <v>-196.12928574653506</v>
      </c>
      <c r="BR477" s="86">
        <f t="shared" si="791"/>
        <v>-684.46204469644999</v>
      </c>
      <c r="BS477" s="86">
        <f t="shared" si="791"/>
        <v>-1323.7439094106603</v>
      </c>
      <c r="BT477" s="86">
        <f t="shared" si="791"/>
        <v>-76.279108639475453</v>
      </c>
      <c r="BU477" s="86">
        <f t="shared" si="791"/>
        <v>-27.790094070714076</v>
      </c>
      <c r="BV477" s="86">
        <f t="shared" si="791"/>
        <v>1163.4461647877706</v>
      </c>
      <c r="BW477" s="86">
        <f t="shared" si="791"/>
        <v>1331.6264104038037</v>
      </c>
      <c r="BX477" s="86">
        <f t="shared" si="791"/>
        <v>-517.74406685116082</v>
      </c>
      <c r="BY477" s="86">
        <f t="shared" si="791"/>
        <v>-2584.3089479444643</v>
      </c>
      <c r="BZ477" s="86">
        <f t="shared" si="791"/>
        <v>3050.2590637140593</v>
      </c>
      <c r="CA477" s="86">
        <f t="shared" si="791"/>
        <v>1541.2677801219506</v>
      </c>
      <c r="CB477" s="86">
        <f t="shared" si="791"/>
        <v>-1287.1072781026105</v>
      </c>
      <c r="CC477" s="86">
        <f t="shared" si="791"/>
        <v>-104.92270407415708</v>
      </c>
      <c r="CD477" s="86">
        <f t="shared" si="791"/>
        <v>-1061.3105380345132</v>
      </c>
      <c r="CE477" s="86">
        <f t="shared" si="791"/>
        <v>-820.05512111516782</v>
      </c>
      <c r="CF477" s="86">
        <f t="shared" si="791"/>
        <v>-283.58618935989307</v>
      </c>
      <c r="CG477" s="86">
        <f t="shared" si="791"/>
        <v>-332.22553511288606</v>
      </c>
      <c r="CH477" s="86">
        <f t="shared" si="791"/>
        <v>1761.5279500626411</v>
      </c>
      <c r="CI477" s="86">
        <f t="shared" si="791"/>
        <v>1197.4549965266979</v>
      </c>
      <c r="CJ477" s="86">
        <f t="shared" si="791"/>
        <v>-1032.561929946015</v>
      </c>
      <c r="CK477" s="86">
        <f t="shared" ref="CK477:EP477" si="792">SUM(CK478:CK482)</f>
        <v>-2131.8657303900873</v>
      </c>
      <c r="CL477" s="86">
        <f t="shared" si="792"/>
        <v>3062.6993056347856</v>
      </c>
      <c r="CM477" s="86">
        <f t="shared" si="792"/>
        <v>1572.9455731771459</v>
      </c>
      <c r="CN477" s="86">
        <f t="shared" si="792"/>
        <v>-1818.5800182037292</v>
      </c>
      <c r="CO477" s="86">
        <f t="shared" si="792"/>
        <v>817.67770748562816</v>
      </c>
      <c r="CP477" s="86">
        <f t="shared" si="792"/>
        <v>-1840.885228840335</v>
      </c>
      <c r="CQ477" s="86">
        <f t="shared" si="792"/>
        <v>-58.815747305336117</v>
      </c>
      <c r="CR477" s="86">
        <f t="shared" si="792"/>
        <v>-750.26963341924238</v>
      </c>
      <c r="CS477" s="86">
        <f t="shared" si="792"/>
        <v>-542.17339984431692</v>
      </c>
      <c r="CT477" s="86">
        <f t="shared" si="792"/>
        <v>1986.4882750704355</v>
      </c>
      <c r="CU477" s="86">
        <f t="shared" si="792"/>
        <v>1319.0726313229061</v>
      </c>
      <c r="CV477" s="86">
        <f t="shared" si="792"/>
        <v>-837.58961965001163</v>
      </c>
      <c r="CW477" s="86">
        <f t="shared" si="792"/>
        <v>-2621.4928148849449</v>
      </c>
      <c r="CX477" s="86">
        <f t="shared" si="792"/>
        <v>2848.6996811027839</v>
      </c>
      <c r="CY477" s="86">
        <f t="shared" si="792"/>
        <v>1963.7895347448903</v>
      </c>
      <c r="CZ477" s="86">
        <f t="shared" si="792"/>
        <v>-984.75247538338408</v>
      </c>
      <c r="DA477" s="86">
        <f t="shared" si="792"/>
        <v>-264.87353917123346</v>
      </c>
      <c r="DB477" s="86">
        <f t="shared" si="792"/>
        <v>-1001.8190582319621</v>
      </c>
      <c r="DC477" s="86">
        <f t="shared" si="792"/>
        <v>-1334.1861459646998</v>
      </c>
      <c r="DD477" s="86">
        <f t="shared" si="792"/>
        <v>-256.38266584309531</v>
      </c>
      <c r="DE477" s="86">
        <f t="shared" si="792"/>
        <v>-192.62783513585237</v>
      </c>
      <c r="DF477" s="86">
        <f t="shared" si="792"/>
        <v>1939.0052679452783</v>
      </c>
      <c r="DG477" s="86">
        <f t="shared" si="792"/>
        <v>800.59060954237975</v>
      </c>
      <c r="DH477" s="86">
        <f t="shared" si="792"/>
        <v>-474.26541437358719</v>
      </c>
      <c r="DI477" s="86">
        <f t="shared" si="792"/>
        <v>-2040.5979887889125</v>
      </c>
      <c r="DJ477" s="86">
        <f t="shared" si="792"/>
        <v>2516.7560626569493</v>
      </c>
      <c r="DK477" s="86">
        <f t="shared" si="792"/>
        <v>1969.742548922658</v>
      </c>
      <c r="DL477" s="86">
        <f t="shared" si="792"/>
        <v>-1035.7626669437659</v>
      </c>
      <c r="DM477" s="86">
        <f t="shared" si="792"/>
        <v>-820.09098467596868</v>
      </c>
      <c r="DN477" s="86">
        <f t="shared" si="792"/>
        <v>-1344.2492766993319</v>
      </c>
      <c r="DO477" s="86">
        <f t="shared" si="792"/>
        <v>159.76440240533248</v>
      </c>
      <c r="DP477" s="86">
        <f t="shared" si="792"/>
        <v>-1143.8187709194481</v>
      </c>
      <c r="DQ477" s="86">
        <f t="shared" si="792"/>
        <v>-100.65752742481527</v>
      </c>
      <c r="DR477" s="86">
        <f t="shared" si="792"/>
        <v>2117.027938854565</v>
      </c>
      <c r="DS477" s="86">
        <f t="shared" si="792"/>
        <v>639.86989561401788</v>
      </c>
      <c r="DT477" s="86">
        <f t="shared" si="792"/>
        <v>-379.94305099980375</v>
      </c>
      <c r="DU477" s="86">
        <f t="shared" si="792"/>
        <v>-2679.0290766141006</v>
      </c>
      <c r="DV477" s="86">
        <f t="shared" si="792"/>
        <v>3158.6790720643912</v>
      </c>
      <c r="DW477" s="86">
        <f t="shared" si="792"/>
        <v>2031.7620212558277</v>
      </c>
      <c r="DX477" s="86">
        <f t="shared" si="792"/>
        <v>-985.74838135696154</v>
      </c>
      <c r="DY477" s="86">
        <f t="shared" si="792"/>
        <v>-1055.9338293589444</v>
      </c>
      <c r="DZ477" s="86">
        <f t="shared" si="792"/>
        <v>-486.62561819095663</v>
      </c>
      <c r="EA477" s="86">
        <f t="shared" si="792"/>
        <v>-1260.9235389714777</v>
      </c>
      <c r="EB477" s="86">
        <f t="shared" si="792"/>
        <v>-713.4029677945864</v>
      </c>
      <c r="EC477" s="86">
        <f t="shared" si="792"/>
        <v>105.15087691433473</v>
      </c>
      <c r="ED477" s="86">
        <f t="shared" si="792"/>
        <v>1722.1541983700745</v>
      </c>
      <c r="EE477" s="86">
        <f t="shared" si="792"/>
        <v>1461.7539790504916</v>
      </c>
      <c r="EF477" s="86">
        <f t="shared" si="792"/>
        <v>-242.39325453646416</v>
      </c>
      <c r="EG477" s="86">
        <f t="shared" si="792"/>
        <v>-3420.8821705223745</v>
      </c>
      <c r="EH477" s="86">
        <f t="shared" si="792"/>
        <v>3908.8480102468056</v>
      </c>
      <c r="EI477" s="86">
        <f t="shared" si="792"/>
        <v>1594.526937529472</v>
      </c>
      <c r="EJ477" s="86">
        <f t="shared" si="792"/>
        <v>-1448.1250001719836</v>
      </c>
      <c r="EK477" s="86">
        <f t="shared" si="792"/>
        <v>-274.52884849165821</v>
      </c>
      <c r="EL477" s="86">
        <f t="shared" si="792"/>
        <v>-875.6532072807031</v>
      </c>
      <c r="EM477" s="86">
        <f t="shared" si="792"/>
        <v>-1747.222961128301</v>
      </c>
      <c r="EN477" s="86">
        <f t="shared" si="792"/>
        <v>-79.117536591248609</v>
      </c>
      <c r="EO477" s="86">
        <f t="shared" si="792"/>
        <v>-36.91732378310553</v>
      </c>
      <c r="EP477" s="86">
        <f t="shared" si="792"/>
        <v>1500.2896379317426</v>
      </c>
    </row>
    <row r="478" spans="2:146" outlineLevel="1" x14ac:dyDescent="0.25">
      <c r="D478" t="s">
        <v>334</v>
      </c>
      <c r="K478" s="5">
        <f t="shared" si="785"/>
        <v>0</v>
      </c>
      <c r="L478" s="5">
        <f t="shared" si="785"/>
        <v>0</v>
      </c>
      <c r="M478" s="5">
        <f t="shared" si="785"/>
        <v>0</v>
      </c>
      <c r="N478" s="5">
        <f t="shared" si="785"/>
        <v>0</v>
      </c>
      <c r="O478" s="5">
        <f t="shared" si="785"/>
        <v>0</v>
      </c>
      <c r="P478" s="5">
        <f t="shared" si="785"/>
        <v>0</v>
      </c>
      <c r="Q478" s="5">
        <f t="shared" si="785"/>
        <v>0</v>
      </c>
      <c r="R478" s="5">
        <f t="shared" si="785"/>
        <v>0</v>
      </c>
      <c r="S478" s="5">
        <f t="shared" si="785"/>
        <v>0</v>
      </c>
      <c r="T478" s="5">
        <f t="shared" si="785"/>
        <v>0</v>
      </c>
      <c r="W478" s="5">
        <f>V445-W445</f>
        <v>0</v>
      </c>
      <c r="X478" s="5">
        <f>W445-X445</f>
        <v>0</v>
      </c>
      <c r="Y478" s="5">
        <f t="shared" ref="Y478:CJ478" si="793">X445-Y445</f>
        <v>0</v>
      </c>
      <c r="Z478" s="5">
        <f t="shared" si="793"/>
        <v>0</v>
      </c>
      <c r="AA478" s="5">
        <f t="shared" si="793"/>
        <v>0</v>
      </c>
      <c r="AB478" s="5">
        <f t="shared" si="793"/>
        <v>0</v>
      </c>
      <c r="AC478" s="5">
        <f t="shared" si="793"/>
        <v>0</v>
      </c>
      <c r="AD478" s="5">
        <f t="shared" si="793"/>
        <v>0</v>
      </c>
      <c r="AE478" s="5">
        <f t="shared" si="793"/>
        <v>0</v>
      </c>
      <c r="AF478" s="5">
        <f t="shared" si="793"/>
        <v>0</v>
      </c>
      <c r="AG478" s="5">
        <f t="shared" si="793"/>
        <v>0</v>
      </c>
      <c r="AH478" s="5">
        <f t="shared" si="793"/>
        <v>0</v>
      </c>
      <c r="AI478" s="5">
        <f t="shared" si="793"/>
        <v>0</v>
      </c>
      <c r="AJ478" s="5">
        <f t="shared" si="793"/>
        <v>0</v>
      </c>
      <c r="AK478" s="5">
        <f t="shared" si="793"/>
        <v>0</v>
      </c>
      <c r="AL478" s="5">
        <f t="shared" si="793"/>
        <v>0</v>
      </c>
      <c r="AM478" s="5">
        <f t="shared" si="793"/>
        <v>0</v>
      </c>
      <c r="AN478" s="5">
        <f t="shared" si="793"/>
        <v>0</v>
      </c>
      <c r="AO478" s="5">
        <f t="shared" si="793"/>
        <v>0</v>
      </c>
      <c r="AP478" s="5">
        <f t="shared" si="793"/>
        <v>0</v>
      </c>
      <c r="AQ478" s="5">
        <f t="shared" si="793"/>
        <v>0</v>
      </c>
      <c r="AR478" s="5">
        <f t="shared" si="793"/>
        <v>0</v>
      </c>
      <c r="AS478" s="5">
        <f t="shared" si="793"/>
        <v>0</v>
      </c>
      <c r="AT478" s="5">
        <f t="shared" si="793"/>
        <v>0</v>
      </c>
      <c r="AU478" s="5">
        <f t="shared" si="793"/>
        <v>0</v>
      </c>
      <c r="AV478" s="5">
        <f t="shared" si="793"/>
        <v>0</v>
      </c>
      <c r="AW478" s="5">
        <f t="shared" si="793"/>
        <v>0</v>
      </c>
      <c r="AX478" s="5">
        <f t="shared" si="793"/>
        <v>0</v>
      </c>
      <c r="AY478" s="5">
        <f t="shared" si="793"/>
        <v>0</v>
      </c>
      <c r="AZ478" s="5">
        <f t="shared" si="793"/>
        <v>0</v>
      </c>
      <c r="BA478" s="5">
        <f t="shared" si="793"/>
        <v>0</v>
      </c>
      <c r="BB478" s="5">
        <f t="shared" si="793"/>
        <v>0</v>
      </c>
      <c r="BC478" s="5">
        <f t="shared" si="793"/>
        <v>0</v>
      </c>
      <c r="BD478" s="5">
        <f t="shared" si="793"/>
        <v>0</v>
      </c>
      <c r="BE478" s="5">
        <f t="shared" si="793"/>
        <v>0</v>
      </c>
      <c r="BF478" s="5">
        <f t="shared" si="793"/>
        <v>0</v>
      </c>
      <c r="BG478" s="5">
        <f t="shared" si="793"/>
        <v>0</v>
      </c>
      <c r="BH478" s="5">
        <f t="shared" si="793"/>
        <v>0</v>
      </c>
      <c r="BI478" s="5">
        <f t="shared" si="793"/>
        <v>0</v>
      </c>
      <c r="BJ478" s="5">
        <f t="shared" si="793"/>
        <v>0</v>
      </c>
      <c r="BK478" s="5">
        <f t="shared" si="793"/>
        <v>0</v>
      </c>
      <c r="BL478" s="5">
        <f t="shared" si="793"/>
        <v>0</v>
      </c>
      <c r="BM478" s="5">
        <f t="shared" si="793"/>
        <v>0</v>
      </c>
      <c r="BN478" s="5">
        <f t="shared" si="793"/>
        <v>0</v>
      </c>
      <c r="BO478" s="5">
        <f t="shared" si="793"/>
        <v>0</v>
      </c>
      <c r="BP478" s="5">
        <f t="shared" si="793"/>
        <v>0</v>
      </c>
      <c r="BQ478" s="5">
        <f t="shared" si="793"/>
        <v>0</v>
      </c>
      <c r="BR478" s="5">
        <f t="shared" si="793"/>
        <v>0</v>
      </c>
      <c r="BS478" s="5">
        <f t="shared" si="793"/>
        <v>0</v>
      </c>
      <c r="BT478" s="5">
        <f t="shared" si="793"/>
        <v>0</v>
      </c>
      <c r="BU478" s="5">
        <f t="shared" si="793"/>
        <v>0</v>
      </c>
      <c r="BV478" s="5">
        <f t="shared" si="793"/>
        <v>0</v>
      </c>
      <c r="BW478" s="5">
        <f t="shared" si="793"/>
        <v>0</v>
      </c>
      <c r="BX478" s="5">
        <f t="shared" si="793"/>
        <v>0</v>
      </c>
      <c r="BY478" s="5">
        <f t="shared" si="793"/>
        <v>0</v>
      </c>
      <c r="BZ478" s="5">
        <f t="shared" si="793"/>
        <v>0</v>
      </c>
      <c r="CA478" s="5">
        <f t="shared" si="793"/>
        <v>0</v>
      </c>
      <c r="CB478" s="5">
        <f t="shared" si="793"/>
        <v>0</v>
      </c>
      <c r="CC478" s="5">
        <f t="shared" si="793"/>
        <v>0</v>
      </c>
      <c r="CD478" s="5">
        <f t="shared" si="793"/>
        <v>0</v>
      </c>
      <c r="CE478" s="5">
        <f t="shared" si="793"/>
        <v>0</v>
      </c>
      <c r="CF478" s="5">
        <f t="shared" si="793"/>
        <v>0</v>
      </c>
      <c r="CG478" s="5">
        <f t="shared" si="793"/>
        <v>0</v>
      </c>
      <c r="CH478" s="5">
        <f t="shared" si="793"/>
        <v>0</v>
      </c>
      <c r="CI478" s="5">
        <f t="shared" si="793"/>
        <v>0</v>
      </c>
      <c r="CJ478" s="5">
        <f t="shared" si="793"/>
        <v>0</v>
      </c>
      <c r="CK478" s="5">
        <f t="shared" ref="CK478:EP478" si="794">CJ445-CK445</f>
        <v>0</v>
      </c>
      <c r="CL478" s="5">
        <f t="shared" si="794"/>
        <v>0</v>
      </c>
      <c r="CM478" s="5">
        <f t="shared" si="794"/>
        <v>0</v>
      </c>
      <c r="CN478" s="5">
        <f t="shared" si="794"/>
        <v>0</v>
      </c>
      <c r="CO478" s="5">
        <f t="shared" si="794"/>
        <v>0</v>
      </c>
      <c r="CP478" s="5">
        <f t="shared" si="794"/>
        <v>0</v>
      </c>
      <c r="CQ478" s="5">
        <f t="shared" si="794"/>
        <v>0</v>
      </c>
      <c r="CR478" s="5">
        <f t="shared" si="794"/>
        <v>0</v>
      </c>
      <c r="CS478" s="5">
        <f t="shared" si="794"/>
        <v>0</v>
      </c>
      <c r="CT478" s="5">
        <f t="shared" si="794"/>
        <v>0</v>
      </c>
      <c r="CU478" s="5">
        <f t="shared" si="794"/>
        <v>0</v>
      </c>
      <c r="CV478" s="5">
        <f t="shared" si="794"/>
        <v>0</v>
      </c>
      <c r="CW478" s="5">
        <f t="shared" si="794"/>
        <v>0</v>
      </c>
      <c r="CX478" s="5">
        <f t="shared" si="794"/>
        <v>0</v>
      </c>
      <c r="CY478" s="5">
        <f t="shared" si="794"/>
        <v>0</v>
      </c>
      <c r="CZ478" s="5">
        <f t="shared" si="794"/>
        <v>0</v>
      </c>
      <c r="DA478" s="5">
        <f t="shared" si="794"/>
        <v>0</v>
      </c>
      <c r="DB478" s="5">
        <f t="shared" si="794"/>
        <v>0</v>
      </c>
      <c r="DC478" s="5">
        <f t="shared" si="794"/>
        <v>0</v>
      </c>
      <c r="DD478" s="5">
        <f t="shared" si="794"/>
        <v>0</v>
      </c>
      <c r="DE478" s="5">
        <f t="shared" si="794"/>
        <v>0</v>
      </c>
      <c r="DF478" s="5">
        <f t="shared" si="794"/>
        <v>0</v>
      </c>
      <c r="DG478" s="5">
        <f t="shared" si="794"/>
        <v>0</v>
      </c>
      <c r="DH478" s="5">
        <f t="shared" si="794"/>
        <v>0</v>
      </c>
      <c r="DI478" s="5">
        <f t="shared" si="794"/>
        <v>0</v>
      </c>
      <c r="DJ478" s="5">
        <f t="shared" si="794"/>
        <v>0</v>
      </c>
      <c r="DK478" s="5">
        <f t="shared" si="794"/>
        <v>0</v>
      </c>
      <c r="DL478" s="5">
        <f t="shared" si="794"/>
        <v>0</v>
      </c>
      <c r="DM478" s="5">
        <f t="shared" si="794"/>
        <v>0</v>
      </c>
      <c r="DN478" s="5">
        <f t="shared" si="794"/>
        <v>0</v>
      </c>
      <c r="DO478" s="5">
        <f t="shared" si="794"/>
        <v>0</v>
      </c>
      <c r="DP478" s="5">
        <f t="shared" si="794"/>
        <v>0</v>
      </c>
      <c r="DQ478" s="5">
        <f t="shared" si="794"/>
        <v>0</v>
      </c>
      <c r="DR478" s="5">
        <f t="shared" si="794"/>
        <v>0</v>
      </c>
      <c r="DS478" s="5">
        <f t="shared" si="794"/>
        <v>0</v>
      </c>
      <c r="DT478" s="5">
        <f t="shared" si="794"/>
        <v>0</v>
      </c>
      <c r="DU478" s="5">
        <f t="shared" si="794"/>
        <v>0</v>
      </c>
      <c r="DV478" s="5">
        <f t="shared" si="794"/>
        <v>0</v>
      </c>
      <c r="DW478" s="5">
        <f t="shared" si="794"/>
        <v>0</v>
      </c>
      <c r="DX478" s="5">
        <f t="shared" si="794"/>
        <v>0</v>
      </c>
      <c r="DY478" s="5">
        <f t="shared" si="794"/>
        <v>0</v>
      </c>
      <c r="DZ478" s="5">
        <f t="shared" si="794"/>
        <v>0</v>
      </c>
      <c r="EA478" s="5">
        <f t="shared" si="794"/>
        <v>0</v>
      </c>
      <c r="EB478" s="5">
        <f t="shared" si="794"/>
        <v>0</v>
      </c>
      <c r="EC478" s="5">
        <f t="shared" si="794"/>
        <v>0</v>
      </c>
      <c r="ED478" s="5">
        <f t="shared" si="794"/>
        <v>0</v>
      </c>
      <c r="EE478" s="5">
        <f t="shared" si="794"/>
        <v>0</v>
      </c>
      <c r="EF478" s="5">
        <f t="shared" si="794"/>
        <v>0</v>
      </c>
      <c r="EG478" s="5">
        <f t="shared" si="794"/>
        <v>0</v>
      </c>
      <c r="EH478" s="5">
        <f t="shared" si="794"/>
        <v>0</v>
      </c>
      <c r="EI478" s="5">
        <f t="shared" si="794"/>
        <v>0</v>
      </c>
      <c r="EJ478" s="5">
        <f t="shared" si="794"/>
        <v>0</v>
      </c>
      <c r="EK478" s="5">
        <f t="shared" si="794"/>
        <v>0</v>
      </c>
      <c r="EL478" s="5">
        <f t="shared" si="794"/>
        <v>0</v>
      </c>
      <c r="EM478" s="5">
        <f t="shared" si="794"/>
        <v>0</v>
      </c>
      <c r="EN478" s="5">
        <f t="shared" si="794"/>
        <v>0</v>
      </c>
      <c r="EO478" s="5">
        <f t="shared" si="794"/>
        <v>0</v>
      </c>
      <c r="EP478" s="5">
        <f t="shared" si="794"/>
        <v>0</v>
      </c>
    </row>
    <row r="479" spans="2:146" outlineLevel="1" x14ac:dyDescent="0.25">
      <c r="D479" t="s">
        <v>335</v>
      </c>
      <c r="K479" s="5">
        <f t="shared" si="785"/>
        <v>-3908.6049032258065</v>
      </c>
      <c r="L479" s="5">
        <f t="shared" si="785"/>
        <v>-354.34653935483902</v>
      </c>
      <c r="M479" s="5">
        <f t="shared" si="785"/>
        <v>-343.5085947096768</v>
      </c>
      <c r="N479" s="5">
        <f t="shared" si="785"/>
        <v>43.435145554837618</v>
      </c>
      <c r="O479" s="5">
        <f t="shared" si="785"/>
        <v>-147.66634924548362</v>
      </c>
      <c r="P479" s="5">
        <f t="shared" si="785"/>
        <v>-320.04370215740437</v>
      </c>
      <c r="Q479" s="5">
        <f t="shared" si="785"/>
        <v>-207.16944860003241</v>
      </c>
      <c r="R479" s="5">
        <f t="shared" si="785"/>
        <v>-641.23562224829857</v>
      </c>
      <c r="S479" s="5">
        <f t="shared" si="785"/>
        <v>-0.46732074553165148</v>
      </c>
      <c r="T479" s="5">
        <f t="shared" si="785"/>
        <v>-235.28243074585134</v>
      </c>
      <c r="W479" s="5">
        <f>V444-W444</f>
        <v>-4421.4764999999998</v>
      </c>
      <c r="X479" s="5">
        <f>W444-X444</f>
        <v>210.17389354838633</v>
      </c>
      <c r="Y479" s="5">
        <f t="shared" ref="Y479:CJ479" si="795">X444-Y444</f>
        <v>231.75292903225818</v>
      </c>
      <c r="Z479" s="5">
        <f t="shared" si="795"/>
        <v>-872.62072258064472</v>
      </c>
      <c r="AA479" s="5">
        <f t="shared" si="795"/>
        <v>-636.13814193548387</v>
      </c>
      <c r="AB479" s="5">
        <f t="shared" si="795"/>
        <v>394.21646193548349</v>
      </c>
      <c r="AC479" s="5">
        <f t="shared" si="795"/>
        <v>1185.4871767741938</v>
      </c>
      <c r="AD479" s="5">
        <f t="shared" si="795"/>
        <v>-1355.0225793548375</v>
      </c>
      <c r="AE479" s="5">
        <f t="shared" si="795"/>
        <v>-834.57658741935575</v>
      </c>
      <c r="AF479" s="5">
        <f t="shared" si="795"/>
        <v>432.31971774193516</v>
      </c>
      <c r="AG479" s="5">
        <f t="shared" si="795"/>
        <v>140.04498425806469</v>
      </c>
      <c r="AH479" s="5">
        <f t="shared" si="795"/>
        <v>535.34926606451518</v>
      </c>
      <c r="AI479" s="5">
        <f t="shared" si="795"/>
        <v>526.90683793548487</v>
      </c>
      <c r="AJ479" s="5">
        <f t="shared" si="795"/>
        <v>-17.87808309677439</v>
      </c>
      <c r="AK479" s="5">
        <f t="shared" si="795"/>
        <v>203.61150193548474</v>
      </c>
      <c r="AL479" s="5">
        <f t="shared" si="795"/>
        <v>-829.75825483870995</v>
      </c>
      <c r="AM479" s="5">
        <f t="shared" si="795"/>
        <v>-491.23344064516186</v>
      </c>
      <c r="AN479" s="5">
        <f t="shared" si="795"/>
        <v>257.74236464516162</v>
      </c>
      <c r="AO479" s="5">
        <f t="shared" si="795"/>
        <v>1078.1477334193542</v>
      </c>
      <c r="AP479" s="5">
        <f t="shared" si="795"/>
        <v>-1201.2841232903229</v>
      </c>
      <c r="AQ479" s="5">
        <f t="shared" si="795"/>
        <v>-938.87870762903003</v>
      </c>
      <c r="AR479" s="5">
        <f t="shared" si="795"/>
        <v>430.47071956451327</v>
      </c>
      <c r="AS479" s="5">
        <f t="shared" si="795"/>
        <v>146.26506733548467</v>
      </c>
      <c r="AT479" s="5">
        <f t="shared" si="795"/>
        <v>645.67814484193605</v>
      </c>
      <c r="AU479" s="5">
        <f t="shared" si="795"/>
        <v>287.83713785806503</v>
      </c>
      <c r="AV479" s="5">
        <f t="shared" si="795"/>
        <v>302.04648931935481</v>
      </c>
      <c r="AW479" s="5">
        <f t="shared" si="795"/>
        <v>93.859936258063499</v>
      </c>
      <c r="AX479" s="5">
        <f t="shared" si="795"/>
        <v>-906.44364367741946</v>
      </c>
      <c r="AY479" s="5">
        <f t="shared" si="795"/>
        <v>-428.45322754838708</v>
      </c>
      <c r="AZ479" s="5">
        <f t="shared" si="795"/>
        <v>247.94666494838748</v>
      </c>
      <c r="BA479" s="5">
        <f t="shared" si="795"/>
        <v>977.44694730967785</v>
      </c>
      <c r="BB479" s="5">
        <f t="shared" si="795"/>
        <v>-1270.603962058065</v>
      </c>
      <c r="BC479" s="5">
        <f t="shared" si="795"/>
        <v>-840.2487138550614</v>
      </c>
      <c r="BD479" s="5">
        <f t="shared" si="795"/>
        <v>569.22814790990014</v>
      </c>
      <c r="BE479" s="5">
        <f t="shared" si="795"/>
        <v>81.306169783548285</v>
      </c>
      <c r="BF479" s="5">
        <f t="shared" si="795"/>
        <v>770.08166869064462</v>
      </c>
      <c r="BG479" s="5">
        <f t="shared" si="795"/>
        <v>-69.945206665645856</v>
      </c>
      <c r="BH479" s="5">
        <f t="shared" si="795"/>
        <v>650.31247919467842</v>
      </c>
      <c r="BI479" s="5">
        <f t="shared" si="795"/>
        <v>-49.276466535483451</v>
      </c>
      <c r="BJ479" s="5">
        <f t="shared" si="795"/>
        <v>-780.66698372419432</v>
      </c>
      <c r="BK479" s="5">
        <f t="shared" si="795"/>
        <v>-700.3645938145155</v>
      </c>
      <c r="BL479" s="5">
        <f t="shared" si="795"/>
        <v>128.9400874345165</v>
      </c>
      <c r="BM479" s="5">
        <f t="shared" si="795"/>
        <v>1554.6725191945152</v>
      </c>
      <c r="BN479" s="5">
        <f t="shared" si="795"/>
        <v>-1849.3469936041938</v>
      </c>
      <c r="BO479" s="5">
        <f t="shared" si="795"/>
        <v>-647.06160119407195</v>
      </c>
      <c r="BP479" s="5">
        <f t="shared" si="795"/>
        <v>578.07454804439567</v>
      </c>
      <c r="BQ479" s="5">
        <f t="shared" si="795"/>
        <v>155.79576169635311</v>
      </c>
      <c r="BR479" s="5">
        <f t="shared" si="795"/>
        <v>374.54220939179231</v>
      </c>
      <c r="BS479" s="5">
        <f t="shared" si="795"/>
        <v>837.33035760420807</v>
      </c>
      <c r="BT479" s="5">
        <f t="shared" si="795"/>
        <v>46.566260876032175</v>
      </c>
      <c r="BU479" s="5">
        <f t="shared" si="795"/>
        <v>5.7489210958074182</v>
      </c>
      <c r="BV479" s="5">
        <f t="shared" si="795"/>
        <v>-680.52853471608978</v>
      </c>
      <c r="BW479" s="5">
        <f t="shared" si="795"/>
        <v>-842.93555567262047</v>
      </c>
      <c r="BX479" s="5">
        <f t="shared" si="795"/>
        <v>330.56296300887152</v>
      </c>
      <c r="BY479" s="5">
        <f t="shared" si="795"/>
        <v>1543.5853142240321</v>
      </c>
      <c r="BZ479" s="5">
        <f t="shared" si="795"/>
        <v>-1895.5355284631614</v>
      </c>
      <c r="CA479" s="5">
        <f t="shared" si="795"/>
        <v>-806.17839141630975</v>
      </c>
      <c r="CB479" s="5">
        <f t="shared" si="795"/>
        <v>661.30557980198682</v>
      </c>
      <c r="CC479" s="5">
        <f t="shared" si="795"/>
        <v>99.901876342377363</v>
      </c>
      <c r="CD479" s="5">
        <f t="shared" si="795"/>
        <v>595.78943776390042</v>
      </c>
      <c r="CE479" s="5">
        <f t="shared" si="795"/>
        <v>552.70486722651822</v>
      </c>
      <c r="CF479" s="5">
        <f t="shared" si="795"/>
        <v>164.11373190685026</v>
      </c>
      <c r="CG479" s="5">
        <f t="shared" si="795"/>
        <v>181.09101451790229</v>
      </c>
      <c r="CH479" s="5">
        <f t="shared" si="795"/>
        <v>-1027.4399920911592</v>
      </c>
      <c r="CI479" s="5">
        <f t="shared" si="795"/>
        <v>-774.41560236197802</v>
      </c>
      <c r="CJ479" s="5">
        <f t="shared" si="795"/>
        <v>635.62946095784082</v>
      </c>
      <c r="CK479" s="5">
        <f t="shared" ref="CK479:EP479" si="796">CJ444-CK444</f>
        <v>1292.9898436578278</v>
      </c>
      <c r="CL479" s="5">
        <f t="shared" si="796"/>
        <v>-1924.8177213023428</v>
      </c>
      <c r="CM479" s="5">
        <f t="shared" si="796"/>
        <v>-827.47275446274489</v>
      </c>
      <c r="CN479" s="5">
        <f t="shared" si="796"/>
        <v>979.58920665778169</v>
      </c>
      <c r="CO479" s="5">
        <f t="shared" si="796"/>
        <v>-445.57444122129982</v>
      </c>
      <c r="CP479" s="5">
        <f t="shared" si="796"/>
        <v>1054.0402500014543</v>
      </c>
      <c r="CQ479" s="5">
        <f t="shared" si="796"/>
        <v>122.40620762569597</v>
      </c>
      <c r="CR479" s="5">
        <f t="shared" si="796"/>
        <v>429.01593158131982</v>
      </c>
      <c r="CS479" s="5">
        <f t="shared" si="796"/>
        <v>310.57108989820426</v>
      </c>
      <c r="CT479" s="5">
        <f t="shared" si="796"/>
        <v>-1169.3952262493594</v>
      </c>
      <c r="CU479" s="5">
        <f t="shared" si="796"/>
        <v>-852.48595084303088</v>
      </c>
      <c r="CV479" s="5">
        <f t="shared" si="796"/>
        <v>528.28776210235355</v>
      </c>
      <c r="CW479" s="5">
        <f t="shared" si="796"/>
        <v>1588.6661976119358</v>
      </c>
      <c r="CX479" s="5">
        <f t="shared" si="796"/>
        <v>-1815.8598515418635</v>
      </c>
      <c r="CY479" s="5">
        <f t="shared" si="796"/>
        <v>-1100.500242566628</v>
      </c>
      <c r="CZ479" s="5">
        <f t="shared" si="796"/>
        <v>531.48963857456147</v>
      </c>
      <c r="DA479" s="5">
        <f t="shared" si="796"/>
        <v>186.6754086780993</v>
      </c>
      <c r="DB479" s="5">
        <f t="shared" si="796"/>
        <v>574.50105718848135</v>
      </c>
      <c r="DC479" s="5">
        <f t="shared" si="796"/>
        <v>864.49681238093126</v>
      </c>
      <c r="DD479" s="5">
        <f t="shared" si="796"/>
        <v>137.92683938871778</v>
      </c>
      <c r="DE479" s="5">
        <f t="shared" si="796"/>
        <v>119.79170610359324</v>
      </c>
      <c r="DF479" s="5">
        <f t="shared" si="796"/>
        <v>-1156.8773098708098</v>
      </c>
      <c r="DG479" s="5">
        <f t="shared" si="796"/>
        <v>-546.82695471362422</v>
      </c>
      <c r="DH479" s="5">
        <f t="shared" si="796"/>
        <v>316.44975695699213</v>
      </c>
      <c r="DI479" s="5">
        <f t="shared" si="796"/>
        <v>1247.4975171732503</v>
      </c>
      <c r="DJ479" s="5">
        <f t="shared" si="796"/>
        <v>-1621.6484100141579</v>
      </c>
      <c r="DK479" s="5">
        <f t="shared" si="796"/>
        <v>-1079.9971003402034</v>
      </c>
      <c r="DL479" s="5">
        <f t="shared" si="796"/>
        <v>524.46306328479204</v>
      </c>
      <c r="DM479" s="5">
        <f t="shared" si="796"/>
        <v>519.19721953732278</v>
      </c>
      <c r="DN479" s="5">
        <f t="shared" si="796"/>
        <v>777.04886692530545</v>
      </c>
      <c r="DO479" s="5">
        <f t="shared" si="796"/>
        <v>-8.036026951115673</v>
      </c>
      <c r="DP479" s="5">
        <f t="shared" si="796"/>
        <v>664.8938820858184</v>
      </c>
      <c r="DQ479" s="5">
        <f t="shared" si="796"/>
        <v>62.89064570438677</v>
      </c>
      <c r="DR479" s="5">
        <f t="shared" si="796"/>
        <v>-1272.9532547202643</v>
      </c>
      <c r="DS479" s="5">
        <f t="shared" si="796"/>
        <v>-449.55165262765149</v>
      </c>
      <c r="DT479" s="5">
        <f t="shared" si="796"/>
        <v>258.20103986411959</v>
      </c>
      <c r="DU479" s="5">
        <f t="shared" si="796"/>
        <v>1625.0244065061161</v>
      </c>
      <c r="DV479" s="5">
        <f t="shared" si="796"/>
        <v>-2007.2263734669359</v>
      </c>
      <c r="DW479" s="5">
        <f t="shared" si="796"/>
        <v>-1122.9910923589496</v>
      </c>
      <c r="DX479" s="5">
        <f t="shared" si="796"/>
        <v>495.6569014576944</v>
      </c>
      <c r="DY479" s="5">
        <f t="shared" si="796"/>
        <v>668.42274609478591</v>
      </c>
      <c r="DZ479" s="5">
        <f t="shared" si="796"/>
        <v>270.74422975738253</v>
      </c>
      <c r="EA479" s="5">
        <f t="shared" si="796"/>
        <v>826.72374221987047</v>
      </c>
      <c r="EB479" s="5">
        <f t="shared" si="796"/>
        <v>427.94463958263896</v>
      </c>
      <c r="EC479" s="5">
        <f t="shared" si="796"/>
        <v>-66.035177989606382</v>
      </c>
      <c r="ED479" s="5">
        <f t="shared" si="796"/>
        <v>-1046.1684216686581</v>
      </c>
      <c r="EE479" s="5">
        <f t="shared" si="796"/>
        <v>-938.55553901893381</v>
      </c>
      <c r="EF479" s="5">
        <f t="shared" si="796"/>
        <v>172.79204907280109</v>
      </c>
      <c r="EG479" s="5">
        <f t="shared" si="796"/>
        <v>2083.4098655720591</v>
      </c>
      <c r="EH479" s="5">
        <f t="shared" si="796"/>
        <v>-2478.3018441319291</v>
      </c>
      <c r="EI479" s="5">
        <f t="shared" si="796"/>
        <v>-867.12443097600953</v>
      </c>
      <c r="EJ479" s="5">
        <f t="shared" si="796"/>
        <v>774.67518179055878</v>
      </c>
      <c r="EK479" s="5">
        <f t="shared" si="796"/>
        <v>208.78122107713898</v>
      </c>
      <c r="EL479" s="5">
        <f t="shared" si="796"/>
        <v>501.92238203599391</v>
      </c>
      <c r="EM479" s="5">
        <f t="shared" si="796"/>
        <v>1122.1027619883744</v>
      </c>
      <c r="EN479" s="5">
        <f t="shared" si="796"/>
        <v>62.403243200177712</v>
      </c>
      <c r="EO479" s="5">
        <f t="shared" si="796"/>
        <v>7.704104098786047</v>
      </c>
      <c r="EP479" s="5">
        <f t="shared" si="796"/>
        <v>-911.97332269394974</v>
      </c>
    </row>
    <row r="480" spans="2:146" outlineLevel="1" x14ac:dyDescent="0.25">
      <c r="D480" t="s">
        <v>336</v>
      </c>
      <c r="K480" s="5">
        <f t="shared" si="785"/>
        <v>11681.544334528076</v>
      </c>
      <c r="L480" s="5">
        <f t="shared" si="785"/>
        <v>928.23181228196154</v>
      </c>
      <c r="M480" s="5">
        <f t="shared" si="785"/>
        <v>878.87987998088101</v>
      </c>
      <c r="N480" s="5">
        <f t="shared" si="785"/>
        <v>-180.13388202962778</v>
      </c>
      <c r="O480" s="5">
        <f t="shared" si="785"/>
        <v>351.03157103577178</v>
      </c>
      <c r="P480" s="5">
        <f t="shared" si="785"/>
        <v>816.91846644742327</v>
      </c>
      <c r="Q480" s="5">
        <f t="shared" si="785"/>
        <v>496.2464791430175</v>
      </c>
      <c r="R480" s="5">
        <f t="shared" si="785"/>
        <v>1643.8155926909039</v>
      </c>
      <c r="S480" s="5">
        <f t="shared" si="785"/>
        <v>-99.923185078179813</v>
      </c>
      <c r="T480" s="5">
        <f t="shared" si="785"/>
        <v>548.87281766920569</v>
      </c>
      <c r="W480" s="5">
        <f>W466-V466</f>
        <v>13105.17522222222</v>
      </c>
      <c r="X480" s="5">
        <f>X466-W466</f>
        <v>-596.05531397849336</v>
      </c>
      <c r="Y480" s="5">
        <f t="shared" ref="Y480:CJ480" si="797">Y466-X466</f>
        <v>-640.72545185185118</v>
      </c>
      <c r="Z480" s="5">
        <f t="shared" si="797"/>
        <v>2386.796713978496</v>
      </c>
      <c r="AA480" s="5">
        <f t="shared" si="797"/>
        <v>1617.2309314217455</v>
      </c>
      <c r="AB480" s="5">
        <f t="shared" si="797"/>
        <v>-1011.4320158661903</v>
      </c>
      <c r="AC480" s="5">
        <f t="shared" si="797"/>
        <v>-3179.4457513978505</v>
      </c>
      <c r="AD480" s="5">
        <f t="shared" si="797"/>
        <v>3531.8869747192348</v>
      </c>
      <c r="AE480" s="5">
        <f t="shared" si="797"/>
        <v>2441.3968307526866</v>
      </c>
      <c r="AF480" s="5">
        <f t="shared" si="797"/>
        <v>-1334.1579301075235</v>
      </c>
      <c r="AG480" s="5">
        <f t="shared" si="797"/>
        <v>-327.21547389247098</v>
      </c>
      <c r="AH480" s="5">
        <f t="shared" si="797"/>
        <v>-1499.3963959283155</v>
      </c>
      <c r="AI480" s="5">
        <f t="shared" si="797"/>
        <v>-1314.7744787383544</v>
      </c>
      <c r="AJ480" s="5">
        <f t="shared" si="797"/>
        <v>21.923564043010629</v>
      </c>
      <c r="AK480" s="5">
        <f t="shared" si="797"/>
        <v>-552.19275297491004</v>
      </c>
      <c r="AL480" s="5">
        <f t="shared" si="797"/>
        <v>2259.3914535244912</v>
      </c>
      <c r="AM480" s="5">
        <f t="shared" si="797"/>
        <v>1219.7578155794508</v>
      </c>
      <c r="AN480" s="5">
        <f t="shared" si="797"/>
        <v>-637.73092283870756</v>
      </c>
      <c r="AO480" s="5">
        <f t="shared" si="797"/>
        <v>-2880.6568718566305</v>
      </c>
      <c r="AP480" s="5">
        <f t="shared" si="797"/>
        <v>3103.3462250752691</v>
      </c>
      <c r="AQ480" s="5">
        <f t="shared" si="797"/>
        <v>2717.2418417813606</v>
      </c>
      <c r="AR480" s="5">
        <f t="shared" si="797"/>
        <v>-1328.7691201326161</v>
      </c>
      <c r="AS480" s="5">
        <f t="shared" si="797"/>
        <v>-344.31678700072007</v>
      </c>
      <c r="AT480" s="5">
        <f t="shared" si="797"/>
        <v>-1790.506669612183</v>
      </c>
      <c r="AU480" s="5">
        <f t="shared" si="797"/>
        <v>-666.78878467670256</v>
      </c>
      <c r="AV480" s="5">
        <f t="shared" si="797"/>
        <v>-852.50479703775454</v>
      </c>
      <c r="AW480" s="5">
        <f t="shared" si="797"/>
        <v>-247.0678295053749</v>
      </c>
      <c r="AX480" s="5">
        <f t="shared" si="797"/>
        <v>2460.7486824962161</v>
      </c>
      <c r="AY480" s="5">
        <f t="shared" si="797"/>
        <v>1053.1048926913572</v>
      </c>
      <c r="AZ480" s="5">
        <f t="shared" si="797"/>
        <v>-612.5312539111128</v>
      </c>
      <c r="BA480" s="5">
        <f t="shared" si="797"/>
        <v>-2613.076520186858</v>
      </c>
      <c r="BB480" s="5">
        <f t="shared" si="797"/>
        <v>3292.7849109739545</v>
      </c>
      <c r="BC480" s="5">
        <f t="shared" si="797"/>
        <v>2373.7474411324438</v>
      </c>
      <c r="BD480" s="5">
        <f t="shared" si="797"/>
        <v>-1643.5149070915795</v>
      </c>
      <c r="BE480" s="5">
        <f t="shared" si="797"/>
        <v>-156.51256967462541</v>
      </c>
      <c r="BF480" s="5">
        <f t="shared" si="797"/>
        <v>-2134.9661548245404</v>
      </c>
      <c r="BG480" s="5">
        <f t="shared" si="797"/>
        <v>312.06256855231914</v>
      </c>
      <c r="BH480" s="5">
        <f t="shared" si="797"/>
        <v>-1785.4786299783646</v>
      </c>
      <c r="BI480" s="5">
        <f t="shared" si="797"/>
        <v>129.57572876989252</v>
      </c>
      <c r="BJ480" s="5">
        <f t="shared" si="797"/>
        <v>2110.1028635853854</v>
      </c>
      <c r="BK480" s="5">
        <f t="shared" si="797"/>
        <v>1801.933676916171</v>
      </c>
      <c r="BL480" s="5">
        <f t="shared" si="797"/>
        <v>-299.3351332919774</v>
      </c>
      <c r="BM480" s="5">
        <f t="shared" si="797"/>
        <v>-4180.5336770987069</v>
      </c>
      <c r="BN480" s="5">
        <f t="shared" si="797"/>
        <v>4855.9478938750526</v>
      </c>
      <c r="BO480" s="5">
        <f t="shared" si="797"/>
        <v>1913.2593069311588</v>
      </c>
      <c r="BP480" s="5">
        <f t="shared" si="797"/>
        <v>-1732.1230500941674</v>
      </c>
      <c r="BQ480" s="5">
        <f t="shared" si="797"/>
        <v>-351.92504744288817</v>
      </c>
      <c r="BR480" s="5">
        <f t="shared" si="797"/>
        <v>-1059.0042540882423</v>
      </c>
      <c r="BS480" s="5">
        <f t="shared" si="797"/>
        <v>-2161.0742670148684</v>
      </c>
      <c r="BT480" s="5">
        <f t="shared" si="797"/>
        <v>-122.84536951550763</v>
      </c>
      <c r="BU480" s="5">
        <f t="shared" si="797"/>
        <v>-33.539015166521494</v>
      </c>
      <c r="BV480" s="5">
        <f t="shared" si="797"/>
        <v>1843.9746995038604</v>
      </c>
      <c r="BW480" s="5">
        <f t="shared" si="797"/>
        <v>2174.5619660764241</v>
      </c>
      <c r="BX480" s="5">
        <f t="shared" si="797"/>
        <v>-848.30702986003234</v>
      </c>
      <c r="BY480" s="5">
        <f t="shared" si="797"/>
        <v>-4127.8942621684964</v>
      </c>
      <c r="BZ480" s="5">
        <f t="shared" si="797"/>
        <v>4945.7945921772207</v>
      </c>
      <c r="CA480" s="5">
        <f t="shared" si="797"/>
        <v>2347.4461715382604</v>
      </c>
      <c r="CB480" s="5">
        <f t="shared" si="797"/>
        <v>-1948.4128579045973</v>
      </c>
      <c r="CC480" s="5">
        <f t="shared" si="797"/>
        <v>-204.82458041653445</v>
      </c>
      <c r="CD480" s="5">
        <f t="shared" si="797"/>
        <v>-1657.0999757984137</v>
      </c>
      <c r="CE480" s="5">
        <f t="shared" si="797"/>
        <v>-1372.759988341686</v>
      </c>
      <c r="CF480" s="5">
        <f t="shared" si="797"/>
        <v>-447.69992126674333</v>
      </c>
      <c r="CG480" s="5">
        <f t="shared" si="797"/>
        <v>-513.31654963078836</v>
      </c>
      <c r="CH480" s="5">
        <f t="shared" si="797"/>
        <v>2788.9679421538003</v>
      </c>
      <c r="CI480" s="5">
        <f t="shared" si="797"/>
        <v>1971.8705988886759</v>
      </c>
      <c r="CJ480" s="5">
        <f t="shared" si="797"/>
        <v>-1668.1913909038558</v>
      </c>
      <c r="CK480" s="5">
        <f t="shared" ref="CK480:EP480" si="798">CK466-CJ466</f>
        <v>-3424.8555740479151</v>
      </c>
      <c r="CL480" s="5">
        <f t="shared" si="798"/>
        <v>4987.5170269371283</v>
      </c>
      <c r="CM480" s="5">
        <f t="shared" si="798"/>
        <v>2400.4183276398908</v>
      </c>
      <c r="CN480" s="5">
        <f t="shared" si="798"/>
        <v>-2798.1692248615109</v>
      </c>
      <c r="CO480" s="5">
        <f t="shared" si="798"/>
        <v>1263.252148706928</v>
      </c>
      <c r="CP480" s="5">
        <f t="shared" si="798"/>
        <v>-2894.9254788417893</v>
      </c>
      <c r="CQ480" s="5">
        <f t="shared" si="798"/>
        <v>-181.22195493103209</v>
      </c>
      <c r="CR480" s="5">
        <f t="shared" si="798"/>
        <v>-1179.2855650005622</v>
      </c>
      <c r="CS480" s="5">
        <f t="shared" si="798"/>
        <v>-852.74448974252118</v>
      </c>
      <c r="CT480" s="5">
        <f t="shared" si="798"/>
        <v>3155.883501319795</v>
      </c>
      <c r="CU480" s="5">
        <f t="shared" si="798"/>
        <v>2171.558582165937</v>
      </c>
      <c r="CV480" s="5">
        <f t="shared" si="798"/>
        <v>-1365.8773817523652</v>
      </c>
      <c r="CW480" s="5">
        <f t="shared" si="798"/>
        <v>-4210.1590124968807</v>
      </c>
      <c r="CX480" s="5">
        <f t="shared" si="798"/>
        <v>4664.5595326446473</v>
      </c>
      <c r="CY480" s="5">
        <f t="shared" si="798"/>
        <v>3064.2897773115183</v>
      </c>
      <c r="CZ480" s="5">
        <f t="shared" si="798"/>
        <v>-1516.2421139579455</v>
      </c>
      <c r="DA480" s="5">
        <f t="shared" si="798"/>
        <v>-451.54894784933276</v>
      </c>
      <c r="DB480" s="5">
        <f t="shared" si="798"/>
        <v>-1576.3201154204435</v>
      </c>
      <c r="DC480" s="5">
        <f t="shared" si="798"/>
        <v>-2198.6829583456311</v>
      </c>
      <c r="DD480" s="5">
        <f t="shared" si="798"/>
        <v>-394.30950523181309</v>
      </c>
      <c r="DE480" s="5">
        <f t="shared" si="798"/>
        <v>-312.41954123944561</v>
      </c>
      <c r="DF480" s="5">
        <f t="shared" si="798"/>
        <v>3095.8825778160881</v>
      </c>
      <c r="DG480" s="5">
        <f t="shared" si="798"/>
        <v>1347.417564256004</v>
      </c>
      <c r="DH480" s="5">
        <f t="shared" si="798"/>
        <v>-790.71517133057932</v>
      </c>
      <c r="DI480" s="5">
        <f t="shared" si="798"/>
        <v>-3288.0955059621629</v>
      </c>
      <c r="DJ480" s="5">
        <f t="shared" si="798"/>
        <v>4138.4044726711072</v>
      </c>
      <c r="DK480" s="5">
        <f t="shared" si="798"/>
        <v>3049.7396492628613</v>
      </c>
      <c r="DL480" s="5">
        <f t="shared" si="798"/>
        <v>-1560.2257302285579</v>
      </c>
      <c r="DM480" s="5">
        <f t="shared" si="798"/>
        <v>-1339.2882042132915</v>
      </c>
      <c r="DN480" s="5">
        <f t="shared" si="798"/>
        <v>-2121.2981436246373</v>
      </c>
      <c r="DO480" s="5">
        <f t="shared" si="798"/>
        <v>167.80042935644815</v>
      </c>
      <c r="DP480" s="5">
        <f t="shared" si="798"/>
        <v>-1808.7126530052665</v>
      </c>
      <c r="DQ480" s="5">
        <f t="shared" si="798"/>
        <v>-163.54817312920204</v>
      </c>
      <c r="DR480" s="5">
        <f t="shared" si="798"/>
        <v>3389.9811935748294</v>
      </c>
      <c r="DS480" s="5">
        <f t="shared" si="798"/>
        <v>1089.4215482416694</v>
      </c>
      <c r="DT480" s="5">
        <f t="shared" si="798"/>
        <v>-638.14409086392334</v>
      </c>
      <c r="DU480" s="5">
        <f t="shared" si="798"/>
        <v>-4304.0534831202167</v>
      </c>
      <c r="DV480" s="5">
        <f t="shared" si="798"/>
        <v>5165.9054455313271</v>
      </c>
      <c r="DW480" s="5">
        <f t="shared" si="798"/>
        <v>3154.7531136147772</v>
      </c>
      <c r="DX480" s="5">
        <f t="shared" si="798"/>
        <v>-1481.4052828146559</v>
      </c>
      <c r="DY480" s="5">
        <f t="shared" si="798"/>
        <v>-1724.3565754537303</v>
      </c>
      <c r="DZ480" s="5">
        <f t="shared" si="798"/>
        <v>-757.36984794833916</v>
      </c>
      <c r="EA480" s="5">
        <f t="shared" si="798"/>
        <v>-2087.6472811913482</v>
      </c>
      <c r="EB480" s="5">
        <f t="shared" si="798"/>
        <v>-1141.3476073772254</v>
      </c>
      <c r="EC480" s="5">
        <f t="shared" si="798"/>
        <v>171.18605490394111</v>
      </c>
      <c r="ED480" s="5">
        <f t="shared" si="798"/>
        <v>2768.3226200387326</v>
      </c>
      <c r="EE480" s="5">
        <f t="shared" si="798"/>
        <v>2400.3095180694254</v>
      </c>
      <c r="EF480" s="5">
        <f t="shared" si="798"/>
        <v>-415.18530360926525</v>
      </c>
      <c r="EG480" s="5">
        <f t="shared" si="798"/>
        <v>-5504.2920360944336</v>
      </c>
      <c r="EH480" s="5">
        <f t="shared" si="798"/>
        <v>6387.1498543787347</v>
      </c>
      <c r="EI480" s="5">
        <f t="shared" si="798"/>
        <v>2461.6513685054815</v>
      </c>
      <c r="EJ480" s="5">
        <f t="shared" si="798"/>
        <v>-2222.8001819625424</v>
      </c>
      <c r="EK480" s="5">
        <f t="shared" si="798"/>
        <v>-483.31006956879719</v>
      </c>
      <c r="EL480" s="5">
        <f t="shared" si="798"/>
        <v>-1377.575589316697</v>
      </c>
      <c r="EM480" s="5">
        <f t="shared" si="798"/>
        <v>-2869.3257231166754</v>
      </c>
      <c r="EN480" s="5">
        <f t="shared" si="798"/>
        <v>-141.52077979142632</v>
      </c>
      <c r="EO480" s="5">
        <f t="shared" si="798"/>
        <v>-44.621427881891577</v>
      </c>
      <c r="EP480" s="5">
        <f t="shared" si="798"/>
        <v>2412.2629606256924</v>
      </c>
    </row>
    <row r="481" spans="2:146" outlineLevel="1" x14ac:dyDescent="0.25">
      <c r="D481" t="s">
        <v>337</v>
      </c>
      <c r="K481" s="5">
        <f t="shared" si="785"/>
        <v>0</v>
      </c>
      <c r="L481" s="5">
        <f t="shared" si="785"/>
        <v>0</v>
      </c>
      <c r="M481" s="5">
        <f t="shared" si="785"/>
        <v>0</v>
      </c>
      <c r="N481" s="5">
        <f t="shared" si="785"/>
        <v>0</v>
      </c>
      <c r="O481" s="5">
        <f t="shared" si="785"/>
        <v>0</v>
      </c>
      <c r="P481" s="5">
        <f t="shared" si="785"/>
        <v>0</v>
      </c>
      <c r="Q481" s="5">
        <f t="shared" si="785"/>
        <v>0</v>
      </c>
      <c r="R481" s="5">
        <f t="shared" si="785"/>
        <v>0</v>
      </c>
      <c r="S481" s="5">
        <f t="shared" si="785"/>
        <v>0</v>
      </c>
      <c r="T481" s="5">
        <f t="shared" si="785"/>
        <v>0</v>
      </c>
    </row>
    <row r="482" spans="2:146" outlineLevel="1" x14ac:dyDescent="0.25">
      <c r="D482" t="s">
        <v>338</v>
      </c>
      <c r="K482" s="5">
        <f t="shared" si="785"/>
        <v>0</v>
      </c>
      <c r="L482" s="5">
        <f t="shared" si="785"/>
        <v>0</v>
      </c>
      <c r="M482" s="5">
        <f t="shared" si="785"/>
        <v>0</v>
      </c>
      <c r="N482" s="5">
        <f t="shared" si="785"/>
        <v>0</v>
      </c>
      <c r="O482" s="5">
        <f t="shared" si="785"/>
        <v>0</v>
      </c>
      <c r="P482" s="5">
        <f t="shared" si="785"/>
        <v>0</v>
      </c>
      <c r="Q482" s="5">
        <f t="shared" si="785"/>
        <v>0</v>
      </c>
      <c r="R482" s="5">
        <f t="shared" si="785"/>
        <v>0</v>
      </c>
      <c r="S482" s="5">
        <f t="shared" si="785"/>
        <v>0</v>
      </c>
      <c r="T482" s="5">
        <f t="shared" si="785"/>
        <v>0</v>
      </c>
    </row>
    <row r="483" spans="2:146" outlineLevel="1" x14ac:dyDescent="0.25"/>
    <row r="484" spans="2:146" outlineLevel="1" x14ac:dyDescent="0.25">
      <c r="B484" s="68" t="s">
        <v>342</v>
      </c>
      <c r="C484" s="68"/>
      <c r="D484" s="68"/>
      <c r="E484" s="68"/>
      <c r="F484" s="68"/>
      <c r="G484" s="68"/>
      <c r="H484" s="68"/>
      <c r="I484" s="68"/>
      <c r="J484" s="72"/>
      <c r="K484" s="68">
        <f>K485-K491</f>
        <v>-120000</v>
      </c>
      <c r="L484" s="68">
        <f t="shared" ref="L484:T484" si="799">L485-L491</f>
        <v>0</v>
      </c>
      <c r="M484" s="68">
        <f t="shared" si="799"/>
        <v>0</v>
      </c>
      <c r="N484" s="68">
        <f t="shared" si="799"/>
        <v>0</v>
      </c>
      <c r="O484" s="68">
        <f t="shared" si="799"/>
        <v>0</v>
      </c>
      <c r="P484" s="68">
        <f t="shared" si="799"/>
        <v>-50000</v>
      </c>
      <c r="Q484" s="68">
        <f t="shared" si="799"/>
        <v>0</v>
      </c>
      <c r="R484" s="68">
        <f t="shared" si="799"/>
        <v>0</v>
      </c>
      <c r="S484" s="68">
        <f t="shared" si="799"/>
        <v>0</v>
      </c>
      <c r="T484" s="68">
        <f t="shared" si="799"/>
        <v>0</v>
      </c>
      <c r="U484" s="68"/>
      <c r="V484" s="68"/>
      <c r="W484" s="68">
        <f>W485-W491</f>
        <v>-120000</v>
      </c>
      <c r="X484" s="68">
        <f>X485-X491</f>
        <v>0</v>
      </c>
      <c r="Y484" s="68">
        <f t="shared" ref="Y484:CJ484" si="800">Y485-Y491</f>
        <v>0</v>
      </c>
      <c r="Z484" s="68">
        <f t="shared" si="800"/>
        <v>0</v>
      </c>
      <c r="AA484" s="68">
        <f t="shared" si="800"/>
        <v>0</v>
      </c>
      <c r="AB484" s="68">
        <f t="shared" si="800"/>
        <v>0</v>
      </c>
      <c r="AC484" s="68">
        <f t="shared" si="800"/>
        <v>0</v>
      </c>
      <c r="AD484" s="68">
        <f t="shared" si="800"/>
        <v>0</v>
      </c>
      <c r="AE484" s="68">
        <f t="shared" si="800"/>
        <v>0</v>
      </c>
      <c r="AF484" s="68">
        <f t="shared" si="800"/>
        <v>0</v>
      </c>
      <c r="AG484" s="68">
        <f t="shared" si="800"/>
        <v>0</v>
      </c>
      <c r="AH484" s="68">
        <f t="shared" si="800"/>
        <v>0</v>
      </c>
      <c r="AI484" s="68">
        <f t="shared" si="800"/>
        <v>0</v>
      </c>
      <c r="AJ484" s="68">
        <f t="shared" si="800"/>
        <v>0</v>
      </c>
      <c r="AK484" s="68">
        <f t="shared" si="800"/>
        <v>0</v>
      </c>
      <c r="AL484" s="68">
        <f t="shared" si="800"/>
        <v>0</v>
      </c>
      <c r="AM484" s="68">
        <f t="shared" si="800"/>
        <v>0</v>
      </c>
      <c r="AN484" s="68">
        <f t="shared" si="800"/>
        <v>0</v>
      </c>
      <c r="AO484" s="68">
        <f t="shared" si="800"/>
        <v>0</v>
      </c>
      <c r="AP484" s="68">
        <f t="shared" si="800"/>
        <v>0</v>
      </c>
      <c r="AQ484" s="68">
        <f t="shared" si="800"/>
        <v>0</v>
      </c>
      <c r="AR484" s="68">
        <f t="shared" si="800"/>
        <v>0</v>
      </c>
      <c r="AS484" s="68">
        <f t="shared" si="800"/>
        <v>0</v>
      </c>
      <c r="AT484" s="68">
        <f t="shared" si="800"/>
        <v>0</v>
      </c>
      <c r="AU484" s="68">
        <f t="shared" si="800"/>
        <v>0</v>
      </c>
      <c r="AV484" s="68">
        <f t="shared" si="800"/>
        <v>0</v>
      </c>
      <c r="AW484" s="68">
        <f t="shared" si="800"/>
        <v>0</v>
      </c>
      <c r="AX484" s="68">
        <f t="shared" si="800"/>
        <v>0</v>
      </c>
      <c r="AY484" s="68">
        <f t="shared" si="800"/>
        <v>0</v>
      </c>
      <c r="AZ484" s="68">
        <f t="shared" si="800"/>
        <v>0</v>
      </c>
      <c r="BA484" s="68">
        <f t="shared" si="800"/>
        <v>0</v>
      </c>
      <c r="BB484" s="68">
        <f t="shared" si="800"/>
        <v>0</v>
      </c>
      <c r="BC484" s="68">
        <f t="shared" si="800"/>
        <v>0</v>
      </c>
      <c r="BD484" s="68">
        <f t="shared" si="800"/>
        <v>0</v>
      </c>
      <c r="BE484" s="68">
        <f t="shared" si="800"/>
        <v>0</v>
      </c>
      <c r="BF484" s="68">
        <f t="shared" si="800"/>
        <v>0</v>
      </c>
      <c r="BG484" s="68">
        <f t="shared" si="800"/>
        <v>0</v>
      </c>
      <c r="BH484" s="68">
        <f t="shared" si="800"/>
        <v>0</v>
      </c>
      <c r="BI484" s="68">
        <f t="shared" si="800"/>
        <v>0</v>
      </c>
      <c r="BJ484" s="68">
        <f t="shared" si="800"/>
        <v>0</v>
      </c>
      <c r="BK484" s="68">
        <f t="shared" si="800"/>
        <v>0</v>
      </c>
      <c r="BL484" s="68">
        <f t="shared" si="800"/>
        <v>0</v>
      </c>
      <c r="BM484" s="68">
        <f t="shared" si="800"/>
        <v>0</v>
      </c>
      <c r="BN484" s="68">
        <f t="shared" si="800"/>
        <v>0</v>
      </c>
      <c r="BO484" s="68">
        <f t="shared" si="800"/>
        <v>0</v>
      </c>
      <c r="BP484" s="68">
        <f t="shared" si="800"/>
        <v>0</v>
      </c>
      <c r="BQ484" s="68">
        <f t="shared" si="800"/>
        <v>0</v>
      </c>
      <c r="BR484" s="68">
        <f t="shared" si="800"/>
        <v>0</v>
      </c>
      <c r="BS484" s="68">
        <f t="shared" si="800"/>
        <v>0</v>
      </c>
      <c r="BT484" s="68">
        <f t="shared" si="800"/>
        <v>0</v>
      </c>
      <c r="BU484" s="68">
        <f t="shared" si="800"/>
        <v>0</v>
      </c>
      <c r="BV484" s="68">
        <f t="shared" si="800"/>
        <v>0</v>
      </c>
      <c r="BW484" s="68">
        <f t="shared" si="800"/>
        <v>0</v>
      </c>
      <c r="BX484" s="68">
        <f t="shared" si="800"/>
        <v>0</v>
      </c>
      <c r="BY484" s="68">
        <f t="shared" si="800"/>
        <v>0</v>
      </c>
      <c r="BZ484" s="68">
        <f t="shared" si="800"/>
        <v>0</v>
      </c>
      <c r="CA484" s="68">
        <f t="shared" si="800"/>
        <v>0</v>
      </c>
      <c r="CB484" s="68">
        <f t="shared" si="800"/>
        <v>0</v>
      </c>
      <c r="CC484" s="68">
        <f t="shared" si="800"/>
        <v>0</v>
      </c>
      <c r="CD484" s="68">
        <f t="shared" si="800"/>
        <v>0</v>
      </c>
      <c r="CE484" s="68">
        <f t="shared" si="800"/>
        <v>-50000</v>
      </c>
      <c r="CF484" s="68">
        <f t="shared" si="800"/>
        <v>0</v>
      </c>
      <c r="CG484" s="68">
        <f t="shared" si="800"/>
        <v>0</v>
      </c>
      <c r="CH484" s="68">
        <f t="shared" si="800"/>
        <v>0</v>
      </c>
      <c r="CI484" s="68">
        <f t="shared" si="800"/>
        <v>0</v>
      </c>
      <c r="CJ484" s="68">
        <f t="shared" si="800"/>
        <v>0</v>
      </c>
      <c r="CK484" s="68">
        <f t="shared" ref="CK484:EP484" si="801">CK485-CK491</f>
        <v>0</v>
      </c>
      <c r="CL484" s="68">
        <f t="shared" si="801"/>
        <v>0</v>
      </c>
      <c r="CM484" s="68">
        <f t="shared" si="801"/>
        <v>0</v>
      </c>
      <c r="CN484" s="68">
        <f t="shared" si="801"/>
        <v>0</v>
      </c>
      <c r="CO484" s="68">
        <f t="shared" si="801"/>
        <v>0</v>
      </c>
      <c r="CP484" s="68">
        <f t="shared" si="801"/>
        <v>0</v>
      </c>
      <c r="CQ484" s="68">
        <f t="shared" si="801"/>
        <v>0</v>
      </c>
      <c r="CR484" s="68">
        <f t="shared" si="801"/>
        <v>0</v>
      </c>
      <c r="CS484" s="68">
        <f t="shared" si="801"/>
        <v>0</v>
      </c>
      <c r="CT484" s="68">
        <f t="shared" si="801"/>
        <v>0</v>
      </c>
      <c r="CU484" s="68">
        <f t="shared" si="801"/>
        <v>0</v>
      </c>
      <c r="CV484" s="68">
        <f t="shared" si="801"/>
        <v>0</v>
      </c>
      <c r="CW484" s="68">
        <f t="shared" si="801"/>
        <v>0</v>
      </c>
      <c r="CX484" s="68">
        <f t="shared" si="801"/>
        <v>0</v>
      </c>
      <c r="CY484" s="68">
        <f t="shared" si="801"/>
        <v>0</v>
      </c>
      <c r="CZ484" s="68">
        <f t="shared" si="801"/>
        <v>0</v>
      </c>
      <c r="DA484" s="68">
        <f t="shared" si="801"/>
        <v>0</v>
      </c>
      <c r="DB484" s="68">
        <f t="shared" si="801"/>
        <v>0</v>
      </c>
      <c r="DC484" s="68">
        <f t="shared" si="801"/>
        <v>0</v>
      </c>
      <c r="DD484" s="68">
        <f t="shared" si="801"/>
        <v>0</v>
      </c>
      <c r="DE484" s="68">
        <f t="shared" si="801"/>
        <v>0</v>
      </c>
      <c r="DF484" s="68">
        <f t="shared" si="801"/>
        <v>0</v>
      </c>
      <c r="DG484" s="68">
        <f t="shared" si="801"/>
        <v>0</v>
      </c>
      <c r="DH484" s="68">
        <f t="shared" si="801"/>
        <v>0</v>
      </c>
      <c r="DI484" s="68">
        <f t="shared" si="801"/>
        <v>0</v>
      </c>
      <c r="DJ484" s="68">
        <f t="shared" si="801"/>
        <v>0</v>
      </c>
      <c r="DK484" s="68">
        <f t="shared" si="801"/>
        <v>0</v>
      </c>
      <c r="DL484" s="68">
        <f t="shared" si="801"/>
        <v>0</v>
      </c>
      <c r="DM484" s="68">
        <f t="shared" si="801"/>
        <v>0</v>
      </c>
      <c r="DN484" s="68">
        <f t="shared" si="801"/>
        <v>0</v>
      </c>
      <c r="DO484" s="68">
        <f t="shared" si="801"/>
        <v>0</v>
      </c>
      <c r="DP484" s="68">
        <f t="shared" si="801"/>
        <v>0</v>
      </c>
      <c r="DQ484" s="68">
        <f t="shared" si="801"/>
        <v>0</v>
      </c>
      <c r="DR484" s="68">
        <f t="shared" si="801"/>
        <v>0</v>
      </c>
      <c r="DS484" s="68">
        <f t="shared" si="801"/>
        <v>0</v>
      </c>
      <c r="DT484" s="68">
        <f t="shared" si="801"/>
        <v>0</v>
      </c>
      <c r="DU484" s="68">
        <f t="shared" si="801"/>
        <v>0</v>
      </c>
      <c r="DV484" s="68">
        <f t="shared" si="801"/>
        <v>0</v>
      </c>
      <c r="DW484" s="68">
        <f t="shared" si="801"/>
        <v>0</v>
      </c>
      <c r="DX484" s="68">
        <f t="shared" si="801"/>
        <v>0</v>
      </c>
      <c r="DY484" s="68">
        <f t="shared" si="801"/>
        <v>0</v>
      </c>
      <c r="DZ484" s="68">
        <f t="shared" si="801"/>
        <v>0</v>
      </c>
      <c r="EA484" s="68">
        <f t="shared" si="801"/>
        <v>0</v>
      </c>
      <c r="EB484" s="68">
        <f t="shared" si="801"/>
        <v>0</v>
      </c>
      <c r="EC484" s="68">
        <f t="shared" si="801"/>
        <v>0</v>
      </c>
      <c r="ED484" s="68">
        <f t="shared" si="801"/>
        <v>0</v>
      </c>
      <c r="EE484" s="68">
        <f t="shared" si="801"/>
        <v>0</v>
      </c>
      <c r="EF484" s="68">
        <f t="shared" si="801"/>
        <v>0</v>
      </c>
      <c r="EG484" s="68">
        <f t="shared" si="801"/>
        <v>0</v>
      </c>
      <c r="EH484" s="68">
        <f t="shared" si="801"/>
        <v>0</v>
      </c>
      <c r="EI484" s="68">
        <f t="shared" si="801"/>
        <v>0</v>
      </c>
      <c r="EJ484" s="68">
        <f t="shared" si="801"/>
        <v>0</v>
      </c>
      <c r="EK484" s="68">
        <f t="shared" si="801"/>
        <v>0</v>
      </c>
      <c r="EL484" s="68">
        <f t="shared" si="801"/>
        <v>0</v>
      </c>
      <c r="EM484" s="68">
        <f t="shared" si="801"/>
        <v>0</v>
      </c>
      <c r="EN484" s="68">
        <f t="shared" si="801"/>
        <v>0</v>
      </c>
      <c r="EO484" s="68">
        <f t="shared" si="801"/>
        <v>0</v>
      </c>
      <c r="EP484" s="68">
        <f t="shared" si="801"/>
        <v>0</v>
      </c>
    </row>
    <row r="485" spans="2:146" outlineLevel="1" x14ac:dyDescent="0.25">
      <c r="C485" s="86" t="s">
        <v>343</v>
      </c>
      <c r="D485" s="86"/>
      <c r="E485" s="86"/>
      <c r="F485" s="86"/>
      <c r="G485" s="86"/>
      <c r="H485" s="86"/>
      <c r="I485" s="86"/>
      <c r="J485" s="86"/>
      <c r="K485" s="86">
        <f>SUM(K486:K490)</f>
        <v>0</v>
      </c>
      <c r="L485" s="86">
        <f t="shared" ref="L485:T485" si="802">SUM(L486:L490)</f>
        <v>0</v>
      </c>
      <c r="M485" s="86">
        <f t="shared" si="802"/>
        <v>0</v>
      </c>
      <c r="N485" s="86">
        <f t="shared" si="802"/>
        <v>0</v>
      </c>
      <c r="O485" s="86">
        <f t="shared" si="802"/>
        <v>0</v>
      </c>
      <c r="P485" s="86">
        <f t="shared" si="802"/>
        <v>0</v>
      </c>
      <c r="Q485" s="86">
        <f t="shared" si="802"/>
        <v>0</v>
      </c>
      <c r="R485" s="86">
        <f t="shared" si="802"/>
        <v>0</v>
      </c>
      <c r="S485" s="86">
        <f t="shared" si="802"/>
        <v>0</v>
      </c>
      <c r="T485" s="86">
        <f t="shared" si="802"/>
        <v>0</v>
      </c>
      <c r="U485" s="86"/>
      <c r="V485" s="86"/>
      <c r="W485" s="86">
        <f>SUM(W486:W490)</f>
        <v>0</v>
      </c>
      <c r="X485" s="86">
        <f>SUM(X486:X490)</f>
        <v>0</v>
      </c>
      <c r="Y485" s="86">
        <f t="shared" ref="Y485:CJ485" si="803">SUM(Y486:Y490)</f>
        <v>0</v>
      </c>
      <c r="Z485" s="86">
        <f t="shared" si="803"/>
        <v>0</v>
      </c>
      <c r="AA485" s="86">
        <f t="shared" si="803"/>
        <v>0</v>
      </c>
      <c r="AB485" s="86">
        <f t="shared" si="803"/>
        <v>0</v>
      </c>
      <c r="AC485" s="86">
        <f t="shared" si="803"/>
        <v>0</v>
      </c>
      <c r="AD485" s="86">
        <f t="shared" si="803"/>
        <v>0</v>
      </c>
      <c r="AE485" s="86">
        <f t="shared" si="803"/>
        <v>0</v>
      </c>
      <c r="AF485" s="86">
        <f t="shared" si="803"/>
        <v>0</v>
      </c>
      <c r="AG485" s="86">
        <f t="shared" si="803"/>
        <v>0</v>
      </c>
      <c r="AH485" s="86">
        <f t="shared" si="803"/>
        <v>0</v>
      </c>
      <c r="AI485" s="86">
        <f t="shared" si="803"/>
        <v>0</v>
      </c>
      <c r="AJ485" s="86">
        <f t="shared" si="803"/>
        <v>0</v>
      </c>
      <c r="AK485" s="86">
        <f t="shared" si="803"/>
        <v>0</v>
      </c>
      <c r="AL485" s="86">
        <f t="shared" si="803"/>
        <v>0</v>
      </c>
      <c r="AM485" s="86">
        <f t="shared" si="803"/>
        <v>0</v>
      </c>
      <c r="AN485" s="86">
        <f t="shared" si="803"/>
        <v>0</v>
      </c>
      <c r="AO485" s="86">
        <f t="shared" si="803"/>
        <v>0</v>
      </c>
      <c r="AP485" s="86">
        <f t="shared" si="803"/>
        <v>0</v>
      </c>
      <c r="AQ485" s="86">
        <f t="shared" si="803"/>
        <v>0</v>
      </c>
      <c r="AR485" s="86">
        <f t="shared" si="803"/>
        <v>0</v>
      </c>
      <c r="AS485" s="86">
        <f t="shared" si="803"/>
        <v>0</v>
      </c>
      <c r="AT485" s="86">
        <f t="shared" si="803"/>
        <v>0</v>
      </c>
      <c r="AU485" s="86">
        <f t="shared" si="803"/>
        <v>0</v>
      </c>
      <c r="AV485" s="86">
        <f t="shared" si="803"/>
        <v>0</v>
      </c>
      <c r="AW485" s="86">
        <f t="shared" si="803"/>
        <v>0</v>
      </c>
      <c r="AX485" s="86">
        <f t="shared" si="803"/>
        <v>0</v>
      </c>
      <c r="AY485" s="86">
        <f t="shared" si="803"/>
        <v>0</v>
      </c>
      <c r="AZ485" s="86">
        <f t="shared" si="803"/>
        <v>0</v>
      </c>
      <c r="BA485" s="86">
        <f t="shared" si="803"/>
        <v>0</v>
      </c>
      <c r="BB485" s="86">
        <f t="shared" si="803"/>
        <v>0</v>
      </c>
      <c r="BC485" s="86">
        <f t="shared" si="803"/>
        <v>0</v>
      </c>
      <c r="BD485" s="86">
        <f t="shared" si="803"/>
        <v>0</v>
      </c>
      <c r="BE485" s="86">
        <f t="shared" si="803"/>
        <v>0</v>
      </c>
      <c r="BF485" s="86">
        <f t="shared" si="803"/>
        <v>0</v>
      </c>
      <c r="BG485" s="86">
        <f t="shared" si="803"/>
        <v>0</v>
      </c>
      <c r="BH485" s="86">
        <f t="shared" si="803"/>
        <v>0</v>
      </c>
      <c r="BI485" s="86">
        <f t="shared" si="803"/>
        <v>0</v>
      </c>
      <c r="BJ485" s="86">
        <f t="shared" si="803"/>
        <v>0</v>
      </c>
      <c r="BK485" s="86">
        <f t="shared" si="803"/>
        <v>0</v>
      </c>
      <c r="BL485" s="86">
        <f t="shared" si="803"/>
        <v>0</v>
      </c>
      <c r="BM485" s="86">
        <f t="shared" si="803"/>
        <v>0</v>
      </c>
      <c r="BN485" s="86">
        <f t="shared" si="803"/>
        <v>0</v>
      </c>
      <c r="BO485" s="86">
        <f t="shared" si="803"/>
        <v>0</v>
      </c>
      <c r="BP485" s="86">
        <f t="shared" si="803"/>
        <v>0</v>
      </c>
      <c r="BQ485" s="86">
        <f t="shared" si="803"/>
        <v>0</v>
      </c>
      <c r="BR485" s="86">
        <f t="shared" si="803"/>
        <v>0</v>
      </c>
      <c r="BS485" s="86">
        <f t="shared" si="803"/>
        <v>0</v>
      </c>
      <c r="BT485" s="86">
        <f t="shared" si="803"/>
        <v>0</v>
      </c>
      <c r="BU485" s="86">
        <f t="shared" si="803"/>
        <v>0</v>
      </c>
      <c r="BV485" s="86">
        <f t="shared" si="803"/>
        <v>0</v>
      </c>
      <c r="BW485" s="86">
        <f t="shared" si="803"/>
        <v>0</v>
      </c>
      <c r="BX485" s="86">
        <f t="shared" si="803"/>
        <v>0</v>
      </c>
      <c r="BY485" s="86">
        <f t="shared" si="803"/>
        <v>0</v>
      </c>
      <c r="BZ485" s="86">
        <f t="shared" si="803"/>
        <v>0</v>
      </c>
      <c r="CA485" s="86">
        <f t="shared" si="803"/>
        <v>0</v>
      </c>
      <c r="CB485" s="86">
        <f t="shared" si="803"/>
        <v>0</v>
      </c>
      <c r="CC485" s="86">
        <f t="shared" si="803"/>
        <v>0</v>
      </c>
      <c r="CD485" s="86">
        <f t="shared" si="803"/>
        <v>0</v>
      </c>
      <c r="CE485" s="86">
        <f t="shared" si="803"/>
        <v>0</v>
      </c>
      <c r="CF485" s="86">
        <f t="shared" si="803"/>
        <v>0</v>
      </c>
      <c r="CG485" s="86">
        <f t="shared" si="803"/>
        <v>0</v>
      </c>
      <c r="CH485" s="86">
        <f t="shared" si="803"/>
        <v>0</v>
      </c>
      <c r="CI485" s="86">
        <f t="shared" si="803"/>
        <v>0</v>
      </c>
      <c r="CJ485" s="86">
        <f t="shared" si="803"/>
        <v>0</v>
      </c>
      <c r="CK485" s="86">
        <f t="shared" ref="CK485:EP485" si="804">SUM(CK486:CK490)</f>
        <v>0</v>
      </c>
      <c r="CL485" s="86">
        <f t="shared" si="804"/>
        <v>0</v>
      </c>
      <c r="CM485" s="86">
        <f t="shared" si="804"/>
        <v>0</v>
      </c>
      <c r="CN485" s="86">
        <f t="shared" si="804"/>
        <v>0</v>
      </c>
      <c r="CO485" s="86">
        <f t="shared" si="804"/>
        <v>0</v>
      </c>
      <c r="CP485" s="86">
        <f t="shared" si="804"/>
        <v>0</v>
      </c>
      <c r="CQ485" s="86">
        <f t="shared" si="804"/>
        <v>0</v>
      </c>
      <c r="CR485" s="86">
        <f t="shared" si="804"/>
        <v>0</v>
      </c>
      <c r="CS485" s="86">
        <f t="shared" si="804"/>
        <v>0</v>
      </c>
      <c r="CT485" s="86">
        <f t="shared" si="804"/>
        <v>0</v>
      </c>
      <c r="CU485" s="86">
        <f t="shared" si="804"/>
        <v>0</v>
      </c>
      <c r="CV485" s="86">
        <f t="shared" si="804"/>
        <v>0</v>
      </c>
      <c r="CW485" s="86">
        <f t="shared" si="804"/>
        <v>0</v>
      </c>
      <c r="CX485" s="86">
        <f t="shared" si="804"/>
        <v>0</v>
      </c>
      <c r="CY485" s="86">
        <f t="shared" si="804"/>
        <v>0</v>
      </c>
      <c r="CZ485" s="86">
        <f t="shared" si="804"/>
        <v>0</v>
      </c>
      <c r="DA485" s="86">
        <f t="shared" si="804"/>
        <v>0</v>
      </c>
      <c r="DB485" s="86">
        <f t="shared" si="804"/>
        <v>0</v>
      </c>
      <c r="DC485" s="86">
        <f t="shared" si="804"/>
        <v>0</v>
      </c>
      <c r="DD485" s="86">
        <f t="shared" si="804"/>
        <v>0</v>
      </c>
      <c r="DE485" s="86">
        <f t="shared" si="804"/>
        <v>0</v>
      </c>
      <c r="DF485" s="86">
        <f t="shared" si="804"/>
        <v>0</v>
      </c>
      <c r="DG485" s="86">
        <f t="shared" si="804"/>
        <v>0</v>
      </c>
      <c r="DH485" s="86">
        <f t="shared" si="804"/>
        <v>0</v>
      </c>
      <c r="DI485" s="86">
        <f t="shared" si="804"/>
        <v>0</v>
      </c>
      <c r="DJ485" s="86">
        <f t="shared" si="804"/>
        <v>0</v>
      </c>
      <c r="DK485" s="86">
        <f t="shared" si="804"/>
        <v>0</v>
      </c>
      <c r="DL485" s="86">
        <f t="shared" si="804"/>
        <v>0</v>
      </c>
      <c r="DM485" s="86">
        <f t="shared" si="804"/>
        <v>0</v>
      </c>
      <c r="DN485" s="86">
        <f t="shared" si="804"/>
        <v>0</v>
      </c>
      <c r="DO485" s="86">
        <f t="shared" si="804"/>
        <v>0</v>
      </c>
      <c r="DP485" s="86">
        <f t="shared" si="804"/>
        <v>0</v>
      </c>
      <c r="DQ485" s="86">
        <f t="shared" si="804"/>
        <v>0</v>
      </c>
      <c r="DR485" s="86">
        <f t="shared" si="804"/>
        <v>0</v>
      </c>
      <c r="DS485" s="86">
        <f t="shared" si="804"/>
        <v>0</v>
      </c>
      <c r="DT485" s="86">
        <f t="shared" si="804"/>
        <v>0</v>
      </c>
      <c r="DU485" s="86">
        <f t="shared" si="804"/>
        <v>0</v>
      </c>
      <c r="DV485" s="86">
        <f t="shared" si="804"/>
        <v>0</v>
      </c>
      <c r="DW485" s="86">
        <f t="shared" si="804"/>
        <v>0</v>
      </c>
      <c r="DX485" s="86">
        <f t="shared" si="804"/>
        <v>0</v>
      </c>
      <c r="DY485" s="86">
        <f t="shared" si="804"/>
        <v>0</v>
      </c>
      <c r="DZ485" s="86">
        <f t="shared" si="804"/>
        <v>0</v>
      </c>
      <c r="EA485" s="86">
        <f t="shared" si="804"/>
        <v>0</v>
      </c>
      <c r="EB485" s="86">
        <f t="shared" si="804"/>
        <v>0</v>
      </c>
      <c r="EC485" s="86">
        <f t="shared" si="804"/>
        <v>0</v>
      </c>
      <c r="ED485" s="86">
        <f t="shared" si="804"/>
        <v>0</v>
      </c>
      <c r="EE485" s="86">
        <f t="shared" si="804"/>
        <v>0</v>
      </c>
      <c r="EF485" s="86">
        <f t="shared" si="804"/>
        <v>0</v>
      </c>
      <c r="EG485" s="86">
        <f t="shared" si="804"/>
        <v>0</v>
      </c>
      <c r="EH485" s="86">
        <f t="shared" si="804"/>
        <v>0</v>
      </c>
      <c r="EI485" s="86">
        <f t="shared" si="804"/>
        <v>0</v>
      </c>
      <c r="EJ485" s="86">
        <f t="shared" si="804"/>
        <v>0</v>
      </c>
      <c r="EK485" s="86">
        <f t="shared" si="804"/>
        <v>0</v>
      </c>
      <c r="EL485" s="86">
        <f t="shared" si="804"/>
        <v>0</v>
      </c>
      <c r="EM485" s="86">
        <f t="shared" si="804"/>
        <v>0</v>
      </c>
      <c r="EN485" s="86">
        <f t="shared" si="804"/>
        <v>0</v>
      </c>
      <c r="EO485" s="86">
        <f t="shared" si="804"/>
        <v>0</v>
      </c>
      <c r="EP485" s="86">
        <f t="shared" si="804"/>
        <v>0</v>
      </c>
    </row>
    <row r="486" spans="2:146" outlineLevel="1" x14ac:dyDescent="0.25">
      <c r="D486" t="s">
        <v>344</v>
      </c>
      <c r="K486" s="5">
        <f t="shared" ref="K486:T490" si="805">SUMIFS($W486:$EP486,$W$2:$EP$2,K$22)</f>
        <v>0</v>
      </c>
      <c r="L486" s="5">
        <f t="shared" si="805"/>
        <v>0</v>
      </c>
      <c r="M486" s="5">
        <f t="shared" si="805"/>
        <v>0</v>
      </c>
      <c r="N486" s="5">
        <f t="shared" si="805"/>
        <v>0</v>
      </c>
      <c r="O486" s="5">
        <f t="shared" si="805"/>
        <v>0</v>
      </c>
      <c r="P486" s="5">
        <f t="shared" si="805"/>
        <v>0</v>
      </c>
      <c r="Q486" s="5">
        <f t="shared" si="805"/>
        <v>0</v>
      </c>
      <c r="R486" s="5">
        <f t="shared" si="805"/>
        <v>0</v>
      </c>
      <c r="S486" s="5">
        <f t="shared" si="805"/>
        <v>0</v>
      </c>
      <c r="T486" s="5">
        <f t="shared" si="805"/>
        <v>0</v>
      </c>
    </row>
    <row r="487" spans="2:146" outlineLevel="1" x14ac:dyDescent="0.25">
      <c r="D487" t="s">
        <v>345</v>
      </c>
      <c r="K487" s="5">
        <f t="shared" si="805"/>
        <v>0</v>
      </c>
      <c r="L487" s="5">
        <f t="shared" si="805"/>
        <v>0</v>
      </c>
      <c r="M487" s="5">
        <f t="shared" si="805"/>
        <v>0</v>
      </c>
      <c r="N487" s="5">
        <f t="shared" si="805"/>
        <v>0</v>
      </c>
      <c r="O487" s="5">
        <f t="shared" si="805"/>
        <v>0</v>
      </c>
      <c r="P487" s="5">
        <f t="shared" si="805"/>
        <v>0</v>
      </c>
      <c r="Q487" s="5">
        <f t="shared" si="805"/>
        <v>0</v>
      </c>
      <c r="R487" s="5">
        <f t="shared" si="805"/>
        <v>0</v>
      </c>
      <c r="S487" s="5">
        <f t="shared" si="805"/>
        <v>0</v>
      </c>
      <c r="T487" s="5">
        <f t="shared" si="805"/>
        <v>0</v>
      </c>
    </row>
    <row r="488" spans="2:146" outlineLevel="1" x14ac:dyDescent="0.25">
      <c r="D488" t="s">
        <v>346</v>
      </c>
      <c r="K488" s="5">
        <f t="shared" si="805"/>
        <v>0</v>
      </c>
      <c r="L488" s="5">
        <f t="shared" si="805"/>
        <v>0</v>
      </c>
      <c r="M488" s="5">
        <f t="shared" si="805"/>
        <v>0</v>
      </c>
      <c r="N488" s="5">
        <f t="shared" si="805"/>
        <v>0</v>
      </c>
      <c r="O488" s="5">
        <f t="shared" si="805"/>
        <v>0</v>
      </c>
      <c r="P488" s="5">
        <f t="shared" si="805"/>
        <v>0</v>
      </c>
      <c r="Q488" s="5">
        <f t="shared" si="805"/>
        <v>0</v>
      </c>
      <c r="R488" s="5">
        <f t="shared" si="805"/>
        <v>0</v>
      </c>
      <c r="S488" s="5">
        <f t="shared" si="805"/>
        <v>0</v>
      </c>
      <c r="T488" s="5">
        <f t="shared" si="805"/>
        <v>0</v>
      </c>
    </row>
    <row r="489" spans="2:146" outlineLevel="1" x14ac:dyDescent="0.25">
      <c r="D489" t="s">
        <v>347</v>
      </c>
      <c r="K489" s="5">
        <f t="shared" si="805"/>
        <v>0</v>
      </c>
      <c r="L489" s="5">
        <f t="shared" si="805"/>
        <v>0</v>
      </c>
      <c r="M489" s="5">
        <f t="shared" si="805"/>
        <v>0</v>
      </c>
      <c r="N489" s="5">
        <f t="shared" si="805"/>
        <v>0</v>
      </c>
      <c r="O489" s="5">
        <f t="shared" si="805"/>
        <v>0</v>
      </c>
      <c r="P489" s="5">
        <f t="shared" si="805"/>
        <v>0</v>
      </c>
      <c r="Q489" s="5">
        <f t="shared" si="805"/>
        <v>0</v>
      </c>
      <c r="R489" s="5">
        <f t="shared" si="805"/>
        <v>0</v>
      </c>
      <c r="S489" s="5">
        <f t="shared" si="805"/>
        <v>0</v>
      </c>
      <c r="T489" s="5">
        <f t="shared" si="805"/>
        <v>0</v>
      </c>
    </row>
    <row r="490" spans="2:146" outlineLevel="1" x14ac:dyDescent="0.25">
      <c r="D490" t="s">
        <v>348</v>
      </c>
      <c r="K490" s="5">
        <f t="shared" si="805"/>
        <v>0</v>
      </c>
      <c r="L490" s="5">
        <f t="shared" si="805"/>
        <v>0</v>
      </c>
      <c r="M490" s="5">
        <f t="shared" si="805"/>
        <v>0</v>
      </c>
      <c r="N490" s="5">
        <f t="shared" si="805"/>
        <v>0</v>
      </c>
      <c r="O490" s="5">
        <f t="shared" si="805"/>
        <v>0</v>
      </c>
      <c r="P490" s="5">
        <f t="shared" si="805"/>
        <v>0</v>
      </c>
      <c r="Q490" s="5">
        <f t="shared" si="805"/>
        <v>0</v>
      </c>
      <c r="R490" s="5">
        <f t="shared" si="805"/>
        <v>0</v>
      </c>
      <c r="S490" s="5">
        <f t="shared" si="805"/>
        <v>0</v>
      </c>
      <c r="T490" s="5">
        <f t="shared" si="805"/>
        <v>0</v>
      </c>
    </row>
    <row r="491" spans="2:146" outlineLevel="1" x14ac:dyDescent="0.25">
      <c r="C491" s="86" t="s">
        <v>349</v>
      </c>
      <c r="D491" s="86"/>
      <c r="E491" s="86"/>
      <c r="F491" s="86"/>
      <c r="G491" s="86"/>
      <c r="H491" s="86"/>
      <c r="I491" s="86"/>
      <c r="J491" s="86"/>
      <c r="K491" s="86">
        <f>SUM(K492:K496)</f>
        <v>120000</v>
      </c>
      <c r="L491" s="86">
        <f t="shared" ref="L491:T491" si="806">SUM(L492:L496)</f>
        <v>0</v>
      </c>
      <c r="M491" s="86">
        <f t="shared" si="806"/>
        <v>0</v>
      </c>
      <c r="N491" s="86">
        <f t="shared" si="806"/>
        <v>0</v>
      </c>
      <c r="O491" s="86">
        <f t="shared" si="806"/>
        <v>0</v>
      </c>
      <c r="P491" s="86">
        <f t="shared" si="806"/>
        <v>50000</v>
      </c>
      <c r="Q491" s="86">
        <f t="shared" si="806"/>
        <v>0</v>
      </c>
      <c r="R491" s="86">
        <f t="shared" si="806"/>
        <v>0</v>
      </c>
      <c r="S491" s="86">
        <f t="shared" si="806"/>
        <v>0</v>
      </c>
      <c r="T491" s="86">
        <f t="shared" si="806"/>
        <v>0</v>
      </c>
      <c r="U491" s="86"/>
      <c r="V491" s="86"/>
      <c r="W491" s="86">
        <f>SUM(W492:W496)</f>
        <v>120000</v>
      </c>
      <c r="X491" s="86">
        <f>SUM(X492:X496)</f>
        <v>0</v>
      </c>
      <c r="Y491" s="86">
        <f t="shared" ref="Y491:CJ491" si="807">SUM(Y492:Y496)</f>
        <v>0</v>
      </c>
      <c r="Z491" s="86">
        <f t="shared" si="807"/>
        <v>0</v>
      </c>
      <c r="AA491" s="86">
        <f t="shared" si="807"/>
        <v>0</v>
      </c>
      <c r="AB491" s="86">
        <f t="shared" si="807"/>
        <v>0</v>
      </c>
      <c r="AC491" s="86">
        <f t="shared" si="807"/>
        <v>0</v>
      </c>
      <c r="AD491" s="86">
        <f t="shared" si="807"/>
        <v>0</v>
      </c>
      <c r="AE491" s="86">
        <f t="shared" si="807"/>
        <v>0</v>
      </c>
      <c r="AF491" s="86">
        <f t="shared" si="807"/>
        <v>0</v>
      </c>
      <c r="AG491" s="86">
        <f t="shared" si="807"/>
        <v>0</v>
      </c>
      <c r="AH491" s="86">
        <f t="shared" si="807"/>
        <v>0</v>
      </c>
      <c r="AI491" s="86">
        <f t="shared" si="807"/>
        <v>0</v>
      </c>
      <c r="AJ491" s="86">
        <f t="shared" si="807"/>
        <v>0</v>
      </c>
      <c r="AK491" s="86">
        <f t="shared" si="807"/>
        <v>0</v>
      </c>
      <c r="AL491" s="86">
        <f t="shared" si="807"/>
        <v>0</v>
      </c>
      <c r="AM491" s="86">
        <f t="shared" si="807"/>
        <v>0</v>
      </c>
      <c r="AN491" s="86">
        <f t="shared" si="807"/>
        <v>0</v>
      </c>
      <c r="AO491" s="86">
        <f t="shared" si="807"/>
        <v>0</v>
      </c>
      <c r="AP491" s="86">
        <f t="shared" si="807"/>
        <v>0</v>
      </c>
      <c r="AQ491" s="86">
        <f t="shared" si="807"/>
        <v>0</v>
      </c>
      <c r="AR491" s="86">
        <f t="shared" si="807"/>
        <v>0</v>
      </c>
      <c r="AS491" s="86">
        <f t="shared" si="807"/>
        <v>0</v>
      </c>
      <c r="AT491" s="86">
        <f t="shared" si="807"/>
        <v>0</v>
      </c>
      <c r="AU491" s="86">
        <f t="shared" si="807"/>
        <v>0</v>
      </c>
      <c r="AV491" s="86">
        <f t="shared" si="807"/>
        <v>0</v>
      </c>
      <c r="AW491" s="86">
        <f t="shared" si="807"/>
        <v>0</v>
      </c>
      <c r="AX491" s="86">
        <f t="shared" si="807"/>
        <v>0</v>
      </c>
      <c r="AY491" s="86">
        <f t="shared" si="807"/>
        <v>0</v>
      </c>
      <c r="AZ491" s="86">
        <f t="shared" si="807"/>
        <v>0</v>
      </c>
      <c r="BA491" s="86">
        <f t="shared" si="807"/>
        <v>0</v>
      </c>
      <c r="BB491" s="86">
        <f t="shared" si="807"/>
        <v>0</v>
      </c>
      <c r="BC491" s="86">
        <f t="shared" si="807"/>
        <v>0</v>
      </c>
      <c r="BD491" s="86">
        <f t="shared" si="807"/>
        <v>0</v>
      </c>
      <c r="BE491" s="86">
        <f t="shared" si="807"/>
        <v>0</v>
      </c>
      <c r="BF491" s="86">
        <f t="shared" si="807"/>
        <v>0</v>
      </c>
      <c r="BG491" s="86">
        <f t="shared" si="807"/>
        <v>0</v>
      </c>
      <c r="BH491" s="86">
        <f t="shared" si="807"/>
        <v>0</v>
      </c>
      <c r="BI491" s="86">
        <f t="shared" si="807"/>
        <v>0</v>
      </c>
      <c r="BJ491" s="86">
        <f t="shared" si="807"/>
        <v>0</v>
      </c>
      <c r="BK491" s="86">
        <f t="shared" si="807"/>
        <v>0</v>
      </c>
      <c r="BL491" s="86">
        <f t="shared" si="807"/>
        <v>0</v>
      </c>
      <c r="BM491" s="86">
        <f t="shared" si="807"/>
        <v>0</v>
      </c>
      <c r="BN491" s="86">
        <f t="shared" si="807"/>
        <v>0</v>
      </c>
      <c r="BO491" s="86">
        <f t="shared" si="807"/>
        <v>0</v>
      </c>
      <c r="BP491" s="86">
        <f t="shared" si="807"/>
        <v>0</v>
      </c>
      <c r="BQ491" s="86">
        <f t="shared" si="807"/>
        <v>0</v>
      </c>
      <c r="BR491" s="86">
        <f t="shared" si="807"/>
        <v>0</v>
      </c>
      <c r="BS491" s="86">
        <f t="shared" si="807"/>
        <v>0</v>
      </c>
      <c r="BT491" s="86">
        <f t="shared" si="807"/>
        <v>0</v>
      </c>
      <c r="BU491" s="86">
        <f t="shared" si="807"/>
        <v>0</v>
      </c>
      <c r="BV491" s="86">
        <f t="shared" si="807"/>
        <v>0</v>
      </c>
      <c r="BW491" s="86">
        <f t="shared" si="807"/>
        <v>0</v>
      </c>
      <c r="BX491" s="86">
        <f t="shared" si="807"/>
        <v>0</v>
      </c>
      <c r="BY491" s="86">
        <f t="shared" si="807"/>
        <v>0</v>
      </c>
      <c r="BZ491" s="86">
        <f t="shared" si="807"/>
        <v>0</v>
      </c>
      <c r="CA491" s="86">
        <f t="shared" si="807"/>
        <v>0</v>
      </c>
      <c r="CB491" s="86">
        <f t="shared" si="807"/>
        <v>0</v>
      </c>
      <c r="CC491" s="86">
        <f t="shared" si="807"/>
        <v>0</v>
      </c>
      <c r="CD491" s="86">
        <f t="shared" si="807"/>
        <v>0</v>
      </c>
      <c r="CE491" s="86">
        <f t="shared" si="807"/>
        <v>50000</v>
      </c>
      <c r="CF491" s="86">
        <f t="shared" si="807"/>
        <v>0</v>
      </c>
      <c r="CG491" s="86">
        <f t="shared" si="807"/>
        <v>0</v>
      </c>
      <c r="CH491" s="86">
        <f t="shared" si="807"/>
        <v>0</v>
      </c>
      <c r="CI491" s="86">
        <f t="shared" si="807"/>
        <v>0</v>
      </c>
      <c r="CJ491" s="86">
        <f t="shared" si="807"/>
        <v>0</v>
      </c>
      <c r="CK491" s="86">
        <f t="shared" ref="CK491:EP491" si="808">SUM(CK492:CK496)</f>
        <v>0</v>
      </c>
      <c r="CL491" s="86">
        <f t="shared" si="808"/>
        <v>0</v>
      </c>
      <c r="CM491" s="86">
        <f t="shared" si="808"/>
        <v>0</v>
      </c>
      <c r="CN491" s="86">
        <f t="shared" si="808"/>
        <v>0</v>
      </c>
      <c r="CO491" s="86">
        <f t="shared" si="808"/>
        <v>0</v>
      </c>
      <c r="CP491" s="86">
        <f t="shared" si="808"/>
        <v>0</v>
      </c>
      <c r="CQ491" s="86">
        <f t="shared" si="808"/>
        <v>0</v>
      </c>
      <c r="CR491" s="86">
        <f t="shared" si="808"/>
        <v>0</v>
      </c>
      <c r="CS491" s="86">
        <f t="shared" si="808"/>
        <v>0</v>
      </c>
      <c r="CT491" s="86">
        <f t="shared" si="808"/>
        <v>0</v>
      </c>
      <c r="CU491" s="86">
        <f t="shared" si="808"/>
        <v>0</v>
      </c>
      <c r="CV491" s="86">
        <f t="shared" si="808"/>
        <v>0</v>
      </c>
      <c r="CW491" s="86">
        <f t="shared" si="808"/>
        <v>0</v>
      </c>
      <c r="CX491" s="86">
        <f t="shared" si="808"/>
        <v>0</v>
      </c>
      <c r="CY491" s="86">
        <f t="shared" si="808"/>
        <v>0</v>
      </c>
      <c r="CZ491" s="86">
        <f t="shared" si="808"/>
        <v>0</v>
      </c>
      <c r="DA491" s="86">
        <f t="shared" si="808"/>
        <v>0</v>
      </c>
      <c r="DB491" s="86">
        <f t="shared" si="808"/>
        <v>0</v>
      </c>
      <c r="DC491" s="86">
        <f t="shared" si="808"/>
        <v>0</v>
      </c>
      <c r="DD491" s="86">
        <f t="shared" si="808"/>
        <v>0</v>
      </c>
      <c r="DE491" s="86">
        <f t="shared" si="808"/>
        <v>0</v>
      </c>
      <c r="DF491" s="86">
        <f t="shared" si="808"/>
        <v>0</v>
      </c>
      <c r="DG491" s="86">
        <f t="shared" si="808"/>
        <v>0</v>
      </c>
      <c r="DH491" s="86">
        <f t="shared" si="808"/>
        <v>0</v>
      </c>
      <c r="DI491" s="86">
        <f t="shared" si="808"/>
        <v>0</v>
      </c>
      <c r="DJ491" s="86">
        <f t="shared" si="808"/>
        <v>0</v>
      </c>
      <c r="DK491" s="86">
        <f t="shared" si="808"/>
        <v>0</v>
      </c>
      <c r="DL491" s="86">
        <f t="shared" si="808"/>
        <v>0</v>
      </c>
      <c r="DM491" s="86">
        <f t="shared" si="808"/>
        <v>0</v>
      </c>
      <c r="DN491" s="86">
        <f t="shared" si="808"/>
        <v>0</v>
      </c>
      <c r="DO491" s="86">
        <f t="shared" si="808"/>
        <v>0</v>
      </c>
      <c r="DP491" s="86">
        <f t="shared" si="808"/>
        <v>0</v>
      </c>
      <c r="DQ491" s="86">
        <f t="shared" si="808"/>
        <v>0</v>
      </c>
      <c r="DR491" s="86">
        <f t="shared" si="808"/>
        <v>0</v>
      </c>
      <c r="DS491" s="86">
        <f t="shared" si="808"/>
        <v>0</v>
      </c>
      <c r="DT491" s="86">
        <f t="shared" si="808"/>
        <v>0</v>
      </c>
      <c r="DU491" s="86">
        <f t="shared" si="808"/>
        <v>0</v>
      </c>
      <c r="DV491" s="86">
        <f t="shared" si="808"/>
        <v>0</v>
      </c>
      <c r="DW491" s="86">
        <f t="shared" si="808"/>
        <v>0</v>
      </c>
      <c r="DX491" s="86">
        <f t="shared" si="808"/>
        <v>0</v>
      </c>
      <c r="DY491" s="86">
        <f t="shared" si="808"/>
        <v>0</v>
      </c>
      <c r="DZ491" s="86">
        <f t="shared" si="808"/>
        <v>0</v>
      </c>
      <c r="EA491" s="86">
        <f t="shared" si="808"/>
        <v>0</v>
      </c>
      <c r="EB491" s="86">
        <f t="shared" si="808"/>
        <v>0</v>
      </c>
      <c r="EC491" s="86">
        <f t="shared" si="808"/>
        <v>0</v>
      </c>
      <c r="ED491" s="86">
        <f t="shared" si="808"/>
        <v>0</v>
      </c>
      <c r="EE491" s="86">
        <f t="shared" si="808"/>
        <v>0</v>
      </c>
      <c r="EF491" s="86">
        <f t="shared" si="808"/>
        <v>0</v>
      </c>
      <c r="EG491" s="86">
        <f t="shared" si="808"/>
        <v>0</v>
      </c>
      <c r="EH491" s="86">
        <f t="shared" si="808"/>
        <v>0</v>
      </c>
      <c r="EI491" s="86">
        <f t="shared" si="808"/>
        <v>0</v>
      </c>
      <c r="EJ491" s="86">
        <f t="shared" si="808"/>
        <v>0</v>
      </c>
      <c r="EK491" s="86">
        <f t="shared" si="808"/>
        <v>0</v>
      </c>
      <c r="EL491" s="86">
        <f t="shared" si="808"/>
        <v>0</v>
      </c>
      <c r="EM491" s="86">
        <f t="shared" si="808"/>
        <v>0</v>
      </c>
      <c r="EN491" s="86">
        <f t="shared" si="808"/>
        <v>0</v>
      </c>
      <c r="EO491" s="86">
        <f t="shared" si="808"/>
        <v>0</v>
      </c>
      <c r="EP491" s="86">
        <f t="shared" si="808"/>
        <v>0</v>
      </c>
    </row>
    <row r="492" spans="2:146" outlineLevel="1" x14ac:dyDescent="0.25">
      <c r="D492" t="s">
        <v>350</v>
      </c>
      <c r="K492" s="5">
        <f t="shared" ref="K492:T496" si="809">SUMIFS($W492:$EP492,$W$2:$EP$2,K$22)</f>
        <v>100000</v>
      </c>
      <c r="L492" s="5">
        <f t="shared" si="809"/>
        <v>0</v>
      </c>
      <c r="M492" s="5">
        <f t="shared" si="809"/>
        <v>0</v>
      </c>
      <c r="N492" s="5">
        <f t="shared" si="809"/>
        <v>0</v>
      </c>
      <c r="O492" s="5">
        <f t="shared" si="809"/>
        <v>0</v>
      </c>
      <c r="P492" s="5">
        <f t="shared" si="809"/>
        <v>50000</v>
      </c>
      <c r="Q492" s="5">
        <f t="shared" si="809"/>
        <v>0</v>
      </c>
      <c r="R492" s="5">
        <f t="shared" si="809"/>
        <v>0</v>
      </c>
      <c r="S492" s="5">
        <f t="shared" si="809"/>
        <v>0</v>
      </c>
      <c r="T492" s="5">
        <f t="shared" si="809"/>
        <v>0</v>
      </c>
      <c r="W492" s="5">
        <f>W189</f>
        <v>100000</v>
      </c>
      <c r="X492" s="5">
        <f>X189</f>
        <v>0</v>
      </c>
      <c r="Y492" s="5">
        <f t="shared" ref="Y492:CJ492" si="810">Y189</f>
        <v>0</v>
      </c>
      <c r="Z492" s="5">
        <f t="shared" si="810"/>
        <v>0</v>
      </c>
      <c r="AA492" s="5">
        <f t="shared" si="810"/>
        <v>0</v>
      </c>
      <c r="AB492" s="5">
        <f t="shared" si="810"/>
        <v>0</v>
      </c>
      <c r="AC492" s="5">
        <f t="shared" si="810"/>
        <v>0</v>
      </c>
      <c r="AD492" s="5">
        <f t="shared" si="810"/>
        <v>0</v>
      </c>
      <c r="AE492" s="5">
        <f t="shared" si="810"/>
        <v>0</v>
      </c>
      <c r="AF492" s="5">
        <f t="shared" si="810"/>
        <v>0</v>
      </c>
      <c r="AG492" s="5">
        <f t="shared" si="810"/>
        <v>0</v>
      </c>
      <c r="AH492" s="5">
        <f t="shared" si="810"/>
        <v>0</v>
      </c>
      <c r="AI492" s="5">
        <f t="shared" si="810"/>
        <v>0</v>
      </c>
      <c r="AJ492" s="5">
        <f t="shared" si="810"/>
        <v>0</v>
      </c>
      <c r="AK492" s="5">
        <f t="shared" si="810"/>
        <v>0</v>
      </c>
      <c r="AL492" s="5">
        <f t="shared" si="810"/>
        <v>0</v>
      </c>
      <c r="AM492" s="5">
        <f t="shared" si="810"/>
        <v>0</v>
      </c>
      <c r="AN492" s="5">
        <f t="shared" si="810"/>
        <v>0</v>
      </c>
      <c r="AO492" s="5">
        <f t="shared" si="810"/>
        <v>0</v>
      </c>
      <c r="AP492" s="5">
        <f t="shared" si="810"/>
        <v>0</v>
      </c>
      <c r="AQ492" s="5">
        <f t="shared" si="810"/>
        <v>0</v>
      </c>
      <c r="AR492" s="5">
        <f t="shared" si="810"/>
        <v>0</v>
      </c>
      <c r="AS492" s="5">
        <f t="shared" si="810"/>
        <v>0</v>
      </c>
      <c r="AT492" s="5">
        <f t="shared" si="810"/>
        <v>0</v>
      </c>
      <c r="AU492" s="5">
        <f t="shared" si="810"/>
        <v>0</v>
      </c>
      <c r="AV492" s="5">
        <f t="shared" si="810"/>
        <v>0</v>
      </c>
      <c r="AW492" s="5">
        <f t="shared" si="810"/>
        <v>0</v>
      </c>
      <c r="AX492" s="5">
        <f t="shared" si="810"/>
        <v>0</v>
      </c>
      <c r="AY492" s="5">
        <f t="shared" si="810"/>
        <v>0</v>
      </c>
      <c r="AZ492" s="5">
        <f t="shared" si="810"/>
        <v>0</v>
      </c>
      <c r="BA492" s="5">
        <f t="shared" si="810"/>
        <v>0</v>
      </c>
      <c r="BB492" s="5">
        <f t="shared" si="810"/>
        <v>0</v>
      </c>
      <c r="BC492" s="5">
        <f t="shared" si="810"/>
        <v>0</v>
      </c>
      <c r="BD492" s="5">
        <f t="shared" si="810"/>
        <v>0</v>
      </c>
      <c r="BE492" s="5">
        <f t="shared" si="810"/>
        <v>0</v>
      </c>
      <c r="BF492" s="5">
        <f t="shared" si="810"/>
        <v>0</v>
      </c>
      <c r="BG492" s="5">
        <f t="shared" si="810"/>
        <v>0</v>
      </c>
      <c r="BH492" s="5">
        <f t="shared" si="810"/>
        <v>0</v>
      </c>
      <c r="BI492" s="5">
        <f t="shared" si="810"/>
        <v>0</v>
      </c>
      <c r="BJ492" s="5">
        <f t="shared" si="810"/>
        <v>0</v>
      </c>
      <c r="BK492" s="5">
        <f t="shared" si="810"/>
        <v>0</v>
      </c>
      <c r="BL492" s="5">
        <f t="shared" si="810"/>
        <v>0</v>
      </c>
      <c r="BM492" s="5">
        <f t="shared" si="810"/>
        <v>0</v>
      </c>
      <c r="BN492" s="5">
        <f t="shared" si="810"/>
        <v>0</v>
      </c>
      <c r="BO492" s="5">
        <f t="shared" si="810"/>
        <v>0</v>
      </c>
      <c r="BP492" s="5">
        <f t="shared" si="810"/>
        <v>0</v>
      </c>
      <c r="BQ492" s="5">
        <f t="shared" si="810"/>
        <v>0</v>
      </c>
      <c r="BR492" s="5">
        <f t="shared" si="810"/>
        <v>0</v>
      </c>
      <c r="BS492" s="5">
        <f t="shared" si="810"/>
        <v>0</v>
      </c>
      <c r="BT492" s="5">
        <f t="shared" si="810"/>
        <v>0</v>
      </c>
      <c r="BU492" s="5">
        <f t="shared" si="810"/>
        <v>0</v>
      </c>
      <c r="BV492" s="5">
        <f t="shared" si="810"/>
        <v>0</v>
      </c>
      <c r="BW492" s="5">
        <f t="shared" si="810"/>
        <v>0</v>
      </c>
      <c r="BX492" s="5">
        <f t="shared" si="810"/>
        <v>0</v>
      </c>
      <c r="BY492" s="5">
        <f t="shared" si="810"/>
        <v>0</v>
      </c>
      <c r="BZ492" s="5">
        <f t="shared" si="810"/>
        <v>0</v>
      </c>
      <c r="CA492" s="5">
        <f t="shared" si="810"/>
        <v>0</v>
      </c>
      <c r="CB492" s="5">
        <f t="shared" si="810"/>
        <v>0</v>
      </c>
      <c r="CC492" s="5">
        <f t="shared" si="810"/>
        <v>0</v>
      </c>
      <c r="CD492" s="5">
        <f t="shared" si="810"/>
        <v>0</v>
      </c>
      <c r="CE492" s="5">
        <f t="shared" si="810"/>
        <v>50000</v>
      </c>
      <c r="CF492" s="5">
        <f t="shared" si="810"/>
        <v>0</v>
      </c>
      <c r="CG492" s="5">
        <f t="shared" si="810"/>
        <v>0</v>
      </c>
      <c r="CH492" s="5">
        <f t="shared" si="810"/>
        <v>0</v>
      </c>
      <c r="CI492" s="5">
        <f t="shared" si="810"/>
        <v>0</v>
      </c>
      <c r="CJ492" s="5">
        <f t="shared" si="810"/>
        <v>0</v>
      </c>
      <c r="CK492" s="5">
        <f t="shared" ref="CK492:EP492" si="811">CK189</f>
        <v>0</v>
      </c>
      <c r="CL492" s="5">
        <f t="shared" si="811"/>
        <v>0</v>
      </c>
      <c r="CM492" s="5">
        <f t="shared" si="811"/>
        <v>0</v>
      </c>
      <c r="CN492" s="5">
        <f t="shared" si="811"/>
        <v>0</v>
      </c>
      <c r="CO492" s="5">
        <f t="shared" si="811"/>
        <v>0</v>
      </c>
      <c r="CP492" s="5">
        <f t="shared" si="811"/>
        <v>0</v>
      </c>
      <c r="CQ492" s="5">
        <f t="shared" si="811"/>
        <v>0</v>
      </c>
      <c r="CR492" s="5">
        <f t="shared" si="811"/>
        <v>0</v>
      </c>
      <c r="CS492" s="5">
        <f t="shared" si="811"/>
        <v>0</v>
      </c>
      <c r="CT492" s="5">
        <f t="shared" si="811"/>
        <v>0</v>
      </c>
      <c r="CU492" s="5">
        <f t="shared" si="811"/>
        <v>0</v>
      </c>
      <c r="CV492" s="5">
        <f t="shared" si="811"/>
        <v>0</v>
      </c>
      <c r="CW492" s="5">
        <f t="shared" si="811"/>
        <v>0</v>
      </c>
      <c r="CX492" s="5">
        <f t="shared" si="811"/>
        <v>0</v>
      </c>
      <c r="CY492" s="5">
        <f t="shared" si="811"/>
        <v>0</v>
      </c>
      <c r="CZ492" s="5">
        <f t="shared" si="811"/>
        <v>0</v>
      </c>
      <c r="DA492" s="5">
        <f t="shared" si="811"/>
        <v>0</v>
      </c>
      <c r="DB492" s="5">
        <f t="shared" si="811"/>
        <v>0</v>
      </c>
      <c r="DC492" s="5">
        <f t="shared" si="811"/>
        <v>0</v>
      </c>
      <c r="DD492" s="5">
        <f t="shared" si="811"/>
        <v>0</v>
      </c>
      <c r="DE492" s="5">
        <f t="shared" si="811"/>
        <v>0</v>
      </c>
      <c r="DF492" s="5">
        <f t="shared" si="811"/>
        <v>0</v>
      </c>
      <c r="DG492" s="5">
        <f t="shared" si="811"/>
        <v>0</v>
      </c>
      <c r="DH492" s="5">
        <f t="shared" si="811"/>
        <v>0</v>
      </c>
      <c r="DI492" s="5">
        <f t="shared" si="811"/>
        <v>0</v>
      </c>
      <c r="DJ492" s="5">
        <f t="shared" si="811"/>
        <v>0</v>
      </c>
      <c r="DK492" s="5">
        <f t="shared" si="811"/>
        <v>0</v>
      </c>
      <c r="DL492" s="5">
        <f t="shared" si="811"/>
        <v>0</v>
      </c>
      <c r="DM492" s="5">
        <f t="shared" si="811"/>
        <v>0</v>
      </c>
      <c r="DN492" s="5">
        <f t="shared" si="811"/>
        <v>0</v>
      </c>
      <c r="DO492" s="5">
        <f t="shared" si="811"/>
        <v>0</v>
      </c>
      <c r="DP492" s="5">
        <f t="shared" si="811"/>
        <v>0</v>
      </c>
      <c r="DQ492" s="5">
        <f t="shared" si="811"/>
        <v>0</v>
      </c>
      <c r="DR492" s="5">
        <f t="shared" si="811"/>
        <v>0</v>
      </c>
      <c r="DS492" s="5">
        <f t="shared" si="811"/>
        <v>0</v>
      </c>
      <c r="DT492" s="5">
        <f t="shared" si="811"/>
        <v>0</v>
      </c>
      <c r="DU492" s="5">
        <f t="shared" si="811"/>
        <v>0</v>
      </c>
      <c r="DV492" s="5">
        <f t="shared" si="811"/>
        <v>0</v>
      </c>
      <c r="DW492" s="5">
        <f t="shared" si="811"/>
        <v>0</v>
      </c>
      <c r="DX492" s="5">
        <f t="shared" si="811"/>
        <v>0</v>
      </c>
      <c r="DY492" s="5">
        <f t="shared" si="811"/>
        <v>0</v>
      </c>
      <c r="DZ492" s="5">
        <f t="shared" si="811"/>
        <v>0</v>
      </c>
      <c r="EA492" s="5">
        <f t="shared" si="811"/>
        <v>0</v>
      </c>
      <c r="EB492" s="5">
        <f t="shared" si="811"/>
        <v>0</v>
      </c>
      <c r="EC492" s="5">
        <f t="shared" si="811"/>
        <v>0</v>
      </c>
      <c r="ED492" s="5">
        <f t="shared" si="811"/>
        <v>0</v>
      </c>
      <c r="EE492" s="5">
        <f t="shared" si="811"/>
        <v>0</v>
      </c>
      <c r="EF492" s="5">
        <f t="shared" si="811"/>
        <v>0</v>
      </c>
      <c r="EG492" s="5">
        <f t="shared" si="811"/>
        <v>0</v>
      </c>
      <c r="EH492" s="5">
        <f t="shared" si="811"/>
        <v>0</v>
      </c>
      <c r="EI492" s="5">
        <f t="shared" si="811"/>
        <v>0</v>
      </c>
      <c r="EJ492" s="5">
        <f t="shared" si="811"/>
        <v>0</v>
      </c>
      <c r="EK492" s="5">
        <f t="shared" si="811"/>
        <v>0</v>
      </c>
      <c r="EL492" s="5">
        <f t="shared" si="811"/>
        <v>0</v>
      </c>
      <c r="EM492" s="5">
        <f t="shared" si="811"/>
        <v>0</v>
      </c>
      <c r="EN492" s="5">
        <f t="shared" si="811"/>
        <v>0</v>
      </c>
      <c r="EO492" s="5">
        <f t="shared" si="811"/>
        <v>0</v>
      </c>
      <c r="EP492" s="5">
        <f t="shared" si="811"/>
        <v>0</v>
      </c>
    </row>
    <row r="493" spans="2:146" outlineLevel="1" x14ac:dyDescent="0.25">
      <c r="D493" t="s">
        <v>351</v>
      </c>
      <c r="K493" s="5">
        <f t="shared" si="809"/>
        <v>20000</v>
      </c>
      <c r="L493" s="5">
        <f t="shared" si="809"/>
        <v>0</v>
      </c>
      <c r="M493" s="5">
        <f t="shared" si="809"/>
        <v>0</v>
      </c>
      <c r="N493" s="5">
        <f t="shared" si="809"/>
        <v>0</v>
      </c>
      <c r="O493" s="5">
        <f t="shared" si="809"/>
        <v>0</v>
      </c>
      <c r="P493" s="5">
        <f t="shared" si="809"/>
        <v>0</v>
      </c>
      <c r="Q493" s="5">
        <f t="shared" si="809"/>
        <v>0</v>
      </c>
      <c r="R493" s="5">
        <f t="shared" si="809"/>
        <v>0</v>
      </c>
      <c r="S493" s="5">
        <f t="shared" si="809"/>
        <v>0</v>
      </c>
      <c r="T493" s="5">
        <f t="shared" si="809"/>
        <v>0</v>
      </c>
      <c r="W493" s="5">
        <f>W190</f>
        <v>20000</v>
      </c>
      <c r="X493" s="5">
        <f>X190</f>
        <v>0</v>
      </c>
      <c r="Y493" s="5">
        <f t="shared" ref="Y493:CJ493" si="812">Y190</f>
        <v>0</v>
      </c>
      <c r="Z493" s="5">
        <f t="shared" si="812"/>
        <v>0</v>
      </c>
      <c r="AA493" s="5">
        <f t="shared" si="812"/>
        <v>0</v>
      </c>
      <c r="AB493" s="5">
        <f t="shared" si="812"/>
        <v>0</v>
      </c>
      <c r="AC493" s="5">
        <f t="shared" si="812"/>
        <v>0</v>
      </c>
      <c r="AD493" s="5">
        <f t="shared" si="812"/>
        <v>0</v>
      </c>
      <c r="AE493" s="5">
        <f t="shared" si="812"/>
        <v>0</v>
      </c>
      <c r="AF493" s="5">
        <f t="shared" si="812"/>
        <v>0</v>
      </c>
      <c r="AG493" s="5">
        <f t="shared" si="812"/>
        <v>0</v>
      </c>
      <c r="AH493" s="5">
        <f t="shared" si="812"/>
        <v>0</v>
      </c>
      <c r="AI493" s="5">
        <f t="shared" si="812"/>
        <v>0</v>
      </c>
      <c r="AJ493" s="5">
        <f t="shared" si="812"/>
        <v>0</v>
      </c>
      <c r="AK493" s="5">
        <f t="shared" si="812"/>
        <v>0</v>
      </c>
      <c r="AL493" s="5">
        <f t="shared" si="812"/>
        <v>0</v>
      </c>
      <c r="AM493" s="5">
        <f t="shared" si="812"/>
        <v>0</v>
      </c>
      <c r="AN493" s="5">
        <f t="shared" si="812"/>
        <v>0</v>
      </c>
      <c r="AO493" s="5">
        <f t="shared" si="812"/>
        <v>0</v>
      </c>
      <c r="AP493" s="5">
        <f t="shared" si="812"/>
        <v>0</v>
      </c>
      <c r="AQ493" s="5">
        <f t="shared" si="812"/>
        <v>0</v>
      </c>
      <c r="AR493" s="5">
        <f t="shared" si="812"/>
        <v>0</v>
      </c>
      <c r="AS493" s="5">
        <f t="shared" si="812"/>
        <v>0</v>
      </c>
      <c r="AT493" s="5">
        <f t="shared" si="812"/>
        <v>0</v>
      </c>
      <c r="AU493" s="5">
        <f t="shared" si="812"/>
        <v>0</v>
      </c>
      <c r="AV493" s="5">
        <f t="shared" si="812"/>
        <v>0</v>
      </c>
      <c r="AW493" s="5">
        <f t="shared" si="812"/>
        <v>0</v>
      </c>
      <c r="AX493" s="5">
        <f t="shared" si="812"/>
        <v>0</v>
      </c>
      <c r="AY493" s="5">
        <f t="shared" si="812"/>
        <v>0</v>
      </c>
      <c r="AZ493" s="5">
        <f t="shared" si="812"/>
        <v>0</v>
      </c>
      <c r="BA493" s="5">
        <f t="shared" si="812"/>
        <v>0</v>
      </c>
      <c r="BB493" s="5">
        <f t="shared" si="812"/>
        <v>0</v>
      </c>
      <c r="BC493" s="5">
        <f t="shared" si="812"/>
        <v>0</v>
      </c>
      <c r="BD493" s="5">
        <f t="shared" si="812"/>
        <v>0</v>
      </c>
      <c r="BE493" s="5">
        <f t="shared" si="812"/>
        <v>0</v>
      </c>
      <c r="BF493" s="5">
        <f t="shared" si="812"/>
        <v>0</v>
      </c>
      <c r="BG493" s="5">
        <f t="shared" si="812"/>
        <v>0</v>
      </c>
      <c r="BH493" s="5">
        <f t="shared" si="812"/>
        <v>0</v>
      </c>
      <c r="BI493" s="5">
        <f t="shared" si="812"/>
        <v>0</v>
      </c>
      <c r="BJ493" s="5">
        <f t="shared" si="812"/>
        <v>0</v>
      </c>
      <c r="BK493" s="5">
        <f t="shared" si="812"/>
        <v>0</v>
      </c>
      <c r="BL493" s="5">
        <f t="shared" si="812"/>
        <v>0</v>
      </c>
      <c r="BM493" s="5">
        <f t="shared" si="812"/>
        <v>0</v>
      </c>
      <c r="BN493" s="5">
        <f t="shared" si="812"/>
        <v>0</v>
      </c>
      <c r="BO493" s="5">
        <f t="shared" si="812"/>
        <v>0</v>
      </c>
      <c r="BP493" s="5">
        <f t="shared" si="812"/>
        <v>0</v>
      </c>
      <c r="BQ493" s="5">
        <f t="shared" si="812"/>
        <v>0</v>
      </c>
      <c r="BR493" s="5">
        <f t="shared" si="812"/>
        <v>0</v>
      </c>
      <c r="BS493" s="5">
        <f t="shared" si="812"/>
        <v>0</v>
      </c>
      <c r="BT493" s="5">
        <f t="shared" si="812"/>
        <v>0</v>
      </c>
      <c r="BU493" s="5">
        <f t="shared" si="812"/>
        <v>0</v>
      </c>
      <c r="BV493" s="5">
        <f t="shared" si="812"/>
        <v>0</v>
      </c>
      <c r="BW493" s="5">
        <f t="shared" si="812"/>
        <v>0</v>
      </c>
      <c r="BX493" s="5">
        <f t="shared" si="812"/>
        <v>0</v>
      </c>
      <c r="BY493" s="5">
        <f t="shared" si="812"/>
        <v>0</v>
      </c>
      <c r="BZ493" s="5">
        <f t="shared" si="812"/>
        <v>0</v>
      </c>
      <c r="CA493" s="5">
        <f t="shared" si="812"/>
        <v>0</v>
      </c>
      <c r="CB493" s="5">
        <f t="shared" si="812"/>
        <v>0</v>
      </c>
      <c r="CC493" s="5">
        <f t="shared" si="812"/>
        <v>0</v>
      </c>
      <c r="CD493" s="5">
        <f t="shared" si="812"/>
        <v>0</v>
      </c>
      <c r="CE493" s="5">
        <f t="shared" si="812"/>
        <v>0</v>
      </c>
      <c r="CF493" s="5">
        <f t="shared" si="812"/>
        <v>0</v>
      </c>
      <c r="CG493" s="5">
        <f t="shared" si="812"/>
        <v>0</v>
      </c>
      <c r="CH493" s="5">
        <f t="shared" si="812"/>
        <v>0</v>
      </c>
      <c r="CI493" s="5">
        <f t="shared" si="812"/>
        <v>0</v>
      </c>
      <c r="CJ493" s="5">
        <f t="shared" si="812"/>
        <v>0</v>
      </c>
      <c r="CK493" s="5">
        <f t="shared" ref="CK493:EP493" si="813">CK190</f>
        <v>0</v>
      </c>
      <c r="CL493" s="5">
        <f t="shared" si="813"/>
        <v>0</v>
      </c>
      <c r="CM493" s="5">
        <f t="shared" si="813"/>
        <v>0</v>
      </c>
      <c r="CN493" s="5">
        <f t="shared" si="813"/>
        <v>0</v>
      </c>
      <c r="CO493" s="5">
        <f t="shared" si="813"/>
        <v>0</v>
      </c>
      <c r="CP493" s="5">
        <f t="shared" si="813"/>
        <v>0</v>
      </c>
      <c r="CQ493" s="5">
        <f t="shared" si="813"/>
        <v>0</v>
      </c>
      <c r="CR493" s="5">
        <f t="shared" si="813"/>
        <v>0</v>
      </c>
      <c r="CS493" s="5">
        <f t="shared" si="813"/>
        <v>0</v>
      </c>
      <c r="CT493" s="5">
        <f t="shared" si="813"/>
        <v>0</v>
      </c>
      <c r="CU493" s="5">
        <f t="shared" si="813"/>
        <v>0</v>
      </c>
      <c r="CV493" s="5">
        <f t="shared" si="813"/>
        <v>0</v>
      </c>
      <c r="CW493" s="5">
        <f t="shared" si="813"/>
        <v>0</v>
      </c>
      <c r="CX493" s="5">
        <f t="shared" si="813"/>
        <v>0</v>
      </c>
      <c r="CY493" s="5">
        <f t="shared" si="813"/>
        <v>0</v>
      </c>
      <c r="CZ493" s="5">
        <f t="shared" si="813"/>
        <v>0</v>
      </c>
      <c r="DA493" s="5">
        <f t="shared" si="813"/>
        <v>0</v>
      </c>
      <c r="DB493" s="5">
        <f t="shared" si="813"/>
        <v>0</v>
      </c>
      <c r="DC493" s="5">
        <f t="shared" si="813"/>
        <v>0</v>
      </c>
      <c r="DD493" s="5">
        <f t="shared" si="813"/>
        <v>0</v>
      </c>
      <c r="DE493" s="5">
        <f t="shared" si="813"/>
        <v>0</v>
      </c>
      <c r="DF493" s="5">
        <f t="shared" si="813"/>
        <v>0</v>
      </c>
      <c r="DG493" s="5">
        <f t="shared" si="813"/>
        <v>0</v>
      </c>
      <c r="DH493" s="5">
        <f t="shared" si="813"/>
        <v>0</v>
      </c>
      <c r="DI493" s="5">
        <f t="shared" si="813"/>
        <v>0</v>
      </c>
      <c r="DJ493" s="5">
        <f t="shared" si="813"/>
        <v>0</v>
      </c>
      <c r="DK493" s="5">
        <f t="shared" si="813"/>
        <v>0</v>
      </c>
      <c r="DL493" s="5">
        <f t="shared" si="813"/>
        <v>0</v>
      </c>
      <c r="DM493" s="5">
        <f t="shared" si="813"/>
        <v>0</v>
      </c>
      <c r="DN493" s="5">
        <f t="shared" si="813"/>
        <v>0</v>
      </c>
      <c r="DO493" s="5">
        <f t="shared" si="813"/>
        <v>0</v>
      </c>
      <c r="DP493" s="5">
        <f t="shared" si="813"/>
        <v>0</v>
      </c>
      <c r="DQ493" s="5">
        <f t="shared" si="813"/>
        <v>0</v>
      </c>
      <c r="DR493" s="5">
        <f t="shared" si="813"/>
        <v>0</v>
      </c>
      <c r="DS493" s="5">
        <f t="shared" si="813"/>
        <v>0</v>
      </c>
      <c r="DT493" s="5">
        <f t="shared" si="813"/>
        <v>0</v>
      </c>
      <c r="DU493" s="5">
        <f t="shared" si="813"/>
        <v>0</v>
      </c>
      <c r="DV493" s="5">
        <f t="shared" si="813"/>
        <v>0</v>
      </c>
      <c r="DW493" s="5">
        <f t="shared" si="813"/>
        <v>0</v>
      </c>
      <c r="DX493" s="5">
        <f t="shared" si="813"/>
        <v>0</v>
      </c>
      <c r="DY493" s="5">
        <f t="shared" si="813"/>
        <v>0</v>
      </c>
      <c r="DZ493" s="5">
        <f t="shared" si="813"/>
        <v>0</v>
      </c>
      <c r="EA493" s="5">
        <f t="shared" si="813"/>
        <v>0</v>
      </c>
      <c r="EB493" s="5">
        <f t="shared" si="813"/>
        <v>0</v>
      </c>
      <c r="EC493" s="5">
        <f t="shared" si="813"/>
        <v>0</v>
      </c>
      <c r="ED493" s="5">
        <f t="shared" si="813"/>
        <v>0</v>
      </c>
      <c r="EE493" s="5">
        <f t="shared" si="813"/>
        <v>0</v>
      </c>
      <c r="EF493" s="5">
        <f t="shared" si="813"/>
        <v>0</v>
      </c>
      <c r="EG493" s="5">
        <f t="shared" si="813"/>
        <v>0</v>
      </c>
      <c r="EH493" s="5">
        <f t="shared" si="813"/>
        <v>0</v>
      </c>
      <c r="EI493" s="5">
        <f t="shared" si="813"/>
        <v>0</v>
      </c>
      <c r="EJ493" s="5">
        <f t="shared" si="813"/>
        <v>0</v>
      </c>
      <c r="EK493" s="5">
        <f t="shared" si="813"/>
        <v>0</v>
      </c>
      <c r="EL493" s="5">
        <f t="shared" si="813"/>
        <v>0</v>
      </c>
      <c r="EM493" s="5">
        <f t="shared" si="813"/>
        <v>0</v>
      </c>
      <c r="EN493" s="5">
        <f t="shared" si="813"/>
        <v>0</v>
      </c>
      <c r="EO493" s="5">
        <f t="shared" si="813"/>
        <v>0</v>
      </c>
      <c r="EP493" s="5">
        <f t="shared" si="813"/>
        <v>0</v>
      </c>
    </row>
    <row r="494" spans="2:146" outlineLevel="1" x14ac:dyDescent="0.25">
      <c r="D494" t="s">
        <v>352</v>
      </c>
      <c r="K494" s="5">
        <f t="shared" si="809"/>
        <v>0</v>
      </c>
      <c r="L494" s="5">
        <f t="shared" si="809"/>
        <v>0</v>
      </c>
      <c r="M494" s="5">
        <f t="shared" si="809"/>
        <v>0</v>
      </c>
      <c r="N494" s="5">
        <f t="shared" si="809"/>
        <v>0</v>
      </c>
      <c r="O494" s="5">
        <f t="shared" si="809"/>
        <v>0</v>
      </c>
      <c r="P494" s="5">
        <f t="shared" si="809"/>
        <v>0</v>
      </c>
      <c r="Q494" s="5">
        <f t="shared" si="809"/>
        <v>0</v>
      </c>
      <c r="R494" s="5">
        <f t="shared" si="809"/>
        <v>0</v>
      </c>
      <c r="S494" s="5">
        <f t="shared" si="809"/>
        <v>0</v>
      </c>
      <c r="T494" s="5">
        <f t="shared" si="809"/>
        <v>0</v>
      </c>
    </row>
    <row r="495" spans="2:146" outlineLevel="1" x14ac:dyDescent="0.25">
      <c r="D495" t="s">
        <v>353</v>
      </c>
      <c r="K495" s="5">
        <f t="shared" si="809"/>
        <v>0</v>
      </c>
      <c r="L495" s="5">
        <f t="shared" si="809"/>
        <v>0</v>
      </c>
      <c r="M495" s="5">
        <f t="shared" si="809"/>
        <v>0</v>
      </c>
      <c r="N495" s="5">
        <f t="shared" si="809"/>
        <v>0</v>
      </c>
      <c r="O495" s="5">
        <f t="shared" si="809"/>
        <v>0</v>
      </c>
      <c r="P495" s="5">
        <f t="shared" si="809"/>
        <v>0</v>
      </c>
      <c r="Q495" s="5">
        <f t="shared" si="809"/>
        <v>0</v>
      </c>
      <c r="R495" s="5">
        <f t="shared" si="809"/>
        <v>0</v>
      </c>
      <c r="S495" s="5">
        <f t="shared" si="809"/>
        <v>0</v>
      </c>
      <c r="T495" s="5">
        <f t="shared" si="809"/>
        <v>0</v>
      </c>
    </row>
    <row r="496" spans="2:146" outlineLevel="1" x14ac:dyDescent="0.25">
      <c r="D496" t="s">
        <v>354</v>
      </c>
      <c r="K496" s="5">
        <f t="shared" si="809"/>
        <v>0</v>
      </c>
      <c r="L496" s="5">
        <f t="shared" si="809"/>
        <v>0</v>
      </c>
      <c r="M496" s="5">
        <f t="shared" si="809"/>
        <v>0</v>
      </c>
      <c r="N496" s="5">
        <f t="shared" si="809"/>
        <v>0</v>
      </c>
      <c r="O496" s="5">
        <f t="shared" si="809"/>
        <v>0</v>
      </c>
      <c r="P496" s="5">
        <f t="shared" si="809"/>
        <v>0</v>
      </c>
      <c r="Q496" s="5">
        <f t="shared" si="809"/>
        <v>0</v>
      </c>
      <c r="R496" s="5">
        <f t="shared" si="809"/>
        <v>0</v>
      </c>
      <c r="S496" s="5">
        <f t="shared" si="809"/>
        <v>0</v>
      </c>
      <c r="T496" s="5">
        <f t="shared" si="809"/>
        <v>0</v>
      </c>
    </row>
    <row r="497" spans="2:146" outlineLevel="1" x14ac:dyDescent="0.25">
      <c r="K497" s="5"/>
      <c r="L497" s="5"/>
      <c r="M497" s="5"/>
      <c r="N497" s="5"/>
      <c r="O497" s="5"/>
      <c r="P497" s="5"/>
      <c r="Q497" s="5"/>
      <c r="R497" s="5"/>
      <c r="S497" s="5"/>
      <c r="T497" s="5"/>
      <c r="W497" s="5"/>
    </row>
    <row r="498" spans="2:146" outlineLevel="1" x14ac:dyDescent="0.25">
      <c r="B498" s="68" t="s">
        <v>355</v>
      </c>
      <c r="C498" s="68"/>
      <c r="D498" s="68"/>
      <c r="E498" s="68"/>
      <c r="F498" s="68"/>
      <c r="G498" s="68"/>
      <c r="H498" s="68"/>
      <c r="I498" s="68"/>
      <c r="J498" s="72"/>
      <c r="K498" s="68">
        <f>K499-K504</f>
        <v>58028.249999999993</v>
      </c>
      <c r="L498" s="68">
        <f t="shared" ref="L498:T498" si="814">L499-L504</f>
        <v>-17435.833333333332</v>
      </c>
      <c r="M498" s="68">
        <f t="shared" si="814"/>
        <v>-16567.833333333332</v>
      </c>
      <c r="N498" s="68">
        <f t="shared" si="814"/>
        <v>-15699.833333333334</v>
      </c>
      <c r="O498" s="68">
        <f t="shared" si="814"/>
        <v>-14831.833333333334</v>
      </c>
      <c r="P498" s="68">
        <f t="shared" si="814"/>
        <v>-5923.7500000000027</v>
      </c>
      <c r="Q498" s="68">
        <f t="shared" si="814"/>
        <v>-2.3965185391716657E-12</v>
      </c>
      <c r="R498" s="68">
        <f t="shared" si="814"/>
        <v>-2.3965185391716657E-12</v>
      </c>
      <c r="S498" s="68">
        <f t="shared" si="814"/>
        <v>-2.3965185391716657E-12</v>
      </c>
      <c r="T498" s="68">
        <f t="shared" si="814"/>
        <v>-2.3965185391716657E-12</v>
      </c>
      <c r="U498" s="68"/>
      <c r="V498" s="68"/>
      <c r="W498" s="68">
        <f>W499-W504</f>
        <v>79577.486277777789</v>
      </c>
      <c r="X498" s="68">
        <f>X499-X504</f>
        <v>432.20248709678094</v>
      </c>
      <c r="Y498" s="68">
        <f t="shared" ref="Y498:CJ498" si="815">Y499-Y504</f>
        <v>3682.4703005973784</v>
      </c>
      <c r="Z498" s="68">
        <f t="shared" si="815"/>
        <v>-9144.2266580645119</v>
      </c>
      <c r="AA498" s="68">
        <f t="shared" si="815"/>
        <v>-13529.321296296321</v>
      </c>
      <c r="AB498" s="68">
        <f t="shared" si="815"/>
        <v>-1498.1944444444443</v>
      </c>
      <c r="AC498" s="68">
        <f t="shared" si="815"/>
        <v>-1492.1666666666667</v>
      </c>
      <c r="AD498" s="68">
        <f t="shared" si="815"/>
        <v>-1486.1388888888889</v>
      </c>
      <c r="AE498" s="68">
        <f t="shared" si="815"/>
        <v>-1480.1111111111113</v>
      </c>
      <c r="AF498" s="68">
        <f t="shared" si="815"/>
        <v>-1474.0833333333335</v>
      </c>
      <c r="AG498" s="68">
        <f t="shared" si="815"/>
        <v>-1468.0555555555557</v>
      </c>
      <c r="AH498" s="68">
        <f t="shared" si="815"/>
        <v>-1462.0277777777778</v>
      </c>
      <c r="AI498" s="68">
        <f t="shared" si="815"/>
        <v>-1456</v>
      </c>
      <c r="AJ498" s="68">
        <f t="shared" si="815"/>
        <v>-1449.9722222222224</v>
      </c>
      <c r="AK498" s="68">
        <f t="shared" si="815"/>
        <v>-1443.9444444444446</v>
      </c>
      <c r="AL498" s="68">
        <f t="shared" si="815"/>
        <v>-1437.9166666666667</v>
      </c>
      <c r="AM498" s="68">
        <f t="shared" si="815"/>
        <v>-1431.8888888888891</v>
      </c>
      <c r="AN498" s="68">
        <f t="shared" si="815"/>
        <v>-1425.8611111111113</v>
      </c>
      <c r="AO498" s="68">
        <f t="shared" si="815"/>
        <v>-1419.8333333333335</v>
      </c>
      <c r="AP498" s="68">
        <f t="shared" si="815"/>
        <v>-1413.8055555555557</v>
      </c>
      <c r="AQ498" s="68">
        <f t="shared" si="815"/>
        <v>-1407.7777777777781</v>
      </c>
      <c r="AR498" s="68">
        <f t="shared" si="815"/>
        <v>-1401.7500000000002</v>
      </c>
      <c r="AS498" s="68">
        <f t="shared" si="815"/>
        <v>-1395.7222222222224</v>
      </c>
      <c r="AT498" s="68">
        <f t="shared" si="815"/>
        <v>-1389.6944444444448</v>
      </c>
      <c r="AU498" s="68">
        <f t="shared" si="815"/>
        <v>-1383.666666666667</v>
      </c>
      <c r="AV498" s="68">
        <f t="shared" si="815"/>
        <v>-1377.6388888888891</v>
      </c>
      <c r="AW498" s="68">
        <f t="shared" si="815"/>
        <v>-1371.6111111111113</v>
      </c>
      <c r="AX498" s="68">
        <f t="shared" si="815"/>
        <v>-1365.5833333333337</v>
      </c>
      <c r="AY498" s="68">
        <f t="shared" si="815"/>
        <v>-1359.5555555555559</v>
      </c>
      <c r="AZ498" s="68">
        <f t="shared" si="815"/>
        <v>-1353.5277777777781</v>
      </c>
      <c r="BA498" s="68">
        <f t="shared" si="815"/>
        <v>-1347.5000000000005</v>
      </c>
      <c r="BB498" s="68">
        <f t="shared" si="815"/>
        <v>-1341.4722222222226</v>
      </c>
      <c r="BC498" s="68">
        <f t="shared" si="815"/>
        <v>-1335.4444444444448</v>
      </c>
      <c r="BD498" s="68">
        <f t="shared" si="815"/>
        <v>-1329.416666666667</v>
      </c>
      <c r="BE498" s="68">
        <f t="shared" si="815"/>
        <v>-1323.3888888888891</v>
      </c>
      <c r="BF498" s="68">
        <f t="shared" si="815"/>
        <v>-1317.3611111111113</v>
      </c>
      <c r="BG498" s="68">
        <f t="shared" si="815"/>
        <v>-1311.3333333333337</v>
      </c>
      <c r="BH498" s="68">
        <f t="shared" si="815"/>
        <v>-1305.3055555555559</v>
      </c>
      <c r="BI498" s="68">
        <f t="shared" si="815"/>
        <v>-1299.2777777777781</v>
      </c>
      <c r="BJ498" s="68">
        <f t="shared" si="815"/>
        <v>-1293.2500000000002</v>
      </c>
      <c r="BK498" s="68">
        <f t="shared" si="815"/>
        <v>-1287.2222222222226</v>
      </c>
      <c r="BL498" s="68">
        <f t="shared" si="815"/>
        <v>-1281.1944444444448</v>
      </c>
      <c r="BM498" s="68">
        <f t="shared" si="815"/>
        <v>-1275.166666666667</v>
      </c>
      <c r="BN498" s="68">
        <f t="shared" si="815"/>
        <v>-1269.1388888888891</v>
      </c>
      <c r="BO498" s="68">
        <f t="shared" si="815"/>
        <v>-1263.1111111111113</v>
      </c>
      <c r="BP498" s="68">
        <f t="shared" si="815"/>
        <v>-1257.0833333333335</v>
      </c>
      <c r="BQ498" s="68">
        <f t="shared" si="815"/>
        <v>-1251.0555555555559</v>
      </c>
      <c r="BR498" s="68">
        <f t="shared" si="815"/>
        <v>-1245.0277777777781</v>
      </c>
      <c r="BS498" s="68">
        <f t="shared" si="815"/>
        <v>-1239.0000000000002</v>
      </c>
      <c r="BT498" s="68">
        <f t="shared" si="815"/>
        <v>-1232.9722222222224</v>
      </c>
      <c r="BU498" s="68">
        <f t="shared" si="815"/>
        <v>-1226.9444444444448</v>
      </c>
      <c r="BV498" s="68">
        <f t="shared" si="815"/>
        <v>-1220.916666666667</v>
      </c>
      <c r="BW498" s="68">
        <f t="shared" si="815"/>
        <v>-1214.8888888888891</v>
      </c>
      <c r="BX498" s="68">
        <f t="shared" si="815"/>
        <v>-1208.8611111111113</v>
      </c>
      <c r="BY498" s="68">
        <f t="shared" si="815"/>
        <v>-1202.8333333333337</v>
      </c>
      <c r="BZ498" s="68">
        <f t="shared" si="815"/>
        <v>-1196.8055555555559</v>
      </c>
      <c r="CA498" s="68">
        <f t="shared" si="815"/>
        <v>-1190.7777777777781</v>
      </c>
      <c r="CB498" s="68">
        <f t="shared" si="815"/>
        <v>-1184.7500000000002</v>
      </c>
      <c r="CC498" s="68">
        <f t="shared" si="815"/>
        <v>-1178.7222222222224</v>
      </c>
      <c r="CD498" s="68">
        <f t="shared" si="815"/>
        <v>-1172.6944444444448</v>
      </c>
      <c r="CE498" s="68">
        <f t="shared" si="815"/>
        <v>-1.9970987826430548E-13</v>
      </c>
      <c r="CF498" s="68">
        <f t="shared" si="815"/>
        <v>-1.9970987826430548E-13</v>
      </c>
      <c r="CG498" s="68">
        <f t="shared" si="815"/>
        <v>-1.9970987826430548E-13</v>
      </c>
      <c r="CH498" s="68">
        <f t="shared" si="815"/>
        <v>-1.9970987826430548E-13</v>
      </c>
      <c r="CI498" s="68">
        <f t="shared" si="815"/>
        <v>-1.9970987826430548E-13</v>
      </c>
      <c r="CJ498" s="68">
        <f t="shared" si="815"/>
        <v>-1.9970987826430548E-13</v>
      </c>
      <c r="CK498" s="68">
        <f t="shared" ref="CK498:EP498" si="816">CK499-CK504</f>
        <v>-1.9970987826430548E-13</v>
      </c>
      <c r="CL498" s="68">
        <f t="shared" si="816"/>
        <v>-1.9970987826430548E-13</v>
      </c>
      <c r="CM498" s="68">
        <f t="shared" si="816"/>
        <v>-1.9970987826430548E-13</v>
      </c>
      <c r="CN498" s="68">
        <f t="shared" si="816"/>
        <v>-1.9970987826430548E-13</v>
      </c>
      <c r="CO498" s="68">
        <f t="shared" si="816"/>
        <v>-1.9970987826430548E-13</v>
      </c>
      <c r="CP498" s="68">
        <f t="shared" si="816"/>
        <v>-1.9970987826430548E-13</v>
      </c>
      <c r="CQ498" s="68">
        <f t="shared" si="816"/>
        <v>-1.9970987826430548E-13</v>
      </c>
      <c r="CR498" s="68">
        <f t="shared" si="816"/>
        <v>-1.9970987826430548E-13</v>
      </c>
      <c r="CS498" s="68">
        <f t="shared" si="816"/>
        <v>-1.9970987826430548E-13</v>
      </c>
      <c r="CT498" s="68">
        <f t="shared" si="816"/>
        <v>-1.9970987826430548E-13</v>
      </c>
      <c r="CU498" s="68">
        <f t="shared" si="816"/>
        <v>-1.9970987826430548E-13</v>
      </c>
      <c r="CV498" s="68">
        <f t="shared" si="816"/>
        <v>-1.9970987826430548E-13</v>
      </c>
      <c r="CW498" s="68">
        <f t="shared" si="816"/>
        <v>-1.9970987826430548E-13</v>
      </c>
      <c r="CX498" s="68">
        <f t="shared" si="816"/>
        <v>-1.9970987826430548E-13</v>
      </c>
      <c r="CY498" s="68">
        <f t="shared" si="816"/>
        <v>-1.9970987826430548E-13</v>
      </c>
      <c r="CZ498" s="68">
        <f t="shared" si="816"/>
        <v>-1.9970987826430548E-13</v>
      </c>
      <c r="DA498" s="68">
        <f t="shared" si="816"/>
        <v>-1.9970987826430548E-13</v>
      </c>
      <c r="DB498" s="68">
        <f t="shared" si="816"/>
        <v>-1.9970987826430548E-13</v>
      </c>
      <c r="DC498" s="68">
        <f t="shared" si="816"/>
        <v>-1.9970987826430548E-13</v>
      </c>
      <c r="DD498" s="68">
        <f t="shared" si="816"/>
        <v>-1.9970987826430548E-13</v>
      </c>
      <c r="DE498" s="68">
        <f t="shared" si="816"/>
        <v>-1.9970987826430548E-13</v>
      </c>
      <c r="DF498" s="68">
        <f t="shared" si="816"/>
        <v>-1.9970987826430548E-13</v>
      </c>
      <c r="DG498" s="68">
        <f t="shared" si="816"/>
        <v>-1.9970987826430548E-13</v>
      </c>
      <c r="DH498" s="68">
        <f t="shared" si="816"/>
        <v>-1.9970987826430548E-13</v>
      </c>
      <c r="DI498" s="68">
        <f t="shared" si="816"/>
        <v>-1.9970987826430548E-13</v>
      </c>
      <c r="DJ498" s="68">
        <f t="shared" si="816"/>
        <v>-1.9970987826430548E-13</v>
      </c>
      <c r="DK498" s="68">
        <f t="shared" si="816"/>
        <v>-1.9970987826430548E-13</v>
      </c>
      <c r="DL498" s="68">
        <f t="shared" si="816"/>
        <v>-1.9970987826430548E-13</v>
      </c>
      <c r="DM498" s="68">
        <f t="shared" si="816"/>
        <v>-1.9970987826430548E-13</v>
      </c>
      <c r="DN498" s="68">
        <f t="shared" si="816"/>
        <v>-1.9970987826430548E-13</v>
      </c>
      <c r="DO498" s="68">
        <f t="shared" si="816"/>
        <v>-1.9970987826430548E-13</v>
      </c>
      <c r="DP498" s="68">
        <f t="shared" si="816"/>
        <v>-1.9970987826430548E-13</v>
      </c>
      <c r="DQ498" s="68">
        <f t="shared" si="816"/>
        <v>-1.9970987826430548E-13</v>
      </c>
      <c r="DR498" s="68">
        <f t="shared" si="816"/>
        <v>-1.9970987826430548E-13</v>
      </c>
      <c r="DS498" s="68">
        <f t="shared" si="816"/>
        <v>-1.9970987826430548E-13</v>
      </c>
      <c r="DT498" s="68">
        <f t="shared" si="816"/>
        <v>-1.9970987826430548E-13</v>
      </c>
      <c r="DU498" s="68">
        <f t="shared" si="816"/>
        <v>-1.9970987826430548E-13</v>
      </c>
      <c r="DV498" s="68">
        <f t="shared" si="816"/>
        <v>-1.9970987826430548E-13</v>
      </c>
      <c r="DW498" s="68">
        <f t="shared" si="816"/>
        <v>-1.9970987826430548E-13</v>
      </c>
      <c r="DX498" s="68">
        <f t="shared" si="816"/>
        <v>-1.9970987826430548E-13</v>
      </c>
      <c r="DY498" s="68">
        <f t="shared" si="816"/>
        <v>-1.9970987826430548E-13</v>
      </c>
      <c r="DZ498" s="68">
        <f t="shared" si="816"/>
        <v>-1.9970987826430548E-13</v>
      </c>
      <c r="EA498" s="68">
        <f t="shared" si="816"/>
        <v>-1.9970987826430548E-13</v>
      </c>
      <c r="EB498" s="68">
        <f t="shared" si="816"/>
        <v>-1.9970987826430548E-13</v>
      </c>
      <c r="EC498" s="68">
        <f t="shared" si="816"/>
        <v>-1.9970987826430548E-13</v>
      </c>
      <c r="ED498" s="68">
        <f t="shared" si="816"/>
        <v>-1.9970987826430548E-13</v>
      </c>
      <c r="EE498" s="68">
        <f t="shared" si="816"/>
        <v>-1.9970987826430548E-13</v>
      </c>
      <c r="EF498" s="68">
        <f t="shared" si="816"/>
        <v>-1.9970987826430548E-13</v>
      </c>
      <c r="EG498" s="68">
        <f t="shared" si="816"/>
        <v>-1.9970987826430548E-13</v>
      </c>
      <c r="EH498" s="68">
        <f t="shared" si="816"/>
        <v>-1.9970987826430548E-13</v>
      </c>
      <c r="EI498" s="68">
        <f t="shared" si="816"/>
        <v>-1.9970987826430548E-13</v>
      </c>
      <c r="EJ498" s="68">
        <f t="shared" si="816"/>
        <v>-1.9970987826430548E-13</v>
      </c>
      <c r="EK498" s="68">
        <f t="shared" si="816"/>
        <v>-1.9970987826430548E-13</v>
      </c>
      <c r="EL498" s="68">
        <f t="shared" si="816"/>
        <v>-1.9970987826430548E-13</v>
      </c>
      <c r="EM498" s="68">
        <f t="shared" si="816"/>
        <v>-1.9970987826430548E-13</v>
      </c>
      <c r="EN498" s="68">
        <f t="shared" si="816"/>
        <v>-1.9970987826430548E-13</v>
      </c>
      <c r="EO498" s="68">
        <f t="shared" si="816"/>
        <v>-1.9970987826430548E-13</v>
      </c>
      <c r="EP498" s="68">
        <f t="shared" si="816"/>
        <v>-1.9970987826430548E-13</v>
      </c>
    </row>
    <row r="499" spans="2:146" outlineLevel="1" x14ac:dyDescent="0.25">
      <c r="C499" s="86" t="s">
        <v>343</v>
      </c>
      <c r="D499" s="86"/>
      <c r="E499" s="86"/>
      <c r="F499" s="86"/>
      <c r="G499" s="86"/>
      <c r="H499" s="86"/>
      <c r="I499" s="86"/>
      <c r="J499" s="86"/>
      <c r="K499" s="86">
        <f>SUM(K500:K503)</f>
        <v>89659.075732138605</v>
      </c>
      <c r="L499" s="86">
        <f t="shared" ref="L499:T499" si="817">SUM(L500:L503)</f>
        <v>0</v>
      </c>
      <c r="M499" s="86">
        <f t="shared" si="817"/>
        <v>0</v>
      </c>
      <c r="N499" s="86">
        <f t="shared" si="817"/>
        <v>0</v>
      </c>
      <c r="O499" s="86">
        <f t="shared" si="817"/>
        <v>0</v>
      </c>
      <c r="P499" s="86">
        <f t="shared" si="817"/>
        <v>0</v>
      </c>
      <c r="Q499" s="86">
        <f t="shared" si="817"/>
        <v>0</v>
      </c>
      <c r="R499" s="86">
        <f t="shared" si="817"/>
        <v>0</v>
      </c>
      <c r="S499" s="86">
        <f t="shared" si="817"/>
        <v>0</v>
      </c>
      <c r="T499" s="86">
        <f t="shared" si="817"/>
        <v>0</v>
      </c>
      <c r="U499" s="86"/>
      <c r="V499" s="86"/>
      <c r="W499" s="86">
        <f>SUM(W500:W503)</f>
        <v>82505.819611111117</v>
      </c>
      <c r="X499" s="86">
        <f>SUM(X500:X503)</f>
        <v>1954.5080426523366</v>
      </c>
      <c r="Y499" s="86">
        <f t="shared" ref="Y499:CJ499" si="818">SUM(Y500:Y503)</f>
        <v>5198.7480783751562</v>
      </c>
      <c r="Z499" s="86">
        <f t="shared" si="818"/>
        <v>0</v>
      </c>
      <c r="AA499" s="86">
        <f t="shared" si="818"/>
        <v>0</v>
      </c>
      <c r="AB499" s="86">
        <f t="shared" si="818"/>
        <v>0</v>
      </c>
      <c r="AC499" s="86">
        <f t="shared" si="818"/>
        <v>0</v>
      </c>
      <c r="AD499" s="86">
        <f t="shared" si="818"/>
        <v>0</v>
      </c>
      <c r="AE499" s="86">
        <f t="shared" si="818"/>
        <v>0</v>
      </c>
      <c r="AF499" s="86">
        <f t="shared" si="818"/>
        <v>0</v>
      </c>
      <c r="AG499" s="86">
        <f t="shared" si="818"/>
        <v>0</v>
      </c>
      <c r="AH499" s="86">
        <f t="shared" si="818"/>
        <v>0</v>
      </c>
      <c r="AI499" s="86">
        <f t="shared" si="818"/>
        <v>0</v>
      </c>
      <c r="AJ499" s="86">
        <f t="shared" si="818"/>
        <v>0</v>
      </c>
      <c r="AK499" s="86">
        <f t="shared" si="818"/>
        <v>0</v>
      </c>
      <c r="AL499" s="86">
        <f t="shared" si="818"/>
        <v>0</v>
      </c>
      <c r="AM499" s="86">
        <f t="shared" si="818"/>
        <v>0</v>
      </c>
      <c r="AN499" s="86">
        <f t="shared" si="818"/>
        <v>0</v>
      </c>
      <c r="AO499" s="86">
        <f t="shared" si="818"/>
        <v>0</v>
      </c>
      <c r="AP499" s="86">
        <f t="shared" si="818"/>
        <v>0</v>
      </c>
      <c r="AQ499" s="86">
        <f t="shared" si="818"/>
        <v>0</v>
      </c>
      <c r="AR499" s="86">
        <f t="shared" si="818"/>
        <v>0</v>
      </c>
      <c r="AS499" s="86">
        <f t="shared" si="818"/>
        <v>0</v>
      </c>
      <c r="AT499" s="86">
        <f t="shared" si="818"/>
        <v>0</v>
      </c>
      <c r="AU499" s="86">
        <f t="shared" si="818"/>
        <v>0</v>
      </c>
      <c r="AV499" s="86">
        <f t="shared" si="818"/>
        <v>0</v>
      </c>
      <c r="AW499" s="86">
        <f t="shared" si="818"/>
        <v>0</v>
      </c>
      <c r="AX499" s="86">
        <f t="shared" si="818"/>
        <v>0</v>
      </c>
      <c r="AY499" s="86">
        <f t="shared" si="818"/>
        <v>0</v>
      </c>
      <c r="AZ499" s="86">
        <f t="shared" si="818"/>
        <v>0</v>
      </c>
      <c r="BA499" s="86">
        <f t="shared" si="818"/>
        <v>0</v>
      </c>
      <c r="BB499" s="86">
        <f t="shared" si="818"/>
        <v>0</v>
      </c>
      <c r="BC499" s="86">
        <f t="shared" si="818"/>
        <v>0</v>
      </c>
      <c r="BD499" s="86">
        <f t="shared" si="818"/>
        <v>0</v>
      </c>
      <c r="BE499" s="86">
        <f t="shared" si="818"/>
        <v>0</v>
      </c>
      <c r="BF499" s="86">
        <f t="shared" si="818"/>
        <v>0</v>
      </c>
      <c r="BG499" s="86">
        <f t="shared" si="818"/>
        <v>0</v>
      </c>
      <c r="BH499" s="86">
        <f t="shared" si="818"/>
        <v>0</v>
      </c>
      <c r="BI499" s="86">
        <f t="shared" si="818"/>
        <v>0</v>
      </c>
      <c r="BJ499" s="86">
        <f t="shared" si="818"/>
        <v>0</v>
      </c>
      <c r="BK499" s="86">
        <f t="shared" si="818"/>
        <v>0</v>
      </c>
      <c r="BL499" s="86">
        <f t="shared" si="818"/>
        <v>0</v>
      </c>
      <c r="BM499" s="86">
        <f t="shared" si="818"/>
        <v>0</v>
      </c>
      <c r="BN499" s="86">
        <f t="shared" si="818"/>
        <v>0</v>
      </c>
      <c r="BO499" s="86">
        <f t="shared" si="818"/>
        <v>0</v>
      </c>
      <c r="BP499" s="86">
        <f t="shared" si="818"/>
        <v>0</v>
      </c>
      <c r="BQ499" s="86">
        <f t="shared" si="818"/>
        <v>0</v>
      </c>
      <c r="BR499" s="86">
        <f t="shared" si="818"/>
        <v>0</v>
      </c>
      <c r="BS499" s="86">
        <f t="shared" si="818"/>
        <v>0</v>
      </c>
      <c r="BT499" s="86">
        <f t="shared" si="818"/>
        <v>0</v>
      </c>
      <c r="BU499" s="86">
        <f t="shared" si="818"/>
        <v>0</v>
      </c>
      <c r="BV499" s="86">
        <f t="shared" si="818"/>
        <v>0</v>
      </c>
      <c r="BW499" s="86">
        <f t="shared" si="818"/>
        <v>0</v>
      </c>
      <c r="BX499" s="86">
        <f t="shared" si="818"/>
        <v>0</v>
      </c>
      <c r="BY499" s="86">
        <f t="shared" si="818"/>
        <v>0</v>
      </c>
      <c r="BZ499" s="86">
        <f t="shared" si="818"/>
        <v>0</v>
      </c>
      <c r="CA499" s="86">
        <f t="shared" si="818"/>
        <v>0</v>
      </c>
      <c r="CB499" s="86">
        <f t="shared" si="818"/>
        <v>0</v>
      </c>
      <c r="CC499" s="86">
        <f t="shared" si="818"/>
        <v>0</v>
      </c>
      <c r="CD499" s="86">
        <f t="shared" si="818"/>
        <v>0</v>
      </c>
      <c r="CE499" s="86">
        <f t="shared" si="818"/>
        <v>0</v>
      </c>
      <c r="CF499" s="86">
        <f t="shared" si="818"/>
        <v>0</v>
      </c>
      <c r="CG499" s="86">
        <f t="shared" si="818"/>
        <v>0</v>
      </c>
      <c r="CH499" s="86">
        <f t="shared" si="818"/>
        <v>0</v>
      </c>
      <c r="CI499" s="86">
        <f t="shared" si="818"/>
        <v>0</v>
      </c>
      <c r="CJ499" s="86">
        <f t="shared" si="818"/>
        <v>0</v>
      </c>
      <c r="CK499" s="86">
        <f t="shared" ref="CK499:EP499" si="819">SUM(CK500:CK503)</f>
        <v>0</v>
      </c>
      <c r="CL499" s="86">
        <f t="shared" si="819"/>
        <v>0</v>
      </c>
      <c r="CM499" s="86">
        <f t="shared" si="819"/>
        <v>0</v>
      </c>
      <c r="CN499" s="86">
        <f t="shared" si="819"/>
        <v>0</v>
      </c>
      <c r="CO499" s="86">
        <f t="shared" si="819"/>
        <v>0</v>
      </c>
      <c r="CP499" s="86">
        <f t="shared" si="819"/>
        <v>0</v>
      </c>
      <c r="CQ499" s="86">
        <f t="shared" si="819"/>
        <v>0</v>
      </c>
      <c r="CR499" s="86">
        <f t="shared" si="819"/>
        <v>0</v>
      </c>
      <c r="CS499" s="86">
        <f t="shared" si="819"/>
        <v>0</v>
      </c>
      <c r="CT499" s="86">
        <f t="shared" si="819"/>
        <v>0</v>
      </c>
      <c r="CU499" s="86">
        <f t="shared" si="819"/>
        <v>0</v>
      </c>
      <c r="CV499" s="86">
        <f t="shared" si="819"/>
        <v>0</v>
      </c>
      <c r="CW499" s="86">
        <f t="shared" si="819"/>
        <v>0</v>
      </c>
      <c r="CX499" s="86">
        <f t="shared" si="819"/>
        <v>0</v>
      </c>
      <c r="CY499" s="86">
        <f t="shared" si="819"/>
        <v>0</v>
      </c>
      <c r="CZ499" s="86">
        <f t="shared" si="819"/>
        <v>0</v>
      </c>
      <c r="DA499" s="86">
        <f t="shared" si="819"/>
        <v>0</v>
      </c>
      <c r="DB499" s="86">
        <f t="shared" si="819"/>
        <v>0</v>
      </c>
      <c r="DC499" s="86">
        <f t="shared" si="819"/>
        <v>0</v>
      </c>
      <c r="DD499" s="86">
        <f t="shared" si="819"/>
        <v>0</v>
      </c>
      <c r="DE499" s="86">
        <f t="shared" si="819"/>
        <v>0</v>
      </c>
      <c r="DF499" s="86">
        <f t="shared" si="819"/>
        <v>0</v>
      </c>
      <c r="DG499" s="86">
        <f t="shared" si="819"/>
        <v>0</v>
      </c>
      <c r="DH499" s="86">
        <f t="shared" si="819"/>
        <v>0</v>
      </c>
      <c r="DI499" s="86">
        <f t="shared" si="819"/>
        <v>0</v>
      </c>
      <c r="DJ499" s="86">
        <f t="shared" si="819"/>
        <v>0</v>
      </c>
      <c r="DK499" s="86">
        <f t="shared" si="819"/>
        <v>0</v>
      </c>
      <c r="DL499" s="86">
        <f t="shared" si="819"/>
        <v>0</v>
      </c>
      <c r="DM499" s="86">
        <f t="shared" si="819"/>
        <v>0</v>
      </c>
      <c r="DN499" s="86">
        <f t="shared" si="819"/>
        <v>0</v>
      </c>
      <c r="DO499" s="86">
        <f t="shared" si="819"/>
        <v>0</v>
      </c>
      <c r="DP499" s="86">
        <f t="shared" si="819"/>
        <v>0</v>
      </c>
      <c r="DQ499" s="86">
        <f t="shared" si="819"/>
        <v>0</v>
      </c>
      <c r="DR499" s="86">
        <f t="shared" si="819"/>
        <v>0</v>
      </c>
      <c r="DS499" s="86">
        <f t="shared" si="819"/>
        <v>0</v>
      </c>
      <c r="DT499" s="86">
        <f t="shared" si="819"/>
        <v>0</v>
      </c>
      <c r="DU499" s="86">
        <f t="shared" si="819"/>
        <v>0</v>
      </c>
      <c r="DV499" s="86">
        <f t="shared" si="819"/>
        <v>0</v>
      </c>
      <c r="DW499" s="86">
        <f t="shared" si="819"/>
        <v>0</v>
      </c>
      <c r="DX499" s="86">
        <f t="shared" si="819"/>
        <v>0</v>
      </c>
      <c r="DY499" s="86">
        <f t="shared" si="819"/>
        <v>0</v>
      </c>
      <c r="DZ499" s="86">
        <f t="shared" si="819"/>
        <v>0</v>
      </c>
      <c r="EA499" s="86">
        <f t="shared" si="819"/>
        <v>0</v>
      </c>
      <c r="EB499" s="86">
        <f t="shared" si="819"/>
        <v>0</v>
      </c>
      <c r="EC499" s="86">
        <f t="shared" si="819"/>
        <v>0</v>
      </c>
      <c r="ED499" s="86">
        <f t="shared" si="819"/>
        <v>0</v>
      </c>
      <c r="EE499" s="86">
        <f t="shared" si="819"/>
        <v>0</v>
      </c>
      <c r="EF499" s="86">
        <f t="shared" si="819"/>
        <v>0</v>
      </c>
      <c r="EG499" s="86">
        <f t="shared" si="819"/>
        <v>0</v>
      </c>
      <c r="EH499" s="86">
        <f t="shared" si="819"/>
        <v>0</v>
      </c>
      <c r="EI499" s="86">
        <f t="shared" si="819"/>
        <v>0</v>
      </c>
      <c r="EJ499" s="86">
        <f t="shared" si="819"/>
        <v>0</v>
      </c>
      <c r="EK499" s="86">
        <f t="shared" si="819"/>
        <v>0</v>
      </c>
      <c r="EL499" s="86">
        <f t="shared" si="819"/>
        <v>0</v>
      </c>
      <c r="EM499" s="86">
        <f t="shared" si="819"/>
        <v>0</v>
      </c>
      <c r="EN499" s="86">
        <f t="shared" si="819"/>
        <v>0</v>
      </c>
      <c r="EO499" s="86">
        <f t="shared" si="819"/>
        <v>0</v>
      </c>
      <c r="EP499" s="86">
        <f t="shared" si="819"/>
        <v>0</v>
      </c>
    </row>
    <row r="500" spans="2:146" outlineLevel="1" x14ac:dyDescent="0.25">
      <c r="D500" t="s">
        <v>356</v>
      </c>
      <c r="K500" s="5">
        <f t="shared" ref="K500:T503" si="820">SUMIFS($W500:$EP500,$W$2:$EP$2,K$22)</f>
        <v>0</v>
      </c>
      <c r="L500" s="5">
        <f t="shared" si="820"/>
        <v>0</v>
      </c>
      <c r="M500" s="5">
        <f t="shared" si="820"/>
        <v>0</v>
      </c>
      <c r="N500" s="5">
        <f t="shared" si="820"/>
        <v>0</v>
      </c>
      <c r="O500" s="5">
        <f t="shared" si="820"/>
        <v>0</v>
      </c>
      <c r="P500" s="5">
        <f t="shared" si="820"/>
        <v>0</v>
      </c>
      <c r="Q500" s="5">
        <f t="shared" si="820"/>
        <v>0</v>
      </c>
      <c r="R500" s="5">
        <f t="shared" si="820"/>
        <v>0</v>
      </c>
      <c r="S500" s="5">
        <f t="shared" si="820"/>
        <v>0</v>
      </c>
      <c r="T500" s="5">
        <f t="shared" si="820"/>
        <v>0</v>
      </c>
    </row>
    <row r="501" spans="2:146" outlineLevel="1" x14ac:dyDescent="0.25">
      <c r="D501" t="s">
        <v>357</v>
      </c>
      <c r="K501" s="5">
        <f t="shared" si="820"/>
        <v>89659.075732138605</v>
      </c>
      <c r="L501" s="5">
        <f t="shared" si="820"/>
        <v>0</v>
      </c>
      <c r="M501" s="5">
        <f t="shared" si="820"/>
        <v>0</v>
      </c>
      <c r="N501" s="5">
        <f t="shared" si="820"/>
        <v>0</v>
      </c>
      <c r="O501" s="5">
        <f t="shared" si="820"/>
        <v>0</v>
      </c>
      <c r="P501" s="5">
        <f t="shared" si="820"/>
        <v>0</v>
      </c>
      <c r="Q501" s="5">
        <f t="shared" si="820"/>
        <v>0</v>
      </c>
      <c r="R501" s="5">
        <f t="shared" si="820"/>
        <v>0</v>
      </c>
      <c r="S501" s="5">
        <f t="shared" si="820"/>
        <v>0</v>
      </c>
      <c r="T501" s="5">
        <f t="shared" si="820"/>
        <v>0</v>
      </c>
      <c r="W501" s="78">
        <f t="shared" ref="W501:BB501" si="821">W429+W526</f>
        <v>82505.819611111117</v>
      </c>
      <c r="X501" s="78">
        <f t="shared" si="821"/>
        <v>1954.5080426523366</v>
      </c>
      <c r="Y501" s="78">
        <f t="shared" si="821"/>
        <v>5198.7480783751562</v>
      </c>
      <c r="Z501" s="78">
        <f t="shared" si="821"/>
        <v>0</v>
      </c>
      <c r="AA501" s="78">
        <f t="shared" si="821"/>
        <v>0</v>
      </c>
      <c r="AB501" s="78">
        <f t="shared" si="821"/>
        <v>0</v>
      </c>
      <c r="AC501" s="78">
        <f t="shared" si="821"/>
        <v>0</v>
      </c>
      <c r="AD501" s="78">
        <f t="shared" si="821"/>
        <v>0</v>
      </c>
      <c r="AE501" s="78">
        <f t="shared" si="821"/>
        <v>0</v>
      </c>
      <c r="AF501" s="78">
        <f t="shared" si="821"/>
        <v>0</v>
      </c>
      <c r="AG501" s="78">
        <f t="shared" si="821"/>
        <v>0</v>
      </c>
      <c r="AH501" s="78">
        <f t="shared" si="821"/>
        <v>0</v>
      </c>
      <c r="AI501" s="78">
        <f t="shared" si="821"/>
        <v>0</v>
      </c>
      <c r="AJ501" s="78">
        <f t="shared" si="821"/>
        <v>0</v>
      </c>
      <c r="AK501" s="78">
        <f t="shared" si="821"/>
        <v>0</v>
      </c>
      <c r="AL501" s="78">
        <f t="shared" si="821"/>
        <v>0</v>
      </c>
      <c r="AM501" s="78">
        <f t="shared" si="821"/>
        <v>0</v>
      </c>
      <c r="AN501" s="78">
        <f t="shared" si="821"/>
        <v>0</v>
      </c>
      <c r="AO501" s="78">
        <f t="shared" si="821"/>
        <v>0</v>
      </c>
      <c r="AP501" s="78">
        <f t="shared" si="821"/>
        <v>0</v>
      </c>
      <c r="AQ501" s="78">
        <f t="shared" si="821"/>
        <v>0</v>
      </c>
      <c r="AR501" s="78">
        <f t="shared" si="821"/>
        <v>0</v>
      </c>
      <c r="AS501" s="78">
        <f t="shared" si="821"/>
        <v>0</v>
      </c>
      <c r="AT501" s="78">
        <f t="shared" si="821"/>
        <v>0</v>
      </c>
      <c r="AU501" s="78">
        <f t="shared" si="821"/>
        <v>0</v>
      </c>
      <c r="AV501" s="78">
        <f t="shared" si="821"/>
        <v>0</v>
      </c>
      <c r="AW501" s="78">
        <f t="shared" si="821"/>
        <v>0</v>
      </c>
      <c r="AX501" s="78">
        <f t="shared" si="821"/>
        <v>0</v>
      </c>
      <c r="AY501" s="78">
        <f t="shared" si="821"/>
        <v>0</v>
      </c>
      <c r="AZ501" s="78">
        <f t="shared" si="821"/>
        <v>0</v>
      </c>
      <c r="BA501" s="78">
        <f t="shared" si="821"/>
        <v>0</v>
      </c>
      <c r="BB501" s="78">
        <f t="shared" si="821"/>
        <v>0</v>
      </c>
      <c r="BC501" s="78">
        <f t="shared" ref="BC501:CH501" si="822">BC429+BC526</f>
        <v>0</v>
      </c>
      <c r="BD501" s="78">
        <f t="shared" si="822"/>
        <v>0</v>
      </c>
      <c r="BE501" s="78">
        <f t="shared" si="822"/>
        <v>0</v>
      </c>
      <c r="BF501" s="78">
        <f t="shared" si="822"/>
        <v>0</v>
      </c>
      <c r="BG501" s="78">
        <f t="shared" si="822"/>
        <v>0</v>
      </c>
      <c r="BH501" s="78">
        <f t="shared" si="822"/>
        <v>0</v>
      </c>
      <c r="BI501" s="78">
        <f t="shared" si="822"/>
        <v>0</v>
      </c>
      <c r="BJ501" s="78">
        <f t="shared" si="822"/>
        <v>0</v>
      </c>
      <c r="BK501" s="78">
        <f t="shared" si="822"/>
        <v>0</v>
      </c>
      <c r="BL501" s="78">
        <f t="shared" si="822"/>
        <v>0</v>
      </c>
      <c r="BM501" s="78">
        <f t="shared" si="822"/>
        <v>0</v>
      </c>
      <c r="BN501" s="78">
        <f t="shared" si="822"/>
        <v>0</v>
      </c>
      <c r="BO501" s="78">
        <f t="shared" si="822"/>
        <v>0</v>
      </c>
      <c r="BP501" s="78">
        <f t="shared" si="822"/>
        <v>0</v>
      </c>
      <c r="BQ501" s="78">
        <f t="shared" si="822"/>
        <v>0</v>
      </c>
      <c r="BR501" s="78">
        <f t="shared" si="822"/>
        <v>0</v>
      </c>
      <c r="BS501" s="78">
        <f t="shared" si="822"/>
        <v>0</v>
      </c>
      <c r="BT501" s="78">
        <f t="shared" si="822"/>
        <v>0</v>
      </c>
      <c r="BU501" s="78">
        <f t="shared" si="822"/>
        <v>0</v>
      </c>
      <c r="BV501" s="78">
        <f t="shared" si="822"/>
        <v>0</v>
      </c>
      <c r="BW501" s="78">
        <f t="shared" si="822"/>
        <v>0</v>
      </c>
      <c r="BX501" s="78">
        <f t="shared" si="822"/>
        <v>0</v>
      </c>
      <c r="BY501" s="78">
        <f t="shared" si="822"/>
        <v>0</v>
      </c>
      <c r="BZ501" s="78">
        <f t="shared" si="822"/>
        <v>0</v>
      </c>
      <c r="CA501" s="78">
        <f t="shared" si="822"/>
        <v>0</v>
      </c>
      <c r="CB501" s="78">
        <f t="shared" si="822"/>
        <v>0</v>
      </c>
      <c r="CC501" s="78">
        <f t="shared" si="822"/>
        <v>0</v>
      </c>
      <c r="CD501" s="78">
        <f t="shared" si="822"/>
        <v>0</v>
      </c>
      <c r="CE501" s="78">
        <f t="shared" si="822"/>
        <v>0</v>
      </c>
      <c r="CF501" s="78">
        <f t="shared" si="822"/>
        <v>0</v>
      </c>
      <c r="CG501" s="78">
        <f t="shared" si="822"/>
        <v>0</v>
      </c>
      <c r="CH501" s="78">
        <f t="shared" si="822"/>
        <v>0</v>
      </c>
      <c r="CI501" s="78">
        <f t="shared" ref="CI501:DN501" si="823">CI429+CI526</f>
        <v>0</v>
      </c>
      <c r="CJ501" s="78">
        <f t="shared" si="823"/>
        <v>0</v>
      </c>
      <c r="CK501" s="78">
        <f t="shared" si="823"/>
        <v>0</v>
      </c>
      <c r="CL501" s="78">
        <f t="shared" si="823"/>
        <v>0</v>
      </c>
      <c r="CM501" s="78">
        <f t="shared" si="823"/>
        <v>0</v>
      </c>
      <c r="CN501" s="78">
        <f t="shared" si="823"/>
        <v>0</v>
      </c>
      <c r="CO501" s="78">
        <f t="shared" si="823"/>
        <v>0</v>
      </c>
      <c r="CP501" s="78">
        <f t="shared" si="823"/>
        <v>0</v>
      </c>
      <c r="CQ501" s="78">
        <f t="shared" si="823"/>
        <v>0</v>
      </c>
      <c r="CR501" s="78">
        <f t="shared" si="823"/>
        <v>0</v>
      </c>
      <c r="CS501" s="78">
        <f t="shared" si="823"/>
        <v>0</v>
      </c>
      <c r="CT501" s="78">
        <f t="shared" si="823"/>
        <v>0</v>
      </c>
      <c r="CU501" s="78">
        <f t="shared" si="823"/>
        <v>0</v>
      </c>
      <c r="CV501" s="78">
        <f t="shared" si="823"/>
        <v>0</v>
      </c>
      <c r="CW501" s="78">
        <f t="shared" si="823"/>
        <v>0</v>
      </c>
      <c r="CX501" s="78">
        <f t="shared" si="823"/>
        <v>0</v>
      </c>
      <c r="CY501" s="78">
        <f t="shared" si="823"/>
        <v>0</v>
      </c>
      <c r="CZ501" s="78">
        <f t="shared" si="823"/>
        <v>0</v>
      </c>
      <c r="DA501" s="78">
        <f t="shared" si="823"/>
        <v>0</v>
      </c>
      <c r="DB501" s="78">
        <f t="shared" si="823"/>
        <v>0</v>
      </c>
      <c r="DC501" s="78">
        <f t="shared" si="823"/>
        <v>0</v>
      </c>
      <c r="DD501" s="78">
        <f t="shared" si="823"/>
        <v>0</v>
      </c>
      <c r="DE501" s="78">
        <f t="shared" si="823"/>
        <v>0</v>
      </c>
      <c r="DF501" s="78">
        <f t="shared" si="823"/>
        <v>0</v>
      </c>
      <c r="DG501" s="78">
        <f t="shared" si="823"/>
        <v>0</v>
      </c>
      <c r="DH501" s="78">
        <f t="shared" si="823"/>
        <v>0</v>
      </c>
      <c r="DI501" s="78">
        <f t="shared" si="823"/>
        <v>0</v>
      </c>
      <c r="DJ501" s="78">
        <f t="shared" si="823"/>
        <v>0</v>
      </c>
      <c r="DK501" s="78">
        <f t="shared" si="823"/>
        <v>0</v>
      </c>
      <c r="DL501" s="78">
        <f t="shared" si="823"/>
        <v>0</v>
      </c>
      <c r="DM501" s="78">
        <f t="shared" si="823"/>
        <v>0</v>
      </c>
      <c r="DN501" s="78">
        <f t="shared" si="823"/>
        <v>0</v>
      </c>
      <c r="DO501" s="78">
        <f t="shared" ref="DO501:EP501" si="824">DO429+DO526</f>
        <v>0</v>
      </c>
      <c r="DP501" s="78">
        <f t="shared" si="824"/>
        <v>0</v>
      </c>
      <c r="DQ501" s="78">
        <f t="shared" si="824"/>
        <v>0</v>
      </c>
      <c r="DR501" s="78">
        <f t="shared" si="824"/>
        <v>0</v>
      </c>
      <c r="DS501" s="78">
        <f t="shared" si="824"/>
        <v>0</v>
      </c>
      <c r="DT501" s="78">
        <f t="shared" si="824"/>
        <v>0</v>
      </c>
      <c r="DU501" s="78">
        <f t="shared" si="824"/>
        <v>0</v>
      </c>
      <c r="DV501" s="78">
        <f t="shared" si="824"/>
        <v>0</v>
      </c>
      <c r="DW501" s="78">
        <f t="shared" si="824"/>
        <v>0</v>
      </c>
      <c r="DX501" s="78">
        <f t="shared" si="824"/>
        <v>0</v>
      </c>
      <c r="DY501" s="78">
        <f t="shared" si="824"/>
        <v>0</v>
      </c>
      <c r="DZ501" s="78">
        <f t="shared" si="824"/>
        <v>0</v>
      </c>
      <c r="EA501" s="78">
        <f t="shared" si="824"/>
        <v>0</v>
      </c>
      <c r="EB501" s="78">
        <f t="shared" si="824"/>
        <v>0</v>
      </c>
      <c r="EC501" s="78">
        <f t="shared" si="824"/>
        <v>0</v>
      </c>
      <c r="ED501" s="78">
        <f t="shared" si="824"/>
        <v>0</v>
      </c>
      <c r="EE501" s="78">
        <f t="shared" si="824"/>
        <v>0</v>
      </c>
      <c r="EF501" s="78">
        <f t="shared" si="824"/>
        <v>0</v>
      </c>
      <c r="EG501" s="78">
        <f t="shared" si="824"/>
        <v>0</v>
      </c>
      <c r="EH501" s="78">
        <f t="shared" si="824"/>
        <v>0</v>
      </c>
      <c r="EI501" s="78">
        <f t="shared" si="824"/>
        <v>0</v>
      </c>
      <c r="EJ501" s="78">
        <f t="shared" si="824"/>
        <v>0</v>
      </c>
      <c r="EK501" s="78">
        <f t="shared" si="824"/>
        <v>0</v>
      </c>
      <c r="EL501" s="78">
        <f t="shared" si="824"/>
        <v>0</v>
      </c>
      <c r="EM501" s="78">
        <f t="shared" si="824"/>
        <v>0</v>
      </c>
      <c r="EN501" s="78">
        <f t="shared" si="824"/>
        <v>0</v>
      </c>
      <c r="EO501" s="78">
        <f t="shared" si="824"/>
        <v>0</v>
      </c>
      <c r="EP501" s="78">
        <f t="shared" si="824"/>
        <v>0</v>
      </c>
    </row>
    <row r="502" spans="2:146" outlineLevel="1" x14ac:dyDescent="0.25">
      <c r="D502" t="s">
        <v>358</v>
      </c>
      <c r="K502" s="5">
        <f t="shared" si="820"/>
        <v>0</v>
      </c>
      <c r="L502" s="5">
        <f t="shared" si="820"/>
        <v>0</v>
      </c>
      <c r="M502" s="5">
        <f t="shared" si="820"/>
        <v>0</v>
      </c>
      <c r="N502" s="5">
        <f t="shared" si="820"/>
        <v>0</v>
      </c>
      <c r="O502" s="5">
        <f t="shared" si="820"/>
        <v>0</v>
      </c>
      <c r="P502" s="5">
        <f t="shared" si="820"/>
        <v>0</v>
      </c>
      <c r="Q502" s="5">
        <f t="shared" si="820"/>
        <v>0</v>
      </c>
      <c r="R502" s="5">
        <f t="shared" si="820"/>
        <v>0</v>
      </c>
      <c r="S502" s="5">
        <f t="shared" si="820"/>
        <v>0</v>
      </c>
      <c r="T502" s="5">
        <f t="shared" si="820"/>
        <v>0</v>
      </c>
    </row>
    <row r="503" spans="2:146" outlineLevel="1" x14ac:dyDescent="0.25">
      <c r="D503" t="s">
        <v>359</v>
      </c>
      <c r="K503" s="5">
        <f t="shared" si="820"/>
        <v>0</v>
      </c>
      <c r="L503" s="5">
        <f t="shared" si="820"/>
        <v>0</v>
      </c>
      <c r="M503" s="5">
        <f t="shared" si="820"/>
        <v>0</v>
      </c>
      <c r="N503" s="5">
        <f t="shared" si="820"/>
        <v>0</v>
      </c>
      <c r="O503" s="5">
        <f t="shared" si="820"/>
        <v>0</v>
      </c>
      <c r="P503" s="5">
        <f t="shared" si="820"/>
        <v>0</v>
      </c>
      <c r="Q503" s="5">
        <f t="shared" si="820"/>
        <v>0</v>
      </c>
      <c r="R503" s="5">
        <f t="shared" si="820"/>
        <v>0</v>
      </c>
      <c r="S503" s="5">
        <f t="shared" si="820"/>
        <v>0</v>
      </c>
      <c r="T503" s="5">
        <f t="shared" si="820"/>
        <v>0</v>
      </c>
    </row>
    <row r="504" spans="2:146" outlineLevel="1" x14ac:dyDescent="0.25">
      <c r="C504" s="86" t="s">
        <v>349</v>
      </c>
      <c r="D504" s="86"/>
      <c r="E504" s="86"/>
      <c r="F504" s="86"/>
      <c r="G504" s="86"/>
      <c r="H504" s="86"/>
      <c r="I504" s="86"/>
      <c r="J504" s="86"/>
      <c r="K504" s="86">
        <f>SUM(K505:K511)</f>
        <v>31630.825732138612</v>
      </c>
      <c r="L504" s="86">
        <f t="shared" ref="L504:T504" si="825">SUM(L505:L511)</f>
        <v>17435.833333333332</v>
      </c>
      <c r="M504" s="86">
        <f t="shared" si="825"/>
        <v>16567.833333333332</v>
      </c>
      <c r="N504" s="86">
        <f t="shared" si="825"/>
        <v>15699.833333333334</v>
      </c>
      <c r="O504" s="86">
        <f t="shared" si="825"/>
        <v>14831.833333333334</v>
      </c>
      <c r="P504" s="86">
        <f t="shared" si="825"/>
        <v>5923.7500000000027</v>
      </c>
      <c r="Q504" s="86">
        <f t="shared" si="825"/>
        <v>2.3965185391716657E-12</v>
      </c>
      <c r="R504" s="86">
        <f t="shared" si="825"/>
        <v>2.3965185391716657E-12</v>
      </c>
      <c r="S504" s="86">
        <f t="shared" si="825"/>
        <v>2.3965185391716657E-12</v>
      </c>
      <c r="T504" s="86">
        <f t="shared" si="825"/>
        <v>2.3965185391716657E-12</v>
      </c>
      <c r="U504" s="86"/>
      <c r="V504" s="86"/>
      <c r="W504" s="86">
        <f>SUM(W505:W511)</f>
        <v>2928.3333333333335</v>
      </c>
      <c r="X504" s="86">
        <f>SUM(X505:X511)</f>
        <v>1522.3055555555557</v>
      </c>
      <c r="Y504" s="86">
        <f t="shared" ref="Y504:CJ504" si="826">SUM(Y505:Y511)</f>
        <v>1516.2777777777778</v>
      </c>
      <c r="Z504" s="86">
        <f t="shared" si="826"/>
        <v>9144.2266580645119</v>
      </c>
      <c r="AA504" s="86">
        <f t="shared" si="826"/>
        <v>13529.321296296321</v>
      </c>
      <c r="AB504" s="86">
        <f t="shared" si="826"/>
        <v>1498.1944444444443</v>
      </c>
      <c r="AC504" s="86">
        <f t="shared" si="826"/>
        <v>1492.1666666666667</v>
      </c>
      <c r="AD504" s="86">
        <f t="shared" si="826"/>
        <v>1486.1388888888889</v>
      </c>
      <c r="AE504" s="86">
        <f t="shared" si="826"/>
        <v>1480.1111111111113</v>
      </c>
      <c r="AF504" s="86">
        <f t="shared" si="826"/>
        <v>1474.0833333333335</v>
      </c>
      <c r="AG504" s="86">
        <f t="shared" si="826"/>
        <v>1468.0555555555557</v>
      </c>
      <c r="AH504" s="86">
        <f t="shared" si="826"/>
        <v>1462.0277777777778</v>
      </c>
      <c r="AI504" s="86">
        <f t="shared" si="826"/>
        <v>1456</v>
      </c>
      <c r="AJ504" s="86">
        <f t="shared" si="826"/>
        <v>1449.9722222222224</v>
      </c>
      <c r="AK504" s="86">
        <f t="shared" si="826"/>
        <v>1443.9444444444446</v>
      </c>
      <c r="AL504" s="86">
        <f t="shared" si="826"/>
        <v>1437.9166666666667</v>
      </c>
      <c r="AM504" s="86">
        <f t="shared" si="826"/>
        <v>1431.8888888888891</v>
      </c>
      <c r="AN504" s="86">
        <f t="shared" si="826"/>
        <v>1425.8611111111113</v>
      </c>
      <c r="AO504" s="86">
        <f t="shared" si="826"/>
        <v>1419.8333333333335</v>
      </c>
      <c r="AP504" s="86">
        <f t="shared" si="826"/>
        <v>1413.8055555555557</v>
      </c>
      <c r="AQ504" s="86">
        <f t="shared" si="826"/>
        <v>1407.7777777777781</v>
      </c>
      <c r="AR504" s="86">
        <f t="shared" si="826"/>
        <v>1401.7500000000002</v>
      </c>
      <c r="AS504" s="86">
        <f t="shared" si="826"/>
        <v>1395.7222222222224</v>
      </c>
      <c r="AT504" s="86">
        <f t="shared" si="826"/>
        <v>1389.6944444444448</v>
      </c>
      <c r="AU504" s="86">
        <f t="shared" si="826"/>
        <v>1383.666666666667</v>
      </c>
      <c r="AV504" s="86">
        <f t="shared" si="826"/>
        <v>1377.6388888888891</v>
      </c>
      <c r="AW504" s="86">
        <f t="shared" si="826"/>
        <v>1371.6111111111113</v>
      </c>
      <c r="AX504" s="86">
        <f t="shared" si="826"/>
        <v>1365.5833333333337</v>
      </c>
      <c r="AY504" s="86">
        <f t="shared" si="826"/>
        <v>1359.5555555555559</v>
      </c>
      <c r="AZ504" s="86">
        <f t="shared" si="826"/>
        <v>1353.5277777777781</v>
      </c>
      <c r="BA504" s="86">
        <f t="shared" si="826"/>
        <v>1347.5000000000005</v>
      </c>
      <c r="BB504" s="86">
        <f t="shared" si="826"/>
        <v>1341.4722222222226</v>
      </c>
      <c r="BC504" s="86">
        <f t="shared" si="826"/>
        <v>1335.4444444444448</v>
      </c>
      <c r="BD504" s="86">
        <f t="shared" si="826"/>
        <v>1329.416666666667</v>
      </c>
      <c r="BE504" s="86">
        <f t="shared" si="826"/>
        <v>1323.3888888888891</v>
      </c>
      <c r="BF504" s="86">
        <f t="shared" si="826"/>
        <v>1317.3611111111113</v>
      </c>
      <c r="BG504" s="86">
        <f t="shared" si="826"/>
        <v>1311.3333333333337</v>
      </c>
      <c r="BH504" s="86">
        <f t="shared" si="826"/>
        <v>1305.3055555555559</v>
      </c>
      <c r="BI504" s="86">
        <f t="shared" si="826"/>
        <v>1299.2777777777781</v>
      </c>
      <c r="BJ504" s="86">
        <f t="shared" si="826"/>
        <v>1293.2500000000002</v>
      </c>
      <c r="BK504" s="86">
        <f t="shared" si="826"/>
        <v>1287.2222222222226</v>
      </c>
      <c r="BL504" s="86">
        <f t="shared" si="826"/>
        <v>1281.1944444444448</v>
      </c>
      <c r="BM504" s="86">
        <f t="shared" si="826"/>
        <v>1275.166666666667</v>
      </c>
      <c r="BN504" s="86">
        <f t="shared" si="826"/>
        <v>1269.1388888888891</v>
      </c>
      <c r="BO504" s="86">
        <f t="shared" si="826"/>
        <v>1263.1111111111113</v>
      </c>
      <c r="BP504" s="86">
        <f t="shared" si="826"/>
        <v>1257.0833333333335</v>
      </c>
      <c r="BQ504" s="86">
        <f t="shared" si="826"/>
        <v>1251.0555555555559</v>
      </c>
      <c r="BR504" s="86">
        <f t="shared" si="826"/>
        <v>1245.0277777777781</v>
      </c>
      <c r="BS504" s="86">
        <f t="shared" si="826"/>
        <v>1239.0000000000002</v>
      </c>
      <c r="BT504" s="86">
        <f t="shared" si="826"/>
        <v>1232.9722222222224</v>
      </c>
      <c r="BU504" s="86">
        <f t="shared" si="826"/>
        <v>1226.9444444444448</v>
      </c>
      <c r="BV504" s="86">
        <f t="shared" si="826"/>
        <v>1220.916666666667</v>
      </c>
      <c r="BW504" s="86">
        <f t="shared" si="826"/>
        <v>1214.8888888888891</v>
      </c>
      <c r="BX504" s="86">
        <f t="shared" si="826"/>
        <v>1208.8611111111113</v>
      </c>
      <c r="BY504" s="86">
        <f t="shared" si="826"/>
        <v>1202.8333333333337</v>
      </c>
      <c r="BZ504" s="86">
        <f t="shared" si="826"/>
        <v>1196.8055555555559</v>
      </c>
      <c r="CA504" s="86">
        <f t="shared" si="826"/>
        <v>1190.7777777777781</v>
      </c>
      <c r="CB504" s="86">
        <f t="shared" si="826"/>
        <v>1184.7500000000002</v>
      </c>
      <c r="CC504" s="86">
        <f t="shared" si="826"/>
        <v>1178.7222222222224</v>
      </c>
      <c r="CD504" s="86">
        <f t="shared" si="826"/>
        <v>1172.6944444444448</v>
      </c>
      <c r="CE504" s="86">
        <f t="shared" si="826"/>
        <v>1.9970987826430548E-13</v>
      </c>
      <c r="CF504" s="86">
        <f t="shared" si="826"/>
        <v>1.9970987826430548E-13</v>
      </c>
      <c r="CG504" s="86">
        <f t="shared" si="826"/>
        <v>1.9970987826430548E-13</v>
      </c>
      <c r="CH504" s="86">
        <f t="shared" si="826"/>
        <v>1.9970987826430548E-13</v>
      </c>
      <c r="CI504" s="86">
        <f t="shared" si="826"/>
        <v>1.9970987826430548E-13</v>
      </c>
      <c r="CJ504" s="86">
        <f t="shared" si="826"/>
        <v>1.9970987826430548E-13</v>
      </c>
      <c r="CK504" s="86">
        <f t="shared" ref="CK504:EP504" si="827">SUM(CK505:CK511)</f>
        <v>1.9970987826430548E-13</v>
      </c>
      <c r="CL504" s="86">
        <f t="shared" si="827"/>
        <v>1.9970987826430548E-13</v>
      </c>
      <c r="CM504" s="86">
        <f t="shared" si="827"/>
        <v>1.9970987826430548E-13</v>
      </c>
      <c r="CN504" s="86">
        <f t="shared" si="827"/>
        <v>1.9970987826430548E-13</v>
      </c>
      <c r="CO504" s="86">
        <f t="shared" si="827"/>
        <v>1.9970987826430548E-13</v>
      </c>
      <c r="CP504" s="86">
        <f t="shared" si="827"/>
        <v>1.9970987826430548E-13</v>
      </c>
      <c r="CQ504" s="86">
        <f t="shared" si="827"/>
        <v>1.9970987826430548E-13</v>
      </c>
      <c r="CR504" s="86">
        <f t="shared" si="827"/>
        <v>1.9970987826430548E-13</v>
      </c>
      <c r="CS504" s="86">
        <f t="shared" si="827"/>
        <v>1.9970987826430548E-13</v>
      </c>
      <c r="CT504" s="86">
        <f t="shared" si="827"/>
        <v>1.9970987826430548E-13</v>
      </c>
      <c r="CU504" s="86">
        <f t="shared" si="827"/>
        <v>1.9970987826430548E-13</v>
      </c>
      <c r="CV504" s="86">
        <f t="shared" si="827"/>
        <v>1.9970987826430548E-13</v>
      </c>
      <c r="CW504" s="86">
        <f t="shared" si="827"/>
        <v>1.9970987826430548E-13</v>
      </c>
      <c r="CX504" s="86">
        <f t="shared" si="827"/>
        <v>1.9970987826430548E-13</v>
      </c>
      <c r="CY504" s="86">
        <f t="shared" si="827"/>
        <v>1.9970987826430548E-13</v>
      </c>
      <c r="CZ504" s="86">
        <f t="shared" si="827"/>
        <v>1.9970987826430548E-13</v>
      </c>
      <c r="DA504" s="86">
        <f t="shared" si="827"/>
        <v>1.9970987826430548E-13</v>
      </c>
      <c r="DB504" s="86">
        <f t="shared" si="827"/>
        <v>1.9970987826430548E-13</v>
      </c>
      <c r="DC504" s="86">
        <f t="shared" si="827"/>
        <v>1.9970987826430548E-13</v>
      </c>
      <c r="DD504" s="86">
        <f t="shared" si="827"/>
        <v>1.9970987826430548E-13</v>
      </c>
      <c r="DE504" s="86">
        <f t="shared" si="827"/>
        <v>1.9970987826430548E-13</v>
      </c>
      <c r="DF504" s="86">
        <f t="shared" si="827"/>
        <v>1.9970987826430548E-13</v>
      </c>
      <c r="DG504" s="86">
        <f t="shared" si="827"/>
        <v>1.9970987826430548E-13</v>
      </c>
      <c r="DH504" s="86">
        <f t="shared" si="827"/>
        <v>1.9970987826430548E-13</v>
      </c>
      <c r="DI504" s="86">
        <f t="shared" si="827"/>
        <v>1.9970987826430548E-13</v>
      </c>
      <c r="DJ504" s="86">
        <f t="shared" si="827"/>
        <v>1.9970987826430548E-13</v>
      </c>
      <c r="DK504" s="86">
        <f t="shared" si="827"/>
        <v>1.9970987826430548E-13</v>
      </c>
      <c r="DL504" s="86">
        <f t="shared" si="827"/>
        <v>1.9970987826430548E-13</v>
      </c>
      <c r="DM504" s="86">
        <f t="shared" si="827"/>
        <v>1.9970987826430548E-13</v>
      </c>
      <c r="DN504" s="86">
        <f t="shared" si="827"/>
        <v>1.9970987826430548E-13</v>
      </c>
      <c r="DO504" s="86">
        <f t="shared" si="827"/>
        <v>1.9970987826430548E-13</v>
      </c>
      <c r="DP504" s="86">
        <f t="shared" si="827"/>
        <v>1.9970987826430548E-13</v>
      </c>
      <c r="DQ504" s="86">
        <f t="shared" si="827"/>
        <v>1.9970987826430548E-13</v>
      </c>
      <c r="DR504" s="86">
        <f t="shared" si="827"/>
        <v>1.9970987826430548E-13</v>
      </c>
      <c r="DS504" s="86">
        <f t="shared" si="827"/>
        <v>1.9970987826430548E-13</v>
      </c>
      <c r="DT504" s="86">
        <f t="shared" si="827"/>
        <v>1.9970987826430548E-13</v>
      </c>
      <c r="DU504" s="86">
        <f t="shared" si="827"/>
        <v>1.9970987826430548E-13</v>
      </c>
      <c r="DV504" s="86">
        <f t="shared" si="827"/>
        <v>1.9970987826430548E-13</v>
      </c>
      <c r="DW504" s="86">
        <f t="shared" si="827"/>
        <v>1.9970987826430548E-13</v>
      </c>
      <c r="DX504" s="86">
        <f t="shared" si="827"/>
        <v>1.9970987826430548E-13</v>
      </c>
      <c r="DY504" s="86">
        <f t="shared" si="827"/>
        <v>1.9970987826430548E-13</v>
      </c>
      <c r="DZ504" s="86">
        <f t="shared" si="827"/>
        <v>1.9970987826430548E-13</v>
      </c>
      <c r="EA504" s="86">
        <f t="shared" si="827"/>
        <v>1.9970987826430548E-13</v>
      </c>
      <c r="EB504" s="86">
        <f t="shared" si="827"/>
        <v>1.9970987826430548E-13</v>
      </c>
      <c r="EC504" s="86">
        <f t="shared" si="827"/>
        <v>1.9970987826430548E-13</v>
      </c>
      <c r="ED504" s="86">
        <f t="shared" si="827"/>
        <v>1.9970987826430548E-13</v>
      </c>
      <c r="EE504" s="86">
        <f t="shared" si="827"/>
        <v>1.9970987826430548E-13</v>
      </c>
      <c r="EF504" s="86">
        <f t="shared" si="827"/>
        <v>1.9970987826430548E-13</v>
      </c>
      <c r="EG504" s="86">
        <f t="shared" si="827"/>
        <v>1.9970987826430548E-13</v>
      </c>
      <c r="EH504" s="86">
        <f t="shared" si="827"/>
        <v>1.9970987826430548E-13</v>
      </c>
      <c r="EI504" s="86">
        <f t="shared" si="827"/>
        <v>1.9970987826430548E-13</v>
      </c>
      <c r="EJ504" s="86">
        <f t="shared" si="827"/>
        <v>1.9970987826430548E-13</v>
      </c>
      <c r="EK504" s="86">
        <f t="shared" si="827"/>
        <v>1.9970987826430548E-13</v>
      </c>
      <c r="EL504" s="86">
        <f t="shared" si="827"/>
        <v>1.9970987826430548E-13</v>
      </c>
      <c r="EM504" s="86">
        <f t="shared" si="827"/>
        <v>1.9970987826430548E-13</v>
      </c>
      <c r="EN504" s="86">
        <f t="shared" si="827"/>
        <v>1.9970987826430548E-13</v>
      </c>
      <c r="EO504" s="86">
        <f t="shared" si="827"/>
        <v>1.9970987826430548E-13</v>
      </c>
      <c r="EP504" s="86">
        <f t="shared" si="827"/>
        <v>1.9970987826430548E-13</v>
      </c>
    </row>
    <row r="505" spans="2:146" outlineLevel="1" x14ac:dyDescent="0.25">
      <c r="D505" t="s">
        <v>360</v>
      </c>
      <c r="K505" s="5">
        <f t="shared" ref="K505:T511" si="828">SUMIFS($W505:$EP505,$W$2:$EP$2,K$22)</f>
        <v>0</v>
      </c>
      <c r="L505" s="5">
        <f t="shared" si="828"/>
        <v>0</v>
      </c>
      <c r="M505" s="5">
        <f t="shared" si="828"/>
        <v>0</v>
      </c>
      <c r="N505" s="5">
        <f t="shared" si="828"/>
        <v>0</v>
      </c>
      <c r="O505" s="5">
        <f t="shared" si="828"/>
        <v>0</v>
      </c>
      <c r="P505" s="5">
        <f t="shared" si="828"/>
        <v>0</v>
      </c>
      <c r="Q505" s="5">
        <f t="shared" si="828"/>
        <v>0</v>
      </c>
      <c r="R505" s="5">
        <f t="shared" si="828"/>
        <v>0</v>
      </c>
      <c r="S505" s="5">
        <f t="shared" si="828"/>
        <v>0</v>
      </c>
      <c r="T505" s="5">
        <f t="shared" si="828"/>
        <v>0</v>
      </c>
    </row>
    <row r="506" spans="2:146" outlineLevel="1" x14ac:dyDescent="0.25">
      <c r="D506" t="s">
        <v>361</v>
      </c>
      <c r="K506" s="5">
        <f t="shared" si="828"/>
        <v>0</v>
      </c>
      <c r="L506" s="5">
        <f t="shared" si="828"/>
        <v>0</v>
      </c>
      <c r="M506" s="5">
        <f t="shared" si="828"/>
        <v>0</v>
      </c>
      <c r="N506" s="5">
        <f t="shared" si="828"/>
        <v>0</v>
      </c>
      <c r="O506" s="5">
        <f t="shared" si="828"/>
        <v>0</v>
      </c>
      <c r="P506" s="5">
        <f t="shared" si="828"/>
        <v>0</v>
      </c>
      <c r="Q506" s="5">
        <f t="shared" si="828"/>
        <v>0</v>
      </c>
      <c r="R506" s="5">
        <f t="shared" si="828"/>
        <v>0</v>
      </c>
      <c r="S506" s="5">
        <f t="shared" si="828"/>
        <v>0</v>
      </c>
      <c r="T506" s="5">
        <f t="shared" si="828"/>
        <v>0</v>
      </c>
    </row>
    <row r="507" spans="2:146" outlineLevel="1" x14ac:dyDescent="0.25">
      <c r="D507" t="s">
        <v>362</v>
      </c>
      <c r="K507" s="5">
        <f t="shared" si="828"/>
        <v>0</v>
      </c>
      <c r="L507" s="5">
        <f t="shared" si="828"/>
        <v>0</v>
      </c>
      <c r="M507" s="5">
        <f t="shared" si="828"/>
        <v>0</v>
      </c>
      <c r="N507" s="5">
        <f t="shared" si="828"/>
        <v>0</v>
      </c>
      <c r="O507" s="5">
        <f t="shared" si="828"/>
        <v>0</v>
      </c>
      <c r="P507" s="5">
        <f t="shared" si="828"/>
        <v>0</v>
      </c>
      <c r="Q507" s="5">
        <f t="shared" si="828"/>
        <v>0</v>
      </c>
      <c r="R507" s="5">
        <f t="shared" si="828"/>
        <v>0</v>
      </c>
      <c r="S507" s="5">
        <f t="shared" si="828"/>
        <v>0</v>
      </c>
      <c r="T507" s="5">
        <f t="shared" si="828"/>
        <v>0</v>
      </c>
    </row>
    <row r="508" spans="2:146" outlineLevel="1" x14ac:dyDescent="0.25">
      <c r="D508" t="s">
        <v>363</v>
      </c>
      <c r="K508" s="5">
        <f t="shared" si="828"/>
        <v>27825.74239880528</v>
      </c>
      <c r="L508" s="5">
        <f t="shared" si="828"/>
        <v>13999.999999999998</v>
      </c>
      <c r="M508" s="5">
        <f t="shared" si="828"/>
        <v>13999.999999999998</v>
      </c>
      <c r="N508" s="5">
        <f t="shared" si="828"/>
        <v>13999.999999999998</v>
      </c>
      <c r="O508" s="5">
        <f t="shared" si="828"/>
        <v>13999.999999999998</v>
      </c>
      <c r="P508" s="5">
        <f t="shared" si="828"/>
        <v>5833.3333333333339</v>
      </c>
      <c r="Q508" s="5">
        <f t="shared" si="828"/>
        <v>0</v>
      </c>
      <c r="R508" s="5">
        <f t="shared" si="828"/>
        <v>0</v>
      </c>
      <c r="S508" s="5">
        <f t="shared" si="828"/>
        <v>0</v>
      </c>
      <c r="T508" s="5">
        <f t="shared" si="828"/>
        <v>0</v>
      </c>
      <c r="W508" s="78">
        <f t="shared" ref="W508:BB508" si="829">W430*-1+W527*-1</f>
        <v>1166.6666666666667</v>
      </c>
      <c r="X508" s="78">
        <f t="shared" si="829"/>
        <v>1166.6666666666667</v>
      </c>
      <c r="Y508" s="78">
        <f t="shared" si="829"/>
        <v>1166.6666666666667</v>
      </c>
      <c r="Z508" s="78">
        <f t="shared" si="829"/>
        <v>8800.6433247311779</v>
      </c>
      <c r="AA508" s="78">
        <f t="shared" si="829"/>
        <v>13191.765740740766</v>
      </c>
      <c r="AB508" s="78">
        <f t="shared" si="829"/>
        <v>1166.6666666666667</v>
      </c>
      <c r="AC508" s="78">
        <f t="shared" si="829"/>
        <v>1166.6666666666667</v>
      </c>
      <c r="AD508" s="78">
        <f t="shared" si="829"/>
        <v>1166.6666666666667</v>
      </c>
      <c r="AE508" s="78">
        <f t="shared" si="829"/>
        <v>1166.6666666666667</v>
      </c>
      <c r="AF508" s="78">
        <f t="shared" si="829"/>
        <v>1166.6666666666667</v>
      </c>
      <c r="AG508" s="78">
        <f t="shared" si="829"/>
        <v>1166.6666666666667</v>
      </c>
      <c r="AH508" s="78">
        <f t="shared" si="829"/>
        <v>1166.6666666666667</v>
      </c>
      <c r="AI508" s="78">
        <f t="shared" si="829"/>
        <v>1166.6666666666667</v>
      </c>
      <c r="AJ508" s="78">
        <f t="shared" si="829"/>
        <v>1166.6666666666667</v>
      </c>
      <c r="AK508" s="78">
        <f t="shared" si="829"/>
        <v>1166.6666666666667</v>
      </c>
      <c r="AL508" s="78">
        <f t="shared" si="829"/>
        <v>1166.6666666666667</v>
      </c>
      <c r="AM508" s="78">
        <f t="shared" si="829"/>
        <v>1166.6666666666667</v>
      </c>
      <c r="AN508" s="78">
        <f t="shared" si="829"/>
        <v>1166.6666666666667</v>
      </c>
      <c r="AO508" s="78">
        <f t="shared" si="829"/>
        <v>1166.6666666666667</v>
      </c>
      <c r="AP508" s="78">
        <f t="shared" si="829"/>
        <v>1166.6666666666667</v>
      </c>
      <c r="AQ508" s="78">
        <f t="shared" si="829"/>
        <v>1166.6666666666667</v>
      </c>
      <c r="AR508" s="78">
        <f t="shared" si="829"/>
        <v>1166.6666666666667</v>
      </c>
      <c r="AS508" s="78">
        <f t="shared" si="829"/>
        <v>1166.6666666666667</v>
      </c>
      <c r="AT508" s="78">
        <f t="shared" si="829"/>
        <v>1166.6666666666667</v>
      </c>
      <c r="AU508" s="78">
        <f t="shared" si="829"/>
        <v>1166.6666666666667</v>
      </c>
      <c r="AV508" s="78">
        <f t="shared" si="829"/>
        <v>1166.6666666666667</v>
      </c>
      <c r="AW508" s="78">
        <f t="shared" si="829"/>
        <v>1166.6666666666667</v>
      </c>
      <c r="AX508" s="78">
        <f t="shared" si="829"/>
        <v>1166.6666666666667</v>
      </c>
      <c r="AY508" s="78">
        <f t="shared" si="829"/>
        <v>1166.6666666666667</v>
      </c>
      <c r="AZ508" s="78">
        <f t="shared" si="829"/>
        <v>1166.6666666666667</v>
      </c>
      <c r="BA508" s="78">
        <f t="shared" si="829"/>
        <v>1166.6666666666667</v>
      </c>
      <c r="BB508" s="78">
        <f t="shared" si="829"/>
        <v>1166.6666666666667</v>
      </c>
      <c r="BC508" s="78">
        <f t="shared" ref="BC508:CH508" si="830">BC430*-1+BC527*-1</f>
        <v>1166.6666666666667</v>
      </c>
      <c r="BD508" s="78">
        <f t="shared" si="830"/>
        <v>1166.6666666666667</v>
      </c>
      <c r="BE508" s="78">
        <f t="shared" si="830"/>
        <v>1166.6666666666667</v>
      </c>
      <c r="BF508" s="78">
        <f t="shared" si="830"/>
        <v>1166.6666666666667</v>
      </c>
      <c r="BG508" s="78">
        <f t="shared" si="830"/>
        <v>1166.6666666666667</v>
      </c>
      <c r="BH508" s="78">
        <f t="shared" si="830"/>
        <v>1166.6666666666667</v>
      </c>
      <c r="BI508" s="78">
        <f t="shared" si="830"/>
        <v>1166.6666666666667</v>
      </c>
      <c r="BJ508" s="78">
        <f t="shared" si="830"/>
        <v>1166.6666666666667</v>
      </c>
      <c r="BK508" s="78">
        <f t="shared" si="830"/>
        <v>1166.6666666666667</v>
      </c>
      <c r="BL508" s="78">
        <f t="shared" si="830"/>
        <v>1166.6666666666667</v>
      </c>
      <c r="BM508" s="78">
        <f t="shared" si="830"/>
        <v>1166.6666666666667</v>
      </c>
      <c r="BN508" s="78">
        <f t="shared" si="830"/>
        <v>1166.6666666666667</v>
      </c>
      <c r="BO508" s="78">
        <f t="shared" si="830"/>
        <v>1166.6666666666667</v>
      </c>
      <c r="BP508" s="78">
        <f t="shared" si="830"/>
        <v>1166.6666666666667</v>
      </c>
      <c r="BQ508" s="78">
        <f t="shared" si="830"/>
        <v>1166.6666666666667</v>
      </c>
      <c r="BR508" s="78">
        <f t="shared" si="830"/>
        <v>1166.6666666666667</v>
      </c>
      <c r="BS508" s="78">
        <f t="shared" si="830"/>
        <v>1166.6666666666667</v>
      </c>
      <c r="BT508" s="78">
        <f t="shared" si="830"/>
        <v>1166.6666666666667</v>
      </c>
      <c r="BU508" s="78">
        <f t="shared" si="830"/>
        <v>1166.6666666666667</v>
      </c>
      <c r="BV508" s="78">
        <f t="shared" si="830"/>
        <v>1166.6666666666667</v>
      </c>
      <c r="BW508" s="78">
        <f t="shared" si="830"/>
        <v>1166.6666666666667</v>
      </c>
      <c r="BX508" s="78">
        <f t="shared" si="830"/>
        <v>1166.6666666666667</v>
      </c>
      <c r="BY508" s="78">
        <f t="shared" si="830"/>
        <v>1166.6666666666667</v>
      </c>
      <c r="BZ508" s="78">
        <f t="shared" si="830"/>
        <v>1166.6666666666667</v>
      </c>
      <c r="CA508" s="78">
        <f t="shared" si="830"/>
        <v>1166.6666666666667</v>
      </c>
      <c r="CB508" s="78">
        <f t="shared" si="830"/>
        <v>1166.6666666666667</v>
      </c>
      <c r="CC508" s="78">
        <f t="shared" si="830"/>
        <v>1166.6666666666667</v>
      </c>
      <c r="CD508" s="78">
        <f t="shared" si="830"/>
        <v>1166.6666666666667</v>
      </c>
      <c r="CE508" s="78">
        <f t="shared" si="830"/>
        <v>0</v>
      </c>
      <c r="CF508" s="78">
        <f t="shared" si="830"/>
        <v>0</v>
      </c>
      <c r="CG508" s="78">
        <f t="shared" si="830"/>
        <v>0</v>
      </c>
      <c r="CH508" s="78">
        <f t="shared" si="830"/>
        <v>0</v>
      </c>
      <c r="CI508" s="78">
        <f t="shared" ref="CI508:DN508" si="831">CI430*-1+CI527*-1</f>
        <v>0</v>
      </c>
      <c r="CJ508" s="78">
        <f t="shared" si="831"/>
        <v>0</v>
      </c>
      <c r="CK508" s="78">
        <f t="shared" si="831"/>
        <v>0</v>
      </c>
      <c r="CL508" s="78">
        <f t="shared" si="831"/>
        <v>0</v>
      </c>
      <c r="CM508" s="78">
        <f t="shared" si="831"/>
        <v>0</v>
      </c>
      <c r="CN508" s="78">
        <f t="shared" si="831"/>
        <v>0</v>
      </c>
      <c r="CO508" s="78">
        <f t="shared" si="831"/>
        <v>0</v>
      </c>
      <c r="CP508" s="78">
        <f t="shared" si="831"/>
        <v>0</v>
      </c>
      <c r="CQ508" s="78">
        <f t="shared" si="831"/>
        <v>0</v>
      </c>
      <c r="CR508" s="78">
        <f t="shared" si="831"/>
        <v>0</v>
      </c>
      <c r="CS508" s="78">
        <f t="shared" si="831"/>
        <v>0</v>
      </c>
      <c r="CT508" s="78">
        <f t="shared" si="831"/>
        <v>0</v>
      </c>
      <c r="CU508" s="78">
        <f t="shared" si="831"/>
        <v>0</v>
      </c>
      <c r="CV508" s="78">
        <f t="shared" si="831"/>
        <v>0</v>
      </c>
      <c r="CW508" s="78">
        <f t="shared" si="831"/>
        <v>0</v>
      </c>
      <c r="CX508" s="78">
        <f t="shared" si="831"/>
        <v>0</v>
      </c>
      <c r="CY508" s="78">
        <f t="shared" si="831"/>
        <v>0</v>
      </c>
      <c r="CZ508" s="78">
        <f t="shared" si="831"/>
        <v>0</v>
      </c>
      <c r="DA508" s="78">
        <f t="shared" si="831"/>
        <v>0</v>
      </c>
      <c r="DB508" s="78">
        <f t="shared" si="831"/>
        <v>0</v>
      </c>
      <c r="DC508" s="78">
        <f t="shared" si="831"/>
        <v>0</v>
      </c>
      <c r="DD508" s="78">
        <f t="shared" si="831"/>
        <v>0</v>
      </c>
      <c r="DE508" s="78">
        <f t="shared" si="831"/>
        <v>0</v>
      </c>
      <c r="DF508" s="78">
        <f t="shared" si="831"/>
        <v>0</v>
      </c>
      <c r="DG508" s="78">
        <f t="shared" si="831"/>
        <v>0</v>
      </c>
      <c r="DH508" s="78">
        <f t="shared" si="831"/>
        <v>0</v>
      </c>
      <c r="DI508" s="78">
        <f t="shared" si="831"/>
        <v>0</v>
      </c>
      <c r="DJ508" s="78">
        <f t="shared" si="831"/>
        <v>0</v>
      </c>
      <c r="DK508" s="78">
        <f t="shared" si="831"/>
        <v>0</v>
      </c>
      <c r="DL508" s="78">
        <f t="shared" si="831"/>
        <v>0</v>
      </c>
      <c r="DM508" s="78">
        <f t="shared" si="831"/>
        <v>0</v>
      </c>
      <c r="DN508" s="78">
        <f t="shared" si="831"/>
        <v>0</v>
      </c>
      <c r="DO508" s="78">
        <f t="shared" ref="DO508:EP508" si="832">DO430*-1+DO527*-1</f>
        <v>0</v>
      </c>
      <c r="DP508" s="78">
        <f t="shared" si="832"/>
        <v>0</v>
      </c>
      <c r="DQ508" s="78">
        <f t="shared" si="832"/>
        <v>0</v>
      </c>
      <c r="DR508" s="78">
        <f t="shared" si="832"/>
        <v>0</v>
      </c>
      <c r="DS508" s="78">
        <f t="shared" si="832"/>
        <v>0</v>
      </c>
      <c r="DT508" s="78">
        <f t="shared" si="832"/>
        <v>0</v>
      </c>
      <c r="DU508" s="78">
        <f t="shared" si="832"/>
        <v>0</v>
      </c>
      <c r="DV508" s="78">
        <f t="shared" si="832"/>
        <v>0</v>
      </c>
      <c r="DW508" s="78">
        <f t="shared" si="832"/>
        <v>0</v>
      </c>
      <c r="DX508" s="78">
        <f t="shared" si="832"/>
        <v>0</v>
      </c>
      <c r="DY508" s="78">
        <f t="shared" si="832"/>
        <v>0</v>
      </c>
      <c r="DZ508" s="78">
        <f t="shared" si="832"/>
        <v>0</v>
      </c>
      <c r="EA508" s="78">
        <f t="shared" si="832"/>
        <v>0</v>
      </c>
      <c r="EB508" s="78">
        <f t="shared" si="832"/>
        <v>0</v>
      </c>
      <c r="EC508" s="78">
        <f t="shared" si="832"/>
        <v>0</v>
      </c>
      <c r="ED508" s="78">
        <f t="shared" si="832"/>
        <v>0</v>
      </c>
      <c r="EE508" s="78">
        <f t="shared" si="832"/>
        <v>0</v>
      </c>
      <c r="EF508" s="78">
        <f t="shared" si="832"/>
        <v>0</v>
      </c>
      <c r="EG508" s="78">
        <f t="shared" si="832"/>
        <v>0</v>
      </c>
      <c r="EH508" s="78">
        <f t="shared" si="832"/>
        <v>0</v>
      </c>
      <c r="EI508" s="78">
        <f t="shared" si="832"/>
        <v>0</v>
      </c>
      <c r="EJ508" s="78">
        <f t="shared" si="832"/>
        <v>0</v>
      </c>
      <c r="EK508" s="78">
        <f t="shared" si="832"/>
        <v>0</v>
      </c>
      <c r="EL508" s="78">
        <f t="shared" si="832"/>
        <v>0</v>
      </c>
      <c r="EM508" s="78">
        <f t="shared" si="832"/>
        <v>0</v>
      </c>
      <c r="EN508" s="78">
        <f t="shared" si="832"/>
        <v>0</v>
      </c>
      <c r="EO508" s="78">
        <f t="shared" si="832"/>
        <v>0</v>
      </c>
      <c r="EP508" s="78">
        <f t="shared" si="832"/>
        <v>0</v>
      </c>
    </row>
    <row r="509" spans="2:146" outlineLevel="1" x14ac:dyDescent="0.25">
      <c r="D509" t="s">
        <v>364</v>
      </c>
      <c r="K509" s="5">
        <f t="shared" si="828"/>
        <v>0</v>
      </c>
      <c r="L509" s="5">
        <f t="shared" si="828"/>
        <v>0</v>
      </c>
      <c r="M509" s="5">
        <f t="shared" si="828"/>
        <v>0</v>
      </c>
      <c r="N509" s="5">
        <f t="shared" si="828"/>
        <v>0</v>
      </c>
      <c r="O509" s="5">
        <f t="shared" si="828"/>
        <v>0</v>
      </c>
      <c r="P509" s="5">
        <f t="shared" si="828"/>
        <v>0</v>
      </c>
      <c r="Q509" s="5">
        <f t="shared" si="828"/>
        <v>0</v>
      </c>
      <c r="R509" s="5">
        <f t="shared" si="828"/>
        <v>0</v>
      </c>
      <c r="S509" s="5">
        <f t="shared" si="828"/>
        <v>0</v>
      </c>
      <c r="T509" s="5">
        <f t="shared" si="828"/>
        <v>0</v>
      </c>
    </row>
    <row r="510" spans="2:146" outlineLevel="1" x14ac:dyDescent="0.25">
      <c r="D510" t="s">
        <v>365</v>
      </c>
      <c r="K510" s="5">
        <f t="shared" si="828"/>
        <v>1400</v>
      </c>
      <c r="L510" s="5">
        <f t="shared" si="828"/>
        <v>0</v>
      </c>
      <c r="M510" s="5">
        <f t="shared" si="828"/>
        <v>0</v>
      </c>
      <c r="N510" s="5">
        <f t="shared" si="828"/>
        <v>0</v>
      </c>
      <c r="O510" s="5">
        <f t="shared" si="828"/>
        <v>0</v>
      </c>
      <c r="P510" s="5">
        <f t="shared" si="828"/>
        <v>0</v>
      </c>
      <c r="Q510" s="5">
        <f t="shared" si="828"/>
        <v>0</v>
      </c>
      <c r="R510" s="5">
        <f t="shared" si="828"/>
        <v>0</v>
      </c>
      <c r="S510" s="5">
        <f t="shared" si="828"/>
        <v>0</v>
      </c>
      <c r="T510" s="5">
        <f t="shared" si="828"/>
        <v>0</v>
      </c>
      <c r="W510" s="5">
        <f>W422*-1</f>
        <v>1400</v>
      </c>
      <c r="X510" s="5">
        <f>X422*-1</f>
        <v>0</v>
      </c>
      <c r="Y510" s="5">
        <f t="shared" ref="Y510:CJ510" si="833">Y422*-1</f>
        <v>0</v>
      </c>
      <c r="Z510" s="5">
        <f t="shared" si="833"/>
        <v>0</v>
      </c>
      <c r="AA510" s="5">
        <f t="shared" si="833"/>
        <v>0</v>
      </c>
      <c r="AB510" s="5">
        <f t="shared" si="833"/>
        <v>0</v>
      </c>
      <c r="AC510" s="5">
        <f t="shared" si="833"/>
        <v>0</v>
      </c>
      <c r="AD510" s="5">
        <f t="shared" si="833"/>
        <v>0</v>
      </c>
      <c r="AE510" s="5">
        <f t="shared" si="833"/>
        <v>0</v>
      </c>
      <c r="AF510" s="5">
        <f t="shared" si="833"/>
        <v>0</v>
      </c>
      <c r="AG510" s="5">
        <f t="shared" si="833"/>
        <v>0</v>
      </c>
      <c r="AH510" s="5">
        <f t="shared" si="833"/>
        <v>0</v>
      </c>
      <c r="AI510" s="5">
        <f t="shared" si="833"/>
        <v>0</v>
      </c>
      <c r="AJ510" s="5">
        <f t="shared" si="833"/>
        <v>0</v>
      </c>
      <c r="AK510" s="5">
        <f t="shared" si="833"/>
        <v>0</v>
      </c>
      <c r="AL510" s="5">
        <f t="shared" si="833"/>
        <v>0</v>
      </c>
      <c r="AM510" s="5">
        <f t="shared" si="833"/>
        <v>0</v>
      </c>
      <c r="AN510" s="5">
        <f t="shared" si="833"/>
        <v>0</v>
      </c>
      <c r="AO510" s="5">
        <f t="shared" si="833"/>
        <v>0</v>
      </c>
      <c r="AP510" s="5">
        <f t="shared" si="833"/>
        <v>0</v>
      </c>
      <c r="AQ510" s="5">
        <f t="shared" si="833"/>
        <v>0</v>
      </c>
      <c r="AR510" s="5">
        <f t="shared" si="833"/>
        <v>0</v>
      </c>
      <c r="AS510" s="5">
        <f t="shared" si="833"/>
        <v>0</v>
      </c>
      <c r="AT510" s="5">
        <f t="shared" si="833"/>
        <v>0</v>
      </c>
      <c r="AU510" s="5">
        <f t="shared" si="833"/>
        <v>0</v>
      </c>
      <c r="AV510" s="5">
        <f t="shared" si="833"/>
        <v>0</v>
      </c>
      <c r="AW510" s="5">
        <f t="shared" si="833"/>
        <v>0</v>
      </c>
      <c r="AX510" s="5">
        <f t="shared" si="833"/>
        <v>0</v>
      </c>
      <c r="AY510" s="5">
        <f t="shared" si="833"/>
        <v>0</v>
      </c>
      <c r="AZ510" s="5">
        <f t="shared" si="833"/>
        <v>0</v>
      </c>
      <c r="BA510" s="5">
        <f t="shared" si="833"/>
        <v>0</v>
      </c>
      <c r="BB510" s="5">
        <f t="shared" si="833"/>
        <v>0</v>
      </c>
      <c r="BC510" s="5">
        <f t="shared" si="833"/>
        <v>0</v>
      </c>
      <c r="BD510" s="5">
        <f t="shared" si="833"/>
        <v>0</v>
      </c>
      <c r="BE510" s="5">
        <f t="shared" si="833"/>
        <v>0</v>
      </c>
      <c r="BF510" s="5">
        <f t="shared" si="833"/>
        <v>0</v>
      </c>
      <c r="BG510" s="5">
        <f t="shared" si="833"/>
        <v>0</v>
      </c>
      <c r="BH510" s="5">
        <f t="shared" si="833"/>
        <v>0</v>
      </c>
      <c r="BI510" s="5">
        <f t="shared" si="833"/>
        <v>0</v>
      </c>
      <c r="BJ510" s="5">
        <f t="shared" si="833"/>
        <v>0</v>
      </c>
      <c r="BK510" s="5">
        <f t="shared" si="833"/>
        <v>0</v>
      </c>
      <c r="BL510" s="5">
        <f t="shared" si="833"/>
        <v>0</v>
      </c>
      <c r="BM510" s="5">
        <f t="shared" si="833"/>
        <v>0</v>
      </c>
      <c r="BN510" s="5">
        <f t="shared" si="833"/>
        <v>0</v>
      </c>
      <c r="BO510" s="5">
        <f t="shared" si="833"/>
        <v>0</v>
      </c>
      <c r="BP510" s="5">
        <f t="shared" si="833"/>
        <v>0</v>
      </c>
      <c r="BQ510" s="5">
        <f t="shared" si="833"/>
        <v>0</v>
      </c>
      <c r="BR510" s="5">
        <f t="shared" si="833"/>
        <v>0</v>
      </c>
      <c r="BS510" s="5">
        <f t="shared" si="833"/>
        <v>0</v>
      </c>
      <c r="BT510" s="5">
        <f t="shared" si="833"/>
        <v>0</v>
      </c>
      <c r="BU510" s="5">
        <f t="shared" si="833"/>
        <v>0</v>
      </c>
      <c r="BV510" s="5">
        <f t="shared" si="833"/>
        <v>0</v>
      </c>
      <c r="BW510" s="5">
        <f t="shared" si="833"/>
        <v>0</v>
      </c>
      <c r="BX510" s="5">
        <f t="shared" si="833"/>
        <v>0</v>
      </c>
      <c r="BY510" s="5">
        <f t="shared" si="833"/>
        <v>0</v>
      </c>
      <c r="BZ510" s="5">
        <f t="shared" si="833"/>
        <v>0</v>
      </c>
      <c r="CA510" s="5">
        <f t="shared" si="833"/>
        <v>0</v>
      </c>
      <c r="CB510" s="5">
        <f t="shared" si="833"/>
        <v>0</v>
      </c>
      <c r="CC510" s="5">
        <f t="shared" si="833"/>
        <v>0</v>
      </c>
      <c r="CD510" s="5">
        <f t="shared" si="833"/>
        <v>0</v>
      </c>
      <c r="CE510" s="5">
        <f t="shared" si="833"/>
        <v>0</v>
      </c>
      <c r="CF510" s="5">
        <f t="shared" si="833"/>
        <v>0</v>
      </c>
      <c r="CG510" s="5">
        <f t="shared" si="833"/>
        <v>0</v>
      </c>
      <c r="CH510" s="5">
        <f t="shared" si="833"/>
        <v>0</v>
      </c>
      <c r="CI510" s="5">
        <f t="shared" si="833"/>
        <v>0</v>
      </c>
      <c r="CJ510" s="5">
        <f t="shared" si="833"/>
        <v>0</v>
      </c>
      <c r="CK510" s="5">
        <f t="shared" ref="CK510:EP510" si="834">CK422*-1</f>
        <v>0</v>
      </c>
      <c r="CL510" s="5">
        <f t="shared" si="834"/>
        <v>0</v>
      </c>
      <c r="CM510" s="5">
        <f t="shared" si="834"/>
        <v>0</v>
      </c>
      <c r="CN510" s="5">
        <f t="shared" si="834"/>
        <v>0</v>
      </c>
      <c r="CO510" s="5">
        <f t="shared" si="834"/>
        <v>0</v>
      </c>
      <c r="CP510" s="5">
        <f t="shared" si="834"/>
        <v>0</v>
      </c>
      <c r="CQ510" s="5">
        <f t="shared" si="834"/>
        <v>0</v>
      </c>
      <c r="CR510" s="5">
        <f t="shared" si="834"/>
        <v>0</v>
      </c>
      <c r="CS510" s="5">
        <f t="shared" si="834"/>
        <v>0</v>
      </c>
      <c r="CT510" s="5">
        <f t="shared" si="834"/>
        <v>0</v>
      </c>
      <c r="CU510" s="5">
        <f t="shared" si="834"/>
        <v>0</v>
      </c>
      <c r="CV510" s="5">
        <f t="shared" si="834"/>
        <v>0</v>
      </c>
      <c r="CW510" s="5">
        <f t="shared" si="834"/>
        <v>0</v>
      </c>
      <c r="CX510" s="5">
        <f t="shared" si="834"/>
        <v>0</v>
      </c>
      <c r="CY510" s="5">
        <f t="shared" si="834"/>
        <v>0</v>
      </c>
      <c r="CZ510" s="5">
        <f t="shared" si="834"/>
        <v>0</v>
      </c>
      <c r="DA510" s="5">
        <f t="shared" si="834"/>
        <v>0</v>
      </c>
      <c r="DB510" s="5">
        <f t="shared" si="834"/>
        <v>0</v>
      </c>
      <c r="DC510" s="5">
        <f t="shared" si="834"/>
        <v>0</v>
      </c>
      <c r="DD510" s="5">
        <f t="shared" si="834"/>
        <v>0</v>
      </c>
      <c r="DE510" s="5">
        <f t="shared" si="834"/>
        <v>0</v>
      </c>
      <c r="DF510" s="5">
        <f t="shared" si="834"/>
        <v>0</v>
      </c>
      <c r="DG510" s="5">
        <f t="shared" si="834"/>
        <v>0</v>
      </c>
      <c r="DH510" s="5">
        <f t="shared" si="834"/>
        <v>0</v>
      </c>
      <c r="DI510" s="5">
        <f t="shared" si="834"/>
        <v>0</v>
      </c>
      <c r="DJ510" s="5">
        <f t="shared" si="834"/>
        <v>0</v>
      </c>
      <c r="DK510" s="5">
        <f t="shared" si="834"/>
        <v>0</v>
      </c>
      <c r="DL510" s="5">
        <f t="shared" si="834"/>
        <v>0</v>
      </c>
      <c r="DM510" s="5">
        <f t="shared" si="834"/>
        <v>0</v>
      </c>
      <c r="DN510" s="5">
        <f t="shared" si="834"/>
        <v>0</v>
      </c>
      <c r="DO510" s="5">
        <f t="shared" si="834"/>
        <v>0</v>
      </c>
      <c r="DP510" s="5">
        <f t="shared" si="834"/>
        <v>0</v>
      </c>
      <c r="DQ510" s="5">
        <f t="shared" si="834"/>
        <v>0</v>
      </c>
      <c r="DR510" s="5">
        <f t="shared" si="834"/>
        <v>0</v>
      </c>
      <c r="DS510" s="5">
        <f t="shared" si="834"/>
        <v>0</v>
      </c>
      <c r="DT510" s="5">
        <f t="shared" si="834"/>
        <v>0</v>
      </c>
      <c r="DU510" s="5">
        <f t="shared" si="834"/>
        <v>0</v>
      </c>
      <c r="DV510" s="5">
        <f t="shared" si="834"/>
        <v>0</v>
      </c>
      <c r="DW510" s="5">
        <f t="shared" si="834"/>
        <v>0</v>
      </c>
      <c r="DX510" s="5">
        <f t="shared" si="834"/>
        <v>0</v>
      </c>
      <c r="DY510" s="5">
        <f t="shared" si="834"/>
        <v>0</v>
      </c>
      <c r="DZ510" s="5">
        <f t="shared" si="834"/>
        <v>0</v>
      </c>
      <c r="EA510" s="5">
        <f t="shared" si="834"/>
        <v>0</v>
      </c>
      <c r="EB510" s="5">
        <f t="shared" si="834"/>
        <v>0</v>
      </c>
      <c r="EC510" s="5">
        <f t="shared" si="834"/>
        <v>0</v>
      </c>
      <c r="ED510" s="5">
        <f t="shared" si="834"/>
        <v>0</v>
      </c>
      <c r="EE510" s="5">
        <f t="shared" si="834"/>
        <v>0</v>
      </c>
      <c r="EF510" s="5">
        <f t="shared" si="834"/>
        <v>0</v>
      </c>
      <c r="EG510" s="5">
        <f t="shared" si="834"/>
        <v>0</v>
      </c>
      <c r="EH510" s="5">
        <f t="shared" si="834"/>
        <v>0</v>
      </c>
      <c r="EI510" s="5">
        <f t="shared" si="834"/>
        <v>0</v>
      </c>
      <c r="EJ510" s="5">
        <f t="shared" si="834"/>
        <v>0</v>
      </c>
      <c r="EK510" s="5">
        <f t="shared" si="834"/>
        <v>0</v>
      </c>
      <c r="EL510" s="5">
        <f t="shared" si="834"/>
        <v>0</v>
      </c>
      <c r="EM510" s="5">
        <f t="shared" si="834"/>
        <v>0</v>
      </c>
      <c r="EN510" s="5">
        <f t="shared" si="834"/>
        <v>0</v>
      </c>
      <c r="EO510" s="5">
        <f t="shared" si="834"/>
        <v>0</v>
      </c>
      <c r="EP510" s="5">
        <f t="shared" si="834"/>
        <v>0</v>
      </c>
    </row>
    <row r="511" spans="2:146" outlineLevel="1" x14ac:dyDescent="0.25">
      <c r="D511" t="s">
        <v>366</v>
      </c>
      <c r="K511" s="5">
        <f t="shared" si="828"/>
        <v>2405.083333333333</v>
      </c>
      <c r="L511" s="5">
        <f t="shared" si="828"/>
        <v>3435.8333333333339</v>
      </c>
      <c r="M511" s="5">
        <f t="shared" si="828"/>
        <v>2567.8333333333353</v>
      </c>
      <c r="N511" s="5">
        <f t="shared" si="828"/>
        <v>1699.8333333333362</v>
      </c>
      <c r="O511" s="5">
        <f t="shared" si="828"/>
        <v>831.83333333333576</v>
      </c>
      <c r="P511" s="5">
        <f t="shared" si="828"/>
        <v>90.416666666669073</v>
      </c>
      <c r="Q511" s="5">
        <f t="shared" si="828"/>
        <v>2.3965185391716657E-12</v>
      </c>
      <c r="R511" s="5">
        <f t="shared" si="828"/>
        <v>2.3965185391716657E-12</v>
      </c>
      <c r="S511" s="5">
        <f t="shared" si="828"/>
        <v>2.3965185391716657E-12</v>
      </c>
      <c r="T511" s="5">
        <f t="shared" si="828"/>
        <v>2.3965185391716657E-12</v>
      </c>
      <c r="W511" s="5">
        <f>W432</f>
        <v>361.66666666666669</v>
      </c>
      <c r="X511" s="5">
        <f>X432</f>
        <v>355.63888888888886</v>
      </c>
      <c r="Y511" s="5">
        <f t="shared" ref="Y511:CJ511" si="835">Y432</f>
        <v>349.61111111111109</v>
      </c>
      <c r="Z511" s="5">
        <f t="shared" si="835"/>
        <v>343.58333333333326</v>
      </c>
      <c r="AA511" s="5">
        <f t="shared" si="835"/>
        <v>337.55555555555549</v>
      </c>
      <c r="AB511" s="5">
        <f t="shared" si="835"/>
        <v>331.52777777777771</v>
      </c>
      <c r="AC511" s="5">
        <f t="shared" si="835"/>
        <v>325.49999999999994</v>
      </c>
      <c r="AD511" s="5">
        <f t="shared" si="835"/>
        <v>319.47222222222217</v>
      </c>
      <c r="AE511" s="5">
        <f t="shared" si="835"/>
        <v>313.44444444444446</v>
      </c>
      <c r="AF511" s="5">
        <f t="shared" si="835"/>
        <v>307.41666666666669</v>
      </c>
      <c r="AG511" s="5">
        <f t="shared" si="835"/>
        <v>301.38888888888891</v>
      </c>
      <c r="AH511" s="5">
        <f t="shared" si="835"/>
        <v>295.36111111111114</v>
      </c>
      <c r="AI511" s="5">
        <f t="shared" si="835"/>
        <v>289.33333333333337</v>
      </c>
      <c r="AJ511" s="5">
        <f t="shared" si="835"/>
        <v>283.3055555555556</v>
      </c>
      <c r="AK511" s="5">
        <f t="shared" si="835"/>
        <v>277.27777777777783</v>
      </c>
      <c r="AL511" s="5">
        <f t="shared" si="835"/>
        <v>271.25000000000006</v>
      </c>
      <c r="AM511" s="5">
        <f t="shared" si="835"/>
        <v>265.22222222222229</v>
      </c>
      <c r="AN511" s="5">
        <f t="shared" si="835"/>
        <v>259.19444444444457</v>
      </c>
      <c r="AO511" s="5">
        <f t="shared" si="835"/>
        <v>253.16666666666677</v>
      </c>
      <c r="AP511" s="5">
        <f t="shared" si="835"/>
        <v>247.138888888889</v>
      </c>
      <c r="AQ511" s="5">
        <f t="shared" si="835"/>
        <v>241.11111111111126</v>
      </c>
      <c r="AR511" s="5">
        <f t="shared" si="835"/>
        <v>235.08333333333348</v>
      </c>
      <c r="AS511" s="5">
        <f t="shared" si="835"/>
        <v>229.05555555555571</v>
      </c>
      <c r="AT511" s="5">
        <f t="shared" si="835"/>
        <v>223.02777777777794</v>
      </c>
      <c r="AU511" s="5">
        <f t="shared" si="835"/>
        <v>217.0000000000002</v>
      </c>
      <c r="AV511" s="5">
        <f t="shared" si="835"/>
        <v>210.97222222222243</v>
      </c>
      <c r="AW511" s="5">
        <f t="shared" si="835"/>
        <v>204.94444444444466</v>
      </c>
      <c r="AX511" s="5">
        <f t="shared" si="835"/>
        <v>198.91666666666688</v>
      </c>
      <c r="AY511" s="5">
        <f t="shared" si="835"/>
        <v>192.88888888888911</v>
      </c>
      <c r="AZ511" s="5">
        <f t="shared" si="835"/>
        <v>186.86111111111137</v>
      </c>
      <c r="BA511" s="5">
        <f t="shared" si="835"/>
        <v>180.8333333333336</v>
      </c>
      <c r="BB511" s="5">
        <f t="shared" si="835"/>
        <v>174.80555555555583</v>
      </c>
      <c r="BC511" s="5">
        <f t="shared" si="835"/>
        <v>168.77777777777806</v>
      </c>
      <c r="BD511" s="5">
        <f t="shared" si="835"/>
        <v>162.75000000000026</v>
      </c>
      <c r="BE511" s="5">
        <f t="shared" si="835"/>
        <v>156.72222222222248</v>
      </c>
      <c r="BF511" s="5">
        <f t="shared" si="835"/>
        <v>150.69444444444468</v>
      </c>
      <c r="BG511" s="5">
        <f t="shared" si="835"/>
        <v>144.66666666666691</v>
      </c>
      <c r="BH511" s="5">
        <f t="shared" si="835"/>
        <v>138.63888888888911</v>
      </c>
      <c r="BI511" s="5">
        <f t="shared" si="835"/>
        <v>132.61111111111134</v>
      </c>
      <c r="BJ511" s="5">
        <f t="shared" si="835"/>
        <v>126.58333333333356</v>
      </c>
      <c r="BK511" s="5">
        <f t="shared" si="835"/>
        <v>120.55555555555577</v>
      </c>
      <c r="BL511" s="5">
        <f t="shared" si="835"/>
        <v>114.52777777777798</v>
      </c>
      <c r="BM511" s="5">
        <f t="shared" si="835"/>
        <v>108.5000000000002</v>
      </c>
      <c r="BN511" s="5">
        <f t="shared" si="835"/>
        <v>102.47222222222243</v>
      </c>
      <c r="BO511" s="5">
        <f t="shared" si="835"/>
        <v>96.444444444444642</v>
      </c>
      <c r="BP511" s="5">
        <f t="shared" si="835"/>
        <v>90.416666666666856</v>
      </c>
      <c r="BQ511" s="5">
        <f t="shared" si="835"/>
        <v>84.388888888889085</v>
      </c>
      <c r="BR511" s="5">
        <f t="shared" si="835"/>
        <v>78.361111111111299</v>
      </c>
      <c r="BS511" s="5">
        <f t="shared" si="835"/>
        <v>72.333333333333528</v>
      </c>
      <c r="BT511" s="5">
        <f t="shared" si="835"/>
        <v>66.305555555555756</v>
      </c>
      <c r="BU511" s="5">
        <f t="shared" si="835"/>
        <v>60.277777777777978</v>
      </c>
      <c r="BV511" s="5">
        <f t="shared" si="835"/>
        <v>54.250000000000206</v>
      </c>
      <c r="BW511" s="5">
        <f t="shared" si="835"/>
        <v>48.222222222222435</v>
      </c>
      <c r="BX511" s="5">
        <f t="shared" si="835"/>
        <v>42.194444444444649</v>
      </c>
      <c r="BY511" s="5">
        <f t="shared" si="835"/>
        <v>36.16666666666687</v>
      </c>
      <c r="BZ511" s="5">
        <f t="shared" si="835"/>
        <v>30.138888888889095</v>
      </c>
      <c r="CA511" s="5">
        <f t="shared" si="835"/>
        <v>24.111111111111313</v>
      </c>
      <c r="CB511" s="5">
        <f t="shared" si="835"/>
        <v>18.083333333333535</v>
      </c>
      <c r="CC511" s="5">
        <f t="shared" si="835"/>
        <v>12.055555555555756</v>
      </c>
      <c r="CD511" s="5">
        <f t="shared" si="835"/>
        <v>6.0277777777779775</v>
      </c>
      <c r="CE511" s="5">
        <f t="shared" si="835"/>
        <v>1.9970987826430548E-13</v>
      </c>
      <c r="CF511" s="5">
        <f t="shared" si="835"/>
        <v>1.9970987826430548E-13</v>
      </c>
      <c r="CG511" s="5">
        <f t="shared" si="835"/>
        <v>1.9970987826430548E-13</v>
      </c>
      <c r="CH511" s="5">
        <f t="shared" si="835"/>
        <v>1.9970987826430548E-13</v>
      </c>
      <c r="CI511" s="5">
        <f t="shared" si="835"/>
        <v>1.9970987826430548E-13</v>
      </c>
      <c r="CJ511" s="5">
        <f t="shared" si="835"/>
        <v>1.9970987826430548E-13</v>
      </c>
      <c r="CK511" s="5">
        <f t="shared" ref="CK511:EP511" si="836">CK432</f>
        <v>1.9970987826430548E-13</v>
      </c>
      <c r="CL511" s="5">
        <f t="shared" si="836"/>
        <v>1.9970987826430548E-13</v>
      </c>
      <c r="CM511" s="5">
        <f t="shared" si="836"/>
        <v>1.9970987826430548E-13</v>
      </c>
      <c r="CN511" s="5">
        <f t="shared" si="836"/>
        <v>1.9970987826430548E-13</v>
      </c>
      <c r="CO511" s="5">
        <f t="shared" si="836"/>
        <v>1.9970987826430548E-13</v>
      </c>
      <c r="CP511" s="5">
        <f t="shared" si="836"/>
        <v>1.9970987826430548E-13</v>
      </c>
      <c r="CQ511" s="5">
        <f t="shared" si="836"/>
        <v>1.9970987826430548E-13</v>
      </c>
      <c r="CR511" s="5">
        <f t="shared" si="836"/>
        <v>1.9970987826430548E-13</v>
      </c>
      <c r="CS511" s="5">
        <f t="shared" si="836"/>
        <v>1.9970987826430548E-13</v>
      </c>
      <c r="CT511" s="5">
        <f t="shared" si="836"/>
        <v>1.9970987826430548E-13</v>
      </c>
      <c r="CU511" s="5">
        <f t="shared" si="836"/>
        <v>1.9970987826430548E-13</v>
      </c>
      <c r="CV511" s="5">
        <f t="shared" si="836"/>
        <v>1.9970987826430548E-13</v>
      </c>
      <c r="CW511" s="5">
        <f t="shared" si="836"/>
        <v>1.9970987826430548E-13</v>
      </c>
      <c r="CX511" s="5">
        <f t="shared" si="836"/>
        <v>1.9970987826430548E-13</v>
      </c>
      <c r="CY511" s="5">
        <f t="shared" si="836"/>
        <v>1.9970987826430548E-13</v>
      </c>
      <c r="CZ511" s="5">
        <f t="shared" si="836"/>
        <v>1.9970987826430548E-13</v>
      </c>
      <c r="DA511" s="5">
        <f t="shared" si="836"/>
        <v>1.9970987826430548E-13</v>
      </c>
      <c r="DB511" s="5">
        <f t="shared" si="836"/>
        <v>1.9970987826430548E-13</v>
      </c>
      <c r="DC511" s="5">
        <f t="shared" si="836"/>
        <v>1.9970987826430548E-13</v>
      </c>
      <c r="DD511" s="5">
        <f t="shared" si="836"/>
        <v>1.9970987826430548E-13</v>
      </c>
      <c r="DE511" s="5">
        <f t="shared" si="836"/>
        <v>1.9970987826430548E-13</v>
      </c>
      <c r="DF511" s="5">
        <f t="shared" si="836"/>
        <v>1.9970987826430548E-13</v>
      </c>
      <c r="DG511" s="5">
        <f t="shared" si="836"/>
        <v>1.9970987826430548E-13</v>
      </c>
      <c r="DH511" s="5">
        <f t="shared" si="836"/>
        <v>1.9970987826430548E-13</v>
      </c>
      <c r="DI511" s="5">
        <f t="shared" si="836"/>
        <v>1.9970987826430548E-13</v>
      </c>
      <c r="DJ511" s="5">
        <f t="shared" si="836"/>
        <v>1.9970987826430548E-13</v>
      </c>
      <c r="DK511" s="5">
        <f t="shared" si="836"/>
        <v>1.9970987826430548E-13</v>
      </c>
      <c r="DL511" s="5">
        <f t="shared" si="836"/>
        <v>1.9970987826430548E-13</v>
      </c>
      <c r="DM511" s="5">
        <f t="shared" si="836"/>
        <v>1.9970987826430548E-13</v>
      </c>
      <c r="DN511" s="5">
        <f t="shared" si="836"/>
        <v>1.9970987826430548E-13</v>
      </c>
      <c r="DO511" s="5">
        <f t="shared" si="836"/>
        <v>1.9970987826430548E-13</v>
      </c>
      <c r="DP511" s="5">
        <f t="shared" si="836"/>
        <v>1.9970987826430548E-13</v>
      </c>
      <c r="DQ511" s="5">
        <f t="shared" si="836"/>
        <v>1.9970987826430548E-13</v>
      </c>
      <c r="DR511" s="5">
        <f t="shared" si="836"/>
        <v>1.9970987826430548E-13</v>
      </c>
      <c r="DS511" s="5">
        <f t="shared" si="836"/>
        <v>1.9970987826430548E-13</v>
      </c>
      <c r="DT511" s="5">
        <f t="shared" si="836"/>
        <v>1.9970987826430548E-13</v>
      </c>
      <c r="DU511" s="5">
        <f t="shared" si="836"/>
        <v>1.9970987826430548E-13</v>
      </c>
      <c r="DV511" s="5">
        <f t="shared" si="836"/>
        <v>1.9970987826430548E-13</v>
      </c>
      <c r="DW511" s="5">
        <f t="shared" si="836"/>
        <v>1.9970987826430548E-13</v>
      </c>
      <c r="DX511" s="5">
        <f t="shared" si="836"/>
        <v>1.9970987826430548E-13</v>
      </c>
      <c r="DY511" s="5">
        <f t="shared" si="836"/>
        <v>1.9970987826430548E-13</v>
      </c>
      <c r="DZ511" s="5">
        <f t="shared" si="836"/>
        <v>1.9970987826430548E-13</v>
      </c>
      <c r="EA511" s="5">
        <f t="shared" si="836"/>
        <v>1.9970987826430548E-13</v>
      </c>
      <c r="EB511" s="5">
        <f t="shared" si="836"/>
        <v>1.9970987826430548E-13</v>
      </c>
      <c r="EC511" s="5">
        <f t="shared" si="836"/>
        <v>1.9970987826430548E-13</v>
      </c>
      <c r="ED511" s="5">
        <f t="shared" si="836"/>
        <v>1.9970987826430548E-13</v>
      </c>
      <c r="EE511" s="5">
        <f t="shared" si="836"/>
        <v>1.9970987826430548E-13</v>
      </c>
      <c r="EF511" s="5">
        <f t="shared" si="836"/>
        <v>1.9970987826430548E-13</v>
      </c>
      <c r="EG511" s="5">
        <f t="shared" si="836"/>
        <v>1.9970987826430548E-13</v>
      </c>
      <c r="EH511" s="5">
        <f t="shared" si="836"/>
        <v>1.9970987826430548E-13</v>
      </c>
      <c r="EI511" s="5">
        <f t="shared" si="836"/>
        <v>1.9970987826430548E-13</v>
      </c>
      <c r="EJ511" s="5">
        <f t="shared" si="836"/>
        <v>1.9970987826430548E-13</v>
      </c>
      <c r="EK511" s="5">
        <f t="shared" si="836"/>
        <v>1.9970987826430548E-13</v>
      </c>
      <c r="EL511" s="5">
        <f t="shared" si="836"/>
        <v>1.9970987826430548E-13</v>
      </c>
      <c r="EM511" s="5">
        <f t="shared" si="836"/>
        <v>1.9970987826430548E-13</v>
      </c>
      <c r="EN511" s="5">
        <f t="shared" si="836"/>
        <v>1.9970987826430548E-13</v>
      </c>
      <c r="EO511" s="5">
        <f t="shared" si="836"/>
        <v>1.9970987826430548E-13</v>
      </c>
      <c r="EP511" s="5">
        <f t="shared" si="836"/>
        <v>1.9970987826430548E-13</v>
      </c>
    </row>
    <row r="512" spans="2:146" outlineLevel="1" x14ac:dyDescent="0.25"/>
    <row r="513" spans="2:146" outlineLevel="1" x14ac:dyDescent="0.25">
      <c r="B513" s="11" t="s">
        <v>367</v>
      </c>
      <c r="C513" s="11"/>
      <c r="D513" s="11"/>
      <c r="E513" s="11"/>
      <c r="F513" s="11"/>
      <c r="G513" s="11"/>
      <c r="H513" s="11"/>
      <c r="I513" s="11"/>
      <c r="J513" s="31"/>
      <c r="K513" s="8">
        <f>W513</f>
        <v>50000</v>
      </c>
      <c r="L513" s="8">
        <f>K515</f>
        <v>23289.226311778424</v>
      </c>
      <c r="M513" s="8">
        <f t="shared" ref="M513:T513" si="837">L515</f>
        <v>93491.516534591326</v>
      </c>
      <c r="N513" s="8">
        <f t="shared" si="837"/>
        <v>168551.92566590331</v>
      </c>
      <c r="O513" s="8">
        <f t="shared" si="837"/>
        <v>246278.9685699399</v>
      </c>
      <c r="P513" s="8">
        <f t="shared" si="837"/>
        <v>322964.97598012252</v>
      </c>
      <c r="Q513" s="8">
        <f t="shared" si="837"/>
        <v>353409.32459073956</v>
      </c>
      <c r="R513" s="8">
        <f t="shared" si="837"/>
        <v>438782.47747577436</v>
      </c>
      <c r="S513" s="8">
        <f t="shared" si="837"/>
        <v>522395.6958897165</v>
      </c>
      <c r="T513" s="8">
        <f t="shared" si="837"/>
        <v>590019.15052669495</v>
      </c>
      <c r="U513" s="11"/>
      <c r="V513" s="11"/>
      <c r="W513" s="8">
        <f>V448</f>
        <v>50000</v>
      </c>
      <c r="X513" s="8">
        <f>W448</f>
        <v>20000</v>
      </c>
      <c r="Y513" s="8">
        <f t="shared" ref="Y513:CJ513" si="838">X448</f>
        <v>20000</v>
      </c>
      <c r="Z513" s="8">
        <f t="shared" si="838"/>
        <v>20000</v>
      </c>
      <c r="AA513" s="8">
        <f t="shared" si="838"/>
        <v>20000</v>
      </c>
      <c r="AB513" s="8">
        <f t="shared" si="838"/>
        <v>25558.13842652327</v>
      </c>
      <c r="AC513" s="8">
        <f t="shared" si="838"/>
        <v>34467.971894814778</v>
      </c>
      <c r="AD513" s="8">
        <f t="shared" si="838"/>
        <v>23289.226311778428</v>
      </c>
      <c r="AE513" s="8">
        <f t="shared" si="838"/>
        <v>36045.241538253933</v>
      </c>
      <c r="AF513" s="8">
        <f t="shared" si="838"/>
        <v>54081.134390476152</v>
      </c>
      <c r="AG513" s="8">
        <f t="shared" si="838"/>
        <v>69382.759284777232</v>
      </c>
      <c r="AH513" s="8">
        <f t="shared" si="838"/>
        <v>81746.684519587259</v>
      </c>
      <c r="AI513" s="8">
        <f t="shared" si="838"/>
        <v>87503.241065279013</v>
      </c>
      <c r="AJ513" s="8">
        <f t="shared" si="838"/>
        <v>84700.89086447614</v>
      </c>
      <c r="AK513" s="8">
        <f t="shared" si="838"/>
        <v>84095.892443200166</v>
      </c>
      <c r="AL513" s="8">
        <f t="shared" si="838"/>
        <v>80285.229814382954</v>
      </c>
      <c r="AM513" s="8">
        <f t="shared" si="838"/>
        <v>88507.424013068739</v>
      </c>
      <c r="AN513" s="8">
        <f t="shared" si="838"/>
        <v>104563.86981911414</v>
      </c>
      <c r="AO513" s="8">
        <f t="shared" si="838"/>
        <v>114271.07510980948</v>
      </c>
      <c r="AP513" s="8">
        <f t="shared" si="838"/>
        <v>93491.516534591239</v>
      </c>
      <c r="AQ513" s="8">
        <f t="shared" si="838"/>
        <v>105620.3424414873</v>
      </c>
      <c r="AR513" s="8">
        <f t="shared" si="838"/>
        <v>124637.88890386185</v>
      </c>
      <c r="AS513" s="8">
        <f t="shared" si="838"/>
        <v>141072.82344062708</v>
      </c>
      <c r="AT513" s="8">
        <f t="shared" si="838"/>
        <v>154384.95218473961</v>
      </c>
      <c r="AU513" s="8">
        <f t="shared" si="838"/>
        <v>159472.52123535826</v>
      </c>
      <c r="AV513" s="8">
        <f t="shared" si="838"/>
        <v>159812.10539087295</v>
      </c>
      <c r="AW513" s="8">
        <f t="shared" si="838"/>
        <v>157071.73176937678</v>
      </c>
      <c r="AX513" s="8">
        <f t="shared" si="838"/>
        <v>153404.38177212948</v>
      </c>
      <c r="AY513" s="8">
        <f t="shared" si="838"/>
        <v>162660.57418650383</v>
      </c>
      <c r="AZ513" s="8">
        <f t="shared" si="838"/>
        <v>178702.31538142459</v>
      </c>
      <c r="BA513" s="8">
        <f t="shared" si="838"/>
        <v>188601.5132806841</v>
      </c>
      <c r="BB513" s="8">
        <f t="shared" si="838"/>
        <v>168551.9256659032</v>
      </c>
      <c r="BC513" s="8">
        <f t="shared" si="838"/>
        <v>183063.92413886354</v>
      </c>
      <c r="BD513" s="8">
        <f t="shared" si="838"/>
        <v>204550.45749132984</v>
      </c>
      <c r="BE513" s="8">
        <f t="shared" si="838"/>
        <v>219758.43367684816</v>
      </c>
      <c r="BF513" s="8">
        <f t="shared" si="838"/>
        <v>232978.18034116822</v>
      </c>
      <c r="BG513" s="8">
        <f t="shared" si="838"/>
        <v>236026.34370027878</v>
      </c>
      <c r="BH513" s="8">
        <f t="shared" si="838"/>
        <v>239988.35831918212</v>
      </c>
      <c r="BI513" s="8">
        <f t="shared" si="838"/>
        <v>234982.93377928733</v>
      </c>
      <c r="BJ513" s="8">
        <f t="shared" si="838"/>
        <v>231893.41807838841</v>
      </c>
      <c r="BK513" s="8">
        <f t="shared" si="838"/>
        <v>239449.47484086073</v>
      </c>
      <c r="BL513" s="8">
        <f t="shared" si="838"/>
        <v>258225.43640950686</v>
      </c>
      <c r="BM513" s="8">
        <f t="shared" si="838"/>
        <v>272086.60452050494</v>
      </c>
      <c r="BN513" s="8">
        <f t="shared" si="838"/>
        <v>246278.96856993969</v>
      </c>
      <c r="BO513" s="8">
        <f t="shared" si="838"/>
        <v>265354.59501003666</v>
      </c>
      <c r="BP513" s="8">
        <f t="shared" si="838"/>
        <v>284980.38052303263</v>
      </c>
      <c r="BQ513" s="8">
        <f t="shared" si="838"/>
        <v>300871.65902384452</v>
      </c>
      <c r="BR513" s="8">
        <f t="shared" si="838"/>
        <v>313647.41007007746</v>
      </c>
      <c r="BS513" s="8">
        <f t="shared" si="838"/>
        <v>322648.53118004574</v>
      </c>
      <c r="BT513" s="8">
        <f t="shared" si="838"/>
        <v>317998.22475101007</v>
      </c>
      <c r="BU513" s="8">
        <f t="shared" si="838"/>
        <v>315183.50164300337</v>
      </c>
      <c r="BV513" s="8">
        <f t="shared" si="838"/>
        <v>312383.78251171991</v>
      </c>
      <c r="BW513" s="8">
        <f t="shared" si="838"/>
        <v>318654.48452988354</v>
      </c>
      <c r="BX513" s="8">
        <f t="shared" si="838"/>
        <v>338479.16023881349</v>
      </c>
      <c r="BY513" s="8">
        <f t="shared" si="838"/>
        <v>350052.08605090622</v>
      </c>
      <c r="BZ513" s="8">
        <f t="shared" si="838"/>
        <v>322964.97598012217</v>
      </c>
      <c r="CA513" s="8">
        <f t="shared" si="838"/>
        <v>340569.28213198448</v>
      </c>
      <c r="CB513" s="8">
        <f t="shared" si="838"/>
        <v>360762.59278666467</v>
      </c>
      <c r="CC513" s="8">
        <f t="shared" si="838"/>
        <v>376002.45883080718</v>
      </c>
      <c r="CD513" s="8">
        <f t="shared" si="838"/>
        <v>389071.34731649351</v>
      </c>
      <c r="CE513" s="8">
        <f t="shared" si="838"/>
        <v>395012.63934290491</v>
      </c>
      <c r="CF513" s="8">
        <f t="shared" si="838"/>
        <v>343215.45247756474</v>
      </c>
      <c r="CG513" s="8">
        <f t="shared" si="838"/>
        <v>341064.10759429698</v>
      </c>
      <c r="CH513" s="8">
        <f t="shared" si="838"/>
        <v>336445.19731247454</v>
      </c>
      <c r="CI513" s="8">
        <f t="shared" si="838"/>
        <v>346275.51761429739</v>
      </c>
      <c r="CJ513" s="8">
        <f t="shared" si="838"/>
        <v>368022.20887244114</v>
      </c>
      <c r="CK513" s="8">
        <f t="shared" ref="CK513:EP513" si="839">CJ448</f>
        <v>377044.73517132492</v>
      </c>
      <c r="CL513" s="8">
        <f t="shared" si="839"/>
        <v>353409.32459073904</v>
      </c>
      <c r="CM513" s="8">
        <f t="shared" si="839"/>
        <v>372351.54056523548</v>
      </c>
      <c r="CN513" s="8">
        <f t="shared" si="839"/>
        <v>393796.24320475565</v>
      </c>
      <c r="CO513" s="8">
        <f t="shared" si="839"/>
        <v>405779.69176275347</v>
      </c>
      <c r="CP513" s="8">
        <f t="shared" si="839"/>
        <v>424231.19221038331</v>
      </c>
      <c r="CQ513" s="8">
        <f t="shared" si="839"/>
        <v>427972.43761415425</v>
      </c>
      <c r="CR513" s="8">
        <f t="shared" si="839"/>
        <v>429998.74466349039</v>
      </c>
      <c r="CS513" s="8">
        <f t="shared" si="839"/>
        <v>427119.6024726897</v>
      </c>
      <c r="CT513" s="8">
        <f t="shared" si="839"/>
        <v>420297.07275333296</v>
      </c>
      <c r="CU513" s="8">
        <f t="shared" si="839"/>
        <v>430049.31532841228</v>
      </c>
      <c r="CV513" s="8">
        <f t="shared" si="839"/>
        <v>452611.25644477952</v>
      </c>
      <c r="CW513" s="8">
        <f t="shared" si="839"/>
        <v>463914.29474329978</v>
      </c>
      <c r="CX513" s="8">
        <f t="shared" si="839"/>
        <v>438782.47747577401</v>
      </c>
      <c r="CY513" s="8">
        <f t="shared" si="839"/>
        <v>453876.78285872896</v>
      </c>
      <c r="CZ513" s="8">
        <f t="shared" si="839"/>
        <v>477792.04615575669</v>
      </c>
      <c r="DA513" s="8">
        <f t="shared" si="839"/>
        <v>496569.07955622824</v>
      </c>
      <c r="DB513" s="8">
        <f t="shared" si="839"/>
        <v>511442.83434240235</v>
      </c>
      <c r="DC513" s="8">
        <f t="shared" si="839"/>
        <v>520053.08265726554</v>
      </c>
      <c r="DD513" s="8">
        <f t="shared" si="839"/>
        <v>515162.8171375735</v>
      </c>
      <c r="DE513" s="8">
        <f t="shared" si="839"/>
        <v>510980.12801417563</v>
      </c>
      <c r="DF513" s="8">
        <f t="shared" si="839"/>
        <v>505248.97984851518</v>
      </c>
      <c r="DG513" s="8">
        <f t="shared" si="839"/>
        <v>515248.29103270848</v>
      </c>
      <c r="DH513" s="8">
        <f t="shared" si="839"/>
        <v>533439.62528285233</v>
      </c>
      <c r="DI513" s="8">
        <f t="shared" si="839"/>
        <v>544120.73208560084</v>
      </c>
      <c r="DJ513" s="8">
        <f t="shared" si="839"/>
        <v>522395.69588971609</v>
      </c>
      <c r="DK513" s="8">
        <f t="shared" si="839"/>
        <v>537715.82394607528</v>
      </c>
      <c r="DL513" s="8">
        <f t="shared" si="839"/>
        <v>559000.50161574781</v>
      </c>
      <c r="DM513" s="8">
        <f t="shared" si="839"/>
        <v>578022.79043924785</v>
      </c>
      <c r="DN513" s="8">
        <f t="shared" si="839"/>
        <v>588379.09927001281</v>
      </c>
      <c r="DO513" s="8">
        <f t="shared" si="839"/>
        <v>590132.2209894195</v>
      </c>
      <c r="DP513" s="8">
        <f t="shared" si="839"/>
        <v>591517.56284895155</v>
      </c>
      <c r="DQ513" s="8">
        <f t="shared" si="839"/>
        <v>584626.93393973086</v>
      </c>
      <c r="DR513" s="8">
        <f t="shared" si="839"/>
        <v>577946.94199069566</v>
      </c>
      <c r="DS513" s="8">
        <f t="shared" si="839"/>
        <v>588273.50109665922</v>
      </c>
      <c r="DT513" s="8">
        <f t="shared" si="839"/>
        <v>605135.95166351891</v>
      </c>
      <c r="DU513" s="8">
        <f t="shared" si="839"/>
        <v>615516.14628630551</v>
      </c>
      <c r="DV513" s="8">
        <f t="shared" si="839"/>
        <v>590019.15052669449</v>
      </c>
      <c r="DW513" s="8">
        <f t="shared" si="839"/>
        <v>605299.42206775595</v>
      </c>
      <c r="DX513" s="8">
        <f t="shared" si="839"/>
        <v>626038.41275849636</v>
      </c>
      <c r="DY513" s="8">
        <f t="shared" si="839"/>
        <v>645223.65331603133</v>
      </c>
      <c r="DZ513" s="8">
        <f t="shared" si="839"/>
        <v>653616.70092144131</v>
      </c>
      <c r="EA513" s="8">
        <f t="shared" si="839"/>
        <v>661198.68597861729</v>
      </c>
      <c r="EB513" s="8">
        <f t="shared" si="839"/>
        <v>655582.76470669813</v>
      </c>
      <c r="EC513" s="8">
        <f t="shared" si="839"/>
        <v>646578.55633419612</v>
      </c>
      <c r="ED513" s="8">
        <f t="shared" si="839"/>
        <v>639251.18030387769</v>
      </c>
      <c r="EE513" s="8">
        <f t="shared" si="839"/>
        <v>645172.83818536357</v>
      </c>
      <c r="EF513" s="8">
        <f t="shared" si="839"/>
        <v>664945.97769211105</v>
      </c>
      <c r="EG513" s="8">
        <f t="shared" si="839"/>
        <v>678534.88014790544</v>
      </c>
      <c r="EH513" s="8">
        <f t="shared" si="839"/>
        <v>651568.72969841375</v>
      </c>
      <c r="EI513" s="8">
        <f t="shared" si="839"/>
        <v>670466.36434851075</v>
      </c>
      <c r="EJ513" s="8">
        <f t="shared" si="839"/>
        <v>689925.27289529459</v>
      </c>
      <c r="EK513" s="8">
        <f t="shared" si="839"/>
        <v>704643.71643143729</v>
      </c>
      <c r="EL513" s="8">
        <f t="shared" si="839"/>
        <v>715583.66947744996</v>
      </c>
      <c r="EM513" s="8">
        <f t="shared" si="839"/>
        <v>721875.1173368732</v>
      </c>
      <c r="EN513" s="8">
        <f t="shared" si="839"/>
        <v>711429.54574927315</v>
      </c>
      <c r="EO513" s="8">
        <f t="shared" si="839"/>
        <v>703317.73701201566</v>
      </c>
      <c r="EP513" s="8">
        <f t="shared" si="839"/>
        <v>695204.71085565409</v>
      </c>
    </row>
    <row r="514" spans="2:146" outlineLevel="1" x14ac:dyDescent="0.25">
      <c r="B514" t="s">
        <v>368</v>
      </c>
      <c r="K514" s="5">
        <f>SUM(K471,K484,K498)</f>
        <v>-26710.773688221576</v>
      </c>
      <c r="L514" s="5">
        <f>SUM(L471,L484,L498)</f>
        <v>70202.290222812895</v>
      </c>
      <c r="M514" s="5">
        <f>SUM(M471,M484,M498)</f>
        <v>75060.409131312001</v>
      </c>
      <c r="N514" s="5">
        <f t="shared" ref="N514:T514" si="840">SUM(N471,N484,N498)</f>
        <v>77727.042904036585</v>
      </c>
      <c r="O514" s="5">
        <f t="shared" si="840"/>
        <v>76686.007410182632</v>
      </c>
      <c r="P514" s="5">
        <f t="shared" si="840"/>
        <v>30444.348610617071</v>
      </c>
      <c r="Q514" s="5">
        <f t="shared" si="840"/>
        <v>85373.152885034782</v>
      </c>
      <c r="R514" s="5">
        <f t="shared" si="840"/>
        <v>83613.218413942144</v>
      </c>
      <c r="S514" s="5">
        <f t="shared" si="840"/>
        <v>67623.45463697848</v>
      </c>
      <c r="T514" s="5">
        <f t="shared" si="840"/>
        <v>61549.579171718877</v>
      </c>
      <c r="W514" s="5">
        <f>SUM(W471,W484,W498)</f>
        <v>-30000</v>
      </c>
      <c r="X514" s="5">
        <f>SUM(X471,X484,X498)</f>
        <v>0</v>
      </c>
      <c r="Y514" s="5">
        <f t="shared" ref="Y514:CJ514" si="841">SUM(Y471,Y484,Y498)</f>
        <v>0</v>
      </c>
      <c r="Z514" s="5">
        <f t="shared" si="841"/>
        <v>0</v>
      </c>
      <c r="AA514" s="5">
        <f t="shared" si="841"/>
        <v>5558.1384265232682</v>
      </c>
      <c r="AB514" s="5">
        <f t="shared" si="841"/>
        <v>8909.833468291512</v>
      </c>
      <c r="AC514" s="5">
        <f t="shared" si="841"/>
        <v>-11178.745583036351</v>
      </c>
      <c r="AD514" s="5">
        <f t="shared" si="841"/>
        <v>12756.015226475502</v>
      </c>
      <c r="AE514" s="5">
        <f t="shared" si="841"/>
        <v>18035.89285222222</v>
      </c>
      <c r="AF514" s="5">
        <f t="shared" si="841"/>
        <v>15301.624894301074</v>
      </c>
      <c r="AG514" s="5">
        <f t="shared" si="841"/>
        <v>12363.925234810034</v>
      </c>
      <c r="AH514" s="5">
        <f t="shared" si="841"/>
        <v>5756.5565456917539</v>
      </c>
      <c r="AI514" s="5">
        <f t="shared" si="841"/>
        <v>-2802.3502008028731</v>
      </c>
      <c r="AJ514" s="5">
        <f t="shared" si="841"/>
        <v>-604.99842127597913</v>
      </c>
      <c r="AK514" s="5">
        <f t="shared" si="841"/>
        <v>-3810.6626288172074</v>
      </c>
      <c r="AL514" s="5">
        <f t="shared" si="841"/>
        <v>8222.1941986857801</v>
      </c>
      <c r="AM514" s="5">
        <f t="shared" si="841"/>
        <v>16056.445806045404</v>
      </c>
      <c r="AN514" s="5">
        <f t="shared" si="841"/>
        <v>9707.2052906953377</v>
      </c>
      <c r="AO514" s="5">
        <f t="shared" si="841"/>
        <v>-20779.558575218241</v>
      </c>
      <c r="AP514" s="5">
        <f t="shared" si="841"/>
        <v>12128.825906896069</v>
      </c>
      <c r="AQ514" s="5">
        <f t="shared" si="841"/>
        <v>19017.546462374554</v>
      </c>
      <c r="AR514" s="5">
        <f t="shared" si="841"/>
        <v>16434.934536765224</v>
      </c>
      <c r="AS514" s="5">
        <f t="shared" si="841"/>
        <v>13312.128744112539</v>
      </c>
      <c r="AT514" s="5">
        <f t="shared" si="841"/>
        <v>5087.5690506186602</v>
      </c>
      <c r="AU514" s="5">
        <f t="shared" si="841"/>
        <v>339.58415551470353</v>
      </c>
      <c r="AV514" s="5">
        <f t="shared" si="841"/>
        <v>-2740.3736214961737</v>
      </c>
      <c r="AW514" s="5">
        <f t="shared" si="841"/>
        <v>-3667.3499972473005</v>
      </c>
      <c r="AX514" s="5">
        <f t="shared" si="841"/>
        <v>9256.1924143743672</v>
      </c>
      <c r="AY514" s="5">
        <f t="shared" si="841"/>
        <v>16041.741194920762</v>
      </c>
      <c r="AZ514" s="5">
        <f t="shared" si="841"/>
        <v>9899.1978992594977</v>
      </c>
      <c r="BA514" s="5">
        <f t="shared" si="841"/>
        <v>-20049.587614780918</v>
      </c>
      <c r="BB514" s="5">
        <f t="shared" si="841"/>
        <v>14511.998472960355</v>
      </c>
      <c r="BC514" s="5">
        <f t="shared" si="841"/>
        <v>21486.533352466289</v>
      </c>
      <c r="BD514" s="5">
        <f t="shared" si="841"/>
        <v>15207.976185518317</v>
      </c>
      <c r="BE514" s="5">
        <f t="shared" si="841"/>
        <v>13219.746664320055</v>
      </c>
      <c r="BF514" s="5">
        <f t="shared" si="841"/>
        <v>3048.1633591105538</v>
      </c>
      <c r="BG514" s="5">
        <f t="shared" si="841"/>
        <v>3962.0146189033458</v>
      </c>
      <c r="BH514" s="5">
        <f t="shared" si="841"/>
        <v>-5005.4245398947851</v>
      </c>
      <c r="BI514" s="5">
        <f t="shared" si="841"/>
        <v>-3089.5157008989127</v>
      </c>
      <c r="BJ514" s="5">
        <f t="shared" si="841"/>
        <v>7556.0567624723117</v>
      </c>
      <c r="BK514" s="5">
        <f t="shared" si="841"/>
        <v>18775.961568646122</v>
      </c>
      <c r="BL514" s="5">
        <f t="shared" si="841"/>
        <v>13861.168110998096</v>
      </c>
      <c r="BM514" s="5">
        <f t="shared" si="841"/>
        <v>-25807.63595056524</v>
      </c>
      <c r="BN514" s="5">
        <f t="shared" si="841"/>
        <v>19075.62644009697</v>
      </c>
      <c r="BO514" s="5">
        <f t="shared" si="841"/>
        <v>19625.785512995979</v>
      </c>
      <c r="BP514" s="5">
        <f t="shared" si="841"/>
        <v>15891.278500811908</v>
      </c>
      <c r="BQ514" s="5">
        <f t="shared" si="841"/>
        <v>12775.751046232921</v>
      </c>
      <c r="BR514" s="5">
        <f t="shared" si="841"/>
        <v>9001.1211099682805</v>
      </c>
      <c r="BS514" s="5">
        <f t="shared" si="841"/>
        <v>-4650.3064290356524</v>
      </c>
      <c r="BT514" s="5">
        <f t="shared" si="841"/>
        <v>-2814.7231080067022</v>
      </c>
      <c r="BU514" s="5">
        <f t="shared" si="841"/>
        <v>-2799.7191312834889</v>
      </c>
      <c r="BV514" s="5">
        <f t="shared" si="841"/>
        <v>6270.7020181636108</v>
      </c>
      <c r="BW514" s="5">
        <f t="shared" si="841"/>
        <v>19824.675708929935</v>
      </c>
      <c r="BX514" s="5">
        <f t="shared" si="841"/>
        <v>11572.925812092741</v>
      </c>
      <c r="BY514" s="5">
        <f t="shared" si="841"/>
        <v>-27087.110070784067</v>
      </c>
      <c r="BZ514" s="5">
        <f t="shared" si="841"/>
        <v>17604.306151862289</v>
      </c>
      <c r="CA514" s="5">
        <f t="shared" si="841"/>
        <v>20193.310654680208</v>
      </c>
      <c r="CB514" s="5">
        <f t="shared" si="841"/>
        <v>15239.866044142502</v>
      </c>
      <c r="CC514" s="5">
        <f t="shared" si="841"/>
        <v>13068.888485686304</v>
      </c>
      <c r="CD514" s="5">
        <f t="shared" si="841"/>
        <v>5941.2920264114091</v>
      </c>
      <c r="CE514" s="5">
        <f t="shared" si="841"/>
        <v>-51797.186865340183</v>
      </c>
      <c r="CF514" s="5">
        <f t="shared" si="841"/>
        <v>-2151.3448832677691</v>
      </c>
      <c r="CG514" s="5">
        <f t="shared" si="841"/>
        <v>-4618.9102818224401</v>
      </c>
      <c r="CH514" s="5">
        <f t="shared" si="841"/>
        <v>9830.3203018228633</v>
      </c>
      <c r="CI514" s="5">
        <f t="shared" si="841"/>
        <v>21746.691258143728</v>
      </c>
      <c r="CJ514" s="5">
        <f t="shared" si="841"/>
        <v>9022.5262988837567</v>
      </c>
      <c r="CK514" s="5">
        <f t="shared" ref="CK514:EP514" si="842">SUM(CK471,CK484,CK498)</f>
        <v>-23635.410580585911</v>
      </c>
      <c r="CL514" s="5">
        <f t="shared" si="842"/>
        <v>18942.215974496426</v>
      </c>
      <c r="CM514" s="5">
        <f t="shared" si="842"/>
        <v>21444.702639520143</v>
      </c>
      <c r="CN514" s="5">
        <f t="shared" si="842"/>
        <v>11983.448557997837</v>
      </c>
      <c r="CO514" s="5">
        <f t="shared" si="842"/>
        <v>18451.500447629816</v>
      </c>
      <c r="CP514" s="5">
        <f t="shared" si="842"/>
        <v>3741.2454037709585</v>
      </c>
      <c r="CQ514" s="5">
        <f t="shared" si="842"/>
        <v>2026.307049336169</v>
      </c>
      <c r="CR514" s="5">
        <f t="shared" si="842"/>
        <v>-2879.1421908006691</v>
      </c>
      <c r="CS514" s="5">
        <f t="shared" si="842"/>
        <v>-6822.5297193567249</v>
      </c>
      <c r="CT514" s="5">
        <f t="shared" si="842"/>
        <v>9752.2425750793118</v>
      </c>
      <c r="CU514" s="5">
        <f t="shared" si="842"/>
        <v>22561.941116367227</v>
      </c>
      <c r="CV514" s="5">
        <f t="shared" si="842"/>
        <v>11303.038298520249</v>
      </c>
      <c r="CW514" s="5">
        <f t="shared" si="842"/>
        <v>-25131.817267525774</v>
      </c>
      <c r="CX514" s="5">
        <f t="shared" si="842"/>
        <v>15094.305382954926</v>
      </c>
      <c r="CY514" s="5">
        <f t="shared" si="842"/>
        <v>23915.263297027748</v>
      </c>
      <c r="CZ514" s="5">
        <f t="shared" si="842"/>
        <v>18777.033400471548</v>
      </c>
      <c r="DA514" s="5">
        <f t="shared" si="842"/>
        <v>14873.754786174111</v>
      </c>
      <c r="DB514" s="5">
        <f t="shared" si="842"/>
        <v>8610.2483148631945</v>
      </c>
      <c r="DC514" s="5">
        <f t="shared" si="842"/>
        <v>-4890.2655196920532</v>
      </c>
      <c r="DD514" s="5">
        <f t="shared" si="842"/>
        <v>-4182.6891233978822</v>
      </c>
      <c r="DE514" s="5">
        <f t="shared" si="842"/>
        <v>-5731.1481656604446</v>
      </c>
      <c r="DF514" s="5">
        <f t="shared" si="842"/>
        <v>9999.3111841932914</v>
      </c>
      <c r="DG514" s="5">
        <f t="shared" si="842"/>
        <v>18191.334250143867</v>
      </c>
      <c r="DH514" s="5">
        <f t="shared" si="842"/>
        <v>10681.106802748511</v>
      </c>
      <c r="DI514" s="5">
        <f t="shared" si="842"/>
        <v>-21725.036195884775</v>
      </c>
      <c r="DJ514" s="5">
        <f t="shared" si="842"/>
        <v>15320.128056359201</v>
      </c>
      <c r="DK514" s="5">
        <f t="shared" si="842"/>
        <v>21284.677669672496</v>
      </c>
      <c r="DL514" s="5">
        <f t="shared" si="842"/>
        <v>19022.288823499995</v>
      </c>
      <c r="DM514" s="5">
        <f t="shared" si="842"/>
        <v>10356.308830764949</v>
      </c>
      <c r="DN514" s="5">
        <f t="shared" si="842"/>
        <v>1753.1217194067019</v>
      </c>
      <c r="DO514" s="5">
        <f t="shared" si="842"/>
        <v>1385.3418595320713</v>
      </c>
      <c r="DP514" s="5">
        <f t="shared" si="842"/>
        <v>-6890.6289092206407</v>
      </c>
      <c r="DQ514" s="5">
        <f t="shared" si="842"/>
        <v>-6679.9919490351585</v>
      </c>
      <c r="DR514" s="5">
        <f t="shared" si="842"/>
        <v>10326.55910596357</v>
      </c>
      <c r="DS514" s="5">
        <f t="shared" si="842"/>
        <v>16862.450566859734</v>
      </c>
      <c r="DT514" s="5">
        <f t="shared" si="842"/>
        <v>10380.194622786543</v>
      </c>
      <c r="DU514" s="5">
        <f t="shared" si="842"/>
        <v>-25496.995759611069</v>
      </c>
      <c r="DV514" s="5">
        <f t="shared" si="842"/>
        <v>15280.271541061407</v>
      </c>
      <c r="DW514" s="5">
        <f t="shared" si="842"/>
        <v>20738.990690740349</v>
      </c>
      <c r="DX514" s="5">
        <f t="shared" si="842"/>
        <v>19185.24055753502</v>
      </c>
      <c r="DY514" s="5">
        <f t="shared" si="842"/>
        <v>8393.04760540998</v>
      </c>
      <c r="DZ514" s="5">
        <f t="shared" si="842"/>
        <v>7581.9850571759771</v>
      </c>
      <c r="EA514" s="5">
        <f t="shared" si="842"/>
        <v>-5615.9212719191128</v>
      </c>
      <c r="EB514" s="5">
        <f t="shared" si="842"/>
        <v>-9004.2083725020057</v>
      </c>
      <c r="EC514" s="5">
        <f t="shared" si="842"/>
        <v>-7327.3760303184699</v>
      </c>
      <c r="ED514" s="5">
        <f t="shared" si="842"/>
        <v>5921.6578814858813</v>
      </c>
      <c r="EE514" s="5">
        <f t="shared" si="842"/>
        <v>19773.139506747488</v>
      </c>
      <c r="EF514" s="5">
        <f t="shared" si="842"/>
        <v>13588.902455794361</v>
      </c>
      <c r="EG514" s="5">
        <f t="shared" si="842"/>
        <v>-26966.150449491706</v>
      </c>
      <c r="EH514" s="5">
        <f t="shared" si="842"/>
        <v>18897.634650097018</v>
      </c>
      <c r="EI514" s="5">
        <f t="shared" si="842"/>
        <v>19458.908546783816</v>
      </c>
      <c r="EJ514" s="5">
        <f t="shared" si="842"/>
        <v>14718.44353614266</v>
      </c>
      <c r="EK514" s="5">
        <f t="shared" si="842"/>
        <v>10939.953046012653</v>
      </c>
      <c r="EL514" s="5">
        <f t="shared" si="842"/>
        <v>6291.4478594232523</v>
      </c>
      <c r="EM514" s="5">
        <f t="shared" si="842"/>
        <v>-10445.571587600105</v>
      </c>
      <c r="EN514" s="5">
        <f t="shared" si="842"/>
        <v>-8111.80873725744</v>
      </c>
      <c r="EO514" s="5">
        <f t="shared" si="842"/>
        <v>-8113.0261563616186</v>
      </c>
      <c r="EP514" s="5">
        <f t="shared" si="842"/>
        <v>3071.6822551334008</v>
      </c>
    </row>
    <row r="515" spans="2:146" outlineLevel="1" x14ac:dyDescent="0.25">
      <c r="B515" s="11" t="s">
        <v>369</v>
      </c>
      <c r="C515" s="11"/>
      <c r="D515" s="11"/>
      <c r="E515" s="11"/>
      <c r="F515" s="11"/>
      <c r="G515" s="11"/>
      <c r="H515" s="11"/>
      <c r="I515" s="11"/>
      <c r="J515" s="31"/>
      <c r="K515" s="8">
        <f>K513+K514</f>
        <v>23289.226311778424</v>
      </c>
      <c r="L515" s="8">
        <f>L513+L514</f>
        <v>93491.516534591326</v>
      </c>
      <c r="M515" s="8">
        <f>M513+M514</f>
        <v>168551.92566590331</v>
      </c>
      <c r="N515" s="8">
        <f>N513+N514</f>
        <v>246278.9685699399</v>
      </c>
      <c r="O515" s="8">
        <f t="shared" ref="O515:T515" si="843">O513+O514</f>
        <v>322964.97598012252</v>
      </c>
      <c r="P515" s="8">
        <f t="shared" si="843"/>
        <v>353409.32459073956</v>
      </c>
      <c r="Q515" s="8">
        <f t="shared" si="843"/>
        <v>438782.47747577436</v>
      </c>
      <c r="R515" s="8">
        <f t="shared" si="843"/>
        <v>522395.6958897165</v>
      </c>
      <c r="S515" s="8">
        <f t="shared" si="843"/>
        <v>590019.15052669495</v>
      </c>
      <c r="T515" s="8">
        <f t="shared" si="843"/>
        <v>651568.72969841387</v>
      </c>
      <c r="U515" s="11"/>
      <c r="V515" s="11"/>
      <c r="W515" s="8">
        <f>W513+W514</f>
        <v>20000</v>
      </c>
      <c r="X515" s="8">
        <f>X513+X514</f>
        <v>20000</v>
      </c>
      <c r="Y515" s="8">
        <f t="shared" ref="Y515:CJ515" si="844">Y513+Y514</f>
        <v>20000</v>
      </c>
      <c r="Z515" s="8">
        <f t="shared" si="844"/>
        <v>20000</v>
      </c>
      <c r="AA515" s="8">
        <f t="shared" si="844"/>
        <v>25558.13842652327</v>
      </c>
      <c r="AB515" s="8">
        <f t="shared" si="844"/>
        <v>34467.971894814778</v>
      </c>
      <c r="AC515" s="8">
        <f t="shared" si="844"/>
        <v>23289.226311778428</v>
      </c>
      <c r="AD515" s="8">
        <f t="shared" si="844"/>
        <v>36045.241538253933</v>
      </c>
      <c r="AE515" s="8">
        <f t="shared" si="844"/>
        <v>54081.134390476152</v>
      </c>
      <c r="AF515" s="8">
        <f t="shared" si="844"/>
        <v>69382.759284777232</v>
      </c>
      <c r="AG515" s="8">
        <f t="shared" si="844"/>
        <v>81746.684519587259</v>
      </c>
      <c r="AH515" s="8">
        <f t="shared" si="844"/>
        <v>87503.241065279013</v>
      </c>
      <c r="AI515" s="8">
        <f t="shared" si="844"/>
        <v>84700.89086447614</v>
      </c>
      <c r="AJ515" s="8">
        <f t="shared" si="844"/>
        <v>84095.892443200166</v>
      </c>
      <c r="AK515" s="8">
        <f t="shared" si="844"/>
        <v>80285.229814382954</v>
      </c>
      <c r="AL515" s="8">
        <f t="shared" si="844"/>
        <v>88507.424013068739</v>
      </c>
      <c r="AM515" s="8">
        <f t="shared" si="844"/>
        <v>104563.86981911414</v>
      </c>
      <c r="AN515" s="8">
        <f t="shared" si="844"/>
        <v>114271.07510980948</v>
      </c>
      <c r="AO515" s="8">
        <f t="shared" si="844"/>
        <v>93491.516534591239</v>
      </c>
      <c r="AP515" s="8">
        <f t="shared" si="844"/>
        <v>105620.3424414873</v>
      </c>
      <c r="AQ515" s="8">
        <f t="shared" si="844"/>
        <v>124637.88890386185</v>
      </c>
      <c r="AR515" s="8">
        <f t="shared" si="844"/>
        <v>141072.82344062708</v>
      </c>
      <c r="AS515" s="8">
        <f t="shared" si="844"/>
        <v>154384.95218473961</v>
      </c>
      <c r="AT515" s="8">
        <f t="shared" si="844"/>
        <v>159472.52123535826</v>
      </c>
      <c r="AU515" s="8">
        <f t="shared" si="844"/>
        <v>159812.10539087295</v>
      </c>
      <c r="AV515" s="8">
        <f t="shared" si="844"/>
        <v>157071.73176937678</v>
      </c>
      <c r="AW515" s="8">
        <f t="shared" si="844"/>
        <v>153404.38177212948</v>
      </c>
      <c r="AX515" s="8">
        <f t="shared" si="844"/>
        <v>162660.57418650383</v>
      </c>
      <c r="AY515" s="8">
        <f t="shared" si="844"/>
        <v>178702.31538142459</v>
      </c>
      <c r="AZ515" s="8">
        <f t="shared" si="844"/>
        <v>188601.5132806841</v>
      </c>
      <c r="BA515" s="8">
        <f t="shared" si="844"/>
        <v>168551.9256659032</v>
      </c>
      <c r="BB515" s="8">
        <f t="shared" si="844"/>
        <v>183063.92413886354</v>
      </c>
      <c r="BC515" s="8">
        <f t="shared" si="844"/>
        <v>204550.45749132984</v>
      </c>
      <c r="BD515" s="8">
        <f t="shared" si="844"/>
        <v>219758.43367684816</v>
      </c>
      <c r="BE515" s="8">
        <f t="shared" si="844"/>
        <v>232978.18034116822</v>
      </c>
      <c r="BF515" s="8">
        <f t="shared" si="844"/>
        <v>236026.34370027878</v>
      </c>
      <c r="BG515" s="8">
        <f t="shared" si="844"/>
        <v>239988.35831918212</v>
      </c>
      <c r="BH515" s="8">
        <f t="shared" si="844"/>
        <v>234982.93377928733</v>
      </c>
      <c r="BI515" s="8">
        <f t="shared" si="844"/>
        <v>231893.41807838841</v>
      </c>
      <c r="BJ515" s="8">
        <f t="shared" si="844"/>
        <v>239449.47484086073</v>
      </c>
      <c r="BK515" s="8">
        <f t="shared" si="844"/>
        <v>258225.43640950686</v>
      </c>
      <c r="BL515" s="8">
        <f t="shared" si="844"/>
        <v>272086.60452050494</v>
      </c>
      <c r="BM515" s="8">
        <f t="shared" si="844"/>
        <v>246278.96856993969</v>
      </c>
      <c r="BN515" s="8">
        <f t="shared" si="844"/>
        <v>265354.59501003666</v>
      </c>
      <c r="BO515" s="8">
        <f t="shared" si="844"/>
        <v>284980.38052303263</v>
      </c>
      <c r="BP515" s="8">
        <f t="shared" si="844"/>
        <v>300871.65902384452</v>
      </c>
      <c r="BQ515" s="8">
        <f t="shared" si="844"/>
        <v>313647.41007007746</v>
      </c>
      <c r="BR515" s="8">
        <f t="shared" si="844"/>
        <v>322648.53118004574</v>
      </c>
      <c r="BS515" s="8">
        <f t="shared" si="844"/>
        <v>317998.22475101007</v>
      </c>
      <c r="BT515" s="8">
        <f t="shared" si="844"/>
        <v>315183.50164300337</v>
      </c>
      <c r="BU515" s="8">
        <f t="shared" si="844"/>
        <v>312383.78251171991</v>
      </c>
      <c r="BV515" s="8">
        <f t="shared" si="844"/>
        <v>318654.48452988354</v>
      </c>
      <c r="BW515" s="8">
        <f t="shared" si="844"/>
        <v>338479.16023881349</v>
      </c>
      <c r="BX515" s="8">
        <f t="shared" si="844"/>
        <v>350052.08605090622</v>
      </c>
      <c r="BY515" s="8">
        <f t="shared" si="844"/>
        <v>322964.97598012217</v>
      </c>
      <c r="BZ515" s="8">
        <f t="shared" si="844"/>
        <v>340569.28213198448</v>
      </c>
      <c r="CA515" s="8">
        <f t="shared" si="844"/>
        <v>360762.59278666467</v>
      </c>
      <c r="CB515" s="8">
        <f t="shared" si="844"/>
        <v>376002.45883080718</v>
      </c>
      <c r="CC515" s="8">
        <f t="shared" si="844"/>
        <v>389071.34731649351</v>
      </c>
      <c r="CD515" s="8">
        <f t="shared" si="844"/>
        <v>395012.63934290491</v>
      </c>
      <c r="CE515" s="8">
        <f t="shared" si="844"/>
        <v>343215.45247756474</v>
      </c>
      <c r="CF515" s="8">
        <f t="shared" si="844"/>
        <v>341064.10759429698</v>
      </c>
      <c r="CG515" s="8">
        <f t="shared" si="844"/>
        <v>336445.19731247454</v>
      </c>
      <c r="CH515" s="8">
        <f t="shared" si="844"/>
        <v>346275.51761429739</v>
      </c>
      <c r="CI515" s="8">
        <f t="shared" si="844"/>
        <v>368022.20887244114</v>
      </c>
      <c r="CJ515" s="8">
        <f t="shared" si="844"/>
        <v>377044.73517132492</v>
      </c>
      <c r="CK515" s="8">
        <f t="shared" ref="CK515:EP515" si="845">CK513+CK514</f>
        <v>353409.32459073904</v>
      </c>
      <c r="CL515" s="8">
        <f t="shared" si="845"/>
        <v>372351.54056523548</v>
      </c>
      <c r="CM515" s="8">
        <f t="shared" si="845"/>
        <v>393796.24320475565</v>
      </c>
      <c r="CN515" s="8">
        <f t="shared" si="845"/>
        <v>405779.69176275347</v>
      </c>
      <c r="CO515" s="8">
        <f t="shared" si="845"/>
        <v>424231.19221038331</v>
      </c>
      <c r="CP515" s="8">
        <f t="shared" si="845"/>
        <v>427972.43761415425</v>
      </c>
      <c r="CQ515" s="8">
        <f t="shared" si="845"/>
        <v>429998.74466349039</v>
      </c>
      <c r="CR515" s="8">
        <f t="shared" si="845"/>
        <v>427119.6024726897</v>
      </c>
      <c r="CS515" s="8">
        <f t="shared" si="845"/>
        <v>420297.07275333296</v>
      </c>
      <c r="CT515" s="8">
        <f t="shared" si="845"/>
        <v>430049.31532841228</v>
      </c>
      <c r="CU515" s="8">
        <f t="shared" si="845"/>
        <v>452611.25644477952</v>
      </c>
      <c r="CV515" s="8">
        <f t="shared" si="845"/>
        <v>463914.29474329978</v>
      </c>
      <c r="CW515" s="8">
        <f t="shared" si="845"/>
        <v>438782.47747577401</v>
      </c>
      <c r="CX515" s="8">
        <f t="shared" si="845"/>
        <v>453876.78285872896</v>
      </c>
      <c r="CY515" s="8">
        <f t="shared" si="845"/>
        <v>477792.04615575669</v>
      </c>
      <c r="CZ515" s="8">
        <f t="shared" si="845"/>
        <v>496569.07955622824</v>
      </c>
      <c r="DA515" s="8">
        <f t="shared" si="845"/>
        <v>511442.83434240235</v>
      </c>
      <c r="DB515" s="8">
        <f t="shared" si="845"/>
        <v>520053.08265726554</v>
      </c>
      <c r="DC515" s="8">
        <f t="shared" si="845"/>
        <v>515162.8171375735</v>
      </c>
      <c r="DD515" s="8">
        <f t="shared" si="845"/>
        <v>510980.12801417563</v>
      </c>
      <c r="DE515" s="8">
        <f t="shared" si="845"/>
        <v>505248.97984851518</v>
      </c>
      <c r="DF515" s="8">
        <f t="shared" si="845"/>
        <v>515248.29103270848</v>
      </c>
      <c r="DG515" s="8">
        <f t="shared" si="845"/>
        <v>533439.62528285233</v>
      </c>
      <c r="DH515" s="8">
        <f t="shared" si="845"/>
        <v>544120.73208560084</v>
      </c>
      <c r="DI515" s="8">
        <f t="shared" si="845"/>
        <v>522395.69588971609</v>
      </c>
      <c r="DJ515" s="8">
        <f t="shared" si="845"/>
        <v>537715.82394607528</v>
      </c>
      <c r="DK515" s="8">
        <f t="shared" si="845"/>
        <v>559000.50161574781</v>
      </c>
      <c r="DL515" s="8">
        <f t="shared" si="845"/>
        <v>578022.79043924785</v>
      </c>
      <c r="DM515" s="8">
        <f t="shared" si="845"/>
        <v>588379.09927001281</v>
      </c>
      <c r="DN515" s="8">
        <f t="shared" si="845"/>
        <v>590132.2209894195</v>
      </c>
      <c r="DO515" s="8">
        <f t="shared" si="845"/>
        <v>591517.56284895155</v>
      </c>
      <c r="DP515" s="8">
        <f t="shared" si="845"/>
        <v>584626.93393973086</v>
      </c>
      <c r="DQ515" s="8">
        <f t="shared" si="845"/>
        <v>577946.94199069566</v>
      </c>
      <c r="DR515" s="8">
        <f t="shared" si="845"/>
        <v>588273.50109665922</v>
      </c>
      <c r="DS515" s="8">
        <f t="shared" si="845"/>
        <v>605135.95166351891</v>
      </c>
      <c r="DT515" s="8">
        <f t="shared" si="845"/>
        <v>615516.14628630551</v>
      </c>
      <c r="DU515" s="8">
        <f t="shared" si="845"/>
        <v>590019.15052669449</v>
      </c>
      <c r="DV515" s="8">
        <f t="shared" si="845"/>
        <v>605299.42206775595</v>
      </c>
      <c r="DW515" s="8">
        <f t="shared" si="845"/>
        <v>626038.41275849636</v>
      </c>
      <c r="DX515" s="8">
        <f t="shared" si="845"/>
        <v>645223.65331603133</v>
      </c>
      <c r="DY515" s="8">
        <f t="shared" si="845"/>
        <v>653616.70092144131</v>
      </c>
      <c r="DZ515" s="8">
        <f t="shared" si="845"/>
        <v>661198.68597861729</v>
      </c>
      <c r="EA515" s="8">
        <f t="shared" si="845"/>
        <v>655582.76470669813</v>
      </c>
      <c r="EB515" s="8">
        <f t="shared" si="845"/>
        <v>646578.55633419612</v>
      </c>
      <c r="EC515" s="8">
        <f t="shared" si="845"/>
        <v>639251.18030387769</v>
      </c>
      <c r="ED515" s="8">
        <f t="shared" si="845"/>
        <v>645172.83818536357</v>
      </c>
      <c r="EE515" s="8">
        <f t="shared" si="845"/>
        <v>664945.97769211105</v>
      </c>
      <c r="EF515" s="8">
        <f t="shared" si="845"/>
        <v>678534.88014790544</v>
      </c>
      <c r="EG515" s="8">
        <f t="shared" si="845"/>
        <v>651568.72969841375</v>
      </c>
      <c r="EH515" s="8">
        <f t="shared" si="845"/>
        <v>670466.36434851075</v>
      </c>
      <c r="EI515" s="8">
        <f t="shared" si="845"/>
        <v>689925.27289529459</v>
      </c>
      <c r="EJ515" s="8">
        <f t="shared" si="845"/>
        <v>704643.71643143729</v>
      </c>
      <c r="EK515" s="8">
        <f t="shared" si="845"/>
        <v>715583.66947744996</v>
      </c>
      <c r="EL515" s="8">
        <f t="shared" si="845"/>
        <v>721875.1173368732</v>
      </c>
      <c r="EM515" s="8">
        <f t="shared" si="845"/>
        <v>711429.54574927315</v>
      </c>
      <c r="EN515" s="8">
        <f t="shared" si="845"/>
        <v>703317.73701201566</v>
      </c>
      <c r="EO515" s="8">
        <f t="shared" si="845"/>
        <v>695204.71085565409</v>
      </c>
      <c r="EP515" s="8">
        <f t="shared" si="845"/>
        <v>698276.3931107875</v>
      </c>
    </row>
    <row r="517" spans="2:146" ht="15.75" thickBot="1" x14ac:dyDescent="0.3">
      <c r="B517" s="1" t="s">
        <v>378</v>
      </c>
      <c r="C517" s="1"/>
      <c r="D517" s="1"/>
      <c r="E517" s="1"/>
      <c r="F517" s="1"/>
      <c r="G517" s="1"/>
      <c r="H517" s="1"/>
      <c r="I517" s="1"/>
      <c r="J517" s="35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</row>
    <row r="518" spans="2:146" ht="15.75" outlineLevel="1" thickTop="1" x14ac:dyDescent="0.25"/>
    <row r="519" spans="2:146" outlineLevel="1" x14ac:dyDescent="0.25">
      <c r="D519" t="s">
        <v>374</v>
      </c>
      <c r="J519" s="26" t="s">
        <v>68</v>
      </c>
      <c r="W519" s="5">
        <f t="shared" ref="W519:AB519" si="846">V448</f>
        <v>50000</v>
      </c>
      <c r="X519" s="5">
        <f t="shared" si="846"/>
        <v>20000</v>
      </c>
      <c r="Y519" s="5">
        <f t="shared" si="846"/>
        <v>20000</v>
      </c>
      <c r="Z519" s="5">
        <f t="shared" si="846"/>
        <v>20000</v>
      </c>
      <c r="AA519" s="5">
        <f t="shared" si="846"/>
        <v>20000</v>
      </c>
      <c r="AB519" s="5">
        <f t="shared" si="846"/>
        <v>25558.13842652327</v>
      </c>
      <c r="AC519" s="5">
        <f t="shared" ref="AC519:CN519" si="847">AB448</f>
        <v>34467.971894814778</v>
      </c>
      <c r="AD519" s="5">
        <f t="shared" si="847"/>
        <v>23289.226311778428</v>
      </c>
      <c r="AE519" s="5">
        <f t="shared" si="847"/>
        <v>36045.241538253933</v>
      </c>
      <c r="AF519" s="5">
        <f t="shared" si="847"/>
        <v>54081.134390476152</v>
      </c>
      <c r="AG519" s="5">
        <f t="shared" si="847"/>
        <v>69382.759284777232</v>
      </c>
      <c r="AH519" s="5">
        <f t="shared" si="847"/>
        <v>81746.684519587259</v>
      </c>
      <c r="AI519" s="5">
        <f t="shared" si="847"/>
        <v>87503.241065279013</v>
      </c>
      <c r="AJ519" s="5">
        <f t="shared" si="847"/>
        <v>84700.89086447614</v>
      </c>
      <c r="AK519" s="5">
        <f t="shared" si="847"/>
        <v>84095.892443200166</v>
      </c>
      <c r="AL519" s="5">
        <f t="shared" si="847"/>
        <v>80285.229814382954</v>
      </c>
      <c r="AM519" s="5">
        <f t="shared" si="847"/>
        <v>88507.424013068739</v>
      </c>
      <c r="AN519" s="5">
        <f t="shared" si="847"/>
        <v>104563.86981911414</v>
      </c>
      <c r="AO519" s="5">
        <f t="shared" si="847"/>
        <v>114271.07510980948</v>
      </c>
      <c r="AP519" s="5">
        <f t="shared" si="847"/>
        <v>93491.516534591239</v>
      </c>
      <c r="AQ519" s="5">
        <f t="shared" si="847"/>
        <v>105620.3424414873</v>
      </c>
      <c r="AR519" s="5">
        <f t="shared" si="847"/>
        <v>124637.88890386185</v>
      </c>
      <c r="AS519" s="5">
        <f t="shared" si="847"/>
        <v>141072.82344062708</v>
      </c>
      <c r="AT519" s="5">
        <f t="shared" si="847"/>
        <v>154384.95218473961</v>
      </c>
      <c r="AU519" s="5">
        <f t="shared" si="847"/>
        <v>159472.52123535826</v>
      </c>
      <c r="AV519" s="5">
        <f t="shared" si="847"/>
        <v>159812.10539087295</v>
      </c>
      <c r="AW519" s="5">
        <f t="shared" si="847"/>
        <v>157071.73176937678</v>
      </c>
      <c r="AX519" s="5">
        <f t="shared" si="847"/>
        <v>153404.38177212948</v>
      </c>
      <c r="AY519" s="5">
        <f t="shared" si="847"/>
        <v>162660.57418650383</v>
      </c>
      <c r="AZ519" s="5">
        <f t="shared" si="847"/>
        <v>178702.31538142459</v>
      </c>
      <c r="BA519" s="5">
        <f t="shared" si="847"/>
        <v>188601.5132806841</v>
      </c>
      <c r="BB519" s="5">
        <f t="shared" si="847"/>
        <v>168551.9256659032</v>
      </c>
      <c r="BC519" s="5">
        <f t="shared" si="847"/>
        <v>183063.92413886354</v>
      </c>
      <c r="BD519" s="5">
        <f t="shared" si="847"/>
        <v>204550.45749132984</v>
      </c>
      <c r="BE519" s="5">
        <f t="shared" si="847"/>
        <v>219758.43367684816</v>
      </c>
      <c r="BF519" s="5">
        <f t="shared" si="847"/>
        <v>232978.18034116822</v>
      </c>
      <c r="BG519" s="5">
        <f t="shared" si="847"/>
        <v>236026.34370027878</v>
      </c>
      <c r="BH519" s="5">
        <f t="shared" si="847"/>
        <v>239988.35831918212</v>
      </c>
      <c r="BI519" s="5">
        <f t="shared" si="847"/>
        <v>234982.93377928733</v>
      </c>
      <c r="BJ519" s="5">
        <f t="shared" si="847"/>
        <v>231893.41807838841</v>
      </c>
      <c r="BK519" s="5">
        <f t="shared" si="847"/>
        <v>239449.47484086073</v>
      </c>
      <c r="BL519" s="5">
        <f t="shared" si="847"/>
        <v>258225.43640950686</v>
      </c>
      <c r="BM519" s="5">
        <f t="shared" si="847"/>
        <v>272086.60452050494</v>
      </c>
      <c r="BN519" s="5">
        <f t="shared" si="847"/>
        <v>246278.96856993969</v>
      </c>
      <c r="BO519" s="5">
        <f t="shared" si="847"/>
        <v>265354.59501003666</v>
      </c>
      <c r="BP519" s="5">
        <f t="shared" si="847"/>
        <v>284980.38052303263</v>
      </c>
      <c r="BQ519" s="5">
        <f t="shared" si="847"/>
        <v>300871.65902384452</v>
      </c>
      <c r="BR519" s="5">
        <f t="shared" si="847"/>
        <v>313647.41007007746</v>
      </c>
      <c r="BS519" s="5">
        <f t="shared" si="847"/>
        <v>322648.53118004574</v>
      </c>
      <c r="BT519" s="5">
        <f t="shared" si="847"/>
        <v>317998.22475101007</v>
      </c>
      <c r="BU519" s="5">
        <f t="shared" si="847"/>
        <v>315183.50164300337</v>
      </c>
      <c r="BV519" s="5">
        <f t="shared" si="847"/>
        <v>312383.78251171991</v>
      </c>
      <c r="BW519" s="5">
        <f t="shared" si="847"/>
        <v>318654.48452988354</v>
      </c>
      <c r="BX519" s="5">
        <f t="shared" si="847"/>
        <v>338479.16023881349</v>
      </c>
      <c r="BY519" s="5">
        <f t="shared" si="847"/>
        <v>350052.08605090622</v>
      </c>
      <c r="BZ519" s="5">
        <f t="shared" si="847"/>
        <v>322964.97598012217</v>
      </c>
      <c r="CA519" s="5">
        <f t="shared" si="847"/>
        <v>340569.28213198448</v>
      </c>
      <c r="CB519" s="5">
        <f t="shared" si="847"/>
        <v>360762.59278666467</v>
      </c>
      <c r="CC519" s="5">
        <f t="shared" si="847"/>
        <v>376002.45883080718</v>
      </c>
      <c r="CD519" s="5">
        <f t="shared" si="847"/>
        <v>389071.34731649351</v>
      </c>
      <c r="CE519" s="5">
        <f t="shared" si="847"/>
        <v>395012.63934290491</v>
      </c>
      <c r="CF519" s="5">
        <f t="shared" si="847"/>
        <v>343215.45247756474</v>
      </c>
      <c r="CG519" s="5">
        <f t="shared" si="847"/>
        <v>341064.10759429698</v>
      </c>
      <c r="CH519" s="5">
        <f t="shared" si="847"/>
        <v>336445.19731247454</v>
      </c>
      <c r="CI519" s="5">
        <f t="shared" si="847"/>
        <v>346275.51761429739</v>
      </c>
      <c r="CJ519" s="5">
        <f t="shared" si="847"/>
        <v>368022.20887244114</v>
      </c>
      <c r="CK519" s="5">
        <f t="shared" si="847"/>
        <v>377044.73517132492</v>
      </c>
      <c r="CL519" s="5">
        <f t="shared" si="847"/>
        <v>353409.32459073904</v>
      </c>
      <c r="CM519" s="5">
        <f t="shared" si="847"/>
        <v>372351.54056523548</v>
      </c>
      <c r="CN519" s="5">
        <f t="shared" si="847"/>
        <v>393796.24320475565</v>
      </c>
      <c r="CO519" s="5">
        <f t="shared" ref="CO519:EP519" si="848">CN448</f>
        <v>405779.69176275347</v>
      </c>
      <c r="CP519" s="5">
        <f t="shared" si="848"/>
        <v>424231.19221038331</v>
      </c>
      <c r="CQ519" s="5">
        <f t="shared" si="848"/>
        <v>427972.43761415425</v>
      </c>
      <c r="CR519" s="5">
        <f t="shared" si="848"/>
        <v>429998.74466349039</v>
      </c>
      <c r="CS519" s="5">
        <f t="shared" si="848"/>
        <v>427119.6024726897</v>
      </c>
      <c r="CT519" s="5">
        <f t="shared" si="848"/>
        <v>420297.07275333296</v>
      </c>
      <c r="CU519" s="5">
        <f t="shared" si="848"/>
        <v>430049.31532841228</v>
      </c>
      <c r="CV519" s="5">
        <f t="shared" si="848"/>
        <v>452611.25644477952</v>
      </c>
      <c r="CW519" s="5">
        <f t="shared" si="848"/>
        <v>463914.29474329978</v>
      </c>
      <c r="CX519" s="5">
        <f t="shared" si="848"/>
        <v>438782.47747577401</v>
      </c>
      <c r="CY519" s="5">
        <f t="shared" si="848"/>
        <v>453876.78285872896</v>
      </c>
      <c r="CZ519" s="5">
        <f t="shared" si="848"/>
        <v>477792.04615575669</v>
      </c>
      <c r="DA519" s="5">
        <f t="shared" si="848"/>
        <v>496569.07955622824</v>
      </c>
      <c r="DB519" s="5">
        <f t="shared" si="848"/>
        <v>511442.83434240235</v>
      </c>
      <c r="DC519" s="5">
        <f t="shared" si="848"/>
        <v>520053.08265726554</v>
      </c>
      <c r="DD519" s="5">
        <f t="shared" si="848"/>
        <v>515162.8171375735</v>
      </c>
      <c r="DE519" s="5">
        <f t="shared" si="848"/>
        <v>510980.12801417563</v>
      </c>
      <c r="DF519" s="5">
        <f t="shared" si="848"/>
        <v>505248.97984851518</v>
      </c>
      <c r="DG519" s="5">
        <f t="shared" si="848"/>
        <v>515248.29103270848</v>
      </c>
      <c r="DH519" s="5">
        <f t="shared" si="848"/>
        <v>533439.62528285233</v>
      </c>
      <c r="DI519" s="5">
        <f t="shared" si="848"/>
        <v>544120.73208560084</v>
      </c>
      <c r="DJ519" s="5">
        <f t="shared" si="848"/>
        <v>522395.69588971609</v>
      </c>
      <c r="DK519" s="5">
        <f t="shared" si="848"/>
        <v>537715.82394607528</v>
      </c>
      <c r="DL519" s="5">
        <f t="shared" si="848"/>
        <v>559000.50161574781</v>
      </c>
      <c r="DM519" s="5">
        <f t="shared" si="848"/>
        <v>578022.79043924785</v>
      </c>
      <c r="DN519" s="5">
        <f t="shared" si="848"/>
        <v>588379.09927001281</v>
      </c>
      <c r="DO519" s="5">
        <f t="shared" si="848"/>
        <v>590132.2209894195</v>
      </c>
      <c r="DP519" s="5">
        <f t="shared" si="848"/>
        <v>591517.56284895155</v>
      </c>
      <c r="DQ519" s="5">
        <f t="shared" si="848"/>
        <v>584626.93393973086</v>
      </c>
      <c r="DR519" s="5">
        <f t="shared" si="848"/>
        <v>577946.94199069566</v>
      </c>
      <c r="DS519" s="5">
        <f t="shared" si="848"/>
        <v>588273.50109665922</v>
      </c>
      <c r="DT519" s="5">
        <f t="shared" si="848"/>
        <v>605135.95166351891</v>
      </c>
      <c r="DU519" s="5">
        <f t="shared" si="848"/>
        <v>615516.14628630551</v>
      </c>
      <c r="DV519" s="5">
        <f t="shared" si="848"/>
        <v>590019.15052669449</v>
      </c>
      <c r="DW519" s="5">
        <f t="shared" si="848"/>
        <v>605299.42206775595</v>
      </c>
      <c r="DX519" s="5">
        <f t="shared" si="848"/>
        <v>626038.41275849636</v>
      </c>
      <c r="DY519" s="5">
        <f t="shared" si="848"/>
        <v>645223.65331603133</v>
      </c>
      <c r="DZ519" s="5">
        <f t="shared" si="848"/>
        <v>653616.70092144131</v>
      </c>
      <c r="EA519" s="5">
        <f t="shared" si="848"/>
        <v>661198.68597861729</v>
      </c>
      <c r="EB519" s="5">
        <f t="shared" si="848"/>
        <v>655582.76470669813</v>
      </c>
      <c r="EC519" s="5">
        <f t="shared" si="848"/>
        <v>646578.55633419612</v>
      </c>
      <c r="ED519" s="5">
        <f t="shared" si="848"/>
        <v>639251.18030387769</v>
      </c>
      <c r="EE519" s="5">
        <f t="shared" si="848"/>
        <v>645172.83818536357</v>
      </c>
      <c r="EF519" s="5">
        <f t="shared" si="848"/>
        <v>664945.97769211105</v>
      </c>
      <c r="EG519" s="5">
        <f t="shared" si="848"/>
        <v>678534.88014790544</v>
      </c>
      <c r="EH519" s="5">
        <f t="shared" si="848"/>
        <v>651568.72969841375</v>
      </c>
      <c r="EI519" s="5">
        <f t="shared" si="848"/>
        <v>670466.36434851075</v>
      </c>
      <c r="EJ519" s="5">
        <f t="shared" si="848"/>
        <v>689925.27289529459</v>
      </c>
      <c r="EK519" s="5">
        <f t="shared" si="848"/>
        <v>704643.71643143729</v>
      </c>
      <c r="EL519" s="5">
        <f t="shared" si="848"/>
        <v>715583.66947744996</v>
      </c>
      <c r="EM519" s="5">
        <f t="shared" si="848"/>
        <v>721875.1173368732</v>
      </c>
      <c r="EN519" s="5">
        <f t="shared" si="848"/>
        <v>711429.54574927315</v>
      </c>
      <c r="EO519" s="5">
        <f t="shared" si="848"/>
        <v>703317.73701201566</v>
      </c>
      <c r="EP519" s="5">
        <f t="shared" si="848"/>
        <v>695204.71085565409</v>
      </c>
    </row>
    <row r="520" spans="2:146" outlineLevel="1" x14ac:dyDescent="0.25">
      <c r="D520" t="s">
        <v>375</v>
      </c>
      <c r="J520" s="26" t="s">
        <v>68</v>
      </c>
      <c r="W520" s="7">
        <f>Założenia!$K$164</f>
        <v>20000</v>
      </c>
      <c r="X520" s="7">
        <f>Założenia!$K$164</f>
        <v>20000</v>
      </c>
      <c r="Y520" s="7">
        <f>Założenia!$K$164</f>
        <v>20000</v>
      </c>
      <c r="Z520" s="7">
        <f>Założenia!$K$164</f>
        <v>20000</v>
      </c>
      <c r="AA520" s="7">
        <f>Założenia!$K$164</f>
        <v>20000</v>
      </c>
      <c r="AB520" s="7">
        <f>Założenia!$K$164</f>
        <v>20000</v>
      </c>
      <c r="AC520" s="7">
        <f>Założenia!$K$164</f>
        <v>20000</v>
      </c>
      <c r="AD520" s="7">
        <f>Założenia!$K$164</f>
        <v>20000</v>
      </c>
      <c r="AE520" s="7">
        <f>Założenia!$K$164</f>
        <v>20000</v>
      </c>
      <c r="AF520" s="7">
        <f>Założenia!$K$164</f>
        <v>20000</v>
      </c>
      <c r="AG520" s="7">
        <f>Założenia!$K$164</f>
        <v>20000</v>
      </c>
      <c r="AH520" s="7">
        <f>Założenia!$K$164</f>
        <v>20000</v>
      </c>
      <c r="AI520" s="7">
        <f>Założenia!$K$164</f>
        <v>20000</v>
      </c>
      <c r="AJ520" s="7">
        <f>Założenia!$K$164</f>
        <v>20000</v>
      </c>
      <c r="AK520" s="7">
        <f>Założenia!$K$164</f>
        <v>20000</v>
      </c>
      <c r="AL520" s="7">
        <f>Założenia!$K$164</f>
        <v>20000</v>
      </c>
      <c r="AM520" s="7">
        <f>Założenia!$K$164</f>
        <v>20000</v>
      </c>
      <c r="AN520" s="7">
        <f>Założenia!$K$164</f>
        <v>20000</v>
      </c>
      <c r="AO520" s="7">
        <f>Założenia!$K$164</f>
        <v>20000</v>
      </c>
      <c r="AP520" s="7">
        <f>Założenia!$K$164</f>
        <v>20000</v>
      </c>
      <c r="AQ520" s="7">
        <f>Założenia!$K$164</f>
        <v>20000</v>
      </c>
      <c r="AR520" s="7">
        <f>Założenia!$K$164</f>
        <v>20000</v>
      </c>
      <c r="AS520" s="7">
        <f>Założenia!$K$164</f>
        <v>20000</v>
      </c>
      <c r="AT520" s="7">
        <f>Założenia!$K$164</f>
        <v>20000</v>
      </c>
      <c r="AU520" s="7">
        <f>Założenia!$K$164</f>
        <v>20000</v>
      </c>
      <c r="AV520" s="7">
        <f>Założenia!$K$164</f>
        <v>20000</v>
      </c>
      <c r="AW520" s="7">
        <f>Założenia!$K$164</f>
        <v>20000</v>
      </c>
      <c r="AX520" s="7">
        <f>Założenia!$K$164</f>
        <v>20000</v>
      </c>
      <c r="AY520" s="7">
        <f>Założenia!$K$164</f>
        <v>20000</v>
      </c>
      <c r="AZ520" s="7">
        <f>Założenia!$K$164</f>
        <v>20000</v>
      </c>
      <c r="BA520" s="7">
        <f>Założenia!$K$164</f>
        <v>20000</v>
      </c>
      <c r="BB520" s="7">
        <f>Założenia!$K$164</f>
        <v>20000</v>
      </c>
      <c r="BC520" s="7">
        <f>Założenia!$K$164</f>
        <v>20000</v>
      </c>
      <c r="BD520" s="7">
        <f>Założenia!$K$164</f>
        <v>20000</v>
      </c>
      <c r="BE520" s="7">
        <f>Założenia!$K$164</f>
        <v>20000</v>
      </c>
      <c r="BF520" s="7">
        <f>Założenia!$K$164</f>
        <v>20000</v>
      </c>
      <c r="BG520" s="7">
        <f>Założenia!$K$164</f>
        <v>20000</v>
      </c>
      <c r="BH520" s="7">
        <f>Założenia!$K$164</f>
        <v>20000</v>
      </c>
      <c r="BI520" s="7">
        <f>Założenia!$K$164</f>
        <v>20000</v>
      </c>
      <c r="BJ520" s="7">
        <f>Założenia!$K$164</f>
        <v>20000</v>
      </c>
      <c r="BK520" s="7">
        <f>Założenia!$K$164</f>
        <v>20000</v>
      </c>
      <c r="BL520" s="7">
        <f>Założenia!$K$164</f>
        <v>20000</v>
      </c>
      <c r="BM520" s="7">
        <f>Założenia!$K$164</f>
        <v>20000</v>
      </c>
      <c r="BN520" s="7">
        <f>Założenia!$K$164</f>
        <v>20000</v>
      </c>
      <c r="BO520" s="7">
        <f>Założenia!$K$164</f>
        <v>20000</v>
      </c>
      <c r="BP520" s="7">
        <f>Założenia!$K$164</f>
        <v>20000</v>
      </c>
      <c r="BQ520" s="7">
        <f>Założenia!$K$164</f>
        <v>20000</v>
      </c>
      <c r="BR520" s="7">
        <f>Założenia!$K$164</f>
        <v>20000</v>
      </c>
      <c r="BS520" s="7">
        <f>Założenia!$K$164</f>
        <v>20000</v>
      </c>
      <c r="BT520" s="7">
        <f>Założenia!$K$164</f>
        <v>20000</v>
      </c>
      <c r="BU520" s="7">
        <f>Założenia!$K$164</f>
        <v>20000</v>
      </c>
      <c r="BV520" s="7">
        <f>Założenia!$K$164</f>
        <v>20000</v>
      </c>
      <c r="BW520" s="7">
        <f>Założenia!$K$164</f>
        <v>20000</v>
      </c>
      <c r="BX520" s="7">
        <f>Założenia!$K$164</f>
        <v>20000</v>
      </c>
      <c r="BY520" s="7">
        <f>Założenia!$K$164</f>
        <v>20000</v>
      </c>
      <c r="BZ520" s="7">
        <f>Założenia!$K$164</f>
        <v>20000</v>
      </c>
      <c r="CA520" s="7">
        <f>Założenia!$K$164</f>
        <v>20000</v>
      </c>
      <c r="CB520" s="7">
        <f>Założenia!$K$164</f>
        <v>20000</v>
      </c>
      <c r="CC520" s="7">
        <f>Założenia!$K$164</f>
        <v>20000</v>
      </c>
      <c r="CD520" s="7">
        <f>Założenia!$K$164</f>
        <v>20000</v>
      </c>
      <c r="CE520" s="7">
        <f>Założenia!$K$164</f>
        <v>20000</v>
      </c>
      <c r="CF520" s="7">
        <f>Założenia!$K$164</f>
        <v>20000</v>
      </c>
      <c r="CG520" s="7">
        <f>Założenia!$K$164</f>
        <v>20000</v>
      </c>
      <c r="CH520" s="7">
        <f>Założenia!$K$164</f>
        <v>20000</v>
      </c>
      <c r="CI520" s="7">
        <f>Założenia!$K$164</f>
        <v>20000</v>
      </c>
      <c r="CJ520" s="7">
        <f>Założenia!$K$164</f>
        <v>20000</v>
      </c>
      <c r="CK520" s="7">
        <f>Założenia!$K$164</f>
        <v>20000</v>
      </c>
      <c r="CL520" s="7">
        <f>Założenia!$K$164</f>
        <v>20000</v>
      </c>
      <c r="CM520" s="7">
        <f>Założenia!$K$164</f>
        <v>20000</v>
      </c>
      <c r="CN520" s="7">
        <f>Założenia!$K$164</f>
        <v>20000</v>
      </c>
      <c r="CO520" s="7">
        <f>Założenia!$K$164</f>
        <v>20000</v>
      </c>
      <c r="CP520" s="7">
        <f>Założenia!$K$164</f>
        <v>20000</v>
      </c>
      <c r="CQ520" s="7">
        <f>Założenia!$K$164</f>
        <v>20000</v>
      </c>
      <c r="CR520" s="7">
        <f>Założenia!$K$164</f>
        <v>20000</v>
      </c>
      <c r="CS520" s="7">
        <f>Założenia!$K$164</f>
        <v>20000</v>
      </c>
      <c r="CT520" s="7">
        <f>Założenia!$K$164</f>
        <v>20000</v>
      </c>
      <c r="CU520" s="7">
        <f>Założenia!$K$164</f>
        <v>20000</v>
      </c>
      <c r="CV520" s="7">
        <f>Założenia!$K$164</f>
        <v>20000</v>
      </c>
      <c r="CW520" s="7">
        <f>Założenia!$K$164</f>
        <v>20000</v>
      </c>
      <c r="CX520" s="7">
        <f>Założenia!$K$164</f>
        <v>20000</v>
      </c>
      <c r="CY520" s="7">
        <f>Założenia!$K$164</f>
        <v>20000</v>
      </c>
      <c r="CZ520" s="7">
        <f>Założenia!$K$164</f>
        <v>20000</v>
      </c>
      <c r="DA520" s="7">
        <f>Założenia!$K$164</f>
        <v>20000</v>
      </c>
      <c r="DB520" s="7">
        <f>Założenia!$K$164</f>
        <v>20000</v>
      </c>
      <c r="DC520" s="7">
        <f>Założenia!$K$164</f>
        <v>20000</v>
      </c>
      <c r="DD520" s="7">
        <f>Założenia!$K$164</f>
        <v>20000</v>
      </c>
      <c r="DE520" s="7">
        <f>Założenia!$K$164</f>
        <v>20000</v>
      </c>
      <c r="DF520" s="7">
        <f>Założenia!$K$164</f>
        <v>20000</v>
      </c>
      <c r="DG520" s="7">
        <f>Założenia!$K$164</f>
        <v>20000</v>
      </c>
      <c r="DH520" s="7">
        <f>Założenia!$K$164</f>
        <v>20000</v>
      </c>
      <c r="DI520" s="7">
        <f>Założenia!$K$164</f>
        <v>20000</v>
      </c>
      <c r="DJ520" s="7">
        <f>Założenia!$K$164</f>
        <v>20000</v>
      </c>
      <c r="DK520" s="7">
        <f>Założenia!$K$164</f>
        <v>20000</v>
      </c>
      <c r="DL520" s="7">
        <f>Założenia!$K$164</f>
        <v>20000</v>
      </c>
      <c r="DM520" s="7">
        <f>Założenia!$K$164</f>
        <v>20000</v>
      </c>
      <c r="DN520" s="7">
        <f>Założenia!$K$164</f>
        <v>20000</v>
      </c>
      <c r="DO520" s="7">
        <f>Założenia!$K$164</f>
        <v>20000</v>
      </c>
      <c r="DP520" s="7">
        <f>Założenia!$K$164</f>
        <v>20000</v>
      </c>
      <c r="DQ520" s="7">
        <f>Założenia!$K$164</f>
        <v>20000</v>
      </c>
      <c r="DR520" s="7">
        <f>Założenia!$K$164</f>
        <v>20000</v>
      </c>
      <c r="DS520" s="7">
        <f>Założenia!$K$164</f>
        <v>20000</v>
      </c>
      <c r="DT520" s="7">
        <f>Założenia!$K$164</f>
        <v>20000</v>
      </c>
      <c r="DU520" s="7">
        <f>Założenia!$K$164</f>
        <v>20000</v>
      </c>
      <c r="DV520" s="7">
        <f>Założenia!$K$164</f>
        <v>20000</v>
      </c>
      <c r="DW520" s="7">
        <f>Założenia!$K$164</f>
        <v>20000</v>
      </c>
      <c r="DX520" s="7">
        <f>Założenia!$K$164</f>
        <v>20000</v>
      </c>
      <c r="DY520" s="7">
        <f>Założenia!$K$164</f>
        <v>20000</v>
      </c>
      <c r="DZ520" s="7">
        <f>Założenia!$K$164</f>
        <v>20000</v>
      </c>
      <c r="EA520" s="7">
        <f>Założenia!$K$164</f>
        <v>20000</v>
      </c>
      <c r="EB520" s="7">
        <f>Założenia!$K$164</f>
        <v>20000</v>
      </c>
      <c r="EC520" s="7">
        <f>Założenia!$K$164</f>
        <v>20000</v>
      </c>
      <c r="ED520" s="7">
        <f>Założenia!$K$164</f>
        <v>20000</v>
      </c>
      <c r="EE520" s="7">
        <f>Założenia!$K$164</f>
        <v>20000</v>
      </c>
      <c r="EF520" s="7">
        <f>Założenia!$K$164</f>
        <v>20000</v>
      </c>
      <c r="EG520" s="7">
        <f>Założenia!$K$164</f>
        <v>20000</v>
      </c>
      <c r="EH520" s="7">
        <f>Założenia!$K$164</f>
        <v>20000</v>
      </c>
      <c r="EI520" s="7">
        <f>Założenia!$K$164</f>
        <v>20000</v>
      </c>
      <c r="EJ520" s="7">
        <f>Założenia!$K$164</f>
        <v>20000</v>
      </c>
      <c r="EK520" s="7">
        <f>Założenia!$K$164</f>
        <v>20000</v>
      </c>
      <c r="EL520" s="7">
        <f>Założenia!$K$164</f>
        <v>20000</v>
      </c>
      <c r="EM520" s="7">
        <f>Założenia!$K$164</f>
        <v>20000</v>
      </c>
      <c r="EN520" s="7">
        <f>Założenia!$K$164</f>
        <v>20000</v>
      </c>
      <c r="EO520" s="7">
        <f>Założenia!$K$164</f>
        <v>20000</v>
      </c>
      <c r="EP520" s="7">
        <f>Założenia!$K$164</f>
        <v>20000</v>
      </c>
    </row>
    <row r="521" spans="2:146" outlineLevel="1" x14ac:dyDescent="0.25">
      <c r="D521" t="s">
        <v>376</v>
      </c>
      <c r="J521" s="26" t="s">
        <v>68</v>
      </c>
      <c r="W521" s="5">
        <f t="shared" ref="W521:BB521" si="849">W471+W484+W429+W430-W432-W433</f>
        <v>-42505.819611111117</v>
      </c>
      <c r="X521" s="5">
        <f t="shared" si="849"/>
        <v>-1954.5080426523366</v>
      </c>
      <c r="Y521" s="5">
        <f t="shared" si="849"/>
        <v>-5198.7480783751562</v>
      </c>
      <c r="Z521" s="5">
        <f t="shared" si="849"/>
        <v>7633.9766580645119</v>
      </c>
      <c r="AA521" s="5">
        <f t="shared" si="849"/>
        <v>17583.237500597366</v>
      </c>
      <c r="AB521" s="5">
        <f t="shared" si="849"/>
        <v>8909.8334682915138</v>
      </c>
      <c r="AC521" s="5">
        <f t="shared" si="849"/>
        <v>-11178.745583036351</v>
      </c>
      <c r="AD521" s="5">
        <f t="shared" si="849"/>
        <v>12756.015226475502</v>
      </c>
      <c r="AE521" s="5">
        <f t="shared" si="849"/>
        <v>18035.892852222216</v>
      </c>
      <c r="AF521" s="5">
        <f t="shared" si="849"/>
        <v>15301.624894301076</v>
      </c>
      <c r="AG521" s="5">
        <f t="shared" si="849"/>
        <v>12363.925234810034</v>
      </c>
      <c r="AH521" s="5">
        <f t="shared" si="849"/>
        <v>5756.5565456917529</v>
      </c>
      <c r="AI521" s="5">
        <f t="shared" si="849"/>
        <v>-2802.3502008028731</v>
      </c>
      <c r="AJ521" s="5">
        <f t="shared" si="849"/>
        <v>-604.99842127597913</v>
      </c>
      <c r="AK521" s="5">
        <f t="shared" si="849"/>
        <v>-3810.6626288172079</v>
      </c>
      <c r="AL521" s="5">
        <f t="shared" si="849"/>
        <v>8222.1941986857801</v>
      </c>
      <c r="AM521" s="5">
        <f t="shared" si="849"/>
        <v>16056.445806045404</v>
      </c>
      <c r="AN521" s="5">
        <f t="shared" si="849"/>
        <v>9707.2052906953377</v>
      </c>
      <c r="AO521" s="5">
        <f t="shared" si="849"/>
        <v>-20779.558575218245</v>
      </c>
      <c r="AP521" s="5">
        <f t="shared" si="849"/>
        <v>12128.825906896071</v>
      </c>
      <c r="AQ521" s="5">
        <f t="shared" si="849"/>
        <v>19017.546462374554</v>
      </c>
      <c r="AR521" s="5">
        <f t="shared" si="849"/>
        <v>16434.934536765224</v>
      </c>
      <c r="AS521" s="5">
        <f t="shared" si="849"/>
        <v>13312.128744112539</v>
      </c>
      <c r="AT521" s="5">
        <f t="shared" si="849"/>
        <v>5087.5690506186593</v>
      </c>
      <c r="AU521" s="5">
        <f t="shared" si="849"/>
        <v>339.58415551470353</v>
      </c>
      <c r="AV521" s="5">
        <f t="shared" si="849"/>
        <v>-2740.3736214961737</v>
      </c>
      <c r="AW521" s="5">
        <f t="shared" si="849"/>
        <v>-3667.3499972473005</v>
      </c>
      <c r="AX521" s="5">
        <f t="shared" si="849"/>
        <v>9256.192414374369</v>
      </c>
      <c r="AY521" s="5">
        <f t="shared" si="849"/>
        <v>16041.741194920764</v>
      </c>
      <c r="AZ521" s="5">
        <f t="shared" si="849"/>
        <v>9899.1978992594977</v>
      </c>
      <c r="BA521" s="5">
        <f t="shared" si="849"/>
        <v>-20049.587614780918</v>
      </c>
      <c r="BB521" s="5">
        <f t="shared" si="849"/>
        <v>14511.998472960355</v>
      </c>
      <c r="BC521" s="5">
        <f t="shared" ref="BC521:CH521" si="850">BC471+BC484+BC429+BC430-BC432-BC433</f>
        <v>21486.533352466289</v>
      </c>
      <c r="BD521" s="5">
        <f t="shared" si="850"/>
        <v>15207.976185518319</v>
      </c>
      <c r="BE521" s="5">
        <f t="shared" si="850"/>
        <v>13219.746664320055</v>
      </c>
      <c r="BF521" s="5">
        <f t="shared" si="850"/>
        <v>3048.1633591105533</v>
      </c>
      <c r="BG521" s="5">
        <f t="shared" si="850"/>
        <v>3962.0146189033458</v>
      </c>
      <c r="BH521" s="5">
        <f t="shared" si="850"/>
        <v>-5005.4245398947851</v>
      </c>
      <c r="BI521" s="5">
        <f t="shared" si="850"/>
        <v>-3089.5157008989127</v>
      </c>
      <c r="BJ521" s="5">
        <f t="shared" si="850"/>
        <v>7556.0567624723108</v>
      </c>
      <c r="BK521" s="5">
        <f t="shared" si="850"/>
        <v>18775.961568646122</v>
      </c>
      <c r="BL521" s="5">
        <f t="shared" si="850"/>
        <v>13861.168110998098</v>
      </c>
      <c r="BM521" s="5">
        <f t="shared" si="850"/>
        <v>-25807.63595056524</v>
      </c>
      <c r="BN521" s="5">
        <f t="shared" si="850"/>
        <v>19075.62644009697</v>
      </c>
      <c r="BO521" s="5">
        <f t="shared" si="850"/>
        <v>19625.785512995979</v>
      </c>
      <c r="BP521" s="5">
        <f t="shared" si="850"/>
        <v>15891.27850081191</v>
      </c>
      <c r="BQ521" s="5">
        <f t="shared" si="850"/>
        <v>12775.751046232923</v>
      </c>
      <c r="BR521" s="5">
        <f t="shared" si="850"/>
        <v>9001.1211099682805</v>
      </c>
      <c r="BS521" s="5">
        <f t="shared" si="850"/>
        <v>-4650.3064290356533</v>
      </c>
      <c r="BT521" s="5">
        <f t="shared" si="850"/>
        <v>-2814.7231080067022</v>
      </c>
      <c r="BU521" s="5">
        <f t="shared" si="850"/>
        <v>-2799.7191312834889</v>
      </c>
      <c r="BV521" s="5">
        <f t="shared" si="850"/>
        <v>6270.7020181636108</v>
      </c>
      <c r="BW521" s="5">
        <f t="shared" si="850"/>
        <v>19824.675708929935</v>
      </c>
      <c r="BX521" s="5">
        <f t="shared" si="850"/>
        <v>11572.925812092741</v>
      </c>
      <c r="BY521" s="5">
        <f t="shared" si="850"/>
        <v>-27087.110070784071</v>
      </c>
      <c r="BZ521" s="5">
        <f t="shared" si="850"/>
        <v>17604.306151862285</v>
      </c>
      <c r="CA521" s="5">
        <f t="shared" si="850"/>
        <v>20193.310654680208</v>
      </c>
      <c r="CB521" s="5">
        <f t="shared" si="850"/>
        <v>15239.866044142502</v>
      </c>
      <c r="CC521" s="5">
        <f t="shared" si="850"/>
        <v>13068.888485686304</v>
      </c>
      <c r="CD521" s="5">
        <f t="shared" si="850"/>
        <v>5941.2920264114091</v>
      </c>
      <c r="CE521" s="5">
        <f t="shared" si="850"/>
        <v>-51797.186865340183</v>
      </c>
      <c r="CF521" s="5">
        <f t="shared" si="850"/>
        <v>-2151.3448832677691</v>
      </c>
      <c r="CG521" s="5">
        <f t="shared" si="850"/>
        <v>-4618.9102818224401</v>
      </c>
      <c r="CH521" s="5">
        <f t="shared" si="850"/>
        <v>9830.3203018228633</v>
      </c>
      <c r="CI521" s="5">
        <f t="shared" ref="CI521:DN521" si="851">CI471+CI484+CI429+CI430-CI432-CI433</f>
        <v>21746.691258143728</v>
      </c>
      <c r="CJ521" s="5">
        <f t="shared" si="851"/>
        <v>9022.5262988837567</v>
      </c>
      <c r="CK521" s="5">
        <f t="shared" si="851"/>
        <v>-23635.410580585911</v>
      </c>
      <c r="CL521" s="5">
        <f t="shared" si="851"/>
        <v>18942.215974496426</v>
      </c>
      <c r="CM521" s="5">
        <f t="shared" si="851"/>
        <v>21444.702639520143</v>
      </c>
      <c r="CN521" s="5">
        <f t="shared" si="851"/>
        <v>11983.448557997837</v>
      </c>
      <c r="CO521" s="5">
        <f t="shared" si="851"/>
        <v>18451.500447629816</v>
      </c>
      <c r="CP521" s="5">
        <f t="shared" si="851"/>
        <v>3741.2454037709585</v>
      </c>
      <c r="CQ521" s="5">
        <f t="shared" si="851"/>
        <v>2026.307049336169</v>
      </c>
      <c r="CR521" s="5">
        <f t="shared" si="851"/>
        <v>-2879.1421908006691</v>
      </c>
      <c r="CS521" s="5">
        <f t="shared" si="851"/>
        <v>-6822.5297193567249</v>
      </c>
      <c r="CT521" s="5">
        <f t="shared" si="851"/>
        <v>9752.2425750793118</v>
      </c>
      <c r="CU521" s="5">
        <f t="shared" si="851"/>
        <v>22561.941116367227</v>
      </c>
      <c r="CV521" s="5">
        <f t="shared" si="851"/>
        <v>11303.038298520249</v>
      </c>
      <c r="CW521" s="5">
        <f t="shared" si="851"/>
        <v>-25131.817267525774</v>
      </c>
      <c r="CX521" s="5">
        <f t="shared" si="851"/>
        <v>15094.305382954926</v>
      </c>
      <c r="CY521" s="5">
        <f t="shared" si="851"/>
        <v>23915.263297027748</v>
      </c>
      <c r="CZ521" s="5">
        <f t="shared" si="851"/>
        <v>18777.033400471548</v>
      </c>
      <c r="DA521" s="5">
        <f t="shared" si="851"/>
        <v>14873.754786174111</v>
      </c>
      <c r="DB521" s="5">
        <f t="shared" si="851"/>
        <v>8610.2483148631945</v>
      </c>
      <c r="DC521" s="5">
        <f t="shared" si="851"/>
        <v>-4890.2655196920532</v>
      </c>
      <c r="DD521" s="5">
        <f t="shared" si="851"/>
        <v>-4182.6891233978822</v>
      </c>
      <c r="DE521" s="5">
        <f t="shared" si="851"/>
        <v>-5731.1481656604446</v>
      </c>
      <c r="DF521" s="5">
        <f t="shared" si="851"/>
        <v>9999.3111841932914</v>
      </c>
      <c r="DG521" s="5">
        <f t="shared" si="851"/>
        <v>18191.334250143867</v>
      </c>
      <c r="DH521" s="5">
        <f t="shared" si="851"/>
        <v>10681.106802748511</v>
      </c>
      <c r="DI521" s="5">
        <f t="shared" si="851"/>
        <v>-21725.036195884775</v>
      </c>
      <c r="DJ521" s="5">
        <f t="shared" si="851"/>
        <v>15320.128056359201</v>
      </c>
      <c r="DK521" s="5">
        <f t="shared" si="851"/>
        <v>21284.677669672496</v>
      </c>
      <c r="DL521" s="5">
        <f t="shared" si="851"/>
        <v>19022.288823499995</v>
      </c>
      <c r="DM521" s="5">
        <f t="shared" si="851"/>
        <v>10356.308830764949</v>
      </c>
      <c r="DN521" s="5">
        <f t="shared" si="851"/>
        <v>1753.1217194067019</v>
      </c>
      <c r="DO521" s="5">
        <f t="shared" ref="DO521:EP521" si="852">DO471+DO484+DO429+DO430-DO432-DO433</f>
        <v>1385.3418595320713</v>
      </c>
      <c r="DP521" s="5">
        <f t="shared" si="852"/>
        <v>-6890.6289092206407</v>
      </c>
      <c r="DQ521" s="5">
        <f t="shared" si="852"/>
        <v>-6679.9919490351585</v>
      </c>
      <c r="DR521" s="5">
        <f t="shared" si="852"/>
        <v>10326.55910596357</v>
      </c>
      <c r="DS521" s="5">
        <f t="shared" si="852"/>
        <v>16862.450566859734</v>
      </c>
      <c r="DT521" s="5">
        <f t="shared" si="852"/>
        <v>10380.194622786543</v>
      </c>
      <c r="DU521" s="5">
        <f t="shared" si="852"/>
        <v>-25496.995759611069</v>
      </c>
      <c r="DV521" s="5">
        <f t="shared" si="852"/>
        <v>15280.271541061407</v>
      </c>
      <c r="DW521" s="5">
        <f t="shared" si="852"/>
        <v>20738.990690740349</v>
      </c>
      <c r="DX521" s="5">
        <f t="shared" si="852"/>
        <v>19185.24055753502</v>
      </c>
      <c r="DY521" s="5">
        <f t="shared" si="852"/>
        <v>8393.04760540998</v>
      </c>
      <c r="DZ521" s="5">
        <f t="shared" si="852"/>
        <v>7581.9850571759771</v>
      </c>
      <c r="EA521" s="5">
        <f t="shared" si="852"/>
        <v>-5615.9212719191128</v>
      </c>
      <c r="EB521" s="5">
        <f t="shared" si="852"/>
        <v>-9004.2083725020057</v>
      </c>
      <c r="EC521" s="5">
        <f t="shared" si="852"/>
        <v>-7327.3760303184699</v>
      </c>
      <c r="ED521" s="5">
        <f t="shared" si="852"/>
        <v>5921.6578814858813</v>
      </c>
      <c r="EE521" s="5">
        <f t="shared" si="852"/>
        <v>19773.139506747488</v>
      </c>
      <c r="EF521" s="5">
        <f t="shared" si="852"/>
        <v>13588.902455794361</v>
      </c>
      <c r="EG521" s="5">
        <f t="shared" si="852"/>
        <v>-26966.150449491706</v>
      </c>
      <c r="EH521" s="5">
        <f t="shared" si="852"/>
        <v>18897.634650097018</v>
      </c>
      <c r="EI521" s="5">
        <f t="shared" si="852"/>
        <v>19458.908546783816</v>
      </c>
      <c r="EJ521" s="5">
        <f t="shared" si="852"/>
        <v>14718.44353614266</v>
      </c>
      <c r="EK521" s="5">
        <f t="shared" si="852"/>
        <v>10939.953046012653</v>
      </c>
      <c r="EL521" s="5">
        <f t="shared" si="852"/>
        <v>6291.4478594232523</v>
      </c>
      <c r="EM521" s="5">
        <f t="shared" si="852"/>
        <v>-10445.571587600105</v>
      </c>
      <c r="EN521" s="5">
        <f t="shared" si="852"/>
        <v>-8111.80873725744</v>
      </c>
      <c r="EO521" s="5">
        <f t="shared" si="852"/>
        <v>-8113.0261563616186</v>
      </c>
      <c r="EP521" s="5">
        <f t="shared" si="852"/>
        <v>3071.6822551334008</v>
      </c>
    </row>
    <row r="522" spans="2:146" outlineLevel="1" x14ac:dyDescent="0.25">
      <c r="D522" t="s">
        <v>377</v>
      </c>
      <c r="J522" s="26" t="s">
        <v>68</v>
      </c>
      <c r="W522" s="5">
        <f t="shared" ref="W522:AB522" si="853">W519-W520+W521</f>
        <v>-12505.819611111117</v>
      </c>
      <c r="X522" s="5">
        <f t="shared" si="853"/>
        <v>-1954.5080426523366</v>
      </c>
      <c r="Y522" s="5">
        <f t="shared" si="853"/>
        <v>-5198.7480783751562</v>
      </c>
      <c r="Z522" s="5">
        <f t="shared" si="853"/>
        <v>7633.9766580645119</v>
      </c>
      <c r="AA522" s="5">
        <f t="shared" si="853"/>
        <v>17583.237500597366</v>
      </c>
      <c r="AB522" s="5">
        <f t="shared" si="853"/>
        <v>14467.971894814784</v>
      </c>
      <c r="AC522" s="5">
        <f t="shared" ref="AC522:CN522" si="854">AC519-AC520+AC521</f>
        <v>3289.2263117784278</v>
      </c>
      <c r="AD522" s="5">
        <f t="shared" si="854"/>
        <v>16045.241538253929</v>
      </c>
      <c r="AE522" s="5">
        <f t="shared" si="854"/>
        <v>34081.134390476145</v>
      </c>
      <c r="AF522" s="5">
        <f t="shared" si="854"/>
        <v>49382.759284777232</v>
      </c>
      <c r="AG522" s="5">
        <f t="shared" si="854"/>
        <v>61746.684519587267</v>
      </c>
      <c r="AH522" s="5">
        <f t="shared" si="854"/>
        <v>67503.241065279013</v>
      </c>
      <c r="AI522" s="5">
        <f t="shared" si="854"/>
        <v>64700.89086447614</v>
      </c>
      <c r="AJ522" s="5">
        <f t="shared" si="854"/>
        <v>64095.892443200159</v>
      </c>
      <c r="AK522" s="5">
        <f t="shared" si="854"/>
        <v>60285.229814382961</v>
      </c>
      <c r="AL522" s="5">
        <f t="shared" si="854"/>
        <v>68507.424013068739</v>
      </c>
      <c r="AM522" s="5">
        <f t="shared" si="854"/>
        <v>84563.869819114145</v>
      </c>
      <c r="AN522" s="5">
        <f t="shared" si="854"/>
        <v>94271.075109809477</v>
      </c>
      <c r="AO522" s="5">
        <f t="shared" si="854"/>
        <v>73491.516534591239</v>
      </c>
      <c r="AP522" s="5">
        <f t="shared" si="854"/>
        <v>85620.342441487315</v>
      </c>
      <c r="AQ522" s="5">
        <f t="shared" si="854"/>
        <v>104637.88890386185</v>
      </c>
      <c r="AR522" s="5">
        <f t="shared" si="854"/>
        <v>121072.82344062708</v>
      </c>
      <c r="AS522" s="5">
        <f t="shared" si="854"/>
        <v>134384.95218473961</v>
      </c>
      <c r="AT522" s="5">
        <f t="shared" si="854"/>
        <v>139472.52123535826</v>
      </c>
      <c r="AU522" s="5">
        <f t="shared" si="854"/>
        <v>139812.10539087295</v>
      </c>
      <c r="AV522" s="5">
        <f t="shared" si="854"/>
        <v>137071.73176937678</v>
      </c>
      <c r="AW522" s="5">
        <f t="shared" si="854"/>
        <v>133404.38177212948</v>
      </c>
      <c r="AX522" s="5">
        <f t="shared" si="854"/>
        <v>142660.57418650386</v>
      </c>
      <c r="AY522" s="5">
        <f t="shared" si="854"/>
        <v>158702.31538142459</v>
      </c>
      <c r="AZ522" s="5">
        <f t="shared" si="854"/>
        <v>168601.5132806841</v>
      </c>
      <c r="BA522" s="5">
        <f t="shared" si="854"/>
        <v>148551.9256659032</v>
      </c>
      <c r="BB522" s="5">
        <f t="shared" si="854"/>
        <v>163063.92413886354</v>
      </c>
      <c r="BC522" s="5">
        <f t="shared" si="854"/>
        <v>184550.45749132984</v>
      </c>
      <c r="BD522" s="5">
        <f t="shared" si="854"/>
        <v>199758.43367684816</v>
      </c>
      <c r="BE522" s="5">
        <f t="shared" si="854"/>
        <v>212978.18034116822</v>
      </c>
      <c r="BF522" s="5">
        <f t="shared" si="854"/>
        <v>216026.34370027878</v>
      </c>
      <c r="BG522" s="5">
        <f t="shared" si="854"/>
        <v>219988.35831918212</v>
      </c>
      <c r="BH522" s="5">
        <f t="shared" si="854"/>
        <v>214982.93377928733</v>
      </c>
      <c r="BI522" s="5">
        <f t="shared" si="854"/>
        <v>211893.41807838841</v>
      </c>
      <c r="BJ522" s="5">
        <f t="shared" si="854"/>
        <v>219449.47484086073</v>
      </c>
      <c r="BK522" s="5">
        <f t="shared" si="854"/>
        <v>238225.43640950686</v>
      </c>
      <c r="BL522" s="5">
        <f t="shared" si="854"/>
        <v>252086.60452050494</v>
      </c>
      <c r="BM522" s="5">
        <f t="shared" si="854"/>
        <v>226278.96856993969</v>
      </c>
      <c r="BN522" s="5">
        <f t="shared" si="854"/>
        <v>245354.59501003666</v>
      </c>
      <c r="BO522" s="5">
        <f t="shared" si="854"/>
        <v>264980.38052303263</v>
      </c>
      <c r="BP522" s="5">
        <f t="shared" si="854"/>
        <v>280871.65902384452</v>
      </c>
      <c r="BQ522" s="5">
        <f t="shared" si="854"/>
        <v>293647.41007007746</v>
      </c>
      <c r="BR522" s="5">
        <f t="shared" si="854"/>
        <v>302648.53118004574</v>
      </c>
      <c r="BS522" s="5">
        <f t="shared" si="854"/>
        <v>297998.22475101007</v>
      </c>
      <c r="BT522" s="5">
        <f t="shared" si="854"/>
        <v>295183.50164300337</v>
      </c>
      <c r="BU522" s="5">
        <f t="shared" si="854"/>
        <v>292383.78251171991</v>
      </c>
      <c r="BV522" s="5">
        <f t="shared" si="854"/>
        <v>298654.48452988354</v>
      </c>
      <c r="BW522" s="5">
        <f t="shared" si="854"/>
        <v>318479.16023881349</v>
      </c>
      <c r="BX522" s="5">
        <f t="shared" si="854"/>
        <v>330052.08605090622</v>
      </c>
      <c r="BY522" s="5">
        <f t="shared" si="854"/>
        <v>302964.97598012217</v>
      </c>
      <c r="BZ522" s="5">
        <f t="shared" si="854"/>
        <v>320569.28213198448</v>
      </c>
      <c r="CA522" s="5">
        <f t="shared" si="854"/>
        <v>340762.59278666467</v>
      </c>
      <c r="CB522" s="5">
        <f t="shared" si="854"/>
        <v>356002.45883080718</v>
      </c>
      <c r="CC522" s="5">
        <f t="shared" si="854"/>
        <v>369071.34731649351</v>
      </c>
      <c r="CD522" s="5">
        <f t="shared" si="854"/>
        <v>375012.63934290491</v>
      </c>
      <c r="CE522" s="5">
        <f t="shared" si="854"/>
        <v>323215.45247756474</v>
      </c>
      <c r="CF522" s="5">
        <f t="shared" si="854"/>
        <v>321064.10759429698</v>
      </c>
      <c r="CG522" s="5">
        <f t="shared" si="854"/>
        <v>316445.19731247454</v>
      </c>
      <c r="CH522" s="5">
        <f t="shared" si="854"/>
        <v>326275.51761429739</v>
      </c>
      <c r="CI522" s="5">
        <f t="shared" si="854"/>
        <v>348022.20887244114</v>
      </c>
      <c r="CJ522" s="5">
        <f t="shared" si="854"/>
        <v>357044.73517132492</v>
      </c>
      <c r="CK522" s="5">
        <f t="shared" si="854"/>
        <v>333409.32459073904</v>
      </c>
      <c r="CL522" s="5">
        <f t="shared" si="854"/>
        <v>352351.54056523548</v>
      </c>
      <c r="CM522" s="5">
        <f t="shared" si="854"/>
        <v>373796.24320475565</v>
      </c>
      <c r="CN522" s="5">
        <f t="shared" si="854"/>
        <v>385779.69176275347</v>
      </c>
      <c r="CO522" s="5">
        <f t="shared" ref="CO522:EP522" si="855">CO519-CO520+CO521</f>
        <v>404231.19221038331</v>
      </c>
      <c r="CP522" s="5">
        <f t="shared" si="855"/>
        <v>407972.43761415425</v>
      </c>
      <c r="CQ522" s="5">
        <f t="shared" si="855"/>
        <v>409998.74466349039</v>
      </c>
      <c r="CR522" s="5">
        <f t="shared" si="855"/>
        <v>407119.6024726897</v>
      </c>
      <c r="CS522" s="5">
        <f t="shared" si="855"/>
        <v>400297.07275333296</v>
      </c>
      <c r="CT522" s="5">
        <f t="shared" si="855"/>
        <v>410049.31532841228</v>
      </c>
      <c r="CU522" s="5">
        <f t="shared" si="855"/>
        <v>432611.25644477952</v>
      </c>
      <c r="CV522" s="5">
        <f t="shared" si="855"/>
        <v>443914.29474329978</v>
      </c>
      <c r="CW522" s="5">
        <f t="shared" si="855"/>
        <v>418782.47747577401</v>
      </c>
      <c r="CX522" s="5">
        <f t="shared" si="855"/>
        <v>433876.78285872896</v>
      </c>
      <c r="CY522" s="5">
        <f t="shared" si="855"/>
        <v>457792.04615575669</v>
      </c>
      <c r="CZ522" s="5">
        <f t="shared" si="855"/>
        <v>476569.07955622824</v>
      </c>
      <c r="DA522" s="5">
        <f t="shared" si="855"/>
        <v>491442.83434240235</v>
      </c>
      <c r="DB522" s="5">
        <f t="shared" si="855"/>
        <v>500053.08265726554</v>
      </c>
      <c r="DC522" s="5">
        <f t="shared" si="855"/>
        <v>495162.8171375735</v>
      </c>
      <c r="DD522" s="5">
        <f t="shared" si="855"/>
        <v>490980.12801417563</v>
      </c>
      <c r="DE522" s="5">
        <f t="shared" si="855"/>
        <v>485248.97984851518</v>
      </c>
      <c r="DF522" s="5">
        <f t="shared" si="855"/>
        <v>495248.29103270848</v>
      </c>
      <c r="DG522" s="5">
        <f t="shared" si="855"/>
        <v>513439.62528285233</v>
      </c>
      <c r="DH522" s="5">
        <f t="shared" si="855"/>
        <v>524120.73208560084</v>
      </c>
      <c r="DI522" s="5">
        <f t="shared" si="855"/>
        <v>502395.69588971609</v>
      </c>
      <c r="DJ522" s="5">
        <f t="shared" si="855"/>
        <v>517715.82394607528</v>
      </c>
      <c r="DK522" s="5">
        <f t="shared" si="855"/>
        <v>539000.50161574781</v>
      </c>
      <c r="DL522" s="5">
        <f t="shared" si="855"/>
        <v>558022.79043924785</v>
      </c>
      <c r="DM522" s="5">
        <f t="shared" si="855"/>
        <v>568379.09927001281</v>
      </c>
      <c r="DN522" s="5">
        <f t="shared" si="855"/>
        <v>570132.2209894195</v>
      </c>
      <c r="DO522" s="5">
        <f t="shared" si="855"/>
        <v>571517.56284895155</v>
      </c>
      <c r="DP522" s="5">
        <f t="shared" si="855"/>
        <v>564626.93393973086</v>
      </c>
      <c r="DQ522" s="5">
        <f t="shared" si="855"/>
        <v>557946.94199069566</v>
      </c>
      <c r="DR522" s="5">
        <f t="shared" si="855"/>
        <v>568273.50109665922</v>
      </c>
      <c r="DS522" s="5">
        <f t="shared" si="855"/>
        <v>585135.95166351891</v>
      </c>
      <c r="DT522" s="5">
        <f t="shared" si="855"/>
        <v>595516.14628630551</v>
      </c>
      <c r="DU522" s="5">
        <f t="shared" si="855"/>
        <v>570019.15052669449</v>
      </c>
      <c r="DV522" s="5">
        <f t="shared" si="855"/>
        <v>585299.42206775595</v>
      </c>
      <c r="DW522" s="5">
        <f t="shared" si="855"/>
        <v>606038.41275849636</v>
      </c>
      <c r="DX522" s="5">
        <f t="shared" si="855"/>
        <v>625223.65331603133</v>
      </c>
      <c r="DY522" s="5">
        <f t="shared" si="855"/>
        <v>633616.70092144131</v>
      </c>
      <c r="DZ522" s="5">
        <f t="shared" si="855"/>
        <v>641198.68597861729</v>
      </c>
      <c r="EA522" s="5">
        <f t="shared" si="855"/>
        <v>635582.76470669813</v>
      </c>
      <c r="EB522" s="5">
        <f t="shared" si="855"/>
        <v>626578.55633419612</v>
      </c>
      <c r="EC522" s="5">
        <f t="shared" si="855"/>
        <v>619251.18030387769</v>
      </c>
      <c r="ED522" s="5">
        <f t="shared" si="855"/>
        <v>625172.83818536357</v>
      </c>
      <c r="EE522" s="5">
        <f t="shared" si="855"/>
        <v>644945.97769211105</v>
      </c>
      <c r="EF522" s="5">
        <f t="shared" si="855"/>
        <v>658534.88014790544</v>
      </c>
      <c r="EG522" s="5">
        <f t="shared" si="855"/>
        <v>631568.72969841375</v>
      </c>
      <c r="EH522" s="5">
        <f t="shared" si="855"/>
        <v>650466.36434851075</v>
      </c>
      <c r="EI522" s="5">
        <f t="shared" si="855"/>
        <v>669925.27289529459</v>
      </c>
      <c r="EJ522" s="5">
        <f t="shared" si="855"/>
        <v>684643.71643143729</v>
      </c>
      <c r="EK522" s="5">
        <f t="shared" si="855"/>
        <v>695583.66947744996</v>
      </c>
      <c r="EL522" s="5">
        <f t="shared" si="855"/>
        <v>701875.1173368732</v>
      </c>
      <c r="EM522" s="5">
        <f t="shared" si="855"/>
        <v>691429.54574927315</v>
      </c>
      <c r="EN522" s="5">
        <f t="shared" si="855"/>
        <v>683317.73701201566</v>
      </c>
      <c r="EO522" s="5">
        <f t="shared" si="855"/>
        <v>675204.71085565409</v>
      </c>
      <c r="EP522" s="5">
        <f t="shared" si="855"/>
        <v>678276.3931107875</v>
      </c>
    </row>
    <row r="523" spans="2:146" outlineLevel="1" x14ac:dyDescent="0.25"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</row>
    <row r="524" spans="2:146" outlineLevel="1" x14ac:dyDescent="0.25">
      <c r="C524" s="2" t="s">
        <v>379</v>
      </c>
      <c r="D524" s="2"/>
      <c r="E524" s="2"/>
      <c r="F524" s="2"/>
      <c r="G524" s="2"/>
      <c r="H524" s="2"/>
      <c r="I524" s="2"/>
      <c r="J524" s="3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</row>
    <row r="525" spans="2:146" outlineLevel="1" x14ac:dyDescent="0.25">
      <c r="E525" s="11" t="s">
        <v>276</v>
      </c>
      <c r="F525" s="11"/>
      <c r="G525" s="11"/>
      <c r="H525" s="11"/>
      <c r="I525" s="11"/>
      <c r="J525" s="31" t="s">
        <v>68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92">
        <v>0</v>
      </c>
      <c r="X525" s="8">
        <f>W528</f>
        <v>12505.819611111117</v>
      </c>
      <c r="Y525" s="8">
        <f t="shared" ref="Y525:AB525" si="856">X528</f>
        <v>14460.327653763454</v>
      </c>
      <c r="Z525" s="8">
        <f t="shared" si="856"/>
        <v>19659.075732138612</v>
      </c>
      <c r="AA525" s="8">
        <f t="shared" si="856"/>
        <v>12025.0990740741</v>
      </c>
      <c r="AB525" s="8">
        <f t="shared" si="856"/>
        <v>0</v>
      </c>
      <c r="AC525" s="8">
        <f t="shared" ref="AC525:CN525" si="857">AB528</f>
        <v>0</v>
      </c>
      <c r="AD525" s="8">
        <f t="shared" si="857"/>
        <v>0</v>
      </c>
      <c r="AE525" s="8">
        <f t="shared" si="857"/>
        <v>0</v>
      </c>
      <c r="AF525" s="8">
        <f t="shared" si="857"/>
        <v>0</v>
      </c>
      <c r="AG525" s="8">
        <f t="shared" si="857"/>
        <v>0</v>
      </c>
      <c r="AH525" s="8">
        <f t="shared" si="857"/>
        <v>0</v>
      </c>
      <c r="AI525" s="8">
        <f t="shared" si="857"/>
        <v>0</v>
      </c>
      <c r="AJ525" s="8">
        <f t="shared" si="857"/>
        <v>0</v>
      </c>
      <c r="AK525" s="8">
        <f t="shared" si="857"/>
        <v>0</v>
      </c>
      <c r="AL525" s="8">
        <f t="shared" si="857"/>
        <v>0</v>
      </c>
      <c r="AM525" s="8">
        <f t="shared" si="857"/>
        <v>0</v>
      </c>
      <c r="AN525" s="8">
        <f t="shared" si="857"/>
        <v>0</v>
      </c>
      <c r="AO525" s="8">
        <f t="shared" si="857"/>
        <v>0</v>
      </c>
      <c r="AP525" s="8">
        <f t="shared" si="857"/>
        <v>0</v>
      </c>
      <c r="AQ525" s="8">
        <f t="shared" si="857"/>
        <v>0</v>
      </c>
      <c r="AR525" s="8">
        <f t="shared" si="857"/>
        <v>0</v>
      </c>
      <c r="AS525" s="8">
        <f t="shared" si="857"/>
        <v>0</v>
      </c>
      <c r="AT525" s="8">
        <f t="shared" si="857"/>
        <v>0</v>
      </c>
      <c r="AU525" s="8">
        <f t="shared" si="857"/>
        <v>0</v>
      </c>
      <c r="AV525" s="8">
        <f t="shared" si="857"/>
        <v>0</v>
      </c>
      <c r="AW525" s="8">
        <f t="shared" si="857"/>
        <v>0</v>
      </c>
      <c r="AX525" s="8">
        <f t="shared" si="857"/>
        <v>0</v>
      </c>
      <c r="AY525" s="8">
        <f t="shared" si="857"/>
        <v>0</v>
      </c>
      <c r="AZ525" s="8">
        <f t="shared" si="857"/>
        <v>0</v>
      </c>
      <c r="BA525" s="8">
        <f t="shared" si="857"/>
        <v>0</v>
      </c>
      <c r="BB525" s="8">
        <f t="shared" si="857"/>
        <v>0</v>
      </c>
      <c r="BC525" s="8">
        <f t="shared" si="857"/>
        <v>0</v>
      </c>
      <c r="BD525" s="8">
        <f t="shared" si="857"/>
        <v>0</v>
      </c>
      <c r="BE525" s="8">
        <f t="shared" si="857"/>
        <v>0</v>
      </c>
      <c r="BF525" s="8">
        <f t="shared" si="857"/>
        <v>0</v>
      </c>
      <c r="BG525" s="8">
        <f t="shared" si="857"/>
        <v>0</v>
      </c>
      <c r="BH525" s="8">
        <f t="shared" si="857"/>
        <v>0</v>
      </c>
      <c r="BI525" s="8">
        <f t="shared" si="857"/>
        <v>0</v>
      </c>
      <c r="BJ525" s="8">
        <f t="shared" si="857"/>
        <v>0</v>
      </c>
      <c r="BK525" s="8">
        <f t="shared" si="857"/>
        <v>0</v>
      </c>
      <c r="BL525" s="8">
        <f t="shared" si="857"/>
        <v>0</v>
      </c>
      <c r="BM525" s="8">
        <f t="shared" si="857"/>
        <v>0</v>
      </c>
      <c r="BN525" s="8">
        <f t="shared" si="857"/>
        <v>0</v>
      </c>
      <c r="BO525" s="8">
        <f t="shared" si="857"/>
        <v>0</v>
      </c>
      <c r="BP525" s="8">
        <f t="shared" si="857"/>
        <v>0</v>
      </c>
      <c r="BQ525" s="8">
        <f t="shared" si="857"/>
        <v>0</v>
      </c>
      <c r="BR525" s="8">
        <f t="shared" si="857"/>
        <v>0</v>
      </c>
      <c r="BS525" s="8">
        <f t="shared" si="857"/>
        <v>0</v>
      </c>
      <c r="BT525" s="8">
        <f t="shared" si="857"/>
        <v>0</v>
      </c>
      <c r="BU525" s="8">
        <f t="shared" si="857"/>
        <v>0</v>
      </c>
      <c r="BV525" s="8">
        <f t="shared" si="857"/>
        <v>0</v>
      </c>
      <c r="BW525" s="8">
        <f t="shared" si="857"/>
        <v>0</v>
      </c>
      <c r="BX525" s="8">
        <f t="shared" si="857"/>
        <v>0</v>
      </c>
      <c r="BY525" s="8">
        <f t="shared" si="857"/>
        <v>0</v>
      </c>
      <c r="BZ525" s="8">
        <f t="shared" si="857"/>
        <v>0</v>
      </c>
      <c r="CA525" s="8">
        <f t="shared" si="857"/>
        <v>0</v>
      </c>
      <c r="CB525" s="8">
        <f t="shared" si="857"/>
        <v>0</v>
      </c>
      <c r="CC525" s="8">
        <f t="shared" si="857"/>
        <v>0</v>
      </c>
      <c r="CD525" s="8">
        <f t="shared" si="857"/>
        <v>0</v>
      </c>
      <c r="CE525" s="8">
        <f t="shared" si="857"/>
        <v>0</v>
      </c>
      <c r="CF525" s="8">
        <f t="shared" si="857"/>
        <v>0</v>
      </c>
      <c r="CG525" s="8">
        <f t="shared" si="857"/>
        <v>0</v>
      </c>
      <c r="CH525" s="8">
        <f t="shared" si="857"/>
        <v>0</v>
      </c>
      <c r="CI525" s="8">
        <f t="shared" si="857"/>
        <v>0</v>
      </c>
      <c r="CJ525" s="8">
        <f t="shared" si="857"/>
        <v>0</v>
      </c>
      <c r="CK525" s="8">
        <f t="shared" si="857"/>
        <v>0</v>
      </c>
      <c r="CL525" s="8">
        <f t="shared" si="857"/>
        <v>0</v>
      </c>
      <c r="CM525" s="8">
        <f t="shared" si="857"/>
        <v>0</v>
      </c>
      <c r="CN525" s="8">
        <f t="shared" si="857"/>
        <v>0</v>
      </c>
      <c r="CO525" s="8">
        <f t="shared" ref="CO525:EP525" si="858">CN528</f>
        <v>0</v>
      </c>
      <c r="CP525" s="8">
        <f t="shared" si="858"/>
        <v>0</v>
      </c>
      <c r="CQ525" s="8">
        <f t="shared" si="858"/>
        <v>0</v>
      </c>
      <c r="CR525" s="8">
        <f t="shared" si="858"/>
        <v>0</v>
      </c>
      <c r="CS525" s="8">
        <f t="shared" si="858"/>
        <v>0</v>
      </c>
      <c r="CT525" s="8">
        <f t="shared" si="858"/>
        <v>0</v>
      </c>
      <c r="CU525" s="8">
        <f t="shared" si="858"/>
        <v>0</v>
      </c>
      <c r="CV525" s="8">
        <f t="shared" si="858"/>
        <v>0</v>
      </c>
      <c r="CW525" s="8">
        <f t="shared" si="858"/>
        <v>0</v>
      </c>
      <c r="CX525" s="8">
        <f t="shared" si="858"/>
        <v>0</v>
      </c>
      <c r="CY525" s="8">
        <f t="shared" si="858"/>
        <v>0</v>
      </c>
      <c r="CZ525" s="8">
        <f t="shared" si="858"/>
        <v>0</v>
      </c>
      <c r="DA525" s="8">
        <f t="shared" si="858"/>
        <v>0</v>
      </c>
      <c r="DB525" s="8">
        <f t="shared" si="858"/>
        <v>0</v>
      </c>
      <c r="DC525" s="8">
        <f t="shared" si="858"/>
        <v>0</v>
      </c>
      <c r="DD525" s="8">
        <f t="shared" si="858"/>
        <v>0</v>
      </c>
      <c r="DE525" s="8">
        <f t="shared" si="858"/>
        <v>0</v>
      </c>
      <c r="DF525" s="8">
        <f t="shared" si="858"/>
        <v>0</v>
      </c>
      <c r="DG525" s="8">
        <f t="shared" si="858"/>
        <v>0</v>
      </c>
      <c r="DH525" s="8">
        <f t="shared" si="858"/>
        <v>0</v>
      </c>
      <c r="DI525" s="8">
        <f t="shared" si="858"/>
        <v>0</v>
      </c>
      <c r="DJ525" s="8">
        <f t="shared" si="858"/>
        <v>0</v>
      </c>
      <c r="DK525" s="8">
        <f t="shared" si="858"/>
        <v>0</v>
      </c>
      <c r="DL525" s="8">
        <f t="shared" si="858"/>
        <v>0</v>
      </c>
      <c r="DM525" s="8">
        <f t="shared" si="858"/>
        <v>0</v>
      </c>
      <c r="DN525" s="8">
        <f t="shared" si="858"/>
        <v>0</v>
      </c>
      <c r="DO525" s="8">
        <f t="shared" si="858"/>
        <v>0</v>
      </c>
      <c r="DP525" s="8">
        <f t="shared" si="858"/>
        <v>0</v>
      </c>
      <c r="DQ525" s="8">
        <f t="shared" si="858"/>
        <v>0</v>
      </c>
      <c r="DR525" s="8">
        <f t="shared" si="858"/>
        <v>0</v>
      </c>
      <c r="DS525" s="8">
        <f t="shared" si="858"/>
        <v>0</v>
      </c>
      <c r="DT525" s="8">
        <f t="shared" si="858"/>
        <v>0</v>
      </c>
      <c r="DU525" s="8">
        <f t="shared" si="858"/>
        <v>0</v>
      </c>
      <c r="DV525" s="8">
        <f t="shared" si="858"/>
        <v>0</v>
      </c>
      <c r="DW525" s="8">
        <f t="shared" si="858"/>
        <v>0</v>
      </c>
      <c r="DX525" s="8">
        <f t="shared" si="858"/>
        <v>0</v>
      </c>
      <c r="DY525" s="8">
        <f t="shared" si="858"/>
        <v>0</v>
      </c>
      <c r="DZ525" s="8">
        <f t="shared" si="858"/>
        <v>0</v>
      </c>
      <c r="EA525" s="8">
        <f t="shared" si="858"/>
        <v>0</v>
      </c>
      <c r="EB525" s="8">
        <f t="shared" si="858"/>
        <v>0</v>
      </c>
      <c r="EC525" s="8">
        <f t="shared" si="858"/>
        <v>0</v>
      </c>
      <c r="ED525" s="8">
        <f t="shared" si="858"/>
        <v>0</v>
      </c>
      <c r="EE525" s="8">
        <f t="shared" si="858"/>
        <v>0</v>
      </c>
      <c r="EF525" s="8">
        <f t="shared" si="858"/>
        <v>0</v>
      </c>
      <c r="EG525" s="8">
        <f t="shared" si="858"/>
        <v>0</v>
      </c>
      <c r="EH525" s="8">
        <f t="shared" si="858"/>
        <v>0</v>
      </c>
      <c r="EI525" s="8">
        <f t="shared" si="858"/>
        <v>0</v>
      </c>
      <c r="EJ525" s="8">
        <f t="shared" si="858"/>
        <v>0</v>
      </c>
      <c r="EK525" s="8">
        <f t="shared" si="858"/>
        <v>0</v>
      </c>
      <c r="EL525" s="8">
        <f t="shared" si="858"/>
        <v>0</v>
      </c>
      <c r="EM525" s="8">
        <f t="shared" si="858"/>
        <v>0</v>
      </c>
      <c r="EN525" s="8">
        <f t="shared" si="858"/>
        <v>0</v>
      </c>
      <c r="EO525" s="8">
        <f t="shared" si="858"/>
        <v>0</v>
      </c>
      <c r="EP525" s="8">
        <f t="shared" si="858"/>
        <v>0</v>
      </c>
    </row>
    <row r="526" spans="2:146" outlineLevel="1" x14ac:dyDescent="0.25">
      <c r="E526" t="s">
        <v>277</v>
      </c>
      <c r="J526" s="26" t="s">
        <v>68</v>
      </c>
      <c r="W526" s="5">
        <f t="shared" ref="W526:BB526" si="859">MIN(W522,0)*-1</f>
        <v>12505.819611111117</v>
      </c>
      <c r="X526" s="5">
        <f t="shared" si="859"/>
        <v>1954.5080426523366</v>
      </c>
      <c r="Y526" s="5">
        <f t="shared" si="859"/>
        <v>5198.7480783751562</v>
      </c>
      <c r="Z526" s="5">
        <f t="shared" si="859"/>
        <v>0</v>
      </c>
      <c r="AA526" s="5">
        <f t="shared" si="859"/>
        <v>0</v>
      </c>
      <c r="AB526" s="5">
        <f t="shared" si="859"/>
        <v>0</v>
      </c>
      <c r="AC526" s="5">
        <f t="shared" si="859"/>
        <v>0</v>
      </c>
      <c r="AD526" s="5">
        <f t="shared" si="859"/>
        <v>0</v>
      </c>
      <c r="AE526" s="5">
        <f t="shared" si="859"/>
        <v>0</v>
      </c>
      <c r="AF526" s="5">
        <f t="shared" si="859"/>
        <v>0</v>
      </c>
      <c r="AG526" s="5">
        <f t="shared" si="859"/>
        <v>0</v>
      </c>
      <c r="AH526" s="5">
        <f t="shared" si="859"/>
        <v>0</v>
      </c>
      <c r="AI526" s="5">
        <f t="shared" si="859"/>
        <v>0</v>
      </c>
      <c r="AJ526" s="5">
        <f t="shared" si="859"/>
        <v>0</v>
      </c>
      <c r="AK526" s="5">
        <f t="shared" si="859"/>
        <v>0</v>
      </c>
      <c r="AL526" s="5">
        <f t="shared" si="859"/>
        <v>0</v>
      </c>
      <c r="AM526" s="5">
        <f t="shared" si="859"/>
        <v>0</v>
      </c>
      <c r="AN526" s="5">
        <f t="shared" si="859"/>
        <v>0</v>
      </c>
      <c r="AO526" s="5">
        <f t="shared" si="859"/>
        <v>0</v>
      </c>
      <c r="AP526" s="5">
        <f t="shared" si="859"/>
        <v>0</v>
      </c>
      <c r="AQ526" s="5">
        <f t="shared" si="859"/>
        <v>0</v>
      </c>
      <c r="AR526" s="5">
        <f t="shared" si="859"/>
        <v>0</v>
      </c>
      <c r="AS526" s="5">
        <f t="shared" si="859"/>
        <v>0</v>
      </c>
      <c r="AT526" s="5">
        <f t="shared" si="859"/>
        <v>0</v>
      </c>
      <c r="AU526" s="5">
        <f t="shared" si="859"/>
        <v>0</v>
      </c>
      <c r="AV526" s="5">
        <f t="shared" si="859"/>
        <v>0</v>
      </c>
      <c r="AW526" s="5">
        <f t="shared" si="859"/>
        <v>0</v>
      </c>
      <c r="AX526" s="5">
        <f t="shared" si="859"/>
        <v>0</v>
      </c>
      <c r="AY526" s="5">
        <f t="shared" si="859"/>
        <v>0</v>
      </c>
      <c r="AZ526" s="5">
        <f t="shared" si="859"/>
        <v>0</v>
      </c>
      <c r="BA526" s="5">
        <f t="shared" si="859"/>
        <v>0</v>
      </c>
      <c r="BB526" s="5">
        <f t="shared" si="859"/>
        <v>0</v>
      </c>
      <c r="BC526" s="5">
        <f t="shared" ref="BC526:CH526" si="860">MIN(BC522,0)*-1</f>
        <v>0</v>
      </c>
      <c r="BD526" s="5">
        <f t="shared" si="860"/>
        <v>0</v>
      </c>
      <c r="BE526" s="5">
        <f t="shared" si="860"/>
        <v>0</v>
      </c>
      <c r="BF526" s="5">
        <f t="shared" si="860"/>
        <v>0</v>
      </c>
      <c r="BG526" s="5">
        <f t="shared" si="860"/>
        <v>0</v>
      </c>
      <c r="BH526" s="5">
        <f t="shared" si="860"/>
        <v>0</v>
      </c>
      <c r="BI526" s="5">
        <f t="shared" si="860"/>
        <v>0</v>
      </c>
      <c r="BJ526" s="5">
        <f t="shared" si="860"/>
        <v>0</v>
      </c>
      <c r="BK526" s="5">
        <f t="shared" si="860"/>
        <v>0</v>
      </c>
      <c r="BL526" s="5">
        <f t="shared" si="860"/>
        <v>0</v>
      </c>
      <c r="BM526" s="5">
        <f t="shared" si="860"/>
        <v>0</v>
      </c>
      <c r="BN526" s="5">
        <f t="shared" si="860"/>
        <v>0</v>
      </c>
      <c r="BO526" s="5">
        <f t="shared" si="860"/>
        <v>0</v>
      </c>
      <c r="BP526" s="5">
        <f t="shared" si="860"/>
        <v>0</v>
      </c>
      <c r="BQ526" s="5">
        <f t="shared" si="860"/>
        <v>0</v>
      </c>
      <c r="BR526" s="5">
        <f t="shared" si="860"/>
        <v>0</v>
      </c>
      <c r="BS526" s="5">
        <f t="shared" si="860"/>
        <v>0</v>
      </c>
      <c r="BT526" s="5">
        <f t="shared" si="860"/>
        <v>0</v>
      </c>
      <c r="BU526" s="5">
        <f t="shared" si="860"/>
        <v>0</v>
      </c>
      <c r="BV526" s="5">
        <f t="shared" si="860"/>
        <v>0</v>
      </c>
      <c r="BW526" s="5">
        <f t="shared" si="860"/>
        <v>0</v>
      </c>
      <c r="BX526" s="5">
        <f t="shared" si="860"/>
        <v>0</v>
      </c>
      <c r="BY526" s="5">
        <f t="shared" si="860"/>
        <v>0</v>
      </c>
      <c r="BZ526" s="5">
        <f t="shared" si="860"/>
        <v>0</v>
      </c>
      <c r="CA526" s="5">
        <f t="shared" si="860"/>
        <v>0</v>
      </c>
      <c r="CB526" s="5">
        <f t="shared" si="860"/>
        <v>0</v>
      </c>
      <c r="CC526" s="5">
        <f t="shared" si="860"/>
        <v>0</v>
      </c>
      <c r="CD526" s="5">
        <f t="shared" si="860"/>
        <v>0</v>
      </c>
      <c r="CE526" s="5">
        <f t="shared" si="860"/>
        <v>0</v>
      </c>
      <c r="CF526" s="5">
        <f t="shared" si="860"/>
        <v>0</v>
      </c>
      <c r="CG526" s="5">
        <f t="shared" si="860"/>
        <v>0</v>
      </c>
      <c r="CH526" s="5">
        <f t="shared" si="860"/>
        <v>0</v>
      </c>
      <c r="CI526" s="5">
        <f t="shared" ref="CI526:DN526" si="861">MIN(CI522,0)*-1</f>
        <v>0</v>
      </c>
      <c r="CJ526" s="5">
        <f t="shared" si="861"/>
        <v>0</v>
      </c>
      <c r="CK526" s="5">
        <f t="shared" si="861"/>
        <v>0</v>
      </c>
      <c r="CL526" s="5">
        <f t="shared" si="861"/>
        <v>0</v>
      </c>
      <c r="CM526" s="5">
        <f t="shared" si="861"/>
        <v>0</v>
      </c>
      <c r="CN526" s="5">
        <f t="shared" si="861"/>
        <v>0</v>
      </c>
      <c r="CO526" s="5">
        <f t="shared" si="861"/>
        <v>0</v>
      </c>
      <c r="CP526" s="5">
        <f t="shared" si="861"/>
        <v>0</v>
      </c>
      <c r="CQ526" s="5">
        <f t="shared" si="861"/>
        <v>0</v>
      </c>
      <c r="CR526" s="5">
        <f t="shared" si="861"/>
        <v>0</v>
      </c>
      <c r="CS526" s="5">
        <f t="shared" si="861"/>
        <v>0</v>
      </c>
      <c r="CT526" s="5">
        <f t="shared" si="861"/>
        <v>0</v>
      </c>
      <c r="CU526" s="5">
        <f t="shared" si="861"/>
        <v>0</v>
      </c>
      <c r="CV526" s="5">
        <f t="shared" si="861"/>
        <v>0</v>
      </c>
      <c r="CW526" s="5">
        <f t="shared" si="861"/>
        <v>0</v>
      </c>
      <c r="CX526" s="5">
        <f t="shared" si="861"/>
        <v>0</v>
      </c>
      <c r="CY526" s="5">
        <f t="shared" si="861"/>
        <v>0</v>
      </c>
      <c r="CZ526" s="5">
        <f t="shared" si="861"/>
        <v>0</v>
      </c>
      <c r="DA526" s="5">
        <f t="shared" si="861"/>
        <v>0</v>
      </c>
      <c r="DB526" s="5">
        <f t="shared" si="861"/>
        <v>0</v>
      </c>
      <c r="DC526" s="5">
        <f t="shared" si="861"/>
        <v>0</v>
      </c>
      <c r="DD526" s="5">
        <f t="shared" si="861"/>
        <v>0</v>
      </c>
      <c r="DE526" s="5">
        <f t="shared" si="861"/>
        <v>0</v>
      </c>
      <c r="DF526" s="5">
        <f t="shared" si="861"/>
        <v>0</v>
      </c>
      <c r="DG526" s="5">
        <f t="shared" si="861"/>
        <v>0</v>
      </c>
      <c r="DH526" s="5">
        <f t="shared" si="861"/>
        <v>0</v>
      </c>
      <c r="DI526" s="5">
        <f t="shared" si="861"/>
        <v>0</v>
      </c>
      <c r="DJ526" s="5">
        <f t="shared" si="861"/>
        <v>0</v>
      </c>
      <c r="DK526" s="5">
        <f t="shared" si="861"/>
        <v>0</v>
      </c>
      <c r="DL526" s="5">
        <f t="shared" si="861"/>
        <v>0</v>
      </c>
      <c r="DM526" s="5">
        <f t="shared" si="861"/>
        <v>0</v>
      </c>
      <c r="DN526" s="5">
        <f t="shared" si="861"/>
        <v>0</v>
      </c>
      <c r="DO526" s="5">
        <f t="shared" ref="DO526:EP526" si="862">MIN(DO522,0)*-1</f>
        <v>0</v>
      </c>
      <c r="DP526" s="5">
        <f t="shared" si="862"/>
        <v>0</v>
      </c>
      <c r="DQ526" s="5">
        <f t="shared" si="862"/>
        <v>0</v>
      </c>
      <c r="DR526" s="5">
        <f t="shared" si="862"/>
        <v>0</v>
      </c>
      <c r="DS526" s="5">
        <f t="shared" si="862"/>
        <v>0</v>
      </c>
      <c r="DT526" s="5">
        <f t="shared" si="862"/>
        <v>0</v>
      </c>
      <c r="DU526" s="5">
        <f t="shared" si="862"/>
        <v>0</v>
      </c>
      <c r="DV526" s="5">
        <f t="shared" si="862"/>
        <v>0</v>
      </c>
      <c r="DW526" s="5">
        <f t="shared" si="862"/>
        <v>0</v>
      </c>
      <c r="DX526" s="5">
        <f t="shared" si="862"/>
        <v>0</v>
      </c>
      <c r="DY526" s="5">
        <f t="shared" si="862"/>
        <v>0</v>
      </c>
      <c r="DZ526" s="5">
        <f t="shared" si="862"/>
        <v>0</v>
      </c>
      <c r="EA526" s="5">
        <f t="shared" si="862"/>
        <v>0</v>
      </c>
      <c r="EB526" s="5">
        <f t="shared" si="862"/>
        <v>0</v>
      </c>
      <c r="EC526" s="5">
        <f t="shared" si="862"/>
        <v>0</v>
      </c>
      <c r="ED526" s="5">
        <f t="shared" si="862"/>
        <v>0</v>
      </c>
      <c r="EE526" s="5">
        <f t="shared" si="862"/>
        <v>0</v>
      </c>
      <c r="EF526" s="5">
        <f t="shared" si="862"/>
        <v>0</v>
      </c>
      <c r="EG526" s="5">
        <f t="shared" si="862"/>
        <v>0</v>
      </c>
      <c r="EH526" s="5">
        <f t="shared" si="862"/>
        <v>0</v>
      </c>
      <c r="EI526" s="5">
        <f t="shared" si="862"/>
        <v>0</v>
      </c>
      <c r="EJ526" s="5">
        <f t="shared" si="862"/>
        <v>0</v>
      </c>
      <c r="EK526" s="5">
        <f t="shared" si="862"/>
        <v>0</v>
      </c>
      <c r="EL526" s="5">
        <f t="shared" si="862"/>
        <v>0</v>
      </c>
      <c r="EM526" s="5">
        <f t="shared" si="862"/>
        <v>0</v>
      </c>
      <c r="EN526" s="5">
        <f t="shared" si="862"/>
        <v>0</v>
      </c>
      <c r="EO526" s="5">
        <f t="shared" si="862"/>
        <v>0</v>
      </c>
      <c r="EP526" s="5">
        <f t="shared" si="862"/>
        <v>0</v>
      </c>
    </row>
    <row r="527" spans="2:146" outlineLevel="1" x14ac:dyDescent="0.25">
      <c r="E527" t="s">
        <v>278</v>
      </c>
      <c r="J527" s="26" t="s">
        <v>68</v>
      </c>
      <c r="W527" s="5">
        <f t="shared" ref="W527:BB527" si="863">IF(MAX(W522,0)*-1=0,0,MIN(W522,W525)*-1)</f>
        <v>0</v>
      </c>
      <c r="X527" s="5">
        <f t="shared" si="863"/>
        <v>0</v>
      </c>
      <c r="Y527" s="5">
        <f t="shared" si="863"/>
        <v>0</v>
      </c>
      <c r="Z527" s="5">
        <f t="shared" si="863"/>
        <v>-7633.9766580645119</v>
      </c>
      <c r="AA527" s="5">
        <f t="shared" si="863"/>
        <v>-12025.0990740741</v>
      </c>
      <c r="AB527" s="5">
        <f t="shared" si="863"/>
        <v>0</v>
      </c>
      <c r="AC527" s="5">
        <f t="shared" si="863"/>
        <v>0</v>
      </c>
      <c r="AD527" s="5">
        <f t="shared" si="863"/>
        <v>0</v>
      </c>
      <c r="AE527" s="5">
        <f t="shared" si="863"/>
        <v>0</v>
      </c>
      <c r="AF527" s="5">
        <f t="shared" si="863"/>
        <v>0</v>
      </c>
      <c r="AG527" s="5">
        <f t="shared" si="863"/>
        <v>0</v>
      </c>
      <c r="AH527" s="5">
        <f t="shared" si="863"/>
        <v>0</v>
      </c>
      <c r="AI527" s="5">
        <f t="shared" si="863"/>
        <v>0</v>
      </c>
      <c r="AJ527" s="5">
        <f t="shared" si="863"/>
        <v>0</v>
      </c>
      <c r="AK527" s="5">
        <f t="shared" si="863"/>
        <v>0</v>
      </c>
      <c r="AL527" s="5">
        <f t="shared" si="863"/>
        <v>0</v>
      </c>
      <c r="AM527" s="5">
        <f t="shared" si="863"/>
        <v>0</v>
      </c>
      <c r="AN527" s="5">
        <f t="shared" si="863"/>
        <v>0</v>
      </c>
      <c r="AO527" s="5">
        <f t="shared" si="863"/>
        <v>0</v>
      </c>
      <c r="AP527" s="5">
        <f t="shared" si="863"/>
        <v>0</v>
      </c>
      <c r="AQ527" s="5">
        <f t="shared" si="863"/>
        <v>0</v>
      </c>
      <c r="AR527" s="5">
        <f t="shared" si="863"/>
        <v>0</v>
      </c>
      <c r="AS527" s="5">
        <f t="shared" si="863"/>
        <v>0</v>
      </c>
      <c r="AT527" s="5">
        <f t="shared" si="863"/>
        <v>0</v>
      </c>
      <c r="AU527" s="5">
        <f t="shared" si="863"/>
        <v>0</v>
      </c>
      <c r="AV527" s="5">
        <f t="shared" si="863"/>
        <v>0</v>
      </c>
      <c r="AW527" s="5">
        <f t="shared" si="863"/>
        <v>0</v>
      </c>
      <c r="AX527" s="5">
        <f t="shared" si="863"/>
        <v>0</v>
      </c>
      <c r="AY527" s="5">
        <f t="shared" si="863"/>
        <v>0</v>
      </c>
      <c r="AZ527" s="5">
        <f t="shared" si="863"/>
        <v>0</v>
      </c>
      <c r="BA527" s="5">
        <f t="shared" si="863"/>
        <v>0</v>
      </c>
      <c r="BB527" s="5">
        <f t="shared" si="863"/>
        <v>0</v>
      </c>
      <c r="BC527" s="5">
        <f t="shared" ref="BC527:CH527" si="864">IF(MAX(BC522,0)*-1=0,0,MIN(BC522,BC525)*-1)</f>
        <v>0</v>
      </c>
      <c r="BD527" s="5">
        <f t="shared" si="864"/>
        <v>0</v>
      </c>
      <c r="BE527" s="5">
        <f t="shared" si="864"/>
        <v>0</v>
      </c>
      <c r="BF527" s="5">
        <f t="shared" si="864"/>
        <v>0</v>
      </c>
      <c r="BG527" s="5">
        <f t="shared" si="864"/>
        <v>0</v>
      </c>
      <c r="BH527" s="5">
        <f t="shared" si="864"/>
        <v>0</v>
      </c>
      <c r="BI527" s="5">
        <f t="shared" si="864"/>
        <v>0</v>
      </c>
      <c r="BJ527" s="5">
        <f t="shared" si="864"/>
        <v>0</v>
      </c>
      <c r="BK527" s="5">
        <f t="shared" si="864"/>
        <v>0</v>
      </c>
      <c r="BL527" s="5">
        <f t="shared" si="864"/>
        <v>0</v>
      </c>
      <c r="BM527" s="5">
        <f t="shared" si="864"/>
        <v>0</v>
      </c>
      <c r="BN527" s="5">
        <f t="shared" si="864"/>
        <v>0</v>
      </c>
      <c r="BO527" s="5">
        <f t="shared" si="864"/>
        <v>0</v>
      </c>
      <c r="BP527" s="5">
        <f t="shared" si="864"/>
        <v>0</v>
      </c>
      <c r="BQ527" s="5">
        <f t="shared" si="864"/>
        <v>0</v>
      </c>
      <c r="BR527" s="5">
        <f t="shared" si="864"/>
        <v>0</v>
      </c>
      <c r="BS527" s="5">
        <f t="shared" si="864"/>
        <v>0</v>
      </c>
      <c r="BT527" s="5">
        <f t="shared" si="864"/>
        <v>0</v>
      </c>
      <c r="BU527" s="5">
        <f t="shared" si="864"/>
        <v>0</v>
      </c>
      <c r="BV527" s="5">
        <f t="shared" si="864"/>
        <v>0</v>
      </c>
      <c r="BW527" s="5">
        <f t="shared" si="864"/>
        <v>0</v>
      </c>
      <c r="BX527" s="5">
        <f t="shared" si="864"/>
        <v>0</v>
      </c>
      <c r="BY527" s="5">
        <f t="shared" si="864"/>
        <v>0</v>
      </c>
      <c r="BZ527" s="5">
        <f t="shared" si="864"/>
        <v>0</v>
      </c>
      <c r="CA527" s="5">
        <f t="shared" si="864"/>
        <v>0</v>
      </c>
      <c r="CB527" s="5">
        <f t="shared" si="864"/>
        <v>0</v>
      </c>
      <c r="CC527" s="5">
        <f t="shared" si="864"/>
        <v>0</v>
      </c>
      <c r="CD527" s="5">
        <f t="shared" si="864"/>
        <v>0</v>
      </c>
      <c r="CE527" s="5">
        <f t="shared" si="864"/>
        <v>0</v>
      </c>
      <c r="CF527" s="5">
        <f t="shared" si="864"/>
        <v>0</v>
      </c>
      <c r="CG527" s="5">
        <f t="shared" si="864"/>
        <v>0</v>
      </c>
      <c r="CH527" s="5">
        <f t="shared" si="864"/>
        <v>0</v>
      </c>
      <c r="CI527" s="5">
        <f t="shared" ref="CI527:DN527" si="865">IF(MAX(CI522,0)*-1=0,0,MIN(CI522,CI525)*-1)</f>
        <v>0</v>
      </c>
      <c r="CJ527" s="5">
        <f t="shared" si="865"/>
        <v>0</v>
      </c>
      <c r="CK527" s="5">
        <f t="shared" si="865"/>
        <v>0</v>
      </c>
      <c r="CL527" s="5">
        <f t="shared" si="865"/>
        <v>0</v>
      </c>
      <c r="CM527" s="5">
        <f t="shared" si="865"/>
        <v>0</v>
      </c>
      <c r="CN527" s="5">
        <f t="shared" si="865"/>
        <v>0</v>
      </c>
      <c r="CO527" s="5">
        <f t="shared" si="865"/>
        <v>0</v>
      </c>
      <c r="CP527" s="5">
        <f t="shared" si="865"/>
        <v>0</v>
      </c>
      <c r="CQ527" s="5">
        <f t="shared" si="865"/>
        <v>0</v>
      </c>
      <c r="CR527" s="5">
        <f t="shared" si="865"/>
        <v>0</v>
      </c>
      <c r="CS527" s="5">
        <f t="shared" si="865"/>
        <v>0</v>
      </c>
      <c r="CT527" s="5">
        <f t="shared" si="865"/>
        <v>0</v>
      </c>
      <c r="CU527" s="5">
        <f t="shared" si="865"/>
        <v>0</v>
      </c>
      <c r="CV527" s="5">
        <f t="shared" si="865"/>
        <v>0</v>
      </c>
      <c r="CW527" s="5">
        <f t="shared" si="865"/>
        <v>0</v>
      </c>
      <c r="CX527" s="5">
        <f t="shared" si="865"/>
        <v>0</v>
      </c>
      <c r="CY527" s="5">
        <f t="shared" si="865"/>
        <v>0</v>
      </c>
      <c r="CZ527" s="5">
        <f t="shared" si="865"/>
        <v>0</v>
      </c>
      <c r="DA527" s="5">
        <f t="shared" si="865"/>
        <v>0</v>
      </c>
      <c r="DB527" s="5">
        <f t="shared" si="865"/>
        <v>0</v>
      </c>
      <c r="DC527" s="5">
        <f t="shared" si="865"/>
        <v>0</v>
      </c>
      <c r="DD527" s="5">
        <f t="shared" si="865"/>
        <v>0</v>
      </c>
      <c r="DE527" s="5">
        <f t="shared" si="865"/>
        <v>0</v>
      </c>
      <c r="DF527" s="5">
        <f t="shared" si="865"/>
        <v>0</v>
      </c>
      <c r="DG527" s="5">
        <f t="shared" si="865"/>
        <v>0</v>
      </c>
      <c r="DH527" s="5">
        <f t="shared" si="865"/>
        <v>0</v>
      </c>
      <c r="DI527" s="5">
        <f t="shared" si="865"/>
        <v>0</v>
      </c>
      <c r="DJ527" s="5">
        <f t="shared" si="865"/>
        <v>0</v>
      </c>
      <c r="DK527" s="5">
        <f t="shared" si="865"/>
        <v>0</v>
      </c>
      <c r="DL527" s="5">
        <f t="shared" si="865"/>
        <v>0</v>
      </c>
      <c r="DM527" s="5">
        <f t="shared" si="865"/>
        <v>0</v>
      </c>
      <c r="DN527" s="5">
        <f t="shared" si="865"/>
        <v>0</v>
      </c>
      <c r="DO527" s="5">
        <f t="shared" ref="DO527:EP527" si="866">IF(MAX(DO522,0)*-1=0,0,MIN(DO522,DO525)*-1)</f>
        <v>0</v>
      </c>
      <c r="DP527" s="5">
        <f t="shared" si="866"/>
        <v>0</v>
      </c>
      <c r="DQ527" s="5">
        <f t="shared" si="866"/>
        <v>0</v>
      </c>
      <c r="DR527" s="5">
        <f t="shared" si="866"/>
        <v>0</v>
      </c>
      <c r="DS527" s="5">
        <f t="shared" si="866"/>
        <v>0</v>
      </c>
      <c r="DT527" s="5">
        <f t="shared" si="866"/>
        <v>0</v>
      </c>
      <c r="DU527" s="5">
        <f t="shared" si="866"/>
        <v>0</v>
      </c>
      <c r="DV527" s="5">
        <f t="shared" si="866"/>
        <v>0</v>
      </c>
      <c r="DW527" s="5">
        <f t="shared" si="866"/>
        <v>0</v>
      </c>
      <c r="DX527" s="5">
        <f t="shared" si="866"/>
        <v>0</v>
      </c>
      <c r="DY527" s="5">
        <f t="shared" si="866"/>
        <v>0</v>
      </c>
      <c r="DZ527" s="5">
        <f t="shared" si="866"/>
        <v>0</v>
      </c>
      <c r="EA527" s="5">
        <f t="shared" si="866"/>
        <v>0</v>
      </c>
      <c r="EB527" s="5">
        <f t="shared" si="866"/>
        <v>0</v>
      </c>
      <c r="EC527" s="5">
        <f t="shared" si="866"/>
        <v>0</v>
      </c>
      <c r="ED527" s="5">
        <f t="shared" si="866"/>
        <v>0</v>
      </c>
      <c r="EE527" s="5">
        <f t="shared" si="866"/>
        <v>0</v>
      </c>
      <c r="EF527" s="5">
        <f t="shared" si="866"/>
        <v>0</v>
      </c>
      <c r="EG527" s="5">
        <f t="shared" si="866"/>
        <v>0</v>
      </c>
      <c r="EH527" s="5">
        <f t="shared" si="866"/>
        <v>0</v>
      </c>
      <c r="EI527" s="5">
        <f t="shared" si="866"/>
        <v>0</v>
      </c>
      <c r="EJ527" s="5">
        <f t="shared" si="866"/>
        <v>0</v>
      </c>
      <c r="EK527" s="5">
        <f t="shared" si="866"/>
        <v>0</v>
      </c>
      <c r="EL527" s="5">
        <f t="shared" si="866"/>
        <v>0</v>
      </c>
      <c r="EM527" s="5">
        <f t="shared" si="866"/>
        <v>0</v>
      </c>
      <c r="EN527" s="5">
        <f t="shared" si="866"/>
        <v>0</v>
      </c>
      <c r="EO527" s="5">
        <f t="shared" si="866"/>
        <v>0</v>
      </c>
      <c r="EP527" s="5">
        <f t="shared" si="866"/>
        <v>0</v>
      </c>
    </row>
    <row r="528" spans="2:146" outlineLevel="1" x14ac:dyDescent="0.25">
      <c r="E528" s="11" t="s">
        <v>279</v>
      </c>
      <c r="F528" s="11"/>
      <c r="G528" s="11"/>
      <c r="H528" s="11"/>
      <c r="I528" s="11"/>
      <c r="J528" s="31" t="s">
        <v>68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8">
        <f t="shared" ref="W528:AB528" si="867">W525+W526+W527</f>
        <v>12505.819611111117</v>
      </c>
      <c r="X528" s="8">
        <f t="shared" si="867"/>
        <v>14460.327653763454</v>
      </c>
      <c r="Y528" s="8">
        <f t="shared" si="867"/>
        <v>19659.075732138612</v>
      </c>
      <c r="Z528" s="8">
        <f t="shared" si="867"/>
        <v>12025.0990740741</v>
      </c>
      <c r="AA528" s="8">
        <f t="shared" si="867"/>
        <v>0</v>
      </c>
      <c r="AB528" s="8">
        <f t="shared" si="867"/>
        <v>0</v>
      </c>
      <c r="AC528" s="8">
        <f t="shared" ref="AC528:CN528" si="868">AC525+AC526+AC527</f>
        <v>0</v>
      </c>
      <c r="AD528" s="8">
        <f t="shared" si="868"/>
        <v>0</v>
      </c>
      <c r="AE528" s="8">
        <f t="shared" si="868"/>
        <v>0</v>
      </c>
      <c r="AF528" s="8">
        <f t="shared" si="868"/>
        <v>0</v>
      </c>
      <c r="AG528" s="8">
        <f t="shared" si="868"/>
        <v>0</v>
      </c>
      <c r="AH528" s="8">
        <f t="shared" si="868"/>
        <v>0</v>
      </c>
      <c r="AI528" s="8">
        <f t="shared" si="868"/>
        <v>0</v>
      </c>
      <c r="AJ528" s="8">
        <f t="shared" si="868"/>
        <v>0</v>
      </c>
      <c r="AK528" s="8">
        <f t="shared" si="868"/>
        <v>0</v>
      </c>
      <c r="AL528" s="8">
        <f t="shared" si="868"/>
        <v>0</v>
      </c>
      <c r="AM528" s="8">
        <f t="shared" si="868"/>
        <v>0</v>
      </c>
      <c r="AN528" s="8">
        <f t="shared" si="868"/>
        <v>0</v>
      </c>
      <c r="AO528" s="8">
        <f t="shared" si="868"/>
        <v>0</v>
      </c>
      <c r="AP528" s="8">
        <f t="shared" si="868"/>
        <v>0</v>
      </c>
      <c r="AQ528" s="8">
        <f t="shared" si="868"/>
        <v>0</v>
      </c>
      <c r="AR528" s="8">
        <f t="shared" si="868"/>
        <v>0</v>
      </c>
      <c r="AS528" s="8">
        <f t="shared" si="868"/>
        <v>0</v>
      </c>
      <c r="AT528" s="8">
        <f t="shared" si="868"/>
        <v>0</v>
      </c>
      <c r="AU528" s="8">
        <f t="shared" si="868"/>
        <v>0</v>
      </c>
      <c r="AV528" s="8">
        <f t="shared" si="868"/>
        <v>0</v>
      </c>
      <c r="AW528" s="8">
        <f t="shared" si="868"/>
        <v>0</v>
      </c>
      <c r="AX528" s="8">
        <f t="shared" si="868"/>
        <v>0</v>
      </c>
      <c r="AY528" s="8">
        <f t="shared" si="868"/>
        <v>0</v>
      </c>
      <c r="AZ528" s="8">
        <f t="shared" si="868"/>
        <v>0</v>
      </c>
      <c r="BA528" s="8">
        <f t="shared" si="868"/>
        <v>0</v>
      </c>
      <c r="BB528" s="8">
        <f t="shared" si="868"/>
        <v>0</v>
      </c>
      <c r="BC528" s="8">
        <f t="shared" si="868"/>
        <v>0</v>
      </c>
      <c r="BD528" s="8">
        <f t="shared" si="868"/>
        <v>0</v>
      </c>
      <c r="BE528" s="8">
        <f t="shared" si="868"/>
        <v>0</v>
      </c>
      <c r="BF528" s="8">
        <f t="shared" si="868"/>
        <v>0</v>
      </c>
      <c r="BG528" s="8">
        <f t="shared" si="868"/>
        <v>0</v>
      </c>
      <c r="BH528" s="8">
        <f t="shared" si="868"/>
        <v>0</v>
      </c>
      <c r="BI528" s="8">
        <f t="shared" si="868"/>
        <v>0</v>
      </c>
      <c r="BJ528" s="8">
        <f t="shared" si="868"/>
        <v>0</v>
      </c>
      <c r="BK528" s="8">
        <f t="shared" si="868"/>
        <v>0</v>
      </c>
      <c r="BL528" s="8">
        <f t="shared" si="868"/>
        <v>0</v>
      </c>
      <c r="BM528" s="8">
        <f t="shared" si="868"/>
        <v>0</v>
      </c>
      <c r="BN528" s="8">
        <f t="shared" si="868"/>
        <v>0</v>
      </c>
      <c r="BO528" s="8">
        <f t="shared" si="868"/>
        <v>0</v>
      </c>
      <c r="BP528" s="8">
        <f t="shared" si="868"/>
        <v>0</v>
      </c>
      <c r="BQ528" s="8">
        <f t="shared" si="868"/>
        <v>0</v>
      </c>
      <c r="BR528" s="8">
        <f t="shared" si="868"/>
        <v>0</v>
      </c>
      <c r="BS528" s="8">
        <f t="shared" si="868"/>
        <v>0</v>
      </c>
      <c r="BT528" s="8">
        <f t="shared" si="868"/>
        <v>0</v>
      </c>
      <c r="BU528" s="8">
        <f t="shared" si="868"/>
        <v>0</v>
      </c>
      <c r="BV528" s="8">
        <f t="shared" si="868"/>
        <v>0</v>
      </c>
      <c r="BW528" s="8">
        <f t="shared" si="868"/>
        <v>0</v>
      </c>
      <c r="BX528" s="8">
        <f t="shared" si="868"/>
        <v>0</v>
      </c>
      <c r="BY528" s="8">
        <f t="shared" si="868"/>
        <v>0</v>
      </c>
      <c r="BZ528" s="8">
        <f t="shared" si="868"/>
        <v>0</v>
      </c>
      <c r="CA528" s="8">
        <f t="shared" si="868"/>
        <v>0</v>
      </c>
      <c r="CB528" s="8">
        <f t="shared" si="868"/>
        <v>0</v>
      </c>
      <c r="CC528" s="8">
        <f t="shared" si="868"/>
        <v>0</v>
      </c>
      <c r="CD528" s="8">
        <f t="shared" si="868"/>
        <v>0</v>
      </c>
      <c r="CE528" s="8">
        <f t="shared" si="868"/>
        <v>0</v>
      </c>
      <c r="CF528" s="8">
        <f t="shared" si="868"/>
        <v>0</v>
      </c>
      <c r="CG528" s="8">
        <f t="shared" si="868"/>
        <v>0</v>
      </c>
      <c r="CH528" s="8">
        <f t="shared" si="868"/>
        <v>0</v>
      </c>
      <c r="CI528" s="8">
        <f t="shared" si="868"/>
        <v>0</v>
      </c>
      <c r="CJ528" s="8">
        <f t="shared" si="868"/>
        <v>0</v>
      </c>
      <c r="CK528" s="8">
        <f t="shared" si="868"/>
        <v>0</v>
      </c>
      <c r="CL528" s="8">
        <f t="shared" si="868"/>
        <v>0</v>
      </c>
      <c r="CM528" s="8">
        <f t="shared" si="868"/>
        <v>0</v>
      </c>
      <c r="CN528" s="8">
        <f t="shared" si="868"/>
        <v>0</v>
      </c>
      <c r="CO528" s="8">
        <f t="shared" ref="CO528:EP528" si="869">CO525+CO526+CO527</f>
        <v>0</v>
      </c>
      <c r="CP528" s="8">
        <f t="shared" si="869"/>
        <v>0</v>
      </c>
      <c r="CQ528" s="8">
        <f t="shared" si="869"/>
        <v>0</v>
      </c>
      <c r="CR528" s="8">
        <f t="shared" si="869"/>
        <v>0</v>
      </c>
      <c r="CS528" s="8">
        <f t="shared" si="869"/>
        <v>0</v>
      </c>
      <c r="CT528" s="8">
        <f t="shared" si="869"/>
        <v>0</v>
      </c>
      <c r="CU528" s="8">
        <f t="shared" si="869"/>
        <v>0</v>
      </c>
      <c r="CV528" s="8">
        <f t="shared" si="869"/>
        <v>0</v>
      </c>
      <c r="CW528" s="8">
        <f t="shared" si="869"/>
        <v>0</v>
      </c>
      <c r="CX528" s="8">
        <f t="shared" si="869"/>
        <v>0</v>
      </c>
      <c r="CY528" s="8">
        <f t="shared" si="869"/>
        <v>0</v>
      </c>
      <c r="CZ528" s="8">
        <f t="shared" si="869"/>
        <v>0</v>
      </c>
      <c r="DA528" s="8">
        <f t="shared" si="869"/>
        <v>0</v>
      </c>
      <c r="DB528" s="8">
        <f t="shared" si="869"/>
        <v>0</v>
      </c>
      <c r="DC528" s="8">
        <f t="shared" si="869"/>
        <v>0</v>
      </c>
      <c r="DD528" s="8">
        <f t="shared" si="869"/>
        <v>0</v>
      </c>
      <c r="DE528" s="8">
        <f t="shared" si="869"/>
        <v>0</v>
      </c>
      <c r="DF528" s="8">
        <f t="shared" si="869"/>
        <v>0</v>
      </c>
      <c r="DG528" s="8">
        <f t="shared" si="869"/>
        <v>0</v>
      </c>
      <c r="DH528" s="8">
        <f t="shared" si="869"/>
        <v>0</v>
      </c>
      <c r="DI528" s="8">
        <f t="shared" si="869"/>
        <v>0</v>
      </c>
      <c r="DJ528" s="8">
        <f t="shared" si="869"/>
        <v>0</v>
      </c>
      <c r="DK528" s="8">
        <f t="shared" si="869"/>
        <v>0</v>
      </c>
      <c r="DL528" s="8">
        <f t="shared" si="869"/>
        <v>0</v>
      </c>
      <c r="DM528" s="8">
        <f t="shared" si="869"/>
        <v>0</v>
      </c>
      <c r="DN528" s="8">
        <f t="shared" si="869"/>
        <v>0</v>
      </c>
      <c r="DO528" s="8">
        <f t="shared" si="869"/>
        <v>0</v>
      </c>
      <c r="DP528" s="8">
        <f t="shared" si="869"/>
        <v>0</v>
      </c>
      <c r="DQ528" s="8">
        <f t="shared" si="869"/>
        <v>0</v>
      </c>
      <c r="DR528" s="8">
        <f t="shared" si="869"/>
        <v>0</v>
      </c>
      <c r="DS528" s="8">
        <f t="shared" si="869"/>
        <v>0</v>
      </c>
      <c r="DT528" s="8">
        <f t="shared" si="869"/>
        <v>0</v>
      </c>
      <c r="DU528" s="8">
        <f t="shared" si="869"/>
        <v>0</v>
      </c>
      <c r="DV528" s="8">
        <f t="shared" si="869"/>
        <v>0</v>
      </c>
      <c r="DW528" s="8">
        <f t="shared" si="869"/>
        <v>0</v>
      </c>
      <c r="DX528" s="8">
        <f t="shared" si="869"/>
        <v>0</v>
      </c>
      <c r="DY528" s="8">
        <f t="shared" si="869"/>
        <v>0</v>
      </c>
      <c r="DZ528" s="8">
        <f t="shared" si="869"/>
        <v>0</v>
      </c>
      <c r="EA528" s="8">
        <f t="shared" si="869"/>
        <v>0</v>
      </c>
      <c r="EB528" s="8">
        <f t="shared" si="869"/>
        <v>0</v>
      </c>
      <c r="EC528" s="8">
        <f t="shared" si="869"/>
        <v>0</v>
      </c>
      <c r="ED528" s="8">
        <f t="shared" si="869"/>
        <v>0</v>
      </c>
      <c r="EE528" s="8">
        <f t="shared" si="869"/>
        <v>0</v>
      </c>
      <c r="EF528" s="8">
        <f t="shared" si="869"/>
        <v>0</v>
      </c>
      <c r="EG528" s="8">
        <f t="shared" si="869"/>
        <v>0</v>
      </c>
      <c r="EH528" s="8">
        <f t="shared" si="869"/>
        <v>0</v>
      </c>
      <c r="EI528" s="8">
        <f t="shared" si="869"/>
        <v>0</v>
      </c>
      <c r="EJ528" s="8">
        <f t="shared" si="869"/>
        <v>0</v>
      </c>
      <c r="EK528" s="8">
        <f t="shared" si="869"/>
        <v>0</v>
      </c>
      <c r="EL528" s="8">
        <f t="shared" si="869"/>
        <v>0</v>
      </c>
      <c r="EM528" s="8">
        <f t="shared" si="869"/>
        <v>0</v>
      </c>
      <c r="EN528" s="8">
        <f t="shared" si="869"/>
        <v>0</v>
      </c>
      <c r="EO528" s="8">
        <f t="shared" si="869"/>
        <v>0</v>
      </c>
      <c r="EP528" s="8">
        <f t="shared" si="869"/>
        <v>0</v>
      </c>
    </row>
    <row r="531" spans="23:23" x14ac:dyDescent="0.25">
      <c r="W531" s="5"/>
    </row>
    <row r="532" spans="23:23" x14ac:dyDescent="0.25">
      <c r="W532" s="66"/>
    </row>
    <row r="533" spans="23:23" x14ac:dyDescent="0.25">
      <c r="W533" s="5"/>
    </row>
    <row r="535" spans="23:23" x14ac:dyDescent="0.25">
      <c r="W535" s="5"/>
    </row>
  </sheetData>
  <phoneticPr fontId="7" type="noConversion"/>
  <conditionalFormatting sqref="K468:EP468">
    <cfRule type="cellIs" dxfId="6" priority="3" operator="notEqual">
      <formula>0</formula>
    </cfRule>
    <cfRule type="cellIs" dxfId="5" priority="4" operator="equal">
      <formula>0</formula>
    </cfRule>
  </conditionalFormatting>
  <pageMargins left="0.7" right="0.7" top="0.75" bottom="0.75" header="0.3" footer="0.3"/>
  <pageSetup paperSize="9" fitToWidth="0" fitToHeight="0" orientation="landscape" r:id="rId1"/>
  <colBreaks count="1" manualBreakCount="1">
    <brk id="2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46A2-5DA0-49D5-B7C6-1B3A24E9C68A}">
  <sheetPr codeName="Arkusz1">
    <tabColor rgb="FFFFFF00"/>
    <outlinePr summaryBelow="0" summaryRight="0"/>
  </sheetPr>
  <dimension ref="B1:AQ39"/>
  <sheetViews>
    <sheetView showGridLines="0" zoomScale="85" zoomScaleNormal="85" workbookViewId="0">
      <pane xSplit="10" ySplit="4" topLeftCell="K5" activePane="bottomRight" state="frozen"/>
      <selection pane="topRight" activeCell="G1" sqref="G1"/>
      <selection pane="bottomLeft" activeCell="A8" sqref="A8"/>
      <selection pane="bottomRight"/>
    </sheetView>
  </sheetViews>
  <sheetFormatPr defaultColWidth="9.140625" defaultRowHeight="15" outlineLevelRow="1" x14ac:dyDescent="0.25"/>
  <cols>
    <col min="1" max="1" width="9.140625" customWidth="1"/>
    <col min="2" max="5" width="3.7109375" customWidth="1"/>
    <col min="6" max="9" width="9.140625" customWidth="1"/>
    <col min="10" max="11" width="9.140625" style="26" customWidth="1"/>
    <col min="12" max="22" width="11.7109375" customWidth="1"/>
    <col min="23" max="23" width="9.140625" customWidth="1"/>
    <col min="24" max="25" width="6.5703125" customWidth="1"/>
    <col min="26" max="38" width="9.140625" customWidth="1"/>
    <col min="39" max="43" width="9.140625" hidden="1" customWidth="1"/>
    <col min="44" max="61" width="9.140625" customWidth="1"/>
    <col min="62" max="160" width="11.7109375" customWidth="1"/>
  </cols>
  <sheetData>
    <row r="1" spans="2:43" collapsed="1" x14ac:dyDescent="0.25"/>
    <row r="2" spans="2:43" hidden="1" outlineLevel="1" x14ac:dyDescent="0.25">
      <c r="J2" s="26" t="s">
        <v>55</v>
      </c>
      <c r="K2" s="26">
        <v>0</v>
      </c>
      <c r="L2" s="33">
        <v>1</v>
      </c>
      <c r="M2" s="33">
        <v>2</v>
      </c>
      <c r="N2" s="33">
        <v>3</v>
      </c>
      <c r="O2" s="33">
        <v>4</v>
      </c>
      <c r="P2" s="33">
        <v>5</v>
      </c>
      <c r="Q2" s="33">
        <v>6</v>
      </c>
      <c r="R2" s="33">
        <v>7</v>
      </c>
      <c r="S2" s="33">
        <v>8</v>
      </c>
      <c r="T2" s="33">
        <v>9</v>
      </c>
      <c r="U2" s="33">
        <v>10</v>
      </c>
      <c r="V2" s="33"/>
      <c r="W2" s="33"/>
    </row>
    <row r="3" spans="2:43" x14ac:dyDescent="0.25">
      <c r="AM3" s="2" t="s">
        <v>405</v>
      </c>
      <c r="AN3" s="2"/>
      <c r="AO3" s="2"/>
      <c r="AP3" s="2"/>
      <c r="AQ3" s="2"/>
    </row>
    <row r="4" spans="2:43" x14ac:dyDescent="0.25">
      <c r="F4" s="28"/>
      <c r="G4" s="28"/>
      <c r="H4" s="28"/>
      <c r="I4" s="28"/>
      <c r="J4" s="61" t="s">
        <v>51</v>
      </c>
      <c r="K4" s="61"/>
      <c r="L4" s="34">
        <f>Dni!I30</f>
        <v>2020</v>
      </c>
      <c r="M4" s="34">
        <f>Dni!J30</f>
        <v>2021</v>
      </c>
      <c r="N4" s="34">
        <f>Dni!K30</f>
        <v>2022</v>
      </c>
      <c r="O4" s="34">
        <f>Dni!L30</f>
        <v>2023</v>
      </c>
      <c r="P4" s="34">
        <f>Dni!M30</f>
        <v>2024</v>
      </c>
      <c r="Q4" s="34">
        <f>Dni!N30</f>
        <v>2025</v>
      </c>
      <c r="R4" s="34">
        <f>Dni!O30</f>
        <v>2026</v>
      </c>
      <c r="S4" s="34">
        <f>Dni!P30</f>
        <v>2027</v>
      </c>
      <c r="T4" s="34">
        <f>Dni!Q30</f>
        <v>2028</v>
      </c>
      <c r="U4" s="34">
        <f>Dni!R30</f>
        <v>2029</v>
      </c>
      <c r="AM4" t="s">
        <v>401</v>
      </c>
      <c r="AN4" t="s">
        <v>400</v>
      </c>
      <c r="AO4" t="s">
        <v>403</v>
      </c>
      <c r="AP4" t="s">
        <v>404</v>
      </c>
      <c r="AQ4" t="s">
        <v>402</v>
      </c>
    </row>
    <row r="5" spans="2:43" x14ac:dyDescent="0.25">
      <c r="AM5">
        <v>0</v>
      </c>
      <c r="AN5" s="5">
        <f t="array" ref="AN5:AN15">TRANSPOSE(K18:U18)</f>
        <v>-120000</v>
      </c>
      <c r="AO5" s="5">
        <f>IF(AN5&lt;0,AN5,0)</f>
        <v>-120000</v>
      </c>
      <c r="AP5" s="5">
        <f>AN5-AO5</f>
        <v>0</v>
      </c>
      <c r="AQ5" s="5">
        <f>SUM(AN$5:AN5)</f>
        <v>-120000</v>
      </c>
    </row>
    <row r="6" spans="2:43" ht="15.75" thickBot="1" x14ac:dyDescent="0.3">
      <c r="B6" s="75" t="s">
        <v>237</v>
      </c>
      <c r="C6" s="75"/>
      <c r="D6" s="75"/>
      <c r="E6" s="75"/>
      <c r="F6" s="75"/>
      <c r="G6" s="75"/>
      <c r="H6" s="75"/>
      <c r="I6" s="75"/>
      <c r="J6" s="76"/>
      <c r="K6" s="76"/>
      <c r="L6" s="75"/>
      <c r="M6" s="75"/>
      <c r="N6" s="75"/>
      <c r="O6" s="75"/>
      <c r="P6" s="75"/>
      <c r="Q6" s="75"/>
      <c r="R6" s="75"/>
      <c r="S6" s="75"/>
      <c r="T6" s="75"/>
      <c r="U6" s="75"/>
      <c r="AM6">
        <f t="array" ref="AM6:AM15">TRANSPOSE(L4:U4)</f>
        <v>2020</v>
      </c>
      <c r="AN6" s="5">
        <v>35260.976311778431</v>
      </c>
      <c r="AO6" s="5">
        <f t="shared" ref="AO6:AO15" si="0">IF(AN6&lt;0,AN6,0)</f>
        <v>0</v>
      </c>
      <c r="AP6" s="5">
        <f t="shared" ref="AP6:AP15" si="1">AN6-AO6</f>
        <v>35260.976311778431</v>
      </c>
      <c r="AQ6" s="5">
        <f>SUM(AN$5:AN6)</f>
        <v>-84739.023688221569</v>
      </c>
    </row>
    <row r="7" spans="2:43" ht="15.75" thickTop="1" x14ac:dyDescent="0.25">
      <c r="AM7">
        <v>2021</v>
      </c>
      <c r="AN7" s="5">
        <v>87638.123556146224</v>
      </c>
      <c r="AO7" s="5">
        <f t="shared" si="0"/>
        <v>0</v>
      </c>
      <c r="AP7" s="5">
        <f t="shared" si="1"/>
        <v>87638.123556146224</v>
      </c>
      <c r="AQ7" s="5">
        <f>SUM(AN$5:AN7)</f>
        <v>2899.099867924655</v>
      </c>
    </row>
    <row r="8" spans="2:43" x14ac:dyDescent="0.25">
      <c r="C8" s="86" t="s">
        <v>79</v>
      </c>
      <c r="D8" s="86"/>
      <c r="E8" s="86"/>
      <c r="F8" s="86"/>
      <c r="G8" s="86"/>
      <c r="H8" s="86"/>
      <c r="I8" s="86"/>
      <c r="J8" s="87" t="s">
        <v>68</v>
      </c>
      <c r="K8" s="87"/>
      <c r="L8" s="86">
        <f>Model!K331</f>
        <v>456948.14814814809</v>
      </c>
      <c r="M8" s="86">
        <f>Model!L331</f>
        <v>887089.77777777775</v>
      </c>
      <c r="N8" s="86">
        <f>Model!M331</f>
        <v>931613.62962962966</v>
      </c>
      <c r="O8" s="86">
        <f>Model!N331</f>
        <v>976399.40740740753</v>
      </c>
      <c r="P8" s="86">
        <f>Model!O331</f>
        <v>1015125.3333333335</v>
      </c>
      <c r="Q8" s="86">
        <f>Model!P331</f>
        <v>1050948.1481481483</v>
      </c>
      <c r="R8" s="86">
        <f>Model!Q331</f>
        <v>1098039.7037037038</v>
      </c>
      <c r="S8" s="86">
        <f>Model!R331</f>
        <v>1148720.0000000002</v>
      </c>
      <c r="T8" s="86">
        <f>Model!S331</f>
        <v>1179998.8148148151</v>
      </c>
      <c r="U8" s="86">
        <f>Model!T331</f>
        <v>1228087.7037037038</v>
      </c>
      <c r="W8" s="104" t="s">
        <v>407</v>
      </c>
      <c r="X8" s="104"/>
      <c r="Y8" s="104"/>
      <c r="Z8" s="104"/>
      <c r="AA8" s="104"/>
      <c r="AB8" s="104"/>
      <c r="AC8" s="104"/>
      <c r="AM8">
        <v>2022</v>
      </c>
      <c r="AN8" s="5">
        <v>91628.242464645329</v>
      </c>
      <c r="AO8" s="5">
        <f t="shared" si="0"/>
        <v>0</v>
      </c>
      <c r="AP8" s="5">
        <f t="shared" si="1"/>
        <v>91628.242464645329</v>
      </c>
      <c r="AQ8" s="5">
        <f>SUM(AN$5:AN8)</f>
        <v>94527.342332569984</v>
      </c>
    </row>
    <row r="9" spans="2:43" x14ac:dyDescent="0.25">
      <c r="C9" s="71" t="s">
        <v>245</v>
      </c>
      <c r="D9" s="71"/>
      <c r="E9" s="71"/>
      <c r="F9" s="71"/>
      <c r="G9" s="71"/>
      <c r="H9" s="71"/>
      <c r="I9" s="71"/>
      <c r="J9" s="74" t="s">
        <v>70</v>
      </c>
      <c r="K9" s="74"/>
      <c r="L9" s="71">
        <f>Model!K340</f>
        <v>0.35532738378151801</v>
      </c>
      <c r="M9" s="71">
        <f>Model!L340</f>
        <v>0.3837257905336115</v>
      </c>
      <c r="N9" s="71">
        <f>Model!M340</f>
        <v>0.38268435748535617</v>
      </c>
      <c r="O9" s="71">
        <f>Model!N340</f>
        <v>0.3801249871031287</v>
      </c>
      <c r="P9" s="71">
        <f>Model!O340</f>
        <v>0.37433442517400073</v>
      </c>
      <c r="Q9" s="71">
        <f>Model!P340</f>
        <v>0.36272134369042558</v>
      </c>
      <c r="R9" s="71">
        <f>Model!Q340</f>
        <v>0.35453706210612407</v>
      </c>
      <c r="S9" s="71">
        <f>Model!R340</f>
        <v>0.35590016215765835</v>
      </c>
      <c r="T9" s="71">
        <f>Model!S340</f>
        <v>0.34935835723596309</v>
      </c>
      <c r="U9" s="71">
        <f>Model!T340</f>
        <v>0.34116112760789175</v>
      </c>
      <c r="W9" s="70"/>
      <c r="X9" s="70"/>
      <c r="Y9" s="70"/>
      <c r="Z9" s="70"/>
      <c r="AA9" s="70"/>
      <c r="AB9" s="70"/>
      <c r="AC9" s="70"/>
      <c r="AM9">
        <v>2023</v>
      </c>
      <c r="AN9" s="5">
        <v>93426.876237369928</v>
      </c>
      <c r="AO9" s="5">
        <f t="shared" si="0"/>
        <v>0</v>
      </c>
      <c r="AP9" s="5">
        <f t="shared" si="1"/>
        <v>93426.876237369928</v>
      </c>
      <c r="AQ9" s="5">
        <f>SUM(AN$5:AN9)</f>
        <v>187954.2185699399</v>
      </c>
    </row>
    <row r="10" spans="2:43" s="44" customFormat="1" x14ac:dyDescent="0.25">
      <c r="C10" s="44" t="s">
        <v>240</v>
      </c>
      <c r="J10" s="97" t="s">
        <v>68</v>
      </c>
      <c r="L10" s="98">
        <f>Model!K339</f>
        <v>162366.19000529096</v>
      </c>
      <c r="M10" s="98">
        <f>Model!L339</f>
        <v>340399.22625206353</v>
      </c>
      <c r="N10" s="98">
        <f>Model!M339</f>
        <v>356513.96327941539</v>
      </c>
      <c r="O10" s="98">
        <f>Model!N339</f>
        <v>371153.81214824331</v>
      </c>
      <c r="P10" s="98">
        <f>Model!O339</f>
        <v>379996.35813289927</v>
      </c>
      <c r="Q10" s="98">
        <f>Model!P339</f>
        <v>381201.32444526081</v>
      </c>
      <c r="R10" s="98">
        <f>Model!Q339</f>
        <v>389295.77062699012</v>
      </c>
      <c r="S10" s="98">
        <f>Model!R339</f>
        <v>408829.63427374535</v>
      </c>
      <c r="T10" s="98">
        <f>Model!S339</f>
        <v>412242.4474840872</v>
      </c>
      <c r="U10" s="98">
        <f>Model!T339</f>
        <v>418975.78579694207</v>
      </c>
      <c r="W10" s="105">
        <f>Założenia!K31</f>
        <v>20</v>
      </c>
      <c r="X10" s="70">
        <f>Założenia!L31*-1+Y10</f>
        <v>0</v>
      </c>
      <c r="Y10" s="103">
        <v>20</v>
      </c>
      <c r="Z10" s="106" t="str">
        <f>Założenia!C31</f>
        <v>Standardowa ilość klientów / godzinę</v>
      </c>
      <c r="AA10" s="70"/>
      <c r="AB10" s="70"/>
      <c r="AC10" s="70"/>
      <c r="AM10">
        <v>2024</v>
      </c>
      <c r="AN10" s="5">
        <v>41517.840743515975</v>
      </c>
      <c r="AO10" s="5">
        <f t="shared" si="0"/>
        <v>0</v>
      </c>
      <c r="AP10" s="5">
        <f t="shared" si="1"/>
        <v>41517.840743515975</v>
      </c>
      <c r="AQ10" s="5">
        <f>SUM(AN$5:AN10)</f>
        <v>229472.05931345589</v>
      </c>
    </row>
    <row r="11" spans="2:43" x14ac:dyDescent="0.25">
      <c r="C11" t="s">
        <v>247</v>
      </c>
      <c r="J11" s="26" t="s">
        <v>68</v>
      </c>
      <c r="K11"/>
      <c r="L11" s="5">
        <f>Model!K341</f>
        <v>140610.37037037036</v>
      </c>
      <c r="M11" s="5">
        <f>Model!L341</f>
        <v>256293.4044444444</v>
      </c>
      <c r="N11" s="5">
        <f>Model!M341</f>
        <v>267230.91567407403</v>
      </c>
      <c r="O11" s="5">
        <f>Model!N341</f>
        <v>278616.9080065185</v>
      </c>
      <c r="P11" s="5">
        <f>Model!O341</f>
        <v>290032.51504317328</v>
      </c>
      <c r="Q11" s="5">
        <f>Model!P341</f>
        <v>299723.66787425149</v>
      </c>
      <c r="R11" s="5">
        <f>Model!Q341</f>
        <v>310708.72812585387</v>
      </c>
      <c r="S11" s="5">
        <f>Model!R341</f>
        <v>324477.87605425739</v>
      </c>
      <c r="T11" s="5">
        <f>Model!S341</f>
        <v>337451.10427427851</v>
      </c>
      <c r="U11" s="5">
        <f>Model!T341</f>
        <v>352194.14179454901</v>
      </c>
      <c r="W11" s="105">
        <f>Założenia!K30</f>
        <v>4</v>
      </c>
      <c r="X11" s="70">
        <f>Założenia!L30*-1+Y11/4</f>
        <v>0</v>
      </c>
      <c r="Y11" s="103">
        <v>16</v>
      </c>
      <c r="Z11" s="106" t="str">
        <f>Założenia!C30</f>
        <v>Ilość począków / jedną transakcję</v>
      </c>
      <c r="AA11" s="70"/>
      <c r="AB11" s="70"/>
      <c r="AC11" s="70"/>
      <c r="AM11">
        <v>2025</v>
      </c>
      <c r="AN11" s="5">
        <v>86368.098610617075</v>
      </c>
      <c r="AO11" s="5">
        <f t="shared" si="0"/>
        <v>0</v>
      </c>
      <c r="AP11" s="5">
        <f t="shared" si="1"/>
        <v>86368.098610617075</v>
      </c>
      <c r="AQ11" s="5">
        <f>SUM(AN$5:AN11)</f>
        <v>315840.15792407293</v>
      </c>
    </row>
    <row r="12" spans="2:43" s="44" customFormat="1" x14ac:dyDescent="0.25">
      <c r="C12" s="44" t="s">
        <v>381</v>
      </c>
      <c r="J12" s="97" t="s">
        <v>68</v>
      </c>
      <c r="L12" s="98">
        <f>Model!K346</f>
        <v>21755.819634920597</v>
      </c>
      <c r="M12" s="98">
        <f>Model!L346</f>
        <v>84105.821807619126</v>
      </c>
      <c r="N12" s="98">
        <f>Model!M346</f>
        <v>89283.047605341359</v>
      </c>
      <c r="O12" s="98">
        <f>Model!N346</f>
        <v>92536.904141724808</v>
      </c>
      <c r="P12" s="98">
        <f>Model!O346</f>
        <v>89963.843089725997</v>
      </c>
      <c r="Q12" s="98">
        <f>Model!P346</f>
        <v>81477.656571009313</v>
      </c>
      <c r="R12" s="98">
        <f>Model!Q346</f>
        <v>78587.042501136253</v>
      </c>
      <c r="S12" s="98">
        <f>Model!R346</f>
        <v>84351.758219487965</v>
      </c>
      <c r="T12" s="98">
        <f>Model!S346</f>
        <v>74791.343209808692</v>
      </c>
      <c r="U12" s="98">
        <f>Model!T346</f>
        <v>66781.644002393063</v>
      </c>
      <c r="W12" s="105">
        <f>Założenia!K32</f>
        <v>4</v>
      </c>
      <c r="X12" s="70">
        <f>Założenia!L32*-1+Y12/4</f>
        <v>0</v>
      </c>
      <c r="Y12" s="103">
        <v>16</v>
      </c>
      <c r="Z12" s="106" t="str">
        <f>Założenia!C32</f>
        <v>Średnia cena brutto począka</v>
      </c>
      <c r="AA12" s="70"/>
      <c r="AB12" s="70"/>
      <c r="AC12" s="70"/>
      <c r="AM12">
        <v>2026</v>
      </c>
      <c r="AN12" s="5">
        <v>85373.152885034782</v>
      </c>
      <c r="AO12" s="5">
        <f t="shared" si="0"/>
        <v>0</v>
      </c>
      <c r="AP12" s="5">
        <f t="shared" si="1"/>
        <v>85373.152885034782</v>
      </c>
      <c r="AQ12" s="5">
        <f>SUM(AN$5:AN12)</f>
        <v>401213.31080910773</v>
      </c>
    </row>
    <row r="13" spans="2:43" x14ac:dyDescent="0.25">
      <c r="C13" t="s">
        <v>383</v>
      </c>
      <c r="J13" s="26" t="s">
        <v>68</v>
      </c>
      <c r="K13"/>
      <c r="L13" s="5">
        <f>Model!K350</f>
        <v>3410.6398973015803</v>
      </c>
      <c r="M13" s="5">
        <f>Model!L350</f>
        <v>15327.297810114302</v>
      </c>
      <c r="N13" s="5">
        <f>Model!M350</f>
        <v>16475.890711681524</v>
      </c>
      <c r="O13" s="5">
        <f>Model!N350</f>
        <v>17259.043453594379</v>
      </c>
      <c r="P13" s="5">
        <f>Model!O350</f>
        <v>16935.081853714604</v>
      </c>
      <c r="Q13" s="5">
        <f>Model!P350</f>
        <v>15463.575581825102</v>
      </c>
      <c r="R13" s="5">
        <f>Model!Q350</f>
        <v>14931.538075215889</v>
      </c>
      <c r="S13" s="5">
        <f>Model!R350</f>
        <v>16026.834061702713</v>
      </c>
      <c r="T13" s="5">
        <f>Model!S350</f>
        <v>14210.355209863652</v>
      </c>
      <c r="U13" s="5">
        <f>Model!T350</f>
        <v>12688.512360454682</v>
      </c>
      <c r="W13" s="70"/>
      <c r="X13" s="70"/>
      <c r="Y13" s="70"/>
      <c r="Z13" s="70"/>
      <c r="AA13" s="70"/>
      <c r="AB13" s="70"/>
      <c r="AC13" s="70"/>
      <c r="AM13">
        <v>2027</v>
      </c>
      <c r="AN13" s="5">
        <v>83613.218413942144</v>
      </c>
      <c r="AO13" s="5">
        <f t="shared" si="0"/>
        <v>0</v>
      </c>
      <c r="AP13" s="5">
        <f t="shared" si="1"/>
        <v>83613.218413942144</v>
      </c>
      <c r="AQ13" s="5">
        <f>SUM(AN$5:AN13)</f>
        <v>484826.52922304987</v>
      </c>
    </row>
    <row r="14" spans="2:43" x14ac:dyDescent="0.25">
      <c r="C14" s="86" t="s">
        <v>384</v>
      </c>
      <c r="D14" s="86"/>
      <c r="E14" s="86"/>
      <c r="F14" s="86"/>
      <c r="G14" s="86"/>
      <c r="H14" s="86"/>
      <c r="I14" s="87"/>
      <c r="J14" s="87" t="s">
        <v>68</v>
      </c>
      <c r="K14" s="87"/>
      <c r="L14" s="86">
        <f>L12-L13</f>
        <v>18345.179737619015</v>
      </c>
      <c r="M14" s="86">
        <f t="shared" ref="M14:U14" si="2">M12-M13</f>
        <v>68778.523997504817</v>
      </c>
      <c r="N14" s="86">
        <f t="shared" si="2"/>
        <v>72807.156893659834</v>
      </c>
      <c r="O14" s="86">
        <f t="shared" si="2"/>
        <v>75277.860688130429</v>
      </c>
      <c r="P14" s="86">
        <f t="shared" si="2"/>
        <v>73028.7612360114</v>
      </c>
      <c r="Q14" s="86">
        <f t="shared" si="2"/>
        <v>66014.080989184207</v>
      </c>
      <c r="R14" s="86">
        <f t="shared" si="2"/>
        <v>63655.504425920364</v>
      </c>
      <c r="S14" s="86">
        <f t="shared" si="2"/>
        <v>68324.924157785252</v>
      </c>
      <c r="T14" s="86">
        <f t="shared" si="2"/>
        <v>60580.987999945042</v>
      </c>
      <c r="U14" s="86">
        <f t="shared" si="2"/>
        <v>54093.13164193838</v>
      </c>
      <c r="AM14">
        <v>2028</v>
      </c>
      <c r="AN14" s="5">
        <v>67623.454636978466</v>
      </c>
      <c r="AO14" s="5">
        <f t="shared" si="0"/>
        <v>0</v>
      </c>
      <c r="AP14" s="5">
        <f t="shared" si="1"/>
        <v>67623.454636978466</v>
      </c>
      <c r="AQ14" s="5">
        <f>SUM(AN$5:AN14)</f>
        <v>552449.98386002833</v>
      </c>
    </row>
    <row r="15" spans="2:43" x14ac:dyDescent="0.25">
      <c r="C15" t="s">
        <v>382</v>
      </c>
      <c r="J15" s="26" t="s">
        <v>68</v>
      </c>
      <c r="K15"/>
      <c r="L15" s="5">
        <f>Model!K334+Model!K342</f>
        <v>9142.8571428571431</v>
      </c>
      <c r="M15" s="5">
        <f>Model!L334+Model!L342</f>
        <v>18285.71428571429</v>
      </c>
      <c r="N15" s="5">
        <f>Model!M334+Model!M342</f>
        <v>18285.71428571429</v>
      </c>
      <c r="O15" s="5">
        <f>Model!N334+Model!N342</f>
        <v>18285.71428571429</v>
      </c>
      <c r="P15" s="5">
        <f>Model!O334+Model!O342</f>
        <v>18285.71428571429</v>
      </c>
      <c r="Q15" s="5">
        <f>Model!P334+Model!P342</f>
        <v>19857.142857142859</v>
      </c>
      <c r="R15" s="5">
        <f>Model!Q334+Model!Q342</f>
        <v>21428.571428571431</v>
      </c>
      <c r="S15" s="5">
        <f>Model!R334+Model!R342</f>
        <v>14285.714285714286</v>
      </c>
      <c r="T15" s="5">
        <f>Model!S334+Model!S342</f>
        <v>7142.857142857144</v>
      </c>
      <c r="U15" s="5">
        <f>Model!T334+Model!T342</f>
        <v>7142.857142857144</v>
      </c>
      <c r="AM15">
        <v>2029</v>
      </c>
      <c r="AN15" s="5">
        <v>61549.579171718877</v>
      </c>
      <c r="AO15" s="5">
        <f t="shared" si="0"/>
        <v>0</v>
      </c>
      <c r="AP15" s="5">
        <f t="shared" si="1"/>
        <v>61549.579171718877</v>
      </c>
      <c r="AQ15" s="5">
        <f>SUM(AN$5:AN15)</f>
        <v>613999.56303174724</v>
      </c>
    </row>
    <row r="16" spans="2:43" x14ac:dyDescent="0.25">
      <c r="C16" t="s">
        <v>385</v>
      </c>
      <c r="J16" s="26" t="s">
        <v>68</v>
      </c>
      <c r="K16"/>
      <c r="L16" s="5">
        <f>SUM(Model!K478:K481)</f>
        <v>7772.9394313022694</v>
      </c>
      <c r="M16" s="5">
        <f>SUM(Model!L478:L481)</f>
        <v>573.88527292712251</v>
      </c>
      <c r="N16" s="5">
        <f>SUM(Model!M478:M481)</f>
        <v>535.37128527120421</v>
      </c>
      <c r="O16" s="5">
        <f>SUM(Model!N478:N481)</f>
        <v>-136.69873647479017</v>
      </c>
      <c r="P16" s="5">
        <f>SUM(Model!O478:O481)</f>
        <v>203.36522179028816</v>
      </c>
      <c r="Q16" s="5">
        <f>SUM(Model!P478:P481)</f>
        <v>496.8747642900189</v>
      </c>
      <c r="R16" s="5">
        <f>SUM(Model!Q478:Q481)</f>
        <v>289.07703054298509</v>
      </c>
      <c r="S16" s="5">
        <f>SUM(Model!R478:R481)</f>
        <v>1002.5799704426054</v>
      </c>
      <c r="T16" s="5">
        <f>SUM(Model!S478:S481)</f>
        <v>-100.39050582371146</v>
      </c>
      <c r="U16" s="5">
        <f>SUM(Model!T478:T481)</f>
        <v>313.59038692335434</v>
      </c>
    </row>
    <row r="17" spans="3:21" x14ac:dyDescent="0.25">
      <c r="C17" t="s">
        <v>388</v>
      </c>
      <c r="J17" s="26" t="s">
        <v>68</v>
      </c>
      <c r="K17" s="5">
        <f>Model!W191*-1</f>
        <v>-120000</v>
      </c>
      <c r="L17" s="5">
        <f>Model!L491*-1</f>
        <v>0</v>
      </c>
      <c r="M17" s="5">
        <f>Model!M491*-1</f>
        <v>0</v>
      </c>
      <c r="N17" s="5">
        <f>Model!N491*-1</f>
        <v>0</v>
      </c>
      <c r="O17" s="5">
        <f>Model!O491*-1</f>
        <v>0</v>
      </c>
      <c r="P17" s="5">
        <f>Model!P491*-1</f>
        <v>-50000</v>
      </c>
      <c r="Q17" s="5">
        <f>Model!Q491*-1</f>
        <v>0</v>
      </c>
      <c r="R17" s="5">
        <f>Model!R491*-1</f>
        <v>0</v>
      </c>
      <c r="S17" s="5">
        <f>Model!S491*-1</f>
        <v>0</v>
      </c>
      <c r="T17" s="5">
        <f>Model!T491*-1</f>
        <v>0</v>
      </c>
      <c r="U17" s="5">
        <f>Model!U491*-1</f>
        <v>0</v>
      </c>
    </row>
    <row r="18" spans="3:21" x14ac:dyDescent="0.25">
      <c r="C18" s="68" t="s">
        <v>386</v>
      </c>
      <c r="D18" s="68"/>
      <c r="E18" s="68"/>
      <c r="F18" s="68"/>
      <c r="G18" s="68"/>
      <c r="H18" s="68"/>
      <c r="I18" s="68"/>
      <c r="J18" s="72" t="s">
        <v>68</v>
      </c>
      <c r="K18" s="68">
        <f>K14+K15+K16+K17</f>
        <v>-120000</v>
      </c>
      <c r="L18" s="68">
        <f>L14+L15+L16+L17</f>
        <v>35260.976311778431</v>
      </c>
      <c r="M18" s="68">
        <f t="shared" ref="M18:U18" si="3">M14+M15+M16+M17</f>
        <v>87638.123556146224</v>
      </c>
      <c r="N18" s="68">
        <f t="shared" si="3"/>
        <v>91628.242464645329</v>
      </c>
      <c r="O18" s="68">
        <f t="shared" si="3"/>
        <v>93426.876237369928</v>
      </c>
      <c r="P18" s="68">
        <f t="shared" si="3"/>
        <v>41517.840743515975</v>
      </c>
      <c r="Q18" s="68">
        <f t="shared" si="3"/>
        <v>86368.098610617075</v>
      </c>
      <c r="R18" s="68">
        <f t="shared" si="3"/>
        <v>85373.152885034782</v>
      </c>
      <c r="S18" s="68">
        <f t="shared" si="3"/>
        <v>83613.218413942144</v>
      </c>
      <c r="T18" s="68">
        <f t="shared" si="3"/>
        <v>67623.454636978466</v>
      </c>
      <c r="U18" s="68">
        <f t="shared" si="3"/>
        <v>61549.579171718877</v>
      </c>
    </row>
    <row r="20" spans="3:21" collapsed="1" x14ac:dyDescent="0.25">
      <c r="C20" s="2" t="s">
        <v>389</v>
      </c>
      <c r="D20" s="2"/>
      <c r="E20" s="2"/>
      <c r="F20" s="2"/>
      <c r="G20" s="2"/>
      <c r="H20" s="2"/>
      <c r="I20" s="2"/>
      <c r="J20" s="37" t="s">
        <v>70</v>
      </c>
      <c r="K20" s="96">
        <f>K32</f>
        <v>0.1003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3:21" hidden="1" outlineLevel="1" x14ac:dyDescent="0.25">
      <c r="D21" s="11" t="s">
        <v>394</v>
      </c>
      <c r="E21" s="11"/>
      <c r="F21" s="11"/>
      <c r="G21" s="11"/>
      <c r="H21" s="11"/>
      <c r="I21" s="11"/>
      <c r="J21" s="31" t="s">
        <v>68</v>
      </c>
      <c r="K21" s="8">
        <f>K17*-1</f>
        <v>120000</v>
      </c>
    </row>
    <row r="22" spans="3:21" hidden="1" outlineLevel="1" x14ac:dyDescent="0.25">
      <c r="E22" t="s">
        <v>391</v>
      </c>
      <c r="J22" s="26" t="s">
        <v>68</v>
      </c>
      <c r="K22" s="5">
        <f>Założenia!$K$152</f>
        <v>50000</v>
      </c>
    </row>
    <row r="23" spans="3:21" hidden="1" outlineLevel="1" x14ac:dyDescent="0.25">
      <c r="F23" t="s">
        <v>393</v>
      </c>
      <c r="J23" s="26" t="s">
        <v>70</v>
      </c>
      <c r="K23" s="94">
        <f>Założenia!$K$168</f>
        <v>0.15</v>
      </c>
    </row>
    <row r="24" spans="3:21" hidden="1" outlineLevel="1" x14ac:dyDescent="0.25">
      <c r="F24" t="s">
        <v>390</v>
      </c>
      <c r="J24" s="26" t="s">
        <v>70</v>
      </c>
      <c r="K24" s="93">
        <f>K22/$K$21</f>
        <v>0.41666666666666669</v>
      </c>
    </row>
    <row r="25" spans="3:21" hidden="1" outlineLevel="1" x14ac:dyDescent="0.25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3:21" hidden="1" outlineLevel="1" x14ac:dyDescent="0.25">
      <c r="E26" t="s">
        <v>392</v>
      </c>
      <c r="J26" s="26" t="s">
        <v>68</v>
      </c>
      <c r="K26" s="5">
        <f>K21-K22</f>
        <v>70000</v>
      </c>
    </row>
    <row r="27" spans="3:21" hidden="1" outlineLevel="1" x14ac:dyDescent="0.25">
      <c r="F27" t="s">
        <v>395</v>
      </c>
      <c r="J27" s="26" t="s">
        <v>70</v>
      </c>
      <c r="K27" s="94">
        <f>Założenia!K157+Założenia!K158</f>
        <v>0.08</v>
      </c>
    </row>
    <row r="28" spans="3:21" hidden="1" outlineLevel="1" x14ac:dyDescent="0.25">
      <c r="F28" t="s">
        <v>396</v>
      </c>
      <c r="J28" s="26" t="s">
        <v>70</v>
      </c>
      <c r="K28" s="93">
        <f>K26/$K$21</f>
        <v>0.58333333333333337</v>
      </c>
    </row>
    <row r="29" spans="3:21" hidden="1" outlineLevel="1" x14ac:dyDescent="0.25">
      <c r="L29" s="5"/>
    </row>
    <row r="30" spans="3:21" hidden="1" outlineLevel="1" x14ac:dyDescent="0.25">
      <c r="E30" t="s">
        <v>397</v>
      </c>
      <c r="J30" s="26" t="s">
        <v>70</v>
      </c>
      <c r="K30" s="93">
        <f>Założenia!$K$143</f>
        <v>0.19</v>
      </c>
    </row>
    <row r="31" spans="3:21" hidden="1" outlineLevel="1" x14ac:dyDescent="0.25"/>
    <row r="32" spans="3:21" hidden="1" outlineLevel="1" x14ac:dyDescent="0.25">
      <c r="D32" s="11" t="s">
        <v>389</v>
      </c>
      <c r="E32" s="11"/>
      <c r="F32" s="11"/>
      <c r="G32" s="11"/>
      <c r="H32" s="11"/>
      <c r="I32" s="11"/>
      <c r="J32" s="31" t="s">
        <v>70</v>
      </c>
      <c r="K32" s="95">
        <f>K24*K23+K28*K27*(1-K30)</f>
        <v>0.1003</v>
      </c>
    </row>
    <row r="34" spans="3:21" x14ac:dyDescent="0.25">
      <c r="C34" s="68" t="s">
        <v>398</v>
      </c>
      <c r="D34" s="68"/>
      <c r="E34" s="68"/>
      <c r="F34" s="68"/>
      <c r="G34" s="68"/>
      <c r="H34" s="68"/>
      <c r="I34" s="68"/>
      <c r="J34" s="72" t="s">
        <v>68</v>
      </c>
      <c r="K34" s="68">
        <f>K18/(1+$K$20)^K2</f>
        <v>-120000</v>
      </c>
      <c r="L34" s="68">
        <f>L18/(1+$K$20)^L2</f>
        <v>32046.693003524884</v>
      </c>
      <c r="M34" s="68">
        <f>M18/(1+$K$20)^M2</f>
        <v>72388.711150250441</v>
      </c>
      <c r="N34" s="68">
        <f>N18/(1+$K$20)^N2</f>
        <v>68785.360462803947</v>
      </c>
      <c r="O34" s="68">
        <f t="shared" ref="O34:U34" si="4">O18/(1+$K$20)^O2</f>
        <v>63742.248112783382</v>
      </c>
      <c r="P34" s="68">
        <f t="shared" si="4"/>
        <v>25744.187740675319</v>
      </c>
      <c r="Q34" s="68">
        <f t="shared" si="4"/>
        <v>48672.83926559586</v>
      </c>
      <c r="R34" s="68">
        <f t="shared" si="4"/>
        <v>43726.380515439902</v>
      </c>
      <c r="S34" s="68">
        <f t="shared" si="4"/>
        <v>38921.183424316667</v>
      </c>
      <c r="T34" s="68">
        <f t="shared" si="4"/>
        <v>28608.648176575964</v>
      </c>
      <c r="U34" s="68">
        <f t="shared" si="4"/>
        <v>23665.405932397134</v>
      </c>
    </row>
    <row r="37" spans="3:21" x14ac:dyDescent="0.25">
      <c r="C37" s="11" t="s">
        <v>387</v>
      </c>
      <c r="D37" s="11"/>
      <c r="E37" s="11"/>
      <c r="F37" s="11"/>
      <c r="G37" s="11"/>
      <c r="H37" s="11"/>
      <c r="I37" s="11"/>
      <c r="J37" s="31"/>
      <c r="K37" s="100">
        <f>SUM(K34:U34)</f>
        <v>326301.65778436343</v>
      </c>
      <c r="L37" s="99"/>
    </row>
    <row r="38" spans="3:21" x14ac:dyDescent="0.25">
      <c r="C38" s="11" t="s">
        <v>399</v>
      </c>
      <c r="D38" s="11"/>
      <c r="E38" s="11"/>
      <c r="F38" s="11"/>
      <c r="G38" s="11"/>
      <c r="H38" s="11"/>
      <c r="I38" s="11"/>
      <c r="J38" s="31"/>
      <c r="K38" s="101">
        <f>IFERROR(IRR(K18:U18),"")</f>
        <v>0.54764561573259618</v>
      </c>
    </row>
    <row r="39" spans="3:21" x14ac:dyDescent="0.25">
      <c r="L39" s="5"/>
    </row>
  </sheetData>
  <conditionalFormatting sqref="K37">
    <cfRule type="cellIs" dxfId="4" priority="3" operator="lessThan">
      <formula>0</formula>
    </cfRule>
    <cfRule type="cellIs" dxfId="3" priority="5" operator="greaterThan">
      <formula>0</formula>
    </cfRule>
  </conditionalFormatting>
  <conditionalFormatting sqref="K38">
    <cfRule type="expression" dxfId="2" priority="1">
      <formula>$K$38=""</formula>
    </cfRule>
    <cfRule type="cellIs" dxfId="1" priority="2" operator="lessThan">
      <formula>$K$20</formula>
    </cfRule>
    <cfRule type="cellIs" dxfId="0" priority="4" operator="greaterThan">
      <formula>$K$20</formula>
    </cfRule>
  </conditionalFormatting>
  <pageMargins left="0.7" right="0.7" top="0.75" bottom="0.75" header="0.3" footer="0.3"/>
  <pageSetup paperSize="9" fitToWidth="0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8" r:id="rId4" name="ScrollBar3">
          <controlPr defaultSize="0" autoLine="0" linkedCell="Y12" r:id="rId5">
            <anchor moveWithCells="1">
              <from>
                <xdr:col>23</xdr:col>
                <xdr:colOff>0</xdr:colOff>
                <xdr:row>11</xdr:row>
                <xdr:rowOff>0</xdr:rowOff>
              </from>
              <to>
                <xdr:col>25</xdr:col>
                <xdr:colOff>0</xdr:colOff>
                <xdr:row>12</xdr:row>
                <xdr:rowOff>19050</xdr:rowOff>
              </to>
            </anchor>
          </controlPr>
        </control>
      </mc:Choice>
      <mc:Fallback>
        <control shapeId="1028" r:id="rId4" name="ScrollBar3"/>
      </mc:Fallback>
    </mc:AlternateContent>
    <mc:AlternateContent xmlns:mc="http://schemas.openxmlformats.org/markup-compatibility/2006">
      <mc:Choice Requires="x14">
        <control shapeId="1027" r:id="rId6" name="ScrollBar2">
          <controlPr defaultSize="0" autoLine="0" autoPict="0" linkedCell="Y11" r:id="rId7">
            <anchor moveWithCells="1">
              <from>
                <xdr:col>23</xdr:col>
                <xdr:colOff>0</xdr:colOff>
                <xdr:row>10</xdr:row>
                <xdr:rowOff>0</xdr:rowOff>
              </from>
              <to>
                <xdr:col>25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27" r:id="rId6" name="ScrollBar2"/>
      </mc:Fallback>
    </mc:AlternateContent>
    <mc:AlternateContent xmlns:mc="http://schemas.openxmlformats.org/markup-compatibility/2006">
      <mc:Choice Requires="x14">
        <control shapeId="1025" r:id="rId8" name="ScrollBar1">
          <controlPr defaultSize="0" autoLine="0" autoPict="0" linkedCell="Y10" r:id="rId7">
            <anchor moveWithCells="1">
              <from>
                <xdr:col>23</xdr:col>
                <xdr:colOff>0</xdr:colOff>
                <xdr:row>9</xdr:row>
                <xdr:rowOff>0</xdr:rowOff>
              </from>
              <to>
                <xdr:col>25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25" r:id="rId8" name="ScrollBa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5">
    <tabColor theme="1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6"/>
  <dimension ref="B3:V180"/>
  <sheetViews>
    <sheetView showGridLines="0" zoomScale="85" zoomScaleNormal="85" workbookViewId="0">
      <selection activeCell="K43" sqref="K43"/>
    </sheetView>
  </sheetViews>
  <sheetFormatPr defaultRowHeight="15" x14ac:dyDescent="0.25"/>
  <cols>
    <col min="2" max="3" width="4.7109375" customWidth="1"/>
    <col min="4" max="4" width="23" bestFit="1" customWidth="1"/>
    <col min="5" max="8" width="16.140625" style="32" customWidth="1"/>
    <col min="9" max="9" width="15.42578125" customWidth="1"/>
    <col min="10" max="22" width="12.140625" customWidth="1"/>
  </cols>
  <sheetData>
    <row r="3" spans="2:22" ht="15.75" thickBot="1" x14ac:dyDescent="0.3">
      <c r="B3" s="1" t="s">
        <v>38</v>
      </c>
      <c r="C3" s="1"/>
      <c r="D3" s="1"/>
      <c r="E3" s="48"/>
      <c r="F3" s="48"/>
      <c r="G3" s="48"/>
      <c r="H3" s="4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15.75" thickTop="1" x14ac:dyDescent="0.25"/>
    <row r="5" spans="2:22" x14ac:dyDescent="0.25">
      <c r="F5" s="52">
        <f>Założenia!K26</f>
        <v>44348</v>
      </c>
      <c r="G5" s="49"/>
      <c r="H5" s="49"/>
      <c r="I5" s="19"/>
    </row>
    <row r="7" spans="2:22" ht="15.75" thickBot="1" x14ac:dyDescent="0.3">
      <c r="B7" s="1" t="s">
        <v>43</v>
      </c>
      <c r="C7" s="1"/>
      <c r="D7" s="1"/>
      <c r="E7" s="48"/>
      <c r="F7" s="48"/>
      <c r="G7" s="48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.75" thickTop="1" x14ac:dyDescent="0.25"/>
    <row r="9" spans="2:22" x14ac:dyDescent="0.25">
      <c r="B9" s="2" t="s">
        <v>39</v>
      </c>
      <c r="C9" s="2"/>
      <c r="D9" s="2"/>
      <c r="E9" s="50"/>
      <c r="F9" s="50"/>
      <c r="G9" s="50"/>
      <c r="H9" s="5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1" spans="2:22" s="23" customFormat="1" x14ac:dyDescent="0.25">
      <c r="D11" s="21" t="s">
        <v>37</v>
      </c>
      <c r="E11" s="21" t="s">
        <v>20</v>
      </c>
      <c r="F11" s="21" t="s">
        <v>24</v>
      </c>
      <c r="G11" s="21" t="s">
        <v>25</v>
      </c>
      <c r="H11" s="21"/>
      <c r="I11" s="21">
        <v>2020</v>
      </c>
      <c r="J11" s="21">
        <f>I11+1</f>
        <v>2021</v>
      </c>
      <c r="K11" s="21">
        <f t="shared" ref="K11:R11" si="0">J11+1</f>
        <v>2022</v>
      </c>
      <c r="L11" s="21">
        <f t="shared" si="0"/>
        <v>2023</v>
      </c>
      <c r="M11" s="21">
        <f t="shared" si="0"/>
        <v>2024</v>
      </c>
      <c r="N11" s="21">
        <f t="shared" si="0"/>
        <v>2025</v>
      </c>
      <c r="O11" s="21">
        <f t="shared" si="0"/>
        <v>2026</v>
      </c>
      <c r="P11" s="21">
        <f t="shared" si="0"/>
        <v>2027</v>
      </c>
      <c r="Q11" s="21">
        <f t="shared" si="0"/>
        <v>2028</v>
      </c>
      <c r="R11" s="21">
        <f t="shared" si="0"/>
        <v>2029</v>
      </c>
      <c r="S11" s="21">
        <f t="shared" ref="S11:V11" si="1">R11+1</f>
        <v>2030</v>
      </c>
      <c r="T11" s="21">
        <f t="shared" si="1"/>
        <v>2031</v>
      </c>
      <c r="U11" s="21">
        <f t="shared" si="1"/>
        <v>2032</v>
      </c>
      <c r="V11" s="21">
        <f t="shared" si="1"/>
        <v>2033</v>
      </c>
    </row>
    <row r="12" spans="2:22" x14ac:dyDescent="0.25">
      <c r="D12" t="s">
        <v>10</v>
      </c>
      <c r="E12" s="32">
        <v>1</v>
      </c>
      <c r="F12" s="32">
        <v>1</v>
      </c>
      <c r="I12" s="12">
        <f>DATE(I$11,$E12,$F12)</f>
        <v>43831</v>
      </c>
      <c r="J12" s="12">
        <f t="shared" ref="J12:V13" si="2">DATE(J$11,$E12,$F12)</f>
        <v>44197</v>
      </c>
      <c r="K12" s="12">
        <f t="shared" si="2"/>
        <v>44562</v>
      </c>
      <c r="L12" s="12">
        <f t="shared" si="2"/>
        <v>44927</v>
      </c>
      <c r="M12" s="12">
        <f t="shared" si="2"/>
        <v>45292</v>
      </c>
      <c r="N12" s="12">
        <f t="shared" si="2"/>
        <v>45658</v>
      </c>
      <c r="O12" s="12">
        <f t="shared" si="2"/>
        <v>46023</v>
      </c>
      <c r="P12" s="12">
        <f t="shared" si="2"/>
        <v>46388</v>
      </c>
      <c r="Q12" s="12">
        <f t="shared" si="2"/>
        <v>46753</v>
      </c>
      <c r="R12" s="12">
        <f t="shared" si="2"/>
        <v>47119</v>
      </c>
      <c r="S12" s="12">
        <f t="shared" si="2"/>
        <v>47484</v>
      </c>
      <c r="T12" s="12">
        <f t="shared" si="2"/>
        <v>47849</v>
      </c>
      <c r="U12" s="12">
        <f t="shared" si="2"/>
        <v>48214</v>
      </c>
      <c r="V12" s="12">
        <f t="shared" si="2"/>
        <v>48580</v>
      </c>
    </row>
    <row r="13" spans="2:22" x14ac:dyDescent="0.25">
      <c r="D13" t="s">
        <v>11</v>
      </c>
      <c r="E13" s="32">
        <v>1</v>
      </c>
      <c r="F13" s="32">
        <v>6</v>
      </c>
      <c r="I13" s="12">
        <f>DATE(I$11,$E13,$F13)</f>
        <v>43836</v>
      </c>
      <c r="J13" s="12">
        <f t="shared" si="2"/>
        <v>44202</v>
      </c>
      <c r="K13" s="12">
        <f t="shared" si="2"/>
        <v>44567</v>
      </c>
      <c r="L13" s="12">
        <f t="shared" si="2"/>
        <v>44932</v>
      </c>
      <c r="M13" s="12">
        <f t="shared" si="2"/>
        <v>45297</v>
      </c>
      <c r="N13" s="12">
        <f t="shared" si="2"/>
        <v>45663</v>
      </c>
      <c r="O13" s="12">
        <f t="shared" si="2"/>
        <v>46028</v>
      </c>
      <c r="P13" s="12">
        <f t="shared" si="2"/>
        <v>46393</v>
      </c>
      <c r="Q13" s="12">
        <f t="shared" si="2"/>
        <v>46758</v>
      </c>
      <c r="R13" s="12">
        <f t="shared" si="2"/>
        <v>47124</v>
      </c>
      <c r="S13" s="12">
        <f t="shared" si="2"/>
        <v>47489</v>
      </c>
      <c r="T13" s="12">
        <f t="shared" si="2"/>
        <v>47854</v>
      </c>
      <c r="U13" s="12">
        <f t="shared" si="2"/>
        <v>48219</v>
      </c>
      <c r="V13" s="12">
        <f t="shared" si="2"/>
        <v>48585</v>
      </c>
    </row>
    <row r="14" spans="2:22" x14ac:dyDescent="0.25">
      <c r="D14" t="s">
        <v>21</v>
      </c>
      <c r="I14" s="19">
        <f>FLOOR(DATE(I$11,5,DAY(MINUTE(I$11/38)/2+56)),7)-34</f>
        <v>43933</v>
      </c>
      <c r="J14" s="19">
        <f t="shared" ref="J14:V14" si="3">FLOOR(DATE(J$11,5,DAY(MINUTE(J$11/38)/2+56)),7)-34</f>
        <v>44290</v>
      </c>
      <c r="K14" s="19">
        <f t="shared" si="3"/>
        <v>44668</v>
      </c>
      <c r="L14" s="19">
        <f t="shared" si="3"/>
        <v>45025</v>
      </c>
      <c r="M14" s="19">
        <f t="shared" si="3"/>
        <v>45382</v>
      </c>
      <c r="N14" s="19">
        <f t="shared" si="3"/>
        <v>45767</v>
      </c>
      <c r="O14" s="19">
        <f t="shared" si="3"/>
        <v>46117</v>
      </c>
      <c r="P14" s="19">
        <f t="shared" si="3"/>
        <v>46474</v>
      </c>
      <c r="Q14" s="19">
        <f t="shared" si="3"/>
        <v>46859</v>
      </c>
      <c r="R14" s="19">
        <f t="shared" si="3"/>
        <v>47209</v>
      </c>
      <c r="S14" s="19">
        <f t="shared" si="3"/>
        <v>47594</v>
      </c>
      <c r="T14" s="19">
        <f t="shared" si="3"/>
        <v>47951</v>
      </c>
      <c r="U14" s="19">
        <f t="shared" si="3"/>
        <v>48301</v>
      </c>
      <c r="V14" s="19">
        <f t="shared" si="3"/>
        <v>48686</v>
      </c>
    </row>
    <row r="15" spans="2:22" x14ac:dyDescent="0.25">
      <c r="D15" t="s">
        <v>22</v>
      </c>
      <c r="G15" s="32">
        <v>1</v>
      </c>
      <c r="I15" s="12">
        <f>I$14+$G15</f>
        <v>43934</v>
      </c>
      <c r="J15" s="12">
        <f t="shared" ref="J15:V15" si="4">J$14+$G15</f>
        <v>44291</v>
      </c>
      <c r="K15" s="12">
        <f t="shared" si="4"/>
        <v>44669</v>
      </c>
      <c r="L15" s="12">
        <f t="shared" si="4"/>
        <v>45026</v>
      </c>
      <c r="M15" s="12">
        <f t="shared" si="4"/>
        <v>45383</v>
      </c>
      <c r="N15" s="12">
        <f t="shared" si="4"/>
        <v>45768</v>
      </c>
      <c r="O15" s="12">
        <f t="shared" si="4"/>
        <v>46118</v>
      </c>
      <c r="P15" s="12">
        <f t="shared" si="4"/>
        <v>46475</v>
      </c>
      <c r="Q15" s="12">
        <f t="shared" si="4"/>
        <v>46860</v>
      </c>
      <c r="R15" s="12">
        <f t="shared" si="4"/>
        <v>47210</v>
      </c>
      <c r="S15" s="12">
        <f t="shared" si="4"/>
        <v>47595</v>
      </c>
      <c r="T15" s="12">
        <f t="shared" si="4"/>
        <v>47952</v>
      </c>
      <c r="U15" s="12">
        <f t="shared" si="4"/>
        <v>48302</v>
      </c>
      <c r="V15" s="12">
        <f t="shared" si="4"/>
        <v>48687</v>
      </c>
    </row>
    <row r="16" spans="2:22" x14ac:dyDescent="0.25">
      <c r="D16" t="s">
        <v>12</v>
      </c>
      <c r="E16" s="32">
        <v>5</v>
      </c>
      <c r="F16" s="32">
        <v>1</v>
      </c>
      <c r="I16" s="12">
        <f t="shared" ref="I16:V17" si="5">DATE(I$11,$E16,$F16)</f>
        <v>43952</v>
      </c>
      <c r="J16" s="12">
        <f t="shared" si="5"/>
        <v>44317</v>
      </c>
      <c r="K16" s="12">
        <f t="shared" si="5"/>
        <v>44682</v>
      </c>
      <c r="L16" s="12">
        <f t="shared" si="5"/>
        <v>45047</v>
      </c>
      <c r="M16" s="12">
        <f t="shared" si="5"/>
        <v>45413</v>
      </c>
      <c r="N16" s="12">
        <f t="shared" si="5"/>
        <v>45778</v>
      </c>
      <c r="O16" s="12">
        <f t="shared" si="5"/>
        <v>46143</v>
      </c>
      <c r="P16" s="12">
        <f t="shared" si="5"/>
        <v>46508</v>
      </c>
      <c r="Q16" s="12">
        <f t="shared" si="5"/>
        <v>46874</v>
      </c>
      <c r="R16" s="12">
        <f t="shared" si="5"/>
        <v>47239</v>
      </c>
      <c r="S16" s="12">
        <f t="shared" si="5"/>
        <v>47604</v>
      </c>
      <c r="T16" s="12">
        <f t="shared" si="5"/>
        <v>47969</v>
      </c>
      <c r="U16" s="12">
        <f t="shared" si="5"/>
        <v>48335</v>
      </c>
      <c r="V16" s="12">
        <f t="shared" si="5"/>
        <v>48700</v>
      </c>
    </row>
    <row r="17" spans="2:22" x14ac:dyDescent="0.25">
      <c r="D17" t="s">
        <v>13</v>
      </c>
      <c r="E17" s="32">
        <v>5</v>
      </c>
      <c r="F17" s="32">
        <v>3</v>
      </c>
      <c r="I17" s="12">
        <f t="shared" si="5"/>
        <v>43954</v>
      </c>
      <c r="J17" s="12">
        <f t="shared" si="5"/>
        <v>44319</v>
      </c>
      <c r="K17" s="12">
        <f t="shared" si="5"/>
        <v>44684</v>
      </c>
      <c r="L17" s="12">
        <f t="shared" si="5"/>
        <v>45049</v>
      </c>
      <c r="M17" s="12">
        <f t="shared" si="5"/>
        <v>45415</v>
      </c>
      <c r="N17" s="12">
        <f t="shared" si="5"/>
        <v>45780</v>
      </c>
      <c r="O17" s="12">
        <f t="shared" si="5"/>
        <v>46145</v>
      </c>
      <c r="P17" s="12">
        <f t="shared" si="5"/>
        <v>46510</v>
      </c>
      <c r="Q17" s="12">
        <f t="shared" si="5"/>
        <v>46876</v>
      </c>
      <c r="R17" s="12">
        <f t="shared" si="5"/>
        <v>47241</v>
      </c>
      <c r="S17" s="12">
        <f t="shared" si="5"/>
        <v>47606</v>
      </c>
      <c r="T17" s="12">
        <f t="shared" si="5"/>
        <v>47971</v>
      </c>
      <c r="U17" s="12">
        <f t="shared" si="5"/>
        <v>48337</v>
      </c>
      <c r="V17" s="12">
        <f t="shared" si="5"/>
        <v>48702</v>
      </c>
    </row>
    <row r="18" spans="2:22" x14ac:dyDescent="0.25">
      <c r="D18" t="s">
        <v>23</v>
      </c>
      <c r="G18" s="32">
        <v>49</v>
      </c>
      <c r="I18" s="12">
        <f>I$14+$G18</f>
        <v>43982</v>
      </c>
      <c r="J18" s="12">
        <f t="shared" ref="J18:V19" si="6">J$14+$G18</f>
        <v>44339</v>
      </c>
      <c r="K18" s="12">
        <f t="shared" si="6"/>
        <v>44717</v>
      </c>
      <c r="L18" s="12">
        <f t="shared" si="6"/>
        <v>45074</v>
      </c>
      <c r="M18" s="12">
        <f t="shared" si="6"/>
        <v>45431</v>
      </c>
      <c r="N18" s="12">
        <f t="shared" si="6"/>
        <v>45816</v>
      </c>
      <c r="O18" s="12">
        <f t="shared" si="6"/>
        <v>46166</v>
      </c>
      <c r="P18" s="12">
        <f t="shared" si="6"/>
        <v>46523</v>
      </c>
      <c r="Q18" s="12">
        <f t="shared" si="6"/>
        <v>46908</v>
      </c>
      <c r="R18" s="12">
        <f t="shared" si="6"/>
        <v>47258</v>
      </c>
      <c r="S18" s="12">
        <f t="shared" si="6"/>
        <v>47643</v>
      </c>
      <c r="T18" s="12">
        <f t="shared" si="6"/>
        <v>48000</v>
      </c>
      <c r="U18" s="12">
        <f t="shared" si="6"/>
        <v>48350</v>
      </c>
      <c r="V18" s="12">
        <f t="shared" si="6"/>
        <v>48735</v>
      </c>
    </row>
    <row r="19" spans="2:22" x14ac:dyDescent="0.25">
      <c r="D19" t="s">
        <v>14</v>
      </c>
      <c r="G19" s="32">
        <v>60</v>
      </c>
      <c r="I19" s="12">
        <f>I$14+$G19</f>
        <v>43993</v>
      </c>
      <c r="J19" s="12">
        <f t="shared" si="6"/>
        <v>44350</v>
      </c>
      <c r="K19" s="12">
        <f t="shared" si="6"/>
        <v>44728</v>
      </c>
      <c r="L19" s="12">
        <f t="shared" si="6"/>
        <v>45085</v>
      </c>
      <c r="M19" s="12">
        <f t="shared" si="6"/>
        <v>45442</v>
      </c>
      <c r="N19" s="12">
        <f t="shared" si="6"/>
        <v>45827</v>
      </c>
      <c r="O19" s="12">
        <f t="shared" si="6"/>
        <v>46177</v>
      </c>
      <c r="P19" s="12">
        <f t="shared" si="6"/>
        <v>46534</v>
      </c>
      <c r="Q19" s="12">
        <f t="shared" si="6"/>
        <v>46919</v>
      </c>
      <c r="R19" s="12">
        <f t="shared" si="6"/>
        <v>47269</v>
      </c>
      <c r="S19" s="12">
        <f t="shared" si="6"/>
        <v>47654</v>
      </c>
      <c r="T19" s="12">
        <f t="shared" si="6"/>
        <v>48011</v>
      </c>
      <c r="U19" s="12">
        <f t="shared" si="6"/>
        <v>48361</v>
      </c>
      <c r="V19" s="12">
        <f t="shared" si="6"/>
        <v>48746</v>
      </c>
    </row>
    <row r="20" spans="2:22" x14ac:dyDescent="0.25">
      <c r="D20" t="s">
        <v>15</v>
      </c>
      <c r="E20" s="32">
        <v>8</v>
      </c>
      <c r="F20" s="32">
        <v>15</v>
      </c>
      <c r="I20" s="12">
        <f t="shared" ref="I20:V24" si="7">DATE(I$11,$E20,$F20)</f>
        <v>44058</v>
      </c>
      <c r="J20" s="12">
        <f t="shared" si="7"/>
        <v>44423</v>
      </c>
      <c r="K20" s="12">
        <f t="shared" si="7"/>
        <v>44788</v>
      </c>
      <c r="L20" s="12">
        <f t="shared" si="7"/>
        <v>45153</v>
      </c>
      <c r="M20" s="12">
        <f t="shared" si="7"/>
        <v>45519</v>
      </c>
      <c r="N20" s="12">
        <f t="shared" si="7"/>
        <v>45884</v>
      </c>
      <c r="O20" s="12">
        <f t="shared" si="7"/>
        <v>46249</v>
      </c>
      <c r="P20" s="12">
        <f t="shared" si="7"/>
        <v>46614</v>
      </c>
      <c r="Q20" s="12">
        <f t="shared" si="7"/>
        <v>46980</v>
      </c>
      <c r="R20" s="12">
        <f t="shared" si="7"/>
        <v>47345</v>
      </c>
      <c r="S20" s="12">
        <f t="shared" si="7"/>
        <v>47710</v>
      </c>
      <c r="T20" s="12">
        <f t="shared" si="7"/>
        <v>48075</v>
      </c>
      <c r="U20" s="12">
        <f t="shared" si="7"/>
        <v>48441</v>
      </c>
      <c r="V20" s="12">
        <f t="shared" si="7"/>
        <v>48806</v>
      </c>
    </row>
    <row r="21" spans="2:22" x14ac:dyDescent="0.25">
      <c r="D21" t="s">
        <v>16</v>
      </c>
      <c r="E21" s="32">
        <v>11</v>
      </c>
      <c r="F21" s="32">
        <v>1</v>
      </c>
      <c r="I21" s="12">
        <f t="shared" si="7"/>
        <v>44136</v>
      </c>
      <c r="J21" s="12">
        <f t="shared" si="7"/>
        <v>44501</v>
      </c>
      <c r="K21" s="12">
        <f t="shared" si="7"/>
        <v>44866</v>
      </c>
      <c r="L21" s="12">
        <f t="shared" si="7"/>
        <v>45231</v>
      </c>
      <c r="M21" s="12">
        <f t="shared" si="7"/>
        <v>45597</v>
      </c>
      <c r="N21" s="12">
        <f t="shared" si="7"/>
        <v>45962</v>
      </c>
      <c r="O21" s="12">
        <f t="shared" si="7"/>
        <v>46327</v>
      </c>
      <c r="P21" s="12">
        <f t="shared" si="7"/>
        <v>46692</v>
      </c>
      <c r="Q21" s="12">
        <f t="shared" si="7"/>
        <v>47058</v>
      </c>
      <c r="R21" s="12">
        <f t="shared" si="7"/>
        <v>47423</v>
      </c>
      <c r="S21" s="12">
        <f t="shared" si="7"/>
        <v>47788</v>
      </c>
      <c r="T21" s="12">
        <f t="shared" si="7"/>
        <v>48153</v>
      </c>
      <c r="U21" s="12">
        <f t="shared" si="7"/>
        <v>48519</v>
      </c>
      <c r="V21" s="12">
        <f t="shared" si="7"/>
        <v>48884</v>
      </c>
    </row>
    <row r="22" spans="2:22" x14ac:dyDescent="0.25">
      <c r="D22" t="s">
        <v>17</v>
      </c>
      <c r="E22" s="32">
        <v>11</v>
      </c>
      <c r="F22" s="32">
        <v>11</v>
      </c>
      <c r="I22" s="12">
        <f t="shared" si="7"/>
        <v>44146</v>
      </c>
      <c r="J22" s="12">
        <f t="shared" si="7"/>
        <v>44511</v>
      </c>
      <c r="K22" s="12">
        <f t="shared" si="7"/>
        <v>44876</v>
      </c>
      <c r="L22" s="12">
        <f t="shared" si="7"/>
        <v>45241</v>
      </c>
      <c r="M22" s="12">
        <f t="shared" si="7"/>
        <v>45607</v>
      </c>
      <c r="N22" s="12">
        <f t="shared" si="7"/>
        <v>45972</v>
      </c>
      <c r="O22" s="12">
        <f t="shared" si="7"/>
        <v>46337</v>
      </c>
      <c r="P22" s="12">
        <f t="shared" si="7"/>
        <v>46702</v>
      </c>
      <c r="Q22" s="12">
        <f t="shared" si="7"/>
        <v>47068</v>
      </c>
      <c r="R22" s="12">
        <f t="shared" si="7"/>
        <v>47433</v>
      </c>
      <c r="S22" s="12">
        <f t="shared" si="7"/>
        <v>47798</v>
      </c>
      <c r="T22" s="12">
        <f t="shared" si="7"/>
        <v>48163</v>
      </c>
      <c r="U22" s="12">
        <f t="shared" si="7"/>
        <v>48529</v>
      </c>
      <c r="V22" s="12">
        <f t="shared" si="7"/>
        <v>48894</v>
      </c>
    </row>
    <row r="23" spans="2:22" x14ac:dyDescent="0.25">
      <c r="D23" t="s">
        <v>19</v>
      </c>
      <c r="E23" s="32">
        <v>12</v>
      </c>
      <c r="F23" s="32">
        <v>25</v>
      </c>
      <c r="I23" s="12">
        <f t="shared" si="7"/>
        <v>44190</v>
      </c>
      <c r="J23" s="12">
        <f t="shared" si="7"/>
        <v>44555</v>
      </c>
      <c r="K23" s="12">
        <f t="shared" si="7"/>
        <v>44920</v>
      </c>
      <c r="L23" s="12">
        <f t="shared" si="7"/>
        <v>45285</v>
      </c>
      <c r="M23" s="12">
        <f t="shared" si="7"/>
        <v>45651</v>
      </c>
      <c r="N23" s="12">
        <f t="shared" si="7"/>
        <v>46016</v>
      </c>
      <c r="O23" s="12">
        <f t="shared" si="7"/>
        <v>46381</v>
      </c>
      <c r="P23" s="12">
        <f t="shared" si="7"/>
        <v>46746</v>
      </c>
      <c r="Q23" s="12">
        <f t="shared" si="7"/>
        <v>47112</v>
      </c>
      <c r="R23" s="12">
        <f t="shared" si="7"/>
        <v>47477</v>
      </c>
      <c r="S23" s="12">
        <f t="shared" si="7"/>
        <v>47842</v>
      </c>
      <c r="T23" s="12">
        <f t="shared" si="7"/>
        <v>48207</v>
      </c>
      <c r="U23" s="12">
        <f t="shared" si="7"/>
        <v>48573</v>
      </c>
      <c r="V23" s="12">
        <f t="shared" si="7"/>
        <v>48938</v>
      </c>
    </row>
    <row r="24" spans="2:22" x14ac:dyDescent="0.25">
      <c r="D24" t="s">
        <v>18</v>
      </c>
      <c r="E24" s="32">
        <v>12</v>
      </c>
      <c r="F24" s="32">
        <v>26</v>
      </c>
      <c r="I24" s="12">
        <f t="shared" si="7"/>
        <v>44191</v>
      </c>
      <c r="J24" s="12">
        <f t="shared" si="7"/>
        <v>44556</v>
      </c>
      <c r="K24" s="12">
        <f t="shared" si="7"/>
        <v>44921</v>
      </c>
      <c r="L24" s="12">
        <f t="shared" si="7"/>
        <v>45286</v>
      </c>
      <c r="M24" s="12">
        <f t="shared" si="7"/>
        <v>45652</v>
      </c>
      <c r="N24" s="12">
        <f t="shared" si="7"/>
        <v>46017</v>
      </c>
      <c r="O24" s="12">
        <f t="shared" si="7"/>
        <v>46382</v>
      </c>
      <c r="P24" s="12">
        <f t="shared" si="7"/>
        <v>46747</v>
      </c>
      <c r="Q24" s="12">
        <f t="shared" si="7"/>
        <v>47113</v>
      </c>
      <c r="R24" s="12">
        <f t="shared" si="7"/>
        <v>47478</v>
      </c>
      <c r="S24" s="12">
        <f t="shared" si="7"/>
        <v>47843</v>
      </c>
      <c r="T24" s="12">
        <f t="shared" si="7"/>
        <v>48208</v>
      </c>
      <c r="U24" s="12">
        <f t="shared" si="7"/>
        <v>48574</v>
      </c>
      <c r="V24" s="12">
        <f t="shared" si="7"/>
        <v>48939</v>
      </c>
    </row>
    <row r="26" spans="2:22" x14ac:dyDescent="0.25">
      <c r="B26" s="2" t="s">
        <v>60</v>
      </c>
      <c r="C26" s="2"/>
      <c r="D26" s="2"/>
      <c r="E26" s="50"/>
      <c r="F26" s="50"/>
      <c r="G26" s="50"/>
      <c r="H26" s="5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8" spans="2:22" x14ac:dyDescent="0.25">
      <c r="F28" s="21" t="s">
        <v>37</v>
      </c>
      <c r="G28" s="21" t="s">
        <v>25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29" spans="2:22" x14ac:dyDescent="0.25">
      <c r="F29" s="32" t="s">
        <v>61</v>
      </c>
      <c r="G29" s="32">
        <v>52</v>
      </c>
      <c r="H29" s="32" t="s">
        <v>62</v>
      </c>
      <c r="I29" s="12">
        <f>I14-52</f>
        <v>43881</v>
      </c>
      <c r="J29" s="12">
        <f t="shared" ref="J29:V29" si="8">J14-52</f>
        <v>44238</v>
      </c>
      <c r="K29" s="12">
        <f t="shared" si="8"/>
        <v>44616</v>
      </c>
      <c r="L29" s="12">
        <f t="shared" si="8"/>
        <v>44973</v>
      </c>
      <c r="M29" s="12">
        <f t="shared" si="8"/>
        <v>45330</v>
      </c>
      <c r="N29" s="12">
        <f t="shared" si="8"/>
        <v>45715</v>
      </c>
      <c r="O29" s="12">
        <f t="shared" si="8"/>
        <v>46065</v>
      </c>
      <c r="P29" s="12">
        <f t="shared" si="8"/>
        <v>46422</v>
      </c>
      <c r="Q29" s="12">
        <f t="shared" si="8"/>
        <v>46807</v>
      </c>
      <c r="R29" s="12">
        <f t="shared" si="8"/>
        <v>47157</v>
      </c>
      <c r="S29" s="12">
        <f t="shared" si="8"/>
        <v>47542</v>
      </c>
      <c r="T29" s="12">
        <f t="shared" si="8"/>
        <v>47899</v>
      </c>
      <c r="U29" s="12">
        <f t="shared" si="8"/>
        <v>48249</v>
      </c>
      <c r="V29" s="12">
        <f t="shared" si="8"/>
        <v>48634</v>
      </c>
    </row>
    <row r="30" spans="2:22" x14ac:dyDescent="0.25">
      <c r="F30" s="32" t="s">
        <v>61</v>
      </c>
      <c r="H30" s="32" t="s">
        <v>55</v>
      </c>
      <c r="I30" s="26">
        <f>I11</f>
        <v>2020</v>
      </c>
      <c r="J30" s="26">
        <f t="shared" ref="J30:V30" si="9">J11</f>
        <v>2021</v>
      </c>
      <c r="K30" s="26">
        <f t="shared" si="9"/>
        <v>2022</v>
      </c>
      <c r="L30" s="26">
        <f t="shared" si="9"/>
        <v>2023</v>
      </c>
      <c r="M30" s="26">
        <f t="shared" si="9"/>
        <v>2024</v>
      </c>
      <c r="N30" s="26">
        <f t="shared" si="9"/>
        <v>2025</v>
      </c>
      <c r="O30" s="26">
        <f t="shared" si="9"/>
        <v>2026</v>
      </c>
      <c r="P30" s="26">
        <f t="shared" si="9"/>
        <v>2027</v>
      </c>
      <c r="Q30" s="26">
        <f t="shared" si="9"/>
        <v>2028</v>
      </c>
      <c r="R30" s="26">
        <f t="shared" si="9"/>
        <v>2029</v>
      </c>
      <c r="S30" s="26">
        <f t="shared" si="9"/>
        <v>2030</v>
      </c>
      <c r="T30" s="26">
        <f t="shared" si="9"/>
        <v>2031</v>
      </c>
      <c r="U30" s="26">
        <f t="shared" si="9"/>
        <v>2032</v>
      </c>
      <c r="V30" s="26">
        <f t="shared" si="9"/>
        <v>2033</v>
      </c>
    </row>
    <row r="31" spans="2:22" x14ac:dyDescent="0.25">
      <c r="F31" s="32" t="s">
        <v>61</v>
      </c>
      <c r="H31" s="32" t="s">
        <v>20</v>
      </c>
      <c r="I31">
        <f>MONTH(I29)</f>
        <v>2</v>
      </c>
      <c r="J31">
        <f t="shared" ref="J31:V31" si="10">MONTH(J29)</f>
        <v>2</v>
      </c>
      <c r="K31">
        <f t="shared" si="10"/>
        <v>2</v>
      </c>
      <c r="L31">
        <f t="shared" si="10"/>
        <v>2</v>
      </c>
      <c r="M31">
        <f t="shared" si="10"/>
        <v>2</v>
      </c>
      <c r="N31">
        <f t="shared" si="10"/>
        <v>2</v>
      </c>
      <c r="O31">
        <f t="shared" si="10"/>
        <v>2</v>
      </c>
      <c r="P31">
        <f t="shared" si="10"/>
        <v>2</v>
      </c>
      <c r="Q31">
        <f t="shared" si="10"/>
        <v>2</v>
      </c>
      <c r="R31">
        <f t="shared" si="10"/>
        <v>2</v>
      </c>
      <c r="S31">
        <f t="shared" si="10"/>
        <v>2</v>
      </c>
      <c r="T31">
        <f t="shared" si="10"/>
        <v>2</v>
      </c>
      <c r="U31">
        <f t="shared" si="10"/>
        <v>2</v>
      </c>
      <c r="V31">
        <f t="shared" si="10"/>
        <v>2</v>
      </c>
    </row>
    <row r="33" spans="2:22" x14ac:dyDescent="0.25">
      <c r="B33" s="2" t="s">
        <v>40</v>
      </c>
      <c r="C33" s="2"/>
      <c r="D33" s="2"/>
      <c r="E33" s="50"/>
      <c r="F33" s="50"/>
      <c r="G33" s="50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5" spans="2:22" s="23" customFormat="1" ht="30" x14ac:dyDescent="0.25">
      <c r="D35" s="21" t="s">
        <v>24</v>
      </c>
      <c r="E35" s="21" t="s">
        <v>20</v>
      </c>
      <c r="F35" s="21" t="s">
        <v>34</v>
      </c>
      <c r="G35" s="21" t="s">
        <v>36</v>
      </c>
      <c r="H35" s="21" t="s">
        <v>49</v>
      </c>
      <c r="I35" s="21">
        <f>I$11</f>
        <v>2020</v>
      </c>
      <c r="J35" s="21">
        <f t="shared" ref="J35:V35" si="11">J$11</f>
        <v>2021</v>
      </c>
      <c r="K35" s="21">
        <f t="shared" si="11"/>
        <v>2022</v>
      </c>
      <c r="L35" s="21">
        <f t="shared" si="11"/>
        <v>2023</v>
      </c>
      <c r="M35" s="21">
        <f t="shared" si="11"/>
        <v>2024</v>
      </c>
      <c r="N35" s="21">
        <f t="shared" si="11"/>
        <v>2025</v>
      </c>
      <c r="O35" s="21">
        <f t="shared" si="11"/>
        <v>2026</v>
      </c>
      <c r="P35" s="21">
        <f t="shared" si="11"/>
        <v>2027</v>
      </c>
      <c r="Q35" s="21">
        <f t="shared" si="11"/>
        <v>2028</v>
      </c>
      <c r="R35" s="21">
        <f t="shared" si="11"/>
        <v>2029</v>
      </c>
      <c r="S35" s="21">
        <f t="shared" si="11"/>
        <v>2030</v>
      </c>
      <c r="T35" s="21">
        <f t="shared" si="11"/>
        <v>2031</v>
      </c>
      <c r="U35" s="21">
        <f t="shared" si="11"/>
        <v>2032</v>
      </c>
      <c r="V35" s="21">
        <f t="shared" si="11"/>
        <v>2033</v>
      </c>
    </row>
    <row r="36" spans="2:22" s="23" customFormat="1" x14ac:dyDescent="0.25">
      <c r="D36" s="22"/>
      <c r="E36" s="22"/>
      <c r="F36" s="22"/>
      <c r="G36" s="22"/>
      <c r="H36" s="22"/>
      <c r="I36" s="12">
        <f>DATE(I$35,$E38,1)</f>
        <v>43831</v>
      </c>
      <c r="J36" s="12">
        <f t="shared" ref="J36:L36" si="12">DATE(J$35,$E38,1)</f>
        <v>44197</v>
      </c>
      <c r="K36" s="12">
        <f t="shared" si="12"/>
        <v>44562</v>
      </c>
      <c r="L36" s="12">
        <f t="shared" si="12"/>
        <v>44927</v>
      </c>
      <c r="M36" s="12">
        <f t="shared" ref="M36:R36" si="13">DATE(M$35,$E38,1)</f>
        <v>45292</v>
      </c>
      <c r="N36" s="12">
        <f t="shared" si="13"/>
        <v>45658</v>
      </c>
      <c r="O36" s="12">
        <f t="shared" si="13"/>
        <v>46023</v>
      </c>
      <c r="P36" s="12">
        <f t="shared" si="13"/>
        <v>46388</v>
      </c>
      <c r="Q36" s="12">
        <f t="shared" si="13"/>
        <v>46753</v>
      </c>
      <c r="R36" s="12">
        <f t="shared" si="13"/>
        <v>47119</v>
      </c>
      <c r="S36" s="12">
        <f t="shared" ref="S36:T36" si="14">DATE(S$35,$E38,1)</f>
        <v>47484</v>
      </c>
      <c r="T36" s="12">
        <f t="shared" si="14"/>
        <v>47849</v>
      </c>
      <c r="U36" s="12">
        <f t="shared" ref="U36:V36" si="15">DATE(U$35,$E38,1)</f>
        <v>48214</v>
      </c>
      <c r="V36" s="12">
        <f t="shared" si="15"/>
        <v>48580</v>
      </c>
    </row>
    <row r="37" spans="2:22" s="23" customFormat="1" x14ac:dyDescent="0.25">
      <c r="D37" s="22"/>
      <c r="E37" s="22"/>
      <c r="F37" s="22"/>
      <c r="G37" s="22"/>
      <c r="H37" s="22"/>
      <c r="I37" s="12">
        <f>EOMONTH(I36,0)</f>
        <v>43861</v>
      </c>
      <c r="J37" s="12">
        <f t="shared" ref="J37:L37" si="16">EOMONTH(J36,0)</f>
        <v>44227</v>
      </c>
      <c r="K37" s="12">
        <f t="shared" si="16"/>
        <v>44592</v>
      </c>
      <c r="L37" s="12">
        <f t="shared" si="16"/>
        <v>44957</v>
      </c>
      <c r="M37" s="12">
        <f t="shared" ref="M37" si="17">EOMONTH(M36,0)</f>
        <v>45322</v>
      </c>
      <c r="N37" s="12">
        <f t="shared" ref="N37" si="18">EOMONTH(N36,0)</f>
        <v>45688</v>
      </c>
      <c r="O37" s="12">
        <f t="shared" ref="O37" si="19">EOMONTH(O36,0)</f>
        <v>46053</v>
      </c>
      <c r="P37" s="12">
        <f t="shared" ref="P37" si="20">EOMONTH(P36,0)</f>
        <v>46418</v>
      </c>
      <c r="Q37" s="12">
        <f t="shared" ref="Q37" si="21">EOMONTH(Q36,0)</f>
        <v>46783</v>
      </c>
      <c r="R37" s="12">
        <f t="shared" ref="R37:T37" si="22">EOMONTH(R36,0)</f>
        <v>47149</v>
      </c>
      <c r="S37" s="12">
        <f t="shared" si="22"/>
        <v>47514</v>
      </c>
      <c r="T37" s="12">
        <f t="shared" si="22"/>
        <v>47879</v>
      </c>
      <c r="U37" s="12">
        <f t="shared" ref="U37:V37" si="23">EOMONTH(U36,0)</f>
        <v>48244</v>
      </c>
      <c r="V37" s="12">
        <f t="shared" si="23"/>
        <v>48610</v>
      </c>
    </row>
    <row r="38" spans="2:22" x14ac:dyDescent="0.25">
      <c r="C38" s="26"/>
      <c r="D38" t="s">
        <v>26</v>
      </c>
      <c r="E38" s="54">
        <v>1</v>
      </c>
      <c r="H38" s="32" t="str">
        <f>D38&amp;E38</f>
        <v>Poniedziałek1</v>
      </c>
      <c r="I38">
        <f>NETWORKDAYS.INTL(I36,I37,"0111111",I$12:I$24)</f>
        <v>3</v>
      </c>
      <c r="J38">
        <f t="shared" ref="J38:T38" si="24">NETWORKDAYS.INTL(J36,J37,"0111111",J$12:J$24)</f>
        <v>4</v>
      </c>
      <c r="K38">
        <f t="shared" si="24"/>
        <v>5</v>
      </c>
      <c r="L38">
        <f t="shared" si="24"/>
        <v>5</v>
      </c>
      <c r="M38">
        <f t="shared" si="24"/>
        <v>4</v>
      </c>
      <c r="N38">
        <f t="shared" si="24"/>
        <v>3</v>
      </c>
      <c r="O38">
        <f t="shared" si="24"/>
        <v>4</v>
      </c>
      <c r="P38">
        <f t="shared" si="24"/>
        <v>4</v>
      </c>
      <c r="Q38">
        <f t="shared" si="24"/>
        <v>5</v>
      </c>
      <c r="R38">
        <f t="shared" si="24"/>
        <v>4</v>
      </c>
      <c r="S38">
        <f t="shared" si="24"/>
        <v>4</v>
      </c>
      <c r="T38">
        <f t="shared" si="24"/>
        <v>3</v>
      </c>
      <c r="U38">
        <f t="shared" ref="U38:V38" si="25">NETWORKDAYS.INTL(U36,U37,"0111111",U$12:U$24)</f>
        <v>4</v>
      </c>
      <c r="V38">
        <f t="shared" si="25"/>
        <v>5</v>
      </c>
    </row>
    <row r="39" spans="2:22" x14ac:dyDescent="0.25">
      <c r="D39" t="s">
        <v>27</v>
      </c>
      <c r="E39" s="32">
        <f>E38</f>
        <v>1</v>
      </c>
      <c r="H39" s="32" t="str">
        <f t="shared" ref="H39:H45" si="26">D39&amp;E39</f>
        <v>Wtorek1</v>
      </c>
      <c r="I39">
        <f>NETWORKDAYS.INTL(I36,I37,"1011111",I$12:I$24)</f>
        <v>4</v>
      </c>
      <c r="J39">
        <f t="shared" ref="J39:R39" si="27">NETWORKDAYS.INTL(J36,J37,"1011111",J$12:J$24)</f>
        <v>4</v>
      </c>
      <c r="K39">
        <f t="shared" si="27"/>
        <v>4</v>
      </c>
      <c r="L39">
        <f t="shared" si="27"/>
        <v>5</v>
      </c>
      <c r="M39">
        <f t="shared" si="27"/>
        <v>5</v>
      </c>
      <c r="N39">
        <f t="shared" si="27"/>
        <v>4</v>
      </c>
      <c r="O39">
        <f t="shared" si="27"/>
        <v>3</v>
      </c>
      <c r="P39">
        <f t="shared" si="27"/>
        <v>4</v>
      </c>
      <c r="Q39">
        <f t="shared" si="27"/>
        <v>4</v>
      </c>
      <c r="R39">
        <f t="shared" si="27"/>
        <v>5</v>
      </c>
      <c r="S39">
        <f t="shared" ref="S39:T39" si="28">NETWORKDAYS.INTL(S36,S37,"1011111",S$12:S$24)</f>
        <v>4</v>
      </c>
      <c r="T39">
        <f t="shared" si="28"/>
        <v>4</v>
      </c>
      <c r="U39">
        <f t="shared" ref="U39:V39" si="29">NETWORKDAYS.INTL(U36,U37,"1011111",U$12:U$24)</f>
        <v>3</v>
      </c>
      <c r="V39">
        <f t="shared" si="29"/>
        <v>4</v>
      </c>
    </row>
    <row r="40" spans="2:22" x14ac:dyDescent="0.25">
      <c r="D40" t="s">
        <v>28</v>
      </c>
      <c r="E40" s="32">
        <f t="shared" ref="E40:E45" si="30">E39</f>
        <v>1</v>
      </c>
      <c r="H40" s="32" t="str">
        <f t="shared" si="26"/>
        <v>Środa1</v>
      </c>
      <c r="I40">
        <f>NETWORKDAYS.INTL(I36,I37,"1101111",I$12:I$24)</f>
        <v>4</v>
      </c>
      <c r="J40">
        <f t="shared" ref="J40:R40" si="31">NETWORKDAYS.INTL(J36,J37,"1101111",J$12:J$24)</f>
        <v>3</v>
      </c>
      <c r="K40">
        <f t="shared" si="31"/>
        <v>4</v>
      </c>
      <c r="L40">
        <f t="shared" si="31"/>
        <v>4</v>
      </c>
      <c r="M40">
        <f t="shared" si="31"/>
        <v>5</v>
      </c>
      <c r="N40">
        <f t="shared" si="31"/>
        <v>4</v>
      </c>
      <c r="O40">
        <f t="shared" si="31"/>
        <v>4</v>
      </c>
      <c r="P40">
        <f t="shared" si="31"/>
        <v>3</v>
      </c>
      <c r="Q40">
        <f t="shared" si="31"/>
        <v>4</v>
      </c>
      <c r="R40">
        <f t="shared" si="31"/>
        <v>5</v>
      </c>
      <c r="S40">
        <f t="shared" ref="S40:T40" si="32">NETWORKDAYS.INTL(S36,S37,"1101111",S$12:S$24)</f>
        <v>5</v>
      </c>
      <c r="T40">
        <f t="shared" si="32"/>
        <v>4</v>
      </c>
      <c r="U40">
        <f t="shared" ref="U40:V40" si="33">NETWORKDAYS.INTL(U36,U37,"1101111",U$12:U$24)</f>
        <v>4</v>
      </c>
      <c r="V40">
        <f t="shared" si="33"/>
        <v>4</v>
      </c>
    </row>
    <row r="41" spans="2:22" x14ac:dyDescent="0.25">
      <c r="D41" t="s">
        <v>29</v>
      </c>
      <c r="E41" s="32">
        <f t="shared" si="30"/>
        <v>1</v>
      </c>
      <c r="H41" s="32" t="str">
        <f t="shared" si="26"/>
        <v>Czwartek1</v>
      </c>
      <c r="I41">
        <f>NETWORKDAYS.INTL(I36,I37,"1110111",I$12:I$24)</f>
        <v>5</v>
      </c>
      <c r="J41">
        <f t="shared" ref="J41:R41" si="34">NETWORKDAYS.INTL(J36,J37,"1110111",J$12:J$24)</f>
        <v>4</v>
      </c>
      <c r="K41">
        <f t="shared" si="34"/>
        <v>3</v>
      </c>
      <c r="L41">
        <f t="shared" si="34"/>
        <v>4</v>
      </c>
      <c r="M41">
        <f t="shared" si="34"/>
        <v>4</v>
      </c>
      <c r="N41">
        <f t="shared" si="34"/>
        <v>5</v>
      </c>
      <c r="O41">
        <f t="shared" si="34"/>
        <v>4</v>
      </c>
      <c r="P41">
        <f t="shared" si="34"/>
        <v>4</v>
      </c>
      <c r="Q41">
        <f t="shared" si="34"/>
        <v>3</v>
      </c>
      <c r="R41">
        <f t="shared" si="34"/>
        <v>4</v>
      </c>
      <c r="S41">
        <f t="shared" ref="S41:T41" si="35">NETWORKDAYS.INTL(S36,S37,"1110111",S$12:S$24)</f>
        <v>5</v>
      </c>
      <c r="T41">
        <f t="shared" si="35"/>
        <v>5</v>
      </c>
      <c r="U41">
        <f t="shared" ref="U41:V41" si="36">NETWORKDAYS.INTL(U36,U37,"1110111",U$12:U$24)</f>
        <v>4</v>
      </c>
      <c r="V41">
        <f t="shared" si="36"/>
        <v>3</v>
      </c>
    </row>
    <row r="42" spans="2:22" x14ac:dyDescent="0.25">
      <c r="D42" t="s">
        <v>30</v>
      </c>
      <c r="E42" s="32">
        <f t="shared" si="30"/>
        <v>1</v>
      </c>
      <c r="H42" s="32" t="str">
        <f t="shared" si="26"/>
        <v>Piątek1</v>
      </c>
      <c r="I42">
        <f>NETWORKDAYS.INTL(I36,I37,"1111011",I$12:I$24)</f>
        <v>5</v>
      </c>
      <c r="J42">
        <f t="shared" ref="J42:R42" si="37">NETWORKDAYS.INTL(J36,J37,"1111011",J$12:J$24)</f>
        <v>4</v>
      </c>
      <c r="K42">
        <f t="shared" si="37"/>
        <v>4</v>
      </c>
      <c r="L42">
        <f t="shared" si="37"/>
        <v>3</v>
      </c>
      <c r="M42">
        <f t="shared" si="37"/>
        <v>4</v>
      </c>
      <c r="N42">
        <f t="shared" si="37"/>
        <v>5</v>
      </c>
      <c r="O42">
        <f t="shared" si="37"/>
        <v>5</v>
      </c>
      <c r="P42">
        <f t="shared" si="37"/>
        <v>4</v>
      </c>
      <c r="Q42">
        <f t="shared" si="37"/>
        <v>4</v>
      </c>
      <c r="R42">
        <f t="shared" si="37"/>
        <v>4</v>
      </c>
      <c r="S42">
        <f t="shared" ref="S42:T42" si="38">NETWORKDAYS.INTL(S36,S37,"1111011",S$12:S$24)</f>
        <v>4</v>
      </c>
      <c r="T42">
        <f t="shared" si="38"/>
        <v>5</v>
      </c>
      <c r="U42">
        <f t="shared" ref="U42:V42" si="39">NETWORKDAYS.INTL(U36,U37,"1111011",U$12:U$24)</f>
        <v>5</v>
      </c>
      <c r="V42">
        <f t="shared" si="39"/>
        <v>4</v>
      </c>
    </row>
    <row r="43" spans="2:22" x14ac:dyDescent="0.25">
      <c r="D43" t="s">
        <v>31</v>
      </c>
      <c r="E43" s="32">
        <f t="shared" si="30"/>
        <v>1</v>
      </c>
      <c r="H43" s="32" t="str">
        <f t="shared" si="26"/>
        <v>Sobota1</v>
      </c>
      <c r="I43">
        <f>NETWORKDAYS.INTL(I36,I37,"1111101",I$12:I$24)</f>
        <v>4</v>
      </c>
      <c r="J43">
        <f t="shared" ref="J43:R43" si="40">NETWORKDAYS.INTL(J36,J37,"1111101",J$12:J$24)</f>
        <v>5</v>
      </c>
      <c r="K43">
        <f t="shared" si="40"/>
        <v>4</v>
      </c>
      <c r="L43">
        <f t="shared" si="40"/>
        <v>4</v>
      </c>
      <c r="M43">
        <f t="shared" si="40"/>
        <v>3</v>
      </c>
      <c r="N43">
        <f t="shared" si="40"/>
        <v>4</v>
      </c>
      <c r="O43">
        <f t="shared" si="40"/>
        <v>5</v>
      </c>
      <c r="P43">
        <f t="shared" si="40"/>
        <v>5</v>
      </c>
      <c r="Q43">
        <f t="shared" si="40"/>
        <v>4</v>
      </c>
      <c r="R43">
        <f t="shared" si="40"/>
        <v>3</v>
      </c>
      <c r="S43">
        <f t="shared" ref="S43:T43" si="41">NETWORKDAYS.INTL(S36,S37,"1111101",S$12:S$24)</f>
        <v>4</v>
      </c>
      <c r="T43">
        <f t="shared" si="41"/>
        <v>4</v>
      </c>
      <c r="U43">
        <f t="shared" ref="U43:V43" si="42">NETWORKDAYS.INTL(U36,U37,"1111101",U$12:U$24)</f>
        <v>5</v>
      </c>
      <c r="V43">
        <f t="shared" si="42"/>
        <v>4</v>
      </c>
    </row>
    <row r="44" spans="2:22" x14ac:dyDescent="0.25">
      <c r="D44" t="s">
        <v>32</v>
      </c>
      <c r="E44" s="32">
        <f t="shared" si="30"/>
        <v>1</v>
      </c>
      <c r="H44" s="32" t="str">
        <f t="shared" si="26"/>
        <v>Niedziela1</v>
      </c>
      <c r="I44">
        <f>NETWORKDAYS.INTL(I36,I37,"1111110",I$12:I$24)</f>
        <v>4</v>
      </c>
      <c r="J44">
        <f t="shared" ref="J44:R44" si="43">NETWORKDAYS.INTL(J36,J37,"1111110",J$12:J$24)</f>
        <v>5</v>
      </c>
      <c r="K44">
        <f t="shared" si="43"/>
        <v>5</v>
      </c>
      <c r="L44">
        <f t="shared" si="43"/>
        <v>4</v>
      </c>
      <c r="M44">
        <f t="shared" si="43"/>
        <v>4</v>
      </c>
      <c r="N44">
        <f t="shared" si="43"/>
        <v>4</v>
      </c>
      <c r="O44">
        <f t="shared" si="43"/>
        <v>4</v>
      </c>
      <c r="P44">
        <f t="shared" si="43"/>
        <v>5</v>
      </c>
      <c r="Q44">
        <f t="shared" si="43"/>
        <v>5</v>
      </c>
      <c r="R44">
        <f t="shared" si="43"/>
        <v>4</v>
      </c>
      <c r="S44">
        <f t="shared" ref="S44:T44" si="44">NETWORKDAYS.INTL(S36,S37,"1111110",S$12:S$24)</f>
        <v>3</v>
      </c>
      <c r="T44">
        <f t="shared" si="44"/>
        <v>4</v>
      </c>
      <c r="U44">
        <f t="shared" ref="U44:V44" si="45">NETWORKDAYS.INTL(U36,U37,"1111110",U$12:U$24)</f>
        <v>4</v>
      </c>
      <c r="V44">
        <f t="shared" si="45"/>
        <v>5</v>
      </c>
    </row>
    <row r="45" spans="2:22" x14ac:dyDescent="0.25">
      <c r="D45" t="s">
        <v>33</v>
      </c>
      <c r="E45" s="32">
        <f t="shared" si="30"/>
        <v>1</v>
      </c>
      <c r="H45" s="32" t="str">
        <f t="shared" si="26"/>
        <v>Święto1</v>
      </c>
      <c r="I45">
        <f>I46-SUM(I38:I44)</f>
        <v>2</v>
      </c>
      <c r="J45">
        <f t="shared" ref="J45:T45" si="46">J46-SUM(J38:J44)</f>
        <v>2</v>
      </c>
      <c r="K45">
        <f t="shared" si="46"/>
        <v>2</v>
      </c>
      <c r="L45">
        <f t="shared" si="46"/>
        <v>2</v>
      </c>
      <c r="M45">
        <f t="shared" si="46"/>
        <v>2</v>
      </c>
      <c r="N45">
        <f t="shared" si="46"/>
        <v>2</v>
      </c>
      <c r="O45">
        <f t="shared" si="46"/>
        <v>2</v>
      </c>
      <c r="P45">
        <f t="shared" si="46"/>
        <v>2</v>
      </c>
      <c r="Q45">
        <f t="shared" si="46"/>
        <v>2</v>
      </c>
      <c r="R45">
        <f t="shared" si="46"/>
        <v>2</v>
      </c>
      <c r="S45">
        <f t="shared" si="46"/>
        <v>2</v>
      </c>
      <c r="T45">
        <f t="shared" si="46"/>
        <v>2</v>
      </c>
      <c r="U45">
        <f t="shared" ref="U45:V45" si="47">U46-SUM(U38:U44)</f>
        <v>2</v>
      </c>
      <c r="V45">
        <f t="shared" si="47"/>
        <v>2</v>
      </c>
    </row>
    <row r="46" spans="2:22" x14ac:dyDescent="0.25">
      <c r="D46" s="20" t="s">
        <v>35</v>
      </c>
      <c r="E46" s="53">
        <f>E45</f>
        <v>1</v>
      </c>
      <c r="F46" s="53"/>
      <c r="G46" s="51">
        <f>DATE(I$35,$E46,1)</f>
        <v>43831</v>
      </c>
      <c r="H46" s="51"/>
      <c r="I46" s="11">
        <f>I37-I36+1</f>
        <v>31</v>
      </c>
      <c r="J46" s="11">
        <f t="shared" ref="J46:R46" si="48">J37-J36+1</f>
        <v>31</v>
      </c>
      <c r="K46" s="11">
        <f t="shared" si="48"/>
        <v>31</v>
      </c>
      <c r="L46" s="11">
        <f t="shared" si="48"/>
        <v>31</v>
      </c>
      <c r="M46" s="11">
        <f t="shared" si="48"/>
        <v>31</v>
      </c>
      <c r="N46" s="11">
        <f t="shared" si="48"/>
        <v>31</v>
      </c>
      <c r="O46" s="11">
        <f t="shared" si="48"/>
        <v>31</v>
      </c>
      <c r="P46" s="11">
        <f t="shared" si="48"/>
        <v>31</v>
      </c>
      <c r="Q46" s="11">
        <f t="shared" si="48"/>
        <v>31</v>
      </c>
      <c r="R46" s="11">
        <f t="shared" si="48"/>
        <v>31</v>
      </c>
      <c r="S46" s="11">
        <f t="shared" ref="S46:T46" si="49">S37-S36+1</f>
        <v>31</v>
      </c>
      <c r="T46" s="11">
        <f t="shared" si="49"/>
        <v>31</v>
      </c>
      <c r="U46" s="11">
        <f t="shared" ref="U46:V46" si="50">U37-U36+1</f>
        <v>31</v>
      </c>
      <c r="V46" s="11">
        <f t="shared" si="50"/>
        <v>31</v>
      </c>
    </row>
    <row r="47" spans="2:22" x14ac:dyDescent="0.25">
      <c r="F47" s="54"/>
    </row>
    <row r="48" spans="2:22" s="23" customFormat="1" x14ac:dyDescent="0.25">
      <c r="D48" s="22"/>
      <c r="E48" s="22"/>
      <c r="F48" s="22"/>
      <c r="G48" s="22"/>
      <c r="H48" s="22"/>
      <c r="I48" s="12">
        <f>DATE(I$35,$E50,1)</f>
        <v>43862</v>
      </c>
      <c r="J48" s="12">
        <f t="shared" ref="J48:R48" si="51">DATE(J$35,$E50,1)</f>
        <v>44228</v>
      </c>
      <c r="K48" s="12">
        <f t="shared" si="51"/>
        <v>44593</v>
      </c>
      <c r="L48" s="12">
        <f t="shared" si="51"/>
        <v>44958</v>
      </c>
      <c r="M48" s="12">
        <f t="shared" si="51"/>
        <v>45323</v>
      </c>
      <c r="N48" s="12">
        <f t="shared" si="51"/>
        <v>45689</v>
      </c>
      <c r="O48" s="12">
        <f t="shared" si="51"/>
        <v>46054</v>
      </c>
      <c r="P48" s="12">
        <f t="shared" si="51"/>
        <v>46419</v>
      </c>
      <c r="Q48" s="12">
        <f t="shared" si="51"/>
        <v>46784</v>
      </c>
      <c r="R48" s="12">
        <f t="shared" si="51"/>
        <v>47150</v>
      </c>
      <c r="S48" s="12">
        <f t="shared" ref="S48:T48" si="52">DATE(S$35,$E50,1)</f>
        <v>47515</v>
      </c>
      <c r="T48" s="12">
        <f t="shared" si="52"/>
        <v>47880</v>
      </c>
      <c r="U48" s="12">
        <f t="shared" ref="U48:V48" si="53">DATE(U$35,$E50,1)</f>
        <v>48245</v>
      </c>
      <c r="V48" s="12">
        <f t="shared" si="53"/>
        <v>48611</v>
      </c>
    </row>
    <row r="49" spans="4:22" s="23" customFormat="1" x14ac:dyDescent="0.25">
      <c r="D49" s="22"/>
      <c r="E49" s="22"/>
      <c r="F49" s="22"/>
      <c r="G49" s="22"/>
      <c r="H49" s="22"/>
      <c r="I49" s="12">
        <f>EOMONTH(I48,0)</f>
        <v>43890</v>
      </c>
      <c r="J49" s="12">
        <f t="shared" ref="J49" si="54">EOMONTH(J48,0)</f>
        <v>44255</v>
      </c>
      <c r="K49" s="12">
        <f t="shared" ref="K49" si="55">EOMONTH(K48,0)</f>
        <v>44620</v>
      </c>
      <c r="L49" s="12">
        <f t="shared" ref="L49" si="56">EOMONTH(L48,0)</f>
        <v>44985</v>
      </c>
      <c r="M49" s="12">
        <f t="shared" ref="M49" si="57">EOMONTH(M48,0)</f>
        <v>45351</v>
      </c>
      <c r="N49" s="12">
        <f t="shared" ref="N49" si="58">EOMONTH(N48,0)</f>
        <v>45716</v>
      </c>
      <c r="O49" s="12">
        <f t="shared" ref="O49" si="59">EOMONTH(O48,0)</f>
        <v>46081</v>
      </c>
      <c r="P49" s="12">
        <f t="shared" ref="P49" si="60">EOMONTH(P48,0)</f>
        <v>46446</v>
      </c>
      <c r="Q49" s="12">
        <f t="shared" ref="Q49" si="61">EOMONTH(Q48,0)</f>
        <v>46812</v>
      </c>
      <c r="R49" s="12">
        <f t="shared" ref="R49:T49" si="62">EOMONTH(R48,0)</f>
        <v>47177</v>
      </c>
      <c r="S49" s="12">
        <f t="shared" si="62"/>
        <v>47542</v>
      </c>
      <c r="T49" s="12">
        <f t="shared" si="62"/>
        <v>47907</v>
      </c>
      <c r="U49" s="12">
        <f t="shared" ref="U49:V49" si="63">EOMONTH(U48,0)</f>
        <v>48273</v>
      </c>
      <c r="V49" s="12">
        <f t="shared" si="63"/>
        <v>48638</v>
      </c>
    </row>
    <row r="50" spans="4:22" x14ac:dyDescent="0.25">
      <c r="D50" s="9" t="str">
        <f>D38</f>
        <v>Poniedziałek</v>
      </c>
      <c r="E50" s="32">
        <f>E38+F50</f>
        <v>2</v>
      </c>
      <c r="F50" s="54">
        <v>1</v>
      </c>
      <c r="H50" s="32" t="str">
        <f>D50&amp;E50</f>
        <v>Poniedziałek2</v>
      </c>
      <c r="I50">
        <f>NETWORKDAYS.INTL(I48,I49,"0111111",I$12:I$24)</f>
        <v>4</v>
      </c>
      <c r="J50">
        <f t="shared" ref="J50" si="64">NETWORKDAYS.INTL(J48,J49,"0111111",J$12:J$24)</f>
        <v>4</v>
      </c>
      <c r="K50">
        <f t="shared" ref="K50" si="65">NETWORKDAYS.INTL(K48,K49,"0111111",K$12:K$24)</f>
        <v>4</v>
      </c>
      <c r="L50">
        <f t="shared" ref="L50" si="66">NETWORKDAYS.INTL(L48,L49,"0111111",L$12:L$24)</f>
        <v>4</v>
      </c>
      <c r="M50">
        <f t="shared" ref="M50" si="67">NETWORKDAYS.INTL(M48,M49,"0111111",M$12:M$24)</f>
        <v>4</v>
      </c>
      <c r="N50">
        <f t="shared" ref="N50" si="68">NETWORKDAYS.INTL(N48,N49,"0111111",N$12:N$24)</f>
        <v>4</v>
      </c>
      <c r="O50">
        <f t="shared" ref="O50" si="69">NETWORKDAYS.INTL(O48,O49,"0111111",O$12:O$24)</f>
        <v>4</v>
      </c>
      <c r="P50">
        <f t="shared" ref="P50" si="70">NETWORKDAYS.INTL(P48,P49,"0111111",P$12:P$24)</f>
        <v>4</v>
      </c>
      <c r="Q50">
        <f t="shared" ref="Q50" si="71">NETWORKDAYS.INTL(Q48,Q49,"0111111",Q$12:Q$24)</f>
        <v>4</v>
      </c>
      <c r="R50">
        <f t="shared" ref="R50:T50" si="72">NETWORKDAYS.INTL(R48,R49,"0111111",R$12:R$24)</f>
        <v>4</v>
      </c>
      <c r="S50">
        <f t="shared" si="72"/>
        <v>4</v>
      </c>
      <c r="T50">
        <f t="shared" si="72"/>
        <v>4</v>
      </c>
      <c r="U50">
        <f t="shared" ref="U50:V50" si="73">NETWORKDAYS.INTL(U48,U49,"0111111",U$12:U$24)</f>
        <v>4</v>
      </c>
      <c r="V50">
        <f t="shared" si="73"/>
        <v>4</v>
      </c>
    </row>
    <row r="51" spans="4:22" x14ac:dyDescent="0.25">
      <c r="D51" s="9" t="str">
        <f t="shared" ref="D51:D57" si="74">D39</f>
        <v>Wtorek</v>
      </c>
      <c r="E51" s="32">
        <f>E50</f>
        <v>2</v>
      </c>
      <c r="H51" s="32" t="str">
        <f t="shared" ref="H51:H57" si="75">D51&amp;E51</f>
        <v>Wtorek2</v>
      </c>
      <c r="I51">
        <f>NETWORKDAYS.INTL(I48,I49,"1011111",I$12:I$24)</f>
        <v>4</v>
      </c>
      <c r="J51">
        <f t="shared" ref="J51:R51" si="76">NETWORKDAYS.INTL(J48,J49,"1011111",J$12:J$24)</f>
        <v>4</v>
      </c>
      <c r="K51">
        <f t="shared" si="76"/>
        <v>4</v>
      </c>
      <c r="L51">
        <f t="shared" si="76"/>
        <v>4</v>
      </c>
      <c r="M51">
        <f t="shared" si="76"/>
        <v>4</v>
      </c>
      <c r="N51">
        <f t="shared" si="76"/>
        <v>4</v>
      </c>
      <c r="O51">
        <f t="shared" si="76"/>
        <v>4</v>
      </c>
      <c r="P51">
        <f t="shared" si="76"/>
        <v>4</v>
      </c>
      <c r="Q51">
        <f t="shared" si="76"/>
        <v>5</v>
      </c>
      <c r="R51">
        <f t="shared" si="76"/>
        <v>4</v>
      </c>
      <c r="S51">
        <f t="shared" ref="S51:T51" si="77">NETWORKDAYS.INTL(S48,S49,"1011111",S$12:S$24)</f>
        <v>4</v>
      </c>
      <c r="T51">
        <f t="shared" si="77"/>
        <v>4</v>
      </c>
      <c r="U51">
        <f t="shared" ref="U51:V51" si="78">NETWORKDAYS.INTL(U48,U49,"1011111",U$12:U$24)</f>
        <v>4</v>
      </c>
      <c r="V51">
        <f t="shared" si="78"/>
        <v>4</v>
      </c>
    </row>
    <row r="52" spans="4:22" x14ac:dyDescent="0.25">
      <c r="D52" s="9" t="str">
        <f t="shared" si="74"/>
        <v>Środa</v>
      </c>
      <c r="E52" s="32">
        <f t="shared" ref="E52:E57" si="79">E51</f>
        <v>2</v>
      </c>
      <c r="H52" s="32" t="str">
        <f t="shared" si="75"/>
        <v>Środa2</v>
      </c>
      <c r="I52">
        <f>NETWORKDAYS.INTL(I48,I49,"1101111",I$12:I$24)</f>
        <v>4</v>
      </c>
      <c r="J52">
        <f t="shared" ref="J52:R52" si="80">NETWORKDAYS.INTL(J48,J49,"1101111",J$12:J$24)</f>
        <v>4</v>
      </c>
      <c r="K52">
        <f t="shared" si="80"/>
        <v>4</v>
      </c>
      <c r="L52">
        <f t="shared" si="80"/>
        <v>4</v>
      </c>
      <c r="M52">
        <f t="shared" si="80"/>
        <v>4</v>
      </c>
      <c r="N52">
        <f t="shared" si="80"/>
        <v>4</v>
      </c>
      <c r="O52">
        <f t="shared" si="80"/>
        <v>4</v>
      </c>
      <c r="P52">
        <f t="shared" si="80"/>
        <v>4</v>
      </c>
      <c r="Q52">
        <f t="shared" si="80"/>
        <v>4</v>
      </c>
      <c r="R52">
        <f t="shared" si="80"/>
        <v>4</v>
      </c>
      <c r="S52">
        <f t="shared" ref="S52:T52" si="81">NETWORKDAYS.INTL(S48,S49,"1101111",S$12:S$24)</f>
        <v>4</v>
      </c>
      <c r="T52">
        <f t="shared" si="81"/>
        <v>4</v>
      </c>
      <c r="U52">
        <f t="shared" ref="U52:V52" si="82">NETWORKDAYS.INTL(U48,U49,"1101111",U$12:U$24)</f>
        <v>4</v>
      </c>
      <c r="V52">
        <f t="shared" si="82"/>
        <v>4</v>
      </c>
    </row>
    <row r="53" spans="4:22" x14ac:dyDescent="0.25">
      <c r="D53" s="9" t="str">
        <f t="shared" si="74"/>
        <v>Czwartek</v>
      </c>
      <c r="E53" s="32">
        <f t="shared" si="79"/>
        <v>2</v>
      </c>
      <c r="H53" s="32" t="str">
        <f t="shared" si="75"/>
        <v>Czwartek2</v>
      </c>
      <c r="I53">
        <f>NETWORKDAYS.INTL(I48,I49,"1110111",I$12:I$24)</f>
        <v>4</v>
      </c>
      <c r="J53">
        <f t="shared" ref="J53:R53" si="83">NETWORKDAYS.INTL(J48,J49,"1110111",J$12:J$24)</f>
        <v>4</v>
      </c>
      <c r="K53">
        <f t="shared" si="83"/>
        <v>4</v>
      </c>
      <c r="L53">
        <f t="shared" si="83"/>
        <v>4</v>
      </c>
      <c r="M53">
        <f t="shared" si="83"/>
        <v>5</v>
      </c>
      <c r="N53">
        <f t="shared" si="83"/>
        <v>4</v>
      </c>
      <c r="O53">
        <f t="shared" si="83"/>
        <v>4</v>
      </c>
      <c r="P53">
        <f t="shared" si="83"/>
        <v>4</v>
      </c>
      <c r="Q53">
        <f t="shared" si="83"/>
        <v>4</v>
      </c>
      <c r="R53">
        <f t="shared" si="83"/>
        <v>4</v>
      </c>
      <c r="S53">
        <f t="shared" ref="S53:T53" si="84">NETWORKDAYS.INTL(S48,S49,"1110111",S$12:S$24)</f>
        <v>4</v>
      </c>
      <c r="T53">
        <f t="shared" si="84"/>
        <v>4</v>
      </c>
      <c r="U53">
        <f t="shared" ref="U53:V53" si="85">NETWORKDAYS.INTL(U48,U49,"1110111",U$12:U$24)</f>
        <v>4</v>
      </c>
      <c r="V53">
        <f t="shared" si="85"/>
        <v>4</v>
      </c>
    </row>
    <row r="54" spans="4:22" x14ac:dyDescent="0.25">
      <c r="D54" s="9" t="str">
        <f t="shared" si="74"/>
        <v>Piątek</v>
      </c>
      <c r="E54" s="32">
        <f t="shared" si="79"/>
        <v>2</v>
      </c>
      <c r="H54" s="32" t="str">
        <f t="shared" si="75"/>
        <v>Piątek2</v>
      </c>
      <c r="I54">
        <f>NETWORKDAYS.INTL(I48,I49,"1111011",I$12:I$24)</f>
        <v>4</v>
      </c>
      <c r="J54">
        <f t="shared" ref="J54:R54" si="86">NETWORKDAYS.INTL(J48,J49,"1111011",J$12:J$24)</f>
        <v>4</v>
      </c>
      <c r="K54">
        <f t="shared" si="86"/>
        <v>4</v>
      </c>
      <c r="L54">
        <f t="shared" si="86"/>
        <v>4</v>
      </c>
      <c r="M54">
        <f t="shared" si="86"/>
        <v>4</v>
      </c>
      <c r="N54">
        <f t="shared" si="86"/>
        <v>4</v>
      </c>
      <c r="O54">
        <f t="shared" si="86"/>
        <v>4</v>
      </c>
      <c r="P54">
        <f t="shared" si="86"/>
        <v>4</v>
      </c>
      <c r="Q54">
        <f t="shared" si="86"/>
        <v>4</v>
      </c>
      <c r="R54">
        <f t="shared" si="86"/>
        <v>4</v>
      </c>
      <c r="S54">
        <f t="shared" ref="S54:T54" si="87">NETWORKDAYS.INTL(S48,S49,"1111011",S$12:S$24)</f>
        <v>4</v>
      </c>
      <c r="T54">
        <f t="shared" si="87"/>
        <v>4</v>
      </c>
      <c r="U54">
        <f t="shared" ref="U54:V54" si="88">NETWORKDAYS.INTL(U48,U49,"1111011",U$12:U$24)</f>
        <v>4</v>
      </c>
      <c r="V54">
        <f t="shared" si="88"/>
        <v>4</v>
      </c>
    </row>
    <row r="55" spans="4:22" x14ac:dyDescent="0.25">
      <c r="D55" s="9" t="str">
        <f t="shared" si="74"/>
        <v>Sobota</v>
      </c>
      <c r="E55" s="32">
        <f t="shared" si="79"/>
        <v>2</v>
      </c>
      <c r="H55" s="32" t="str">
        <f t="shared" si="75"/>
        <v>Sobota2</v>
      </c>
      <c r="I55">
        <f>NETWORKDAYS.INTL(I48,I49,"1111101",I$12:I$24)</f>
        <v>5</v>
      </c>
      <c r="J55">
        <f t="shared" ref="J55:R55" si="89">NETWORKDAYS.INTL(J48,J49,"1111101",J$12:J$24)</f>
        <v>4</v>
      </c>
      <c r="K55">
        <f t="shared" si="89"/>
        <v>4</v>
      </c>
      <c r="L55">
        <f t="shared" si="89"/>
        <v>4</v>
      </c>
      <c r="M55">
        <f t="shared" si="89"/>
        <v>4</v>
      </c>
      <c r="N55">
        <f t="shared" si="89"/>
        <v>4</v>
      </c>
      <c r="O55">
        <f t="shared" si="89"/>
        <v>4</v>
      </c>
      <c r="P55">
        <f t="shared" si="89"/>
        <v>4</v>
      </c>
      <c r="Q55">
        <f t="shared" si="89"/>
        <v>4</v>
      </c>
      <c r="R55">
        <f t="shared" si="89"/>
        <v>4</v>
      </c>
      <c r="S55">
        <f t="shared" ref="S55:T55" si="90">NETWORKDAYS.INTL(S48,S49,"1111101",S$12:S$24)</f>
        <v>4</v>
      </c>
      <c r="T55">
        <f t="shared" si="90"/>
        <v>4</v>
      </c>
      <c r="U55">
        <f t="shared" ref="U55:V55" si="91">NETWORKDAYS.INTL(U48,U49,"1111101",U$12:U$24)</f>
        <v>4</v>
      </c>
      <c r="V55">
        <f t="shared" si="91"/>
        <v>4</v>
      </c>
    </row>
    <row r="56" spans="4:22" x14ac:dyDescent="0.25">
      <c r="D56" s="9" t="str">
        <f t="shared" si="74"/>
        <v>Niedziela</v>
      </c>
      <c r="E56" s="32">
        <f t="shared" si="79"/>
        <v>2</v>
      </c>
      <c r="H56" s="32" t="str">
        <f t="shared" si="75"/>
        <v>Niedziela2</v>
      </c>
      <c r="I56">
        <f>NETWORKDAYS.INTL(I48,I49,"1111110",I$12:I$24)</f>
        <v>4</v>
      </c>
      <c r="J56">
        <f t="shared" ref="J56:R56" si="92">NETWORKDAYS.INTL(J48,J49,"1111110",J$12:J$24)</f>
        <v>4</v>
      </c>
      <c r="K56">
        <f t="shared" si="92"/>
        <v>4</v>
      </c>
      <c r="L56">
        <f t="shared" si="92"/>
        <v>4</v>
      </c>
      <c r="M56">
        <f t="shared" si="92"/>
        <v>4</v>
      </c>
      <c r="N56">
        <f t="shared" si="92"/>
        <v>4</v>
      </c>
      <c r="O56">
        <f t="shared" si="92"/>
        <v>4</v>
      </c>
      <c r="P56">
        <f t="shared" si="92"/>
        <v>4</v>
      </c>
      <c r="Q56">
        <f t="shared" si="92"/>
        <v>4</v>
      </c>
      <c r="R56">
        <f t="shared" si="92"/>
        <v>4</v>
      </c>
      <c r="S56">
        <f t="shared" ref="S56:T56" si="93">NETWORKDAYS.INTL(S48,S49,"1111110",S$12:S$24)</f>
        <v>4</v>
      </c>
      <c r="T56">
        <f t="shared" si="93"/>
        <v>4</v>
      </c>
      <c r="U56">
        <f t="shared" ref="U56:V56" si="94">NETWORKDAYS.INTL(U48,U49,"1111110",U$12:U$24)</f>
        <v>5</v>
      </c>
      <c r="V56">
        <f t="shared" si="94"/>
        <v>4</v>
      </c>
    </row>
    <row r="57" spans="4:22" x14ac:dyDescent="0.25">
      <c r="D57" s="9" t="str">
        <f t="shared" si="74"/>
        <v>Święto</v>
      </c>
      <c r="E57" s="32">
        <f t="shared" si="79"/>
        <v>2</v>
      </c>
      <c r="H57" s="32" t="str">
        <f t="shared" si="75"/>
        <v>Święto2</v>
      </c>
      <c r="I57">
        <f>I58-SUM(I50:I56)</f>
        <v>0</v>
      </c>
      <c r="J57">
        <f t="shared" ref="J57" si="95">J58-SUM(J50:J56)</f>
        <v>0</v>
      </c>
      <c r="K57">
        <f t="shared" ref="K57" si="96">K58-SUM(K50:K56)</f>
        <v>0</v>
      </c>
      <c r="L57">
        <f t="shared" ref="L57" si="97">L58-SUM(L50:L56)</f>
        <v>0</v>
      </c>
      <c r="M57">
        <f t="shared" ref="M57" si="98">M58-SUM(M50:M56)</f>
        <v>0</v>
      </c>
      <c r="N57">
        <f t="shared" ref="N57" si="99">N58-SUM(N50:N56)</f>
        <v>0</v>
      </c>
      <c r="O57">
        <f t="shared" ref="O57" si="100">O58-SUM(O50:O56)</f>
        <v>0</v>
      </c>
      <c r="P57">
        <f t="shared" ref="P57" si="101">P58-SUM(P50:P56)</f>
        <v>0</v>
      </c>
      <c r="Q57">
        <f t="shared" ref="Q57" si="102">Q58-SUM(Q50:Q56)</f>
        <v>0</v>
      </c>
      <c r="R57">
        <f t="shared" ref="R57:T57" si="103">R58-SUM(R50:R56)</f>
        <v>0</v>
      </c>
      <c r="S57">
        <f t="shared" si="103"/>
        <v>0</v>
      </c>
      <c r="T57">
        <f t="shared" si="103"/>
        <v>0</v>
      </c>
      <c r="U57">
        <f t="shared" ref="U57:V57" si="104">U58-SUM(U50:U56)</f>
        <v>0</v>
      </c>
      <c r="V57">
        <f t="shared" si="104"/>
        <v>0</v>
      </c>
    </row>
    <row r="58" spans="4:22" x14ac:dyDescent="0.25">
      <c r="D58" s="20" t="s">
        <v>35</v>
      </c>
      <c r="E58" s="53">
        <f>E57</f>
        <v>2</v>
      </c>
      <c r="F58" s="53"/>
      <c r="G58" s="51">
        <f>DATE(I$35,$E58,1)</f>
        <v>43862</v>
      </c>
      <c r="H58" s="51"/>
      <c r="I58" s="11">
        <f>I49-I48+1</f>
        <v>29</v>
      </c>
      <c r="J58" s="11">
        <f t="shared" ref="J58:R58" si="105">J49-J48+1</f>
        <v>28</v>
      </c>
      <c r="K58" s="11">
        <f t="shared" si="105"/>
        <v>28</v>
      </c>
      <c r="L58" s="11">
        <f t="shared" si="105"/>
        <v>28</v>
      </c>
      <c r="M58" s="11">
        <f t="shared" si="105"/>
        <v>29</v>
      </c>
      <c r="N58" s="11">
        <f t="shared" si="105"/>
        <v>28</v>
      </c>
      <c r="O58" s="11">
        <f t="shared" si="105"/>
        <v>28</v>
      </c>
      <c r="P58" s="11">
        <f t="shared" si="105"/>
        <v>28</v>
      </c>
      <c r="Q58" s="11">
        <f t="shared" si="105"/>
        <v>29</v>
      </c>
      <c r="R58" s="11">
        <f t="shared" si="105"/>
        <v>28</v>
      </c>
      <c r="S58" s="11">
        <f t="shared" ref="S58:T58" si="106">S49-S48+1</f>
        <v>28</v>
      </c>
      <c r="T58" s="11">
        <f t="shared" si="106"/>
        <v>28</v>
      </c>
      <c r="U58" s="11">
        <f t="shared" ref="U58:V58" si="107">U49-U48+1</f>
        <v>29</v>
      </c>
      <c r="V58" s="11">
        <f t="shared" si="107"/>
        <v>28</v>
      </c>
    </row>
    <row r="59" spans="4:22" x14ac:dyDescent="0.25">
      <c r="F59" s="54"/>
    </row>
    <row r="60" spans="4:22" s="23" customFormat="1" x14ac:dyDescent="0.25">
      <c r="D60" s="22"/>
      <c r="E60" s="22"/>
      <c r="F60" s="22"/>
      <c r="G60" s="22"/>
      <c r="H60" s="22"/>
      <c r="I60" s="12">
        <f>DATE(I$35,$E62,1)</f>
        <v>43891</v>
      </c>
      <c r="J60" s="12">
        <f t="shared" ref="J60:R60" si="108">DATE(J$35,$E62,1)</f>
        <v>44256</v>
      </c>
      <c r="K60" s="12">
        <f t="shared" si="108"/>
        <v>44621</v>
      </c>
      <c r="L60" s="12">
        <f t="shared" si="108"/>
        <v>44986</v>
      </c>
      <c r="M60" s="12">
        <f t="shared" si="108"/>
        <v>45352</v>
      </c>
      <c r="N60" s="12">
        <f t="shared" si="108"/>
        <v>45717</v>
      </c>
      <c r="O60" s="12">
        <f t="shared" si="108"/>
        <v>46082</v>
      </c>
      <c r="P60" s="12">
        <f t="shared" si="108"/>
        <v>46447</v>
      </c>
      <c r="Q60" s="12">
        <f t="shared" si="108"/>
        <v>46813</v>
      </c>
      <c r="R60" s="12">
        <f t="shared" si="108"/>
        <v>47178</v>
      </c>
      <c r="S60" s="12">
        <f t="shared" ref="S60:T60" si="109">DATE(S$35,$E62,1)</f>
        <v>47543</v>
      </c>
      <c r="T60" s="12">
        <f t="shared" si="109"/>
        <v>47908</v>
      </c>
      <c r="U60" s="12">
        <f t="shared" ref="U60:V60" si="110">DATE(U$35,$E62,1)</f>
        <v>48274</v>
      </c>
      <c r="V60" s="12">
        <f t="shared" si="110"/>
        <v>48639</v>
      </c>
    </row>
    <row r="61" spans="4:22" s="23" customFormat="1" x14ac:dyDescent="0.25">
      <c r="D61" s="22"/>
      <c r="E61" s="22"/>
      <c r="F61" s="22"/>
      <c r="G61" s="22"/>
      <c r="H61" s="22"/>
      <c r="I61" s="12">
        <f>EOMONTH(I60,0)</f>
        <v>43921</v>
      </c>
      <c r="J61" s="12">
        <f t="shared" ref="J61" si="111">EOMONTH(J60,0)</f>
        <v>44286</v>
      </c>
      <c r="K61" s="12">
        <f t="shared" ref="K61" si="112">EOMONTH(K60,0)</f>
        <v>44651</v>
      </c>
      <c r="L61" s="12">
        <f t="shared" ref="L61" si="113">EOMONTH(L60,0)</f>
        <v>45016</v>
      </c>
      <c r="M61" s="12">
        <f t="shared" ref="M61" si="114">EOMONTH(M60,0)</f>
        <v>45382</v>
      </c>
      <c r="N61" s="12">
        <f t="shared" ref="N61" si="115">EOMONTH(N60,0)</f>
        <v>45747</v>
      </c>
      <c r="O61" s="12">
        <f t="shared" ref="O61" si="116">EOMONTH(O60,0)</f>
        <v>46112</v>
      </c>
      <c r="P61" s="12">
        <f t="shared" ref="P61" si="117">EOMONTH(P60,0)</f>
        <v>46477</v>
      </c>
      <c r="Q61" s="12">
        <f t="shared" ref="Q61" si="118">EOMONTH(Q60,0)</f>
        <v>46843</v>
      </c>
      <c r="R61" s="12">
        <f t="shared" ref="R61:T61" si="119">EOMONTH(R60,0)</f>
        <v>47208</v>
      </c>
      <c r="S61" s="12">
        <f t="shared" si="119"/>
        <v>47573</v>
      </c>
      <c r="T61" s="12">
        <f t="shared" si="119"/>
        <v>47938</v>
      </c>
      <c r="U61" s="12">
        <f t="shared" ref="U61:V61" si="120">EOMONTH(U60,0)</f>
        <v>48304</v>
      </c>
      <c r="V61" s="12">
        <f t="shared" si="120"/>
        <v>48669</v>
      </c>
    </row>
    <row r="62" spans="4:22" x14ac:dyDescent="0.25">
      <c r="D62" s="9" t="str">
        <f>D50</f>
        <v>Poniedziałek</v>
      </c>
      <c r="E62" s="32">
        <f>E50+F62</f>
        <v>3</v>
      </c>
      <c r="F62" s="54">
        <v>1</v>
      </c>
      <c r="H62" s="32" t="str">
        <f>D62&amp;E62</f>
        <v>Poniedziałek3</v>
      </c>
      <c r="I62">
        <f>NETWORKDAYS.INTL(I60,I61,"0111111",I$12:I$24)</f>
        <v>5</v>
      </c>
      <c r="J62">
        <f t="shared" ref="J62" si="121">NETWORKDAYS.INTL(J60,J61,"0111111",J$12:J$24)</f>
        <v>5</v>
      </c>
      <c r="K62">
        <f t="shared" ref="K62" si="122">NETWORKDAYS.INTL(K60,K61,"0111111",K$12:K$24)</f>
        <v>4</v>
      </c>
      <c r="L62">
        <f t="shared" ref="L62" si="123">NETWORKDAYS.INTL(L60,L61,"0111111",L$12:L$24)</f>
        <v>4</v>
      </c>
      <c r="M62">
        <f t="shared" ref="M62" si="124">NETWORKDAYS.INTL(M60,M61,"0111111",M$12:M$24)</f>
        <v>4</v>
      </c>
      <c r="N62">
        <f t="shared" ref="N62" si="125">NETWORKDAYS.INTL(N60,N61,"0111111",N$12:N$24)</f>
        <v>5</v>
      </c>
      <c r="O62">
        <f t="shared" ref="O62" si="126">NETWORKDAYS.INTL(O60,O61,"0111111",O$12:O$24)</f>
        <v>5</v>
      </c>
      <c r="P62">
        <f t="shared" ref="P62" si="127">NETWORKDAYS.INTL(P60,P61,"0111111",P$12:P$24)</f>
        <v>4</v>
      </c>
      <c r="Q62">
        <f t="shared" ref="Q62" si="128">NETWORKDAYS.INTL(Q60,Q61,"0111111",Q$12:Q$24)</f>
        <v>4</v>
      </c>
      <c r="R62">
        <f t="shared" ref="R62:T62" si="129">NETWORKDAYS.INTL(R60,R61,"0111111",R$12:R$24)</f>
        <v>4</v>
      </c>
      <c r="S62">
        <f t="shared" si="129"/>
        <v>4</v>
      </c>
      <c r="T62">
        <f t="shared" si="129"/>
        <v>5</v>
      </c>
      <c r="U62">
        <f t="shared" ref="U62:V62" si="130">NETWORKDAYS.INTL(U60,U61,"0111111",U$12:U$24)</f>
        <v>4</v>
      </c>
      <c r="V62">
        <f t="shared" si="130"/>
        <v>4</v>
      </c>
    </row>
    <row r="63" spans="4:22" x14ac:dyDescent="0.25">
      <c r="D63" s="9" t="str">
        <f t="shared" ref="D63:D69" si="131">D51</f>
        <v>Wtorek</v>
      </c>
      <c r="E63" s="32">
        <f>E62</f>
        <v>3</v>
      </c>
      <c r="H63" s="32" t="str">
        <f t="shared" ref="H63:H69" si="132">D63&amp;E63</f>
        <v>Wtorek3</v>
      </c>
      <c r="I63">
        <f>NETWORKDAYS.INTL(I60,I61,"1011111",I$12:I$24)</f>
        <v>5</v>
      </c>
      <c r="J63">
        <f t="shared" ref="J63:R63" si="133">NETWORKDAYS.INTL(J60,J61,"1011111",J$12:J$24)</f>
        <v>5</v>
      </c>
      <c r="K63">
        <f t="shared" si="133"/>
        <v>5</v>
      </c>
      <c r="L63">
        <f t="shared" si="133"/>
        <v>4</v>
      </c>
      <c r="M63">
        <f t="shared" si="133"/>
        <v>4</v>
      </c>
      <c r="N63">
        <f t="shared" si="133"/>
        <v>4</v>
      </c>
      <c r="O63">
        <f t="shared" si="133"/>
        <v>5</v>
      </c>
      <c r="P63">
        <f t="shared" si="133"/>
        <v>5</v>
      </c>
      <c r="Q63">
        <f t="shared" si="133"/>
        <v>4</v>
      </c>
      <c r="R63">
        <f t="shared" si="133"/>
        <v>4</v>
      </c>
      <c r="S63">
        <f t="shared" ref="S63:T63" si="134">NETWORKDAYS.INTL(S60,S61,"1011111",S$12:S$24)</f>
        <v>4</v>
      </c>
      <c r="T63">
        <f t="shared" si="134"/>
        <v>4</v>
      </c>
      <c r="U63">
        <f t="shared" ref="U63:V63" si="135">NETWORKDAYS.INTL(U60,U61,"1011111",U$12:U$24)</f>
        <v>5</v>
      </c>
      <c r="V63">
        <f t="shared" si="135"/>
        <v>5</v>
      </c>
    </row>
    <row r="64" spans="4:22" x14ac:dyDescent="0.25">
      <c r="D64" s="9" t="str">
        <f t="shared" si="131"/>
        <v>Środa</v>
      </c>
      <c r="E64" s="32">
        <f t="shared" ref="E64:E69" si="136">E63</f>
        <v>3</v>
      </c>
      <c r="H64" s="32" t="str">
        <f t="shared" si="132"/>
        <v>Środa3</v>
      </c>
      <c r="I64">
        <f>NETWORKDAYS.INTL(I60,I61,"1101111",I$12:I$24)</f>
        <v>4</v>
      </c>
      <c r="J64">
        <f t="shared" ref="J64:R64" si="137">NETWORKDAYS.INTL(J60,J61,"1101111",J$12:J$24)</f>
        <v>5</v>
      </c>
      <c r="K64">
        <f t="shared" si="137"/>
        <v>5</v>
      </c>
      <c r="L64">
        <f t="shared" si="137"/>
        <v>5</v>
      </c>
      <c r="M64">
        <f t="shared" si="137"/>
        <v>4</v>
      </c>
      <c r="N64">
        <f t="shared" si="137"/>
        <v>4</v>
      </c>
      <c r="O64">
        <f t="shared" si="137"/>
        <v>4</v>
      </c>
      <c r="P64">
        <f t="shared" si="137"/>
        <v>5</v>
      </c>
      <c r="Q64">
        <f t="shared" si="137"/>
        <v>5</v>
      </c>
      <c r="R64">
        <f t="shared" si="137"/>
        <v>4</v>
      </c>
      <c r="S64">
        <f t="shared" ref="S64:T64" si="138">NETWORKDAYS.INTL(S60,S61,"1101111",S$12:S$24)</f>
        <v>4</v>
      </c>
      <c r="T64">
        <f t="shared" si="138"/>
        <v>4</v>
      </c>
      <c r="U64">
        <f t="shared" ref="U64:V64" si="139">NETWORKDAYS.INTL(U60,U61,"1101111",U$12:U$24)</f>
        <v>5</v>
      </c>
      <c r="V64">
        <f t="shared" si="139"/>
        <v>5</v>
      </c>
    </row>
    <row r="65" spans="4:22" x14ac:dyDescent="0.25">
      <c r="D65" s="9" t="str">
        <f t="shared" si="131"/>
        <v>Czwartek</v>
      </c>
      <c r="E65" s="32">
        <f t="shared" si="136"/>
        <v>3</v>
      </c>
      <c r="H65" s="32" t="str">
        <f t="shared" si="132"/>
        <v>Czwartek3</v>
      </c>
      <c r="I65">
        <f>NETWORKDAYS.INTL(I60,I61,"1110111",I$12:I$24)</f>
        <v>4</v>
      </c>
      <c r="J65">
        <f t="shared" ref="J65:R65" si="140">NETWORKDAYS.INTL(J60,J61,"1110111",J$12:J$24)</f>
        <v>4</v>
      </c>
      <c r="K65">
        <f t="shared" si="140"/>
        <v>5</v>
      </c>
      <c r="L65">
        <f t="shared" si="140"/>
        <v>5</v>
      </c>
      <c r="M65">
        <f t="shared" si="140"/>
        <v>4</v>
      </c>
      <c r="N65">
        <f t="shared" si="140"/>
        <v>4</v>
      </c>
      <c r="O65">
        <f t="shared" si="140"/>
        <v>4</v>
      </c>
      <c r="P65">
        <f t="shared" si="140"/>
        <v>4</v>
      </c>
      <c r="Q65">
        <f t="shared" si="140"/>
        <v>5</v>
      </c>
      <c r="R65">
        <f t="shared" si="140"/>
        <v>5</v>
      </c>
      <c r="S65">
        <f t="shared" ref="S65:T65" si="141">NETWORKDAYS.INTL(S60,S61,"1110111",S$12:S$24)</f>
        <v>4</v>
      </c>
      <c r="T65">
        <f t="shared" si="141"/>
        <v>4</v>
      </c>
      <c r="U65">
        <f t="shared" ref="U65:V65" si="142">NETWORKDAYS.INTL(U60,U61,"1110111",U$12:U$24)</f>
        <v>4</v>
      </c>
      <c r="V65">
        <f t="shared" si="142"/>
        <v>5</v>
      </c>
    </row>
    <row r="66" spans="4:22" x14ac:dyDescent="0.25">
      <c r="D66" s="9" t="str">
        <f t="shared" si="131"/>
        <v>Piątek</v>
      </c>
      <c r="E66" s="32">
        <f t="shared" si="136"/>
        <v>3</v>
      </c>
      <c r="H66" s="32" t="str">
        <f t="shared" si="132"/>
        <v>Piątek3</v>
      </c>
      <c r="I66">
        <f>NETWORKDAYS.INTL(I60,I61,"1111011",I$12:I$24)</f>
        <v>4</v>
      </c>
      <c r="J66">
        <f t="shared" ref="J66:R66" si="143">NETWORKDAYS.INTL(J60,J61,"1111011",J$12:J$24)</f>
        <v>4</v>
      </c>
      <c r="K66">
        <f t="shared" si="143"/>
        <v>4</v>
      </c>
      <c r="L66">
        <f t="shared" si="143"/>
        <v>5</v>
      </c>
      <c r="M66">
        <f t="shared" si="143"/>
        <v>5</v>
      </c>
      <c r="N66">
        <f t="shared" si="143"/>
        <v>4</v>
      </c>
      <c r="O66">
        <f t="shared" si="143"/>
        <v>4</v>
      </c>
      <c r="P66">
        <f t="shared" si="143"/>
        <v>4</v>
      </c>
      <c r="Q66">
        <f t="shared" si="143"/>
        <v>5</v>
      </c>
      <c r="R66">
        <f t="shared" si="143"/>
        <v>5</v>
      </c>
      <c r="S66">
        <f t="shared" ref="S66:T66" si="144">NETWORKDAYS.INTL(S60,S61,"1111011",S$12:S$24)</f>
        <v>5</v>
      </c>
      <c r="T66">
        <f t="shared" si="144"/>
        <v>4</v>
      </c>
      <c r="U66">
        <f t="shared" ref="U66:V66" si="145">NETWORKDAYS.INTL(U60,U61,"1111011",U$12:U$24)</f>
        <v>4</v>
      </c>
      <c r="V66">
        <f t="shared" si="145"/>
        <v>4</v>
      </c>
    </row>
    <row r="67" spans="4:22" x14ac:dyDescent="0.25">
      <c r="D67" s="9" t="str">
        <f t="shared" si="131"/>
        <v>Sobota</v>
      </c>
      <c r="E67" s="32">
        <f t="shared" si="136"/>
        <v>3</v>
      </c>
      <c r="H67" s="32" t="str">
        <f t="shared" si="132"/>
        <v>Sobota3</v>
      </c>
      <c r="I67">
        <f>NETWORKDAYS.INTL(I60,I61,"1111101",I$12:I$24)</f>
        <v>4</v>
      </c>
      <c r="J67">
        <f t="shared" ref="J67:R67" si="146">NETWORKDAYS.INTL(J60,J61,"1111101",J$12:J$24)</f>
        <v>4</v>
      </c>
      <c r="K67">
        <f t="shared" si="146"/>
        <v>4</v>
      </c>
      <c r="L67">
        <f t="shared" si="146"/>
        <v>4</v>
      </c>
      <c r="M67">
        <f t="shared" si="146"/>
        <v>5</v>
      </c>
      <c r="N67">
        <f t="shared" si="146"/>
        <v>5</v>
      </c>
      <c r="O67">
        <f t="shared" si="146"/>
        <v>4</v>
      </c>
      <c r="P67">
        <f t="shared" si="146"/>
        <v>4</v>
      </c>
      <c r="Q67">
        <f t="shared" si="146"/>
        <v>4</v>
      </c>
      <c r="R67">
        <f t="shared" si="146"/>
        <v>5</v>
      </c>
      <c r="S67">
        <f t="shared" ref="S67:T67" si="147">NETWORKDAYS.INTL(S60,S61,"1111101",S$12:S$24)</f>
        <v>5</v>
      </c>
      <c r="T67">
        <f t="shared" si="147"/>
        <v>5</v>
      </c>
      <c r="U67">
        <f t="shared" ref="U67:V67" si="148">NETWORKDAYS.INTL(U60,U61,"1111101",U$12:U$24)</f>
        <v>4</v>
      </c>
      <c r="V67">
        <f t="shared" si="148"/>
        <v>4</v>
      </c>
    </row>
    <row r="68" spans="4:22" x14ac:dyDescent="0.25">
      <c r="D68" s="9" t="str">
        <f t="shared" si="131"/>
        <v>Niedziela</v>
      </c>
      <c r="E68" s="32">
        <f t="shared" si="136"/>
        <v>3</v>
      </c>
      <c r="H68" s="32" t="str">
        <f t="shared" si="132"/>
        <v>Niedziela3</v>
      </c>
      <c r="I68">
        <f>NETWORKDAYS.INTL(I60,I61,"1111110",I$12:I$24)</f>
        <v>5</v>
      </c>
      <c r="J68">
        <f t="shared" ref="J68:R68" si="149">NETWORKDAYS.INTL(J60,J61,"1111110",J$12:J$24)</f>
        <v>4</v>
      </c>
      <c r="K68">
        <f t="shared" si="149"/>
        <v>4</v>
      </c>
      <c r="L68">
        <f t="shared" si="149"/>
        <v>4</v>
      </c>
      <c r="M68">
        <f t="shared" si="149"/>
        <v>4</v>
      </c>
      <c r="N68">
        <f t="shared" si="149"/>
        <v>5</v>
      </c>
      <c r="O68">
        <f t="shared" si="149"/>
        <v>5</v>
      </c>
      <c r="P68">
        <f t="shared" si="149"/>
        <v>3</v>
      </c>
      <c r="Q68">
        <f t="shared" si="149"/>
        <v>4</v>
      </c>
      <c r="R68">
        <f t="shared" si="149"/>
        <v>4</v>
      </c>
      <c r="S68">
        <f t="shared" ref="S68:T68" si="150">NETWORKDAYS.INTL(S60,S61,"1111110",S$12:S$24)</f>
        <v>5</v>
      </c>
      <c r="T68">
        <f t="shared" si="150"/>
        <v>5</v>
      </c>
      <c r="U68">
        <f t="shared" ref="U68:V68" si="151">NETWORKDAYS.INTL(U60,U61,"1111110",U$12:U$24)</f>
        <v>3</v>
      </c>
      <c r="V68">
        <f t="shared" si="151"/>
        <v>4</v>
      </c>
    </row>
    <row r="69" spans="4:22" x14ac:dyDescent="0.25">
      <c r="D69" s="9" t="str">
        <f t="shared" si="131"/>
        <v>Święto</v>
      </c>
      <c r="E69" s="32">
        <f t="shared" si="136"/>
        <v>3</v>
      </c>
      <c r="H69" s="32" t="str">
        <f t="shared" si="132"/>
        <v>Święto3</v>
      </c>
      <c r="I69">
        <f>I70-SUM(I62:I68)</f>
        <v>0</v>
      </c>
      <c r="J69">
        <f t="shared" ref="J69" si="152">J70-SUM(J62:J68)</f>
        <v>0</v>
      </c>
      <c r="K69">
        <f t="shared" ref="K69" si="153">K70-SUM(K62:K68)</f>
        <v>0</v>
      </c>
      <c r="L69">
        <f t="shared" ref="L69" si="154">L70-SUM(L62:L68)</f>
        <v>0</v>
      </c>
      <c r="M69">
        <f t="shared" ref="M69" si="155">M70-SUM(M62:M68)</f>
        <v>1</v>
      </c>
      <c r="N69">
        <f t="shared" ref="N69" si="156">N70-SUM(N62:N68)</f>
        <v>0</v>
      </c>
      <c r="O69">
        <f t="shared" ref="O69" si="157">O70-SUM(O62:O68)</f>
        <v>0</v>
      </c>
      <c r="P69">
        <f t="shared" ref="P69" si="158">P70-SUM(P62:P68)</f>
        <v>2</v>
      </c>
      <c r="Q69">
        <f t="shared" ref="Q69" si="159">Q70-SUM(Q62:Q68)</f>
        <v>0</v>
      </c>
      <c r="R69">
        <f t="shared" ref="R69:T69" si="160">R70-SUM(R62:R68)</f>
        <v>0</v>
      </c>
      <c r="S69">
        <f t="shared" si="160"/>
        <v>0</v>
      </c>
      <c r="T69">
        <f t="shared" si="160"/>
        <v>0</v>
      </c>
      <c r="U69">
        <f t="shared" ref="U69:V69" si="161">U70-SUM(U62:U68)</f>
        <v>2</v>
      </c>
      <c r="V69">
        <f t="shared" si="161"/>
        <v>0</v>
      </c>
    </row>
    <row r="70" spans="4:22" x14ac:dyDescent="0.25">
      <c r="D70" s="20" t="s">
        <v>35</v>
      </c>
      <c r="E70" s="53">
        <f>E69</f>
        <v>3</v>
      </c>
      <c r="F70" s="53"/>
      <c r="G70" s="51">
        <f>DATE(I$35,$E70,1)</f>
        <v>43891</v>
      </c>
      <c r="H70" s="51"/>
      <c r="I70" s="11">
        <f>I61-I60+1</f>
        <v>31</v>
      </c>
      <c r="J70" s="11">
        <f t="shared" ref="J70:R70" si="162">J61-J60+1</f>
        <v>31</v>
      </c>
      <c r="K70" s="11">
        <f t="shared" si="162"/>
        <v>31</v>
      </c>
      <c r="L70" s="11">
        <f t="shared" si="162"/>
        <v>31</v>
      </c>
      <c r="M70" s="11">
        <f t="shared" si="162"/>
        <v>31</v>
      </c>
      <c r="N70" s="11">
        <f t="shared" si="162"/>
        <v>31</v>
      </c>
      <c r="O70" s="11">
        <f t="shared" si="162"/>
        <v>31</v>
      </c>
      <c r="P70" s="11">
        <f t="shared" si="162"/>
        <v>31</v>
      </c>
      <c r="Q70" s="11">
        <f t="shared" si="162"/>
        <v>31</v>
      </c>
      <c r="R70" s="11">
        <f t="shared" si="162"/>
        <v>31</v>
      </c>
      <c r="S70" s="11">
        <f t="shared" ref="S70:T70" si="163">S61-S60+1</f>
        <v>31</v>
      </c>
      <c r="T70" s="11">
        <f t="shared" si="163"/>
        <v>31</v>
      </c>
      <c r="U70" s="11">
        <f t="shared" ref="U70:V70" si="164">U61-U60+1</f>
        <v>31</v>
      </c>
      <c r="V70" s="11">
        <f t="shared" si="164"/>
        <v>31</v>
      </c>
    </row>
    <row r="71" spans="4:22" x14ac:dyDescent="0.25">
      <c r="F71" s="54"/>
    </row>
    <row r="72" spans="4:22" s="23" customFormat="1" x14ac:dyDescent="0.25">
      <c r="D72" s="22"/>
      <c r="E72" s="22"/>
      <c r="F72" s="22"/>
      <c r="G72" s="22"/>
      <c r="H72" s="22"/>
      <c r="I72" s="12">
        <f>DATE(I$35,$E74,1)</f>
        <v>43922</v>
      </c>
      <c r="J72" s="12">
        <f t="shared" ref="J72:R72" si="165">DATE(J$35,$E74,1)</f>
        <v>44287</v>
      </c>
      <c r="K72" s="12">
        <f t="shared" si="165"/>
        <v>44652</v>
      </c>
      <c r="L72" s="12">
        <f t="shared" si="165"/>
        <v>45017</v>
      </c>
      <c r="M72" s="12">
        <f t="shared" si="165"/>
        <v>45383</v>
      </c>
      <c r="N72" s="12">
        <f t="shared" si="165"/>
        <v>45748</v>
      </c>
      <c r="O72" s="12">
        <f t="shared" si="165"/>
        <v>46113</v>
      </c>
      <c r="P72" s="12">
        <f t="shared" si="165"/>
        <v>46478</v>
      </c>
      <c r="Q72" s="12">
        <f t="shared" si="165"/>
        <v>46844</v>
      </c>
      <c r="R72" s="12">
        <f t="shared" si="165"/>
        <v>47209</v>
      </c>
      <c r="S72" s="12">
        <f t="shared" ref="S72:T72" si="166">DATE(S$35,$E74,1)</f>
        <v>47574</v>
      </c>
      <c r="T72" s="12">
        <f t="shared" si="166"/>
        <v>47939</v>
      </c>
      <c r="U72" s="12">
        <f t="shared" ref="U72:V72" si="167">DATE(U$35,$E74,1)</f>
        <v>48305</v>
      </c>
      <c r="V72" s="12">
        <f t="shared" si="167"/>
        <v>48670</v>
      </c>
    </row>
    <row r="73" spans="4:22" s="23" customFormat="1" x14ac:dyDescent="0.25">
      <c r="D73" s="22"/>
      <c r="E73" s="22"/>
      <c r="F73" s="22"/>
      <c r="G73" s="22"/>
      <c r="H73" s="22"/>
      <c r="I73" s="12">
        <f>EOMONTH(I72,0)</f>
        <v>43951</v>
      </c>
      <c r="J73" s="12">
        <f t="shared" ref="J73" si="168">EOMONTH(J72,0)</f>
        <v>44316</v>
      </c>
      <c r="K73" s="12">
        <f t="shared" ref="K73" si="169">EOMONTH(K72,0)</f>
        <v>44681</v>
      </c>
      <c r="L73" s="12">
        <f t="shared" ref="L73" si="170">EOMONTH(L72,0)</f>
        <v>45046</v>
      </c>
      <c r="M73" s="12">
        <f t="shared" ref="M73" si="171">EOMONTH(M72,0)</f>
        <v>45412</v>
      </c>
      <c r="N73" s="12">
        <f t="shared" ref="N73" si="172">EOMONTH(N72,0)</f>
        <v>45777</v>
      </c>
      <c r="O73" s="12">
        <f t="shared" ref="O73" si="173">EOMONTH(O72,0)</f>
        <v>46142</v>
      </c>
      <c r="P73" s="12">
        <f t="shared" ref="P73" si="174">EOMONTH(P72,0)</f>
        <v>46507</v>
      </c>
      <c r="Q73" s="12">
        <f t="shared" ref="Q73" si="175">EOMONTH(Q72,0)</f>
        <v>46873</v>
      </c>
      <c r="R73" s="12">
        <f t="shared" ref="R73:T73" si="176">EOMONTH(R72,0)</f>
        <v>47238</v>
      </c>
      <c r="S73" s="12">
        <f t="shared" si="176"/>
        <v>47603</v>
      </c>
      <c r="T73" s="12">
        <f t="shared" si="176"/>
        <v>47968</v>
      </c>
      <c r="U73" s="12">
        <f t="shared" ref="U73:V73" si="177">EOMONTH(U72,0)</f>
        <v>48334</v>
      </c>
      <c r="V73" s="12">
        <f t="shared" si="177"/>
        <v>48699</v>
      </c>
    </row>
    <row r="74" spans="4:22" x14ac:dyDescent="0.25">
      <c r="D74" s="9" t="str">
        <f>D62</f>
        <v>Poniedziałek</v>
      </c>
      <c r="E74" s="32">
        <f>E62+F74</f>
        <v>4</v>
      </c>
      <c r="F74" s="54">
        <v>1</v>
      </c>
      <c r="H74" s="32" t="str">
        <f>D74&amp;E74</f>
        <v>Poniedziałek4</v>
      </c>
      <c r="I74">
        <f>NETWORKDAYS.INTL(I72,I73,"0111111",I$12:I$24)</f>
        <v>3</v>
      </c>
      <c r="J74">
        <f t="shared" ref="J74" si="178">NETWORKDAYS.INTL(J72,J73,"0111111",J$12:J$24)</f>
        <v>3</v>
      </c>
      <c r="K74">
        <f t="shared" ref="K74" si="179">NETWORKDAYS.INTL(K72,K73,"0111111",K$12:K$24)</f>
        <v>3</v>
      </c>
      <c r="L74">
        <f t="shared" ref="L74" si="180">NETWORKDAYS.INTL(L72,L73,"0111111",L$12:L$24)</f>
        <v>3</v>
      </c>
      <c r="M74">
        <f t="shared" ref="M74" si="181">NETWORKDAYS.INTL(M72,M73,"0111111",M$12:M$24)</f>
        <v>4</v>
      </c>
      <c r="N74">
        <f t="shared" ref="N74" si="182">NETWORKDAYS.INTL(N72,N73,"0111111",N$12:N$24)</f>
        <v>3</v>
      </c>
      <c r="O74">
        <f t="shared" ref="O74" si="183">NETWORKDAYS.INTL(O72,O73,"0111111",O$12:O$24)</f>
        <v>3</v>
      </c>
      <c r="P74">
        <f t="shared" ref="P74" si="184">NETWORKDAYS.INTL(P72,P73,"0111111",P$12:P$24)</f>
        <v>4</v>
      </c>
      <c r="Q74">
        <f t="shared" ref="Q74" si="185">NETWORKDAYS.INTL(Q72,Q73,"0111111",Q$12:Q$24)</f>
        <v>3</v>
      </c>
      <c r="R74">
        <f t="shared" ref="R74:T74" si="186">NETWORKDAYS.INTL(R72,R73,"0111111",R$12:R$24)</f>
        <v>4</v>
      </c>
      <c r="S74">
        <f t="shared" si="186"/>
        <v>4</v>
      </c>
      <c r="T74">
        <f t="shared" si="186"/>
        <v>3</v>
      </c>
      <c r="U74">
        <f t="shared" ref="U74:V74" si="187">NETWORKDAYS.INTL(U72,U73,"0111111",U$12:U$24)</f>
        <v>4</v>
      </c>
      <c r="V74">
        <f t="shared" si="187"/>
        <v>3</v>
      </c>
    </row>
    <row r="75" spans="4:22" x14ac:dyDescent="0.25">
      <c r="D75" s="9" t="str">
        <f t="shared" ref="D75:D81" si="188">D63</f>
        <v>Wtorek</v>
      </c>
      <c r="E75" s="32">
        <f>E74</f>
        <v>4</v>
      </c>
      <c r="H75" s="32" t="str">
        <f t="shared" ref="H75:H81" si="189">D75&amp;E75</f>
        <v>Wtorek4</v>
      </c>
      <c r="I75">
        <f>NETWORKDAYS.INTL(I72,I73,"1011111",I$12:I$24)</f>
        <v>4</v>
      </c>
      <c r="J75">
        <f t="shared" ref="J75:R75" si="190">NETWORKDAYS.INTL(J72,J73,"1011111",J$12:J$24)</f>
        <v>4</v>
      </c>
      <c r="K75">
        <f t="shared" si="190"/>
        <v>4</v>
      </c>
      <c r="L75">
        <f t="shared" si="190"/>
        <v>4</v>
      </c>
      <c r="M75">
        <f t="shared" si="190"/>
        <v>5</v>
      </c>
      <c r="N75">
        <f t="shared" si="190"/>
        <v>5</v>
      </c>
      <c r="O75">
        <f t="shared" si="190"/>
        <v>4</v>
      </c>
      <c r="P75">
        <f t="shared" si="190"/>
        <v>4</v>
      </c>
      <c r="Q75">
        <f t="shared" si="190"/>
        <v>4</v>
      </c>
      <c r="R75">
        <f t="shared" si="190"/>
        <v>4</v>
      </c>
      <c r="S75">
        <f t="shared" ref="S75:T75" si="191">NETWORKDAYS.INTL(S72,S73,"1011111",S$12:S$24)</f>
        <v>5</v>
      </c>
      <c r="T75">
        <f t="shared" si="191"/>
        <v>5</v>
      </c>
      <c r="U75">
        <f t="shared" ref="U75:V75" si="192">NETWORKDAYS.INTL(U72,U73,"1011111",U$12:U$24)</f>
        <v>4</v>
      </c>
      <c r="V75">
        <f t="shared" si="192"/>
        <v>4</v>
      </c>
    </row>
    <row r="76" spans="4:22" x14ac:dyDescent="0.25">
      <c r="D76" s="9" t="str">
        <f t="shared" si="188"/>
        <v>Środa</v>
      </c>
      <c r="E76" s="32">
        <f t="shared" ref="E76:E81" si="193">E75</f>
        <v>4</v>
      </c>
      <c r="H76" s="32" t="str">
        <f t="shared" si="189"/>
        <v>Środa4</v>
      </c>
      <c r="I76">
        <f>NETWORKDAYS.INTL(I72,I73,"1101111",I$12:I$24)</f>
        <v>5</v>
      </c>
      <c r="J76">
        <f t="shared" ref="J76:R76" si="194">NETWORKDAYS.INTL(J72,J73,"1101111",J$12:J$24)</f>
        <v>4</v>
      </c>
      <c r="K76">
        <f t="shared" si="194"/>
        <v>4</v>
      </c>
      <c r="L76">
        <f t="shared" si="194"/>
        <v>4</v>
      </c>
      <c r="M76">
        <f t="shared" si="194"/>
        <v>4</v>
      </c>
      <c r="N76">
        <f t="shared" si="194"/>
        <v>5</v>
      </c>
      <c r="O76">
        <f t="shared" si="194"/>
        <v>5</v>
      </c>
      <c r="P76">
        <f t="shared" si="194"/>
        <v>4</v>
      </c>
      <c r="Q76">
        <f t="shared" si="194"/>
        <v>4</v>
      </c>
      <c r="R76">
        <f t="shared" si="194"/>
        <v>4</v>
      </c>
      <c r="S76">
        <f t="shared" ref="S76:T76" si="195">NETWORKDAYS.INTL(S72,S73,"1101111",S$12:S$24)</f>
        <v>4</v>
      </c>
      <c r="T76">
        <f t="shared" si="195"/>
        <v>5</v>
      </c>
      <c r="U76">
        <f t="shared" ref="U76:V76" si="196">NETWORKDAYS.INTL(U72,U73,"1101111",U$12:U$24)</f>
        <v>4</v>
      </c>
      <c r="V76">
        <f t="shared" si="196"/>
        <v>4</v>
      </c>
    </row>
    <row r="77" spans="4:22" x14ac:dyDescent="0.25">
      <c r="D77" s="9" t="str">
        <f t="shared" si="188"/>
        <v>Czwartek</v>
      </c>
      <c r="E77" s="32">
        <f t="shared" si="193"/>
        <v>4</v>
      </c>
      <c r="H77" s="32" t="str">
        <f t="shared" si="189"/>
        <v>Czwartek4</v>
      </c>
      <c r="I77">
        <f>NETWORKDAYS.INTL(I72,I73,"1110111",I$12:I$24)</f>
        <v>5</v>
      </c>
      <c r="J77">
        <f t="shared" ref="J77:R77" si="197">NETWORKDAYS.INTL(J72,J73,"1110111",J$12:J$24)</f>
        <v>5</v>
      </c>
      <c r="K77">
        <f t="shared" si="197"/>
        <v>4</v>
      </c>
      <c r="L77">
        <f t="shared" si="197"/>
        <v>4</v>
      </c>
      <c r="M77">
        <f t="shared" si="197"/>
        <v>4</v>
      </c>
      <c r="N77">
        <f t="shared" si="197"/>
        <v>4</v>
      </c>
      <c r="O77">
        <f t="shared" si="197"/>
        <v>5</v>
      </c>
      <c r="P77">
        <f t="shared" si="197"/>
        <v>5</v>
      </c>
      <c r="Q77">
        <f t="shared" si="197"/>
        <v>4</v>
      </c>
      <c r="R77">
        <f t="shared" si="197"/>
        <v>4</v>
      </c>
      <c r="S77">
        <f t="shared" ref="S77:T77" si="198">NETWORKDAYS.INTL(S72,S73,"1110111",S$12:S$24)</f>
        <v>4</v>
      </c>
      <c r="T77">
        <f t="shared" si="198"/>
        <v>4</v>
      </c>
      <c r="U77">
        <f t="shared" ref="U77:V77" si="199">NETWORKDAYS.INTL(U72,U73,"1110111",U$12:U$24)</f>
        <v>5</v>
      </c>
      <c r="V77">
        <f t="shared" si="199"/>
        <v>4</v>
      </c>
    </row>
    <row r="78" spans="4:22" x14ac:dyDescent="0.25">
      <c r="D78" s="9" t="str">
        <f t="shared" si="188"/>
        <v>Piątek</v>
      </c>
      <c r="E78" s="32">
        <f t="shared" si="193"/>
        <v>4</v>
      </c>
      <c r="H78" s="32" t="str">
        <f t="shared" si="189"/>
        <v>Piątek4</v>
      </c>
      <c r="I78">
        <f>NETWORKDAYS.INTL(I72,I73,"1111011",I$12:I$24)</f>
        <v>4</v>
      </c>
      <c r="J78">
        <f t="shared" ref="J78:R78" si="200">NETWORKDAYS.INTL(J72,J73,"1111011",J$12:J$24)</f>
        <v>5</v>
      </c>
      <c r="K78">
        <f t="shared" si="200"/>
        <v>5</v>
      </c>
      <c r="L78">
        <f t="shared" si="200"/>
        <v>4</v>
      </c>
      <c r="M78">
        <f t="shared" si="200"/>
        <v>4</v>
      </c>
      <c r="N78">
        <f t="shared" si="200"/>
        <v>4</v>
      </c>
      <c r="O78">
        <f t="shared" si="200"/>
        <v>4</v>
      </c>
      <c r="P78">
        <f t="shared" si="200"/>
        <v>5</v>
      </c>
      <c r="Q78">
        <f t="shared" si="200"/>
        <v>4</v>
      </c>
      <c r="R78">
        <f t="shared" si="200"/>
        <v>4</v>
      </c>
      <c r="S78">
        <f t="shared" ref="S78:T78" si="201">NETWORKDAYS.INTL(S72,S73,"1111011",S$12:S$24)</f>
        <v>4</v>
      </c>
      <c r="T78">
        <f t="shared" si="201"/>
        <v>4</v>
      </c>
      <c r="U78">
        <f t="shared" ref="U78:V78" si="202">NETWORKDAYS.INTL(U72,U73,"1111011",U$12:U$24)</f>
        <v>5</v>
      </c>
      <c r="V78">
        <f t="shared" si="202"/>
        <v>5</v>
      </c>
    </row>
    <row r="79" spans="4:22" x14ac:dyDescent="0.25">
      <c r="D79" s="9" t="str">
        <f t="shared" si="188"/>
        <v>Sobota</v>
      </c>
      <c r="E79" s="32">
        <f t="shared" si="193"/>
        <v>4</v>
      </c>
      <c r="H79" s="32" t="str">
        <f t="shared" si="189"/>
        <v>Sobota4</v>
      </c>
      <c r="I79">
        <f>NETWORKDAYS.INTL(I72,I73,"1111101",I$12:I$24)</f>
        <v>4</v>
      </c>
      <c r="J79">
        <f t="shared" ref="J79:R79" si="203">NETWORKDAYS.INTL(J72,J73,"1111101",J$12:J$24)</f>
        <v>4</v>
      </c>
      <c r="K79">
        <f t="shared" si="203"/>
        <v>5</v>
      </c>
      <c r="L79">
        <f t="shared" si="203"/>
        <v>5</v>
      </c>
      <c r="M79">
        <f t="shared" si="203"/>
        <v>4</v>
      </c>
      <c r="N79">
        <f t="shared" si="203"/>
        <v>4</v>
      </c>
      <c r="O79">
        <f t="shared" si="203"/>
        <v>4</v>
      </c>
      <c r="P79">
        <f t="shared" si="203"/>
        <v>4</v>
      </c>
      <c r="Q79">
        <f t="shared" si="203"/>
        <v>5</v>
      </c>
      <c r="R79">
        <f t="shared" si="203"/>
        <v>4</v>
      </c>
      <c r="S79">
        <f t="shared" ref="S79:T79" si="204">NETWORKDAYS.INTL(S72,S73,"1111101",S$12:S$24)</f>
        <v>4</v>
      </c>
      <c r="T79">
        <f t="shared" si="204"/>
        <v>4</v>
      </c>
      <c r="U79">
        <f t="shared" ref="U79:V79" si="205">NETWORKDAYS.INTL(U72,U73,"1111101",U$12:U$24)</f>
        <v>4</v>
      </c>
      <c r="V79">
        <f t="shared" si="205"/>
        <v>5</v>
      </c>
    </row>
    <row r="80" spans="4:22" x14ac:dyDescent="0.25">
      <c r="D80" s="9" t="str">
        <f t="shared" si="188"/>
        <v>Niedziela</v>
      </c>
      <c r="E80" s="32">
        <f t="shared" si="193"/>
        <v>4</v>
      </c>
      <c r="H80" s="32" t="str">
        <f t="shared" si="189"/>
        <v>Niedziela4</v>
      </c>
      <c r="I80">
        <f>NETWORKDAYS.INTL(I72,I73,"1111110",I$12:I$24)</f>
        <v>3</v>
      </c>
      <c r="J80">
        <f t="shared" ref="J80:R80" si="206">NETWORKDAYS.INTL(J72,J73,"1111110",J$12:J$24)</f>
        <v>3</v>
      </c>
      <c r="K80">
        <f t="shared" si="206"/>
        <v>3</v>
      </c>
      <c r="L80">
        <f t="shared" si="206"/>
        <v>4</v>
      </c>
      <c r="M80">
        <f t="shared" si="206"/>
        <v>4</v>
      </c>
      <c r="N80">
        <f t="shared" si="206"/>
        <v>3</v>
      </c>
      <c r="O80">
        <f t="shared" si="206"/>
        <v>3</v>
      </c>
      <c r="P80">
        <f t="shared" si="206"/>
        <v>4</v>
      </c>
      <c r="Q80">
        <f t="shared" si="206"/>
        <v>4</v>
      </c>
      <c r="R80">
        <f t="shared" si="206"/>
        <v>4</v>
      </c>
      <c r="S80">
        <f t="shared" ref="S80:T80" si="207">NETWORKDAYS.INTL(S72,S73,"1111110",S$12:S$24)</f>
        <v>3</v>
      </c>
      <c r="T80">
        <f t="shared" si="207"/>
        <v>3</v>
      </c>
      <c r="U80">
        <f t="shared" ref="U80:V80" si="208">NETWORKDAYS.INTL(U72,U73,"1111110",U$12:U$24)</f>
        <v>4</v>
      </c>
      <c r="V80">
        <f t="shared" si="208"/>
        <v>3</v>
      </c>
    </row>
    <row r="81" spans="4:22" x14ac:dyDescent="0.25">
      <c r="D81" s="9" t="str">
        <f t="shared" si="188"/>
        <v>Święto</v>
      </c>
      <c r="E81" s="32">
        <f t="shared" si="193"/>
        <v>4</v>
      </c>
      <c r="H81" s="32" t="str">
        <f t="shared" si="189"/>
        <v>Święto4</v>
      </c>
      <c r="I81">
        <f>I82-SUM(I74:I80)</f>
        <v>2</v>
      </c>
      <c r="J81">
        <f t="shared" ref="J81" si="209">J82-SUM(J74:J80)</f>
        <v>2</v>
      </c>
      <c r="K81">
        <f t="shared" ref="K81" si="210">K82-SUM(K74:K80)</f>
        <v>2</v>
      </c>
      <c r="L81">
        <f t="shared" ref="L81" si="211">L82-SUM(L74:L80)</f>
        <v>2</v>
      </c>
      <c r="M81">
        <f t="shared" ref="M81" si="212">M82-SUM(M74:M80)</f>
        <v>1</v>
      </c>
      <c r="N81">
        <f t="shared" ref="N81" si="213">N82-SUM(N74:N80)</f>
        <v>2</v>
      </c>
      <c r="O81">
        <f t="shared" ref="O81" si="214">O82-SUM(O74:O80)</f>
        <v>2</v>
      </c>
      <c r="P81">
        <f t="shared" ref="P81" si="215">P82-SUM(P74:P80)</f>
        <v>0</v>
      </c>
      <c r="Q81">
        <f t="shared" ref="Q81" si="216">Q82-SUM(Q74:Q80)</f>
        <v>2</v>
      </c>
      <c r="R81">
        <f t="shared" ref="R81:T81" si="217">R82-SUM(R74:R80)</f>
        <v>2</v>
      </c>
      <c r="S81">
        <f t="shared" si="217"/>
        <v>2</v>
      </c>
      <c r="T81">
        <f t="shared" si="217"/>
        <v>2</v>
      </c>
      <c r="U81">
        <f t="shared" ref="U81:V81" si="218">U82-SUM(U74:U80)</f>
        <v>0</v>
      </c>
      <c r="V81">
        <f t="shared" si="218"/>
        <v>2</v>
      </c>
    </row>
    <row r="82" spans="4:22" x14ac:dyDescent="0.25">
      <c r="D82" s="20" t="s">
        <v>35</v>
      </c>
      <c r="E82" s="53">
        <f>E81</f>
        <v>4</v>
      </c>
      <c r="F82" s="53"/>
      <c r="G82" s="51">
        <f>DATE(I$35,$E82,1)</f>
        <v>43922</v>
      </c>
      <c r="H82" s="51"/>
      <c r="I82" s="11">
        <f>I73-I72+1</f>
        <v>30</v>
      </c>
      <c r="J82" s="11">
        <f t="shared" ref="J82:R82" si="219">J73-J72+1</f>
        <v>30</v>
      </c>
      <c r="K82" s="11">
        <f t="shared" si="219"/>
        <v>30</v>
      </c>
      <c r="L82" s="11">
        <f t="shared" si="219"/>
        <v>30</v>
      </c>
      <c r="M82" s="11">
        <f t="shared" si="219"/>
        <v>30</v>
      </c>
      <c r="N82" s="11">
        <f t="shared" si="219"/>
        <v>30</v>
      </c>
      <c r="O82" s="11">
        <f t="shared" si="219"/>
        <v>30</v>
      </c>
      <c r="P82" s="11">
        <f t="shared" si="219"/>
        <v>30</v>
      </c>
      <c r="Q82" s="11">
        <f t="shared" si="219"/>
        <v>30</v>
      </c>
      <c r="R82" s="11">
        <f t="shared" si="219"/>
        <v>30</v>
      </c>
      <c r="S82" s="11">
        <f t="shared" ref="S82:T82" si="220">S73-S72+1</f>
        <v>30</v>
      </c>
      <c r="T82" s="11">
        <f t="shared" si="220"/>
        <v>30</v>
      </c>
      <c r="U82" s="11">
        <f t="shared" ref="U82:V82" si="221">U73-U72+1</f>
        <v>30</v>
      </c>
      <c r="V82" s="11">
        <f t="shared" si="221"/>
        <v>30</v>
      </c>
    </row>
    <row r="83" spans="4:22" x14ac:dyDescent="0.25">
      <c r="F83" s="54"/>
    </row>
    <row r="84" spans="4:22" s="23" customFormat="1" x14ac:dyDescent="0.25">
      <c r="D84" s="22"/>
      <c r="E84" s="22"/>
      <c r="F84" s="22"/>
      <c r="G84" s="22"/>
      <c r="H84" s="22"/>
      <c r="I84" s="12">
        <f>DATE(I$35,$E86,1)</f>
        <v>43952</v>
      </c>
      <c r="J84" s="12">
        <f t="shared" ref="J84:R84" si="222">DATE(J$35,$E86,1)</f>
        <v>44317</v>
      </c>
      <c r="K84" s="12">
        <f t="shared" si="222"/>
        <v>44682</v>
      </c>
      <c r="L84" s="12">
        <f t="shared" si="222"/>
        <v>45047</v>
      </c>
      <c r="M84" s="12">
        <f t="shared" si="222"/>
        <v>45413</v>
      </c>
      <c r="N84" s="12">
        <f t="shared" si="222"/>
        <v>45778</v>
      </c>
      <c r="O84" s="12">
        <f t="shared" si="222"/>
        <v>46143</v>
      </c>
      <c r="P84" s="12">
        <f t="shared" si="222"/>
        <v>46508</v>
      </c>
      <c r="Q84" s="12">
        <f t="shared" si="222"/>
        <v>46874</v>
      </c>
      <c r="R84" s="12">
        <f t="shared" si="222"/>
        <v>47239</v>
      </c>
      <c r="S84" s="12">
        <f t="shared" ref="S84:T84" si="223">DATE(S$35,$E86,1)</f>
        <v>47604</v>
      </c>
      <c r="T84" s="12">
        <f t="shared" si="223"/>
        <v>47969</v>
      </c>
      <c r="U84" s="12">
        <f t="shared" ref="U84:V84" si="224">DATE(U$35,$E86,1)</f>
        <v>48335</v>
      </c>
      <c r="V84" s="12">
        <f t="shared" si="224"/>
        <v>48700</v>
      </c>
    </row>
    <row r="85" spans="4:22" s="23" customFormat="1" x14ac:dyDescent="0.25">
      <c r="D85" s="22"/>
      <c r="E85" s="22"/>
      <c r="F85" s="22"/>
      <c r="G85" s="22"/>
      <c r="H85" s="22"/>
      <c r="I85" s="12">
        <f>EOMONTH(I84,0)</f>
        <v>43982</v>
      </c>
      <c r="J85" s="12">
        <f t="shared" ref="J85" si="225">EOMONTH(J84,0)</f>
        <v>44347</v>
      </c>
      <c r="K85" s="12">
        <f t="shared" ref="K85" si="226">EOMONTH(K84,0)</f>
        <v>44712</v>
      </c>
      <c r="L85" s="12">
        <f t="shared" ref="L85" si="227">EOMONTH(L84,0)</f>
        <v>45077</v>
      </c>
      <c r="M85" s="12">
        <f t="shared" ref="M85" si="228">EOMONTH(M84,0)</f>
        <v>45443</v>
      </c>
      <c r="N85" s="12">
        <f t="shared" ref="N85" si="229">EOMONTH(N84,0)</f>
        <v>45808</v>
      </c>
      <c r="O85" s="12">
        <f t="shared" ref="O85" si="230">EOMONTH(O84,0)</f>
        <v>46173</v>
      </c>
      <c r="P85" s="12">
        <f t="shared" ref="P85" si="231">EOMONTH(P84,0)</f>
        <v>46538</v>
      </c>
      <c r="Q85" s="12">
        <f t="shared" ref="Q85" si="232">EOMONTH(Q84,0)</f>
        <v>46904</v>
      </c>
      <c r="R85" s="12">
        <f t="shared" ref="R85:T85" si="233">EOMONTH(R84,0)</f>
        <v>47269</v>
      </c>
      <c r="S85" s="12">
        <f t="shared" si="233"/>
        <v>47634</v>
      </c>
      <c r="T85" s="12">
        <f t="shared" si="233"/>
        <v>47999</v>
      </c>
      <c r="U85" s="12">
        <f t="shared" ref="U85:V85" si="234">EOMONTH(U84,0)</f>
        <v>48365</v>
      </c>
      <c r="V85" s="12">
        <f t="shared" si="234"/>
        <v>48730</v>
      </c>
    </row>
    <row r="86" spans="4:22" x14ac:dyDescent="0.25">
      <c r="D86" s="9" t="str">
        <f>D74</f>
        <v>Poniedziałek</v>
      </c>
      <c r="E86" s="32">
        <f>E74+F86</f>
        <v>5</v>
      </c>
      <c r="F86" s="54">
        <v>1</v>
      </c>
      <c r="H86" s="32" t="str">
        <f>D86&amp;E86</f>
        <v>Poniedziałek5</v>
      </c>
      <c r="I86">
        <f>NETWORKDAYS.INTL(I84,I85,"0111111",I$12:I$24)</f>
        <v>4</v>
      </c>
      <c r="J86">
        <f t="shared" ref="J86" si="235">NETWORKDAYS.INTL(J84,J85,"0111111",J$12:J$24)</f>
        <v>4</v>
      </c>
      <c r="K86">
        <f t="shared" ref="K86" si="236">NETWORKDAYS.INTL(K84,K85,"0111111",K$12:K$24)</f>
        <v>5</v>
      </c>
      <c r="L86">
        <f t="shared" ref="L86" si="237">NETWORKDAYS.INTL(L84,L85,"0111111",L$12:L$24)</f>
        <v>4</v>
      </c>
      <c r="M86">
        <f t="shared" ref="M86" si="238">NETWORKDAYS.INTL(M84,M85,"0111111",M$12:M$24)</f>
        <v>4</v>
      </c>
      <c r="N86">
        <f t="shared" ref="N86" si="239">NETWORKDAYS.INTL(N84,N85,"0111111",N$12:N$24)</f>
        <v>4</v>
      </c>
      <c r="O86">
        <f t="shared" ref="O86" si="240">NETWORKDAYS.INTL(O84,O85,"0111111",O$12:O$24)</f>
        <v>4</v>
      </c>
      <c r="P86">
        <f t="shared" ref="P86" si="241">NETWORKDAYS.INTL(P84,P85,"0111111",P$12:P$24)</f>
        <v>4</v>
      </c>
      <c r="Q86">
        <f t="shared" ref="Q86" si="242">NETWORKDAYS.INTL(Q84,Q85,"0111111",Q$12:Q$24)</f>
        <v>4</v>
      </c>
      <c r="R86">
        <f t="shared" ref="R86:T86" si="243">NETWORKDAYS.INTL(R84,R85,"0111111",R$12:R$24)</f>
        <v>4</v>
      </c>
      <c r="S86">
        <f t="shared" si="243"/>
        <v>4</v>
      </c>
      <c r="T86">
        <f t="shared" si="243"/>
        <v>4</v>
      </c>
      <c r="U86">
        <f t="shared" ref="U86:V86" si="244">NETWORKDAYS.INTL(U84,U85,"0111111",U$12:U$24)</f>
        <v>4</v>
      </c>
      <c r="V86">
        <f t="shared" si="244"/>
        <v>5</v>
      </c>
    </row>
    <row r="87" spans="4:22" x14ac:dyDescent="0.25">
      <c r="D87" s="9" t="str">
        <f t="shared" ref="D87:D93" si="245">D75</f>
        <v>Wtorek</v>
      </c>
      <c r="E87" s="32">
        <f>E86</f>
        <v>5</v>
      </c>
      <c r="H87" s="32" t="str">
        <f t="shared" ref="H87:H93" si="246">D87&amp;E87</f>
        <v>Wtorek5</v>
      </c>
      <c r="I87">
        <f>NETWORKDAYS.INTL(I84,I85,"1011111",I$12:I$24)</f>
        <v>4</v>
      </c>
      <c r="J87">
        <f t="shared" ref="J87:R87" si="247">NETWORKDAYS.INTL(J84,J85,"1011111",J$12:J$24)</f>
        <v>4</v>
      </c>
      <c r="K87">
        <f t="shared" si="247"/>
        <v>4</v>
      </c>
      <c r="L87">
        <f t="shared" si="247"/>
        <v>5</v>
      </c>
      <c r="M87">
        <f t="shared" si="247"/>
        <v>4</v>
      </c>
      <c r="N87">
        <f t="shared" si="247"/>
        <v>4</v>
      </c>
      <c r="O87">
        <f t="shared" si="247"/>
        <v>4</v>
      </c>
      <c r="P87">
        <f t="shared" si="247"/>
        <v>4</v>
      </c>
      <c r="Q87">
        <f t="shared" si="247"/>
        <v>5</v>
      </c>
      <c r="R87">
        <f t="shared" si="247"/>
        <v>4</v>
      </c>
      <c r="S87">
        <f t="shared" ref="S87:T87" si="248">NETWORKDAYS.INTL(S84,S85,"1011111",S$12:S$24)</f>
        <v>4</v>
      </c>
      <c r="T87">
        <f t="shared" si="248"/>
        <v>4</v>
      </c>
      <c r="U87">
        <f t="shared" ref="U87:V87" si="249">NETWORKDAYS.INTL(U84,U85,"1011111",U$12:U$24)</f>
        <v>4</v>
      </c>
      <c r="V87">
        <f t="shared" si="249"/>
        <v>4</v>
      </c>
    </row>
    <row r="88" spans="4:22" x14ac:dyDescent="0.25">
      <c r="D88" s="9" t="str">
        <f t="shared" si="245"/>
        <v>Środa</v>
      </c>
      <c r="E88" s="32">
        <f t="shared" ref="E88:E93" si="250">E87</f>
        <v>5</v>
      </c>
      <c r="H88" s="32" t="str">
        <f t="shared" si="246"/>
        <v>Środa5</v>
      </c>
      <c r="I88">
        <f>NETWORKDAYS.INTL(I84,I85,"1101111",I$12:I$24)</f>
        <v>4</v>
      </c>
      <c r="J88">
        <f t="shared" ref="J88:R88" si="251">NETWORKDAYS.INTL(J84,J85,"1101111",J$12:J$24)</f>
        <v>4</v>
      </c>
      <c r="K88">
        <f t="shared" si="251"/>
        <v>4</v>
      </c>
      <c r="L88">
        <f t="shared" si="251"/>
        <v>4</v>
      </c>
      <c r="M88">
        <f t="shared" si="251"/>
        <v>4</v>
      </c>
      <c r="N88">
        <f t="shared" si="251"/>
        <v>4</v>
      </c>
      <c r="O88">
        <f t="shared" si="251"/>
        <v>4</v>
      </c>
      <c r="P88">
        <f t="shared" si="251"/>
        <v>4</v>
      </c>
      <c r="Q88">
        <f t="shared" si="251"/>
        <v>4</v>
      </c>
      <c r="R88">
        <f t="shared" si="251"/>
        <v>5</v>
      </c>
      <c r="S88">
        <f t="shared" ref="S88:T88" si="252">NETWORKDAYS.INTL(S84,S85,"1101111",S$12:S$24)</f>
        <v>4</v>
      </c>
      <c r="T88">
        <f t="shared" si="252"/>
        <v>4</v>
      </c>
      <c r="U88">
        <f t="shared" ref="U88:V88" si="253">NETWORKDAYS.INTL(U84,U85,"1101111",U$12:U$24)</f>
        <v>4</v>
      </c>
      <c r="V88">
        <f t="shared" si="253"/>
        <v>4</v>
      </c>
    </row>
    <row r="89" spans="4:22" x14ac:dyDescent="0.25">
      <c r="D89" s="9" t="str">
        <f t="shared" si="245"/>
        <v>Czwartek</v>
      </c>
      <c r="E89" s="32">
        <f t="shared" si="250"/>
        <v>5</v>
      </c>
      <c r="H89" s="32" t="str">
        <f t="shared" si="246"/>
        <v>Czwartek5</v>
      </c>
      <c r="I89">
        <f>NETWORKDAYS.INTL(I84,I85,"1110111",I$12:I$24)</f>
        <v>4</v>
      </c>
      <c r="J89">
        <f t="shared" ref="J89:R89" si="254">NETWORKDAYS.INTL(J84,J85,"1110111",J$12:J$24)</f>
        <v>4</v>
      </c>
      <c r="K89">
        <f t="shared" si="254"/>
        <v>4</v>
      </c>
      <c r="L89">
        <f t="shared" si="254"/>
        <v>4</v>
      </c>
      <c r="M89">
        <f t="shared" si="254"/>
        <v>4</v>
      </c>
      <c r="N89">
        <f t="shared" si="254"/>
        <v>4</v>
      </c>
      <c r="O89">
        <f t="shared" si="254"/>
        <v>4</v>
      </c>
      <c r="P89">
        <f t="shared" si="254"/>
        <v>3</v>
      </c>
      <c r="Q89">
        <f t="shared" si="254"/>
        <v>4</v>
      </c>
      <c r="R89">
        <f t="shared" si="254"/>
        <v>3</v>
      </c>
      <c r="S89">
        <f t="shared" ref="S89:T89" si="255">NETWORKDAYS.INTL(S84,S85,"1110111",S$12:S$24)</f>
        <v>5</v>
      </c>
      <c r="T89">
        <f t="shared" si="255"/>
        <v>4</v>
      </c>
      <c r="U89">
        <f t="shared" ref="U89:V89" si="256">NETWORKDAYS.INTL(U84,U85,"1110111",U$12:U$24)</f>
        <v>3</v>
      </c>
      <c r="V89">
        <f t="shared" si="256"/>
        <v>4</v>
      </c>
    </row>
    <row r="90" spans="4:22" x14ac:dyDescent="0.25">
      <c r="D90" s="9" t="str">
        <f t="shared" si="245"/>
        <v>Piątek</v>
      </c>
      <c r="E90" s="32">
        <f t="shared" si="250"/>
        <v>5</v>
      </c>
      <c r="H90" s="32" t="str">
        <f t="shared" si="246"/>
        <v>Piątek5</v>
      </c>
      <c r="I90">
        <f>NETWORKDAYS.INTL(I84,I85,"1111011",I$12:I$24)</f>
        <v>4</v>
      </c>
      <c r="J90">
        <f t="shared" ref="J90:R90" si="257">NETWORKDAYS.INTL(J84,J85,"1111011",J$12:J$24)</f>
        <v>4</v>
      </c>
      <c r="K90">
        <f t="shared" si="257"/>
        <v>4</v>
      </c>
      <c r="L90">
        <f t="shared" si="257"/>
        <v>4</v>
      </c>
      <c r="M90">
        <f t="shared" si="257"/>
        <v>4</v>
      </c>
      <c r="N90">
        <f t="shared" si="257"/>
        <v>5</v>
      </c>
      <c r="O90">
        <f t="shared" si="257"/>
        <v>4</v>
      </c>
      <c r="P90">
        <f t="shared" si="257"/>
        <v>4</v>
      </c>
      <c r="Q90">
        <f t="shared" si="257"/>
        <v>4</v>
      </c>
      <c r="R90">
        <f t="shared" si="257"/>
        <v>4</v>
      </c>
      <c r="S90">
        <f t="shared" ref="S90:T90" si="258">NETWORKDAYS.INTL(S84,S85,"1111011",S$12:S$24)</f>
        <v>4</v>
      </c>
      <c r="T90">
        <f t="shared" si="258"/>
        <v>5</v>
      </c>
      <c r="U90">
        <f t="shared" ref="U90:V90" si="259">NETWORKDAYS.INTL(U84,U85,"1111011",U$12:U$24)</f>
        <v>4</v>
      </c>
      <c r="V90">
        <f t="shared" si="259"/>
        <v>4</v>
      </c>
    </row>
    <row r="91" spans="4:22" x14ac:dyDescent="0.25">
      <c r="D91" s="9" t="str">
        <f t="shared" si="245"/>
        <v>Sobota</v>
      </c>
      <c r="E91" s="32">
        <f t="shared" si="250"/>
        <v>5</v>
      </c>
      <c r="H91" s="32" t="str">
        <f t="shared" si="246"/>
        <v>Sobota5</v>
      </c>
      <c r="I91">
        <f>NETWORKDAYS.INTL(I84,I85,"1111101",I$12:I$24)</f>
        <v>5</v>
      </c>
      <c r="J91">
        <f t="shared" ref="J91:R91" si="260">NETWORKDAYS.INTL(J84,J85,"1111101",J$12:J$24)</f>
        <v>4</v>
      </c>
      <c r="K91">
        <f t="shared" si="260"/>
        <v>4</v>
      </c>
      <c r="L91">
        <f t="shared" si="260"/>
        <v>4</v>
      </c>
      <c r="M91">
        <f t="shared" si="260"/>
        <v>4</v>
      </c>
      <c r="N91">
        <f t="shared" si="260"/>
        <v>4</v>
      </c>
      <c r="O91">
        <f t="shared" si="260"/>
        <v>5</v>
      </c>
      <c r="P91">
        <f t="shared" si="260"/>
        <v>4</v>
      </c>
      <c r="Q91">
        <f t="shared" si="260"/>
        <v>4</v>
      </c>
      <c r="R91">
        <f t="shared" si="260"/>
        <v>4</v>
      </c>
      <c r="S91">
        <f t="shared" ref="S91:T91" si="261">NETWORKDAYS.INTL(S84,S85,"1111101",S$12:S$24)</f>
        <v>4</v>
      </c>
      <c r="T91">
        <f t="shared" si="261"/>
        <v>4</v>
      </c>
      <c r="U91">
        <f t="shared" ref="U91:V91" si="262">NETWORKDAYS.INTL(U84,U85,"1111101",U$12:U$24)</f>
        <v>4</v>
      </c>
      <c r="V91">
        <f t="shared" si="262"/>
        <v>4</v>
      </c>
    </row>
    <row r="92" spans="4:22" x14ac:dyDescent="0.25">
      <c r="D92" s="9" t="str">
        <f t="shared" si="245"/>
        <v>Niedziela</v>
      </c>
      <c r="E92" s="32">
        <f t="shared" si="250"/>
        <v>5</v>
      </c>
      <c r="H92" s="32" t="str">
        <f t="shared" si="246"/>
        <v>Niedziela5</v>
      </c>
      <c r="I92">
        <f>NETWORKDAYS.INTL(I84,I85,"1111110",I$12:I$24)</f>
        <v>3</v>
      </c>
      <c r="J92">
        <f t="shared" ref="J92:R92" si="263">NETWORKDAYS.INTL(J84,J85,"1111110",J$12:J$24)</f>
        <v>4</v>
      </c>
      <c r="K92">
        <f t="shared" si="263"/>
        <v>4</v>
      </c>
      <c r="L92">
        <f t="shared" si="263"/>
        <v>3</v>
      </c>
      <c r="M92">
        <f t="shared" si="263"/>
        <v>3</v>
      </c>
      <c r="N92">
        <f t="shared" si="263"/>
        <v>4</v>
      </c>
      <c r="O92">
        <f t="shared" si="263"/>
        <v>3</v>
      </c>
      <c r="P92">
        <f t="shared" si="263"/>
        <v>4</v>
      </c>
      <c r="Q92">
        <f t="shared" si="263"/>
        <v>4</v>
      </c>
      <c r="R92">
        <f t="shared" si="263"/>
        <v>3</v>
      </c>
      <c r="S92">
        <f t="shared" ref="S92:T92" si="264">NETWORKDAYS.INTL(S84,S85,"1111110",S$12:S$24)</f>
        <v>4</v>
      </c>
      <c r="T92">
        <f t="shared" si="264"/>
        <v>4</v>
      </c>
      <c r="U92">
        <f t="shared" ref="U92:V92" si="265">NETWORKDAYS.INTL(U84,U85,"1111110",U$12:U$24)</f>
        <v>4</v>
      </c>
      <c r="V92">
        <f t="shared" si="265"/>
        <v>4</v>
      </c>
    </row>
    <row r="93" spans="4:22" x14ac:dyDescent="0.25">
      <c r="D93" s="9" t="str">
        <f t="shared" si="245"/>
        <v>Święto</v>
      </c>
      <c r="E93" s="32">
        <f t="shared" si="250"/>
        <v>5</v>
      </c>
      <c r="H93" s="32" t="str">
        <f t="shared" si="246"/>
        <v>Święto5</v>
      </c>
      <c r="I93">
        <f>I94-SUM(I86:I92)</f>
        <v>3</v>
      </c>
      <c r="J93">
        <f t="shared" ref="J93" si="266">J94-SUM(J86:J92)</f>
        <v>3</v>
      </c>
      <c r="K93">
        <f t="shared" ref="K93" si="267">K94-SUM(K86:K92)</f>
        <v>2</v>
      </c>
      <c r="L93">
        <f t="shared" ref="L93" si="268">L94-SUM(L86:L92)</f>
        <v>3</v>
      </c>
      <c r="M93">
        <f t="shared" ref="M93" si="269">M94-SUM(M86:M92)</f>
        <v>4</v>
      </c>
      <c r="N93">
        <f t="shared" ref="N93" si="270">N94-SUM(N86:N92)</f>
        <v>2</v>
      </c>
      <c r="O93">
        <f t="shared" ref="O93" si="271">O94-SUM(O86:O92)</f>
        <v>3</v>
      </c>
      <c r="P93">
        <f t="shared" ref="P93" si="272">P94-SUM(P86:P92)</f>
        <v>4</v>
      </c>
      <c r="Q93">
        <f t="shared" ref="Q93" si="273">Q94-SUM(Q86:Q92)</f>
        <v>2</v>
      </c>
      <c r="R93">
        <f t="shared" ref="R93:T93" si="274">R94-SUM(R86:R92)</f>
        <v>4</v>
      </c>
      <c r="S93">
        <f t="shared" si="274"/>
        <v>2</v>
      </c>
      <c r="T93">
        <f t="shared" si="274"/>
        <v>2</v>
      </c>
      <c r="U93">
        <f t="shared" ref="U93:V93" si="275">U94-SUM(U86:U92)</f>
        <v>4</v>
      </c>
      <c r="V93">
        <f t="shared" si="275"/>
        <v>2</v>
      </c>
    </row>
    <row r="94" spans="4:22" x14ac:dyDescent="0.25">
      <c r="D94" s="20" t="s">
        <v>35</v>
      </c>
      <c r="E94" s="53">
        <f>E93</f>
        <v>5</v>
      </c>
      <c r="F94" s="53"/>
      <c r="G94" s="51">
        <f>DATE(I$35,$E94,1)</f>
        <v>43952</v>
      </c>
      <c r="H94" s="51"/>
      <c r="I94" s="11">
        <f>I85-I84+1</f>
        <v>31</v>
      </c>
      <c r="J94" s="11">
        <f t="shared" ref="J94:R94" si="276">J85-J84+1</f>
        <v>31</v>
      </c>
      <c r="K94" s="11">
        <f t="shared" si="276"/>
        <v>31</v>
      </c>
      <c r="L94" s="11">
        <f t="shared" si="276"/>
        <v>31</v>
      </c>
      <c r="M94" s="11">
        <f t="shared" si="276"/>
        <v>31</v>
      </c>
      <c r="N94" s="11">
        <f t="shared" si="276"/>
        <v>31</v>
      </c>
      <c r="O94" s="11">
        <f t="shared" si="276"/>
        <v>31</v>
      </c>
      <c r="P94" s="11">
        <f t="shared" si="276"/>
        <v>31</v>
      </c>
      <c r="Q94" s="11">
        <f t="shared" si="276"/>
        <v>31</v>
      </c>
      <c r="R94" s="11">
        <f t="shared" si="276"/>
        <v>31</v>
      </c>
      <c r="S94" s="11">
        <f t="shared" ref="S94:T94" si="277">S85-S84+1</f>
        <v>31</v>
      </c>
      <c r="T94" s="11">
        <f t="shared" si="277"/>
        <v>31</v>
      </c>
      <c r="U94" s="11">
        <f t="shared" ref="U94:V94" si="278">U85-U84+1</f>
        <v>31</v>
      </c>
      <c r="V94" s="11">
        <f t="shared" si="278"/>
        <v>31</v>
      </c>
    </row>
    <row r="95" spans="4:22" x14ac:dyDescent="0.25">
      <c r="F95" s="54"/>
    </row>
    <row r="96" spans="4:22" s="23" customFormat="1" x14ac:dyDescent="0.25">
      <c r="D96" s="22"/>
      <c r="E96" s="22"/>
      <c r="F96" s="22"/>
      <c r="G96" s="22"/>
      <c r="H96" s="22"/>
      <c r="I96" s="12">
        <f>DATE(I$35,$E98,1)</f>
        <v>43983</v>
      </c>
      <c r="J96" s="12">
        <f t="shared" ref="J96:R96" si="279">DATE(J$35,$E98,1)</f>
        <v>44348</v>
      </c>
      <c r="K96" s="12">
        <f t="shared" si="279"/>
        <v>44713</v>
      </c>
      <c r="L96" s="12">
        <f t="shared" si="279"/>
        <v>45078</v>
      </c>
      <c r="M96" s="12">
        <f t="shared" si="279"/>
        <v>45444</v>
      </c>
      <c r="N96" s="12">
        <f t="shared" si="279"/>
        <v>45809</v>
      </c>
      <c r="O96" s="12">
        <f t="shared" si="279"/>
        <v>46174</v>
      </c>
      <c r="P96" s="12">
        <f t="shared" si="279"/>
        <v>46539</v>
      </c>
      <c r="Q96" s="12">
        <f t="shared" si="279"/>
        <v>46905</v>
      </c>
      <c r="R96" s="12">
        <f t="shared" si="279"/>
        <v>47270</v>
      </c>
      <c r="S96" s="12">
        <f t="shared" ref="S96:T96" si="280">DATE(S$35,$E98,1)</f>
        <v>47635</v>
      </c>
      <c r="T96" s="12">
        <f t="shared" si="280"/>
        <v>48000</v>
      </c>
      <c r="U96" s="12">
        <f t="shared" ref="U96:V96" si="281">DATE(U$35,$E98,1)</f>
        <v>48366</v>
      </c>
      <c r="V96" s="12">
        <f t="shared" si="281"/>
        <v>48731</v>
      </c>
    </row>
    <row r="97" spans="4:22" s="23" customFormat="1" x14ac:dyDescent="0.25">
      <c r="D97" s="22"/>
      <c r="E97" s="22"/>
      <c r="F97" s="22"/>
      <c r="G97" s="22"/>
      <c r="H97" s="22"/>
      <c r="I97" s="12">
        <f>EOMONTH(I96,0)</f>
        <v>44012</v>
      </c>
      <c r="J97" s="12">
        <f t="shared" ref="J97" si="282">EOMONTH(J96,0)</f>
        <v>44377</v>
      </c>
      <c r="K97" s="12">
        <f t="shared" ref="K97" si="283">EOMONTH(K96,0)</f>
        <v>44742</v>
      </c>
      <c r="L97" s="12">
        <f t="shared" ref="L97" si="284">EOMONTH(L96,0)</f>
        <v>45107</v>
      </c>
      <c r="M97" s="12">
        <f t="shared" ref="M97" si="285">EOMONTH(M96,0)</f>
        <v>45473</v>
      </c>
      <c r="N97" s="12">
        <f t="shared" ref="N97" si="286">EOMONTH(N96,0)</f>
        <v>45838</v>
      </c>
      <c r="O97" s="12">
        <f t="shared" ref="O97" si="287">EOMONTH(O96,0)</f>
        <v>46203</v>
      </c>
      <c r="P97" s="12">
        <f t="shared" ref="P97" si="288">EOMONTH(P96,0)</f>
        <v>46568</v>
      </c>
      <c r="Q97" s="12">
        <f t="shared" ref="Q97" si="289">EOMONTH(Q96,0)</f>
        <v>46934</v>
      </c>
      <c r="R97" s="12">
        <f t="shared" ref="R97:T97" si="290">EOMONTH(R96,0)</f>
        <v>47299</v>
      </c>
      <c r="S97" s="12">
        <f t="shared" si="290"/>
        <v>47664</v>
      </c>
      <c r="T97" s="12">
        <f t="shared" si="290"/>
        <v>48029</v>
      </c>
      <c r="U97" s="12">
        <f t="shared" ref="U97:V97" si="291">EOMONTH(U96,0)</f>
        <v>48395</v>
      </c>
      <c r="V97" s="12">
        <f t="shared" si="291"/>
        <v>48760</v>
      </c>
    </row>
    <row r="98" spans="4:22" x14ac:dyDescent="0.25">
      <c r="D98" s="9" t="str">
        <f>D86</f>
        <v>Poniedziałek</v>
      </c>
      <c r="E98" s="32">
        <f>E86+F98</f>
        <v>6</v>
      </c>
      <c r="F98" s="54">
        <v>1</v>
      </c>
      <c r="H98" s="32" t="str">
        <f>D98&amp;E98</f>
        <v>Poniedziałek6</v>
      </c>
      <c r="I98">
        <f>NETWORKDAYS.INTL(I96,I97,"0111111",I$12:I$24)</f>
        <v>5</v>
      </c>
      <c r="J98">
        <f t="shared" ref="J98" si="292">NETWORKDAYS.INTL(J96,J97,"0111111",J$12:J$24)</f>
        <v>4</v>
      </c>
      <c r="K98">
        <f t="shared" ref="K98" si="293">NETWORKDAYS.INTL(K96,K97,"0111111",K$12:K$24)</f>
        <v>4</v>
      </c>
      <c r="L98">
        <f t="shared" ref="L98" si="294">NETWORKDAYS.INTL(L96,L97,"0111111",L$12:L$24)</f>
        <v>4</v>
      </c>
      <c r="M98">
        <f t="shared" ref="M98" si="295">NETWORKDAYS.INTL(M96,M97,"0111111",M$12:M$24)</f>
        <v>4</v>
      </c>
      <c r="N98">
        <f t="shared" ref="N98" si="296">NETWORKDAYS.INTL(N96,N97,"0111111",N$12:N$24)</f>
        <v>5</v>
      </c>
      <c r="O98">
        <f t="shared" ref="O98" si="297">NETWORKDAYS.INTL(O96,O97,"0111111",O$12:O$24)</f>
        <v>5</v>
      </c>
      <c r="P98">
        <f t="shared" ref="P98" si="298">NETWORKDAYS.INTL(P96,P97,"0111111",P$12:P$24)</f>
        <v>4</v>
      </c>
      <c r="Q98">
        <f t="shared" ref="Q98" si="299">NETWORKDAYS.INTL(Q96,Q97,"0111111",Q$12:Q$24)</f>
        <v>4</v>
      </c>
      <c r="R98">
        <f t="shared" ref="R98:T98" si="300">NETWORKDAYS.INTL(R96,R97,"0111111",R$12:R$24)</f>
        <v>4</v>
      </c>
      <c r="S98">
        <f t="shared" si="300"/>
        <v>4</v>
      </c>
      <c r="T98">
        <f t="shared" si="300"/>
        <v>5</v>
      </c>
      <c r="U98">
        <f t="shared" ref="U98:V98" si="301">NETWORKDAYS.INTL(U96,U97,"0111111",U$12:U$24)</f>
        <v>4</v>
      </c>
      <c r="V98">
        <f t="shared" si="301"/>
        <v>4</v>
      </c>
    </row>
    <row r="99" spans="4:22" x14ac:dyDescent="0.25">
      <c r="D99" s="9" t="str">
        <f t="shared" ref="D99:D105" si="302">D87</f>
        <v>Wtorek</v>
      </c>
      <c r="E99" s="32">
        <f>E98</f>
        <v>6</v>
      </c>
      <c r="H99" s="32" t="str">
        <f t="shared" ref="H99:H105" si="303">D99&amp;E99</f>
        <v>Wtorek6</v>
      </c>
      <c r="I99">
        <f>NETWORKDAYS.INTL(I96,I97,"1011111",I$12:I$24)</f>
        <v>5</v>
      </c>
      <c r="J99">
        <f t="shared" ref="J99:R99" si="304">NETWORKDAYS.INTL(J96,J97,"1011111",J$12:J$24)</f>
        <v>5</v>
      </c>
      <c r="K99">
        <f t="shared" si="304"/>
        <v>4</v>
      </c>
      <c r="L99">
        <f t="shared" si="304"/>
        <v>4</v>
      </c>
      <c r="M99">
        <f t="shared" si="304"/>
        <v>4</v>
      </c>
      <c r="N99">
        <f t="shared" si="304"/>
        <v>4</v>
      </c>
      <c r="O99">
        <f t="shared" si="304"/>
        <v>5</v>
      </c>
      <c r="P99">
        <f t="shared" si="304"/>
        <v>5</v>
      </c>
      <c r="Q99">
        <f t="shared" si="304"/>
        <v>4</v>
      </c>
      <c r="R99">
        <f t="shared" si="304"/>
        <v>4</v>
      </c>
      <c r="S99">
        <f t="shared" ref="S99:T99" si="305">NETWORKDAYS.INTL(S96,S97,"1011111",S$12:S$24)</f>
        <v>4</v>
      </c>
      <c r="T99">
        <f t="shared" si="305"/>
        <v>4</v>
      </c>
      <c r="U99">
        <f t="shared" ref="U99:V99" si="306">NETWORKDAYS.INTL(U96,U97,"1011111",U$12:U$24)</f>
        <v>5</v>
      </c>
      <c r="V99">
        <f t="shared" si="306"/>
        <v>4</v>
      </c>
    </row>
    <row r="100" spans="4:22" x14ac:dyDescent="0.25">
      <c r="D100" s="9" t="str">
        <f t="shared" si="302"/>
        <v>Środa</v>
      </c>
      <c r="E100" s="32">
        <f t="shared" ref="E100:E105" si="307">E99</f>
        <v>6</v>
      </c>
      <c r="H100" s="32" t="str">
        <f t="shared" si="303"/>
        <v>Środa6</v>
      </c>
      <c r="I100">
        <f>NETWORKDAYS.INTL(I96,I97,"1101111",I$12:I$24)</f>
        <v>4</v>
      </c>
      <c r="J100">
        <f t="shared" ref="J100:R100" si="308">NETWORKDAYS.INTL(J96,J97,"1101111",J$12:J$24)</f>
        <v>5</v>
      </c>
      <c r="K100">
        <f t="shared" si="308"/>
        <v>5</v>
      </c>
      <c r="L100">
        <f t="shared" si="308"/>
        <v>4</v>
      </c>
      <c r="M100">
        <f t="shared" si="308"/>
        <v>4</v>
      </c>
      <c r="N100">
        <f t="shared" si="308"/>
        <v>4</v>
      </c>
      <c r="O100">
        <f t="shared" si="308"/>
        <v>4</v>
      </c>
      <c r="P100">
        <f t="shared" si="308"/>
        <v>5</v>
      </c>
      <c r="Q100">
        <f t="shared" si="308"/>
        <v>4</v>
      </c>
      <c r="R100">
        <f t="shared" si="308"/>
        <v>4</v>
      </c>
      <c r="S100">
        <f t="shared" ref="S100:T100" si="309">NETWORKDAYS.INTL(S96,S97,"1101111",S$12:S$24)</f>
        <v>4</v>
      </c>
      <c r="T100">
        <f t="shared" si="309"/>
        <v>4</v>
      </c>
      <c r="U100">
        <f t="shared" ref="U100:V100" si="310">NETWORKDAYS.INTL(U96,U97,"1101111",U$12:U$24)</f>
        <v>5</v>
      </c>
      <c r="V100">
        <f t="shared" si="310"/>
        <v>5</v>
      </c>
    </row>
    <row r="101" spans="4:22" x14ac:dyDescent="0.25">
      <c r="D101" s="9" t="str">
        <f t="shared" si="302"/>
        <v>Czwartek</v>
      </c>
      <c r="E101" s="32">
        <f t="shared" si="307"/>
        <v>6</v>
      </c>
      <c r="H101" s="32" t="str">
        <f t="shared" si="303"/>
        <v>Czwartek6</v>
      </c>
      <c r="I101">
        <f>NETWORKDAYS.INTL(I96,I97,"1110111",I$12:I$24)</f>
        <v>3</v>
      </c>
      <c r="J101">
        <f t="shared" ref="J101:R101" si="311">NETWORKDAYS.INTL(J96,J97,"1110111",J$12:J$24)</f>
        <v>3</v>
      </c>
      <c r="K101">
        <f t="shared" si="311"/>
        <v>4</v>
      </c>
      <c r="L101">
        <f t="shared" si="311"/>
        <v>4</v>
      </c>
      <c r="M101">
        <f t="shared" si="311"/>
        <v>4</v>
      </c>
      <c r="N101">
        <f t="shared" si="311"/>
        <v>3</v>
      </c>
      <c r="O101">
        <f t="shared" si="311"/>
        <v>3</v>
      </c>
      <c r="P101">
        <f t="shared" si="311"/>
        <v>4</v>
      </c>
      <c r="Q101">
        <f t="shared" si="311"/>
        <v>4</v>
      </c>
      <c r="R101">
        <f t="shared" si="311"/>
        <v>4</v>
      </c>
      <c r="S101">
        <f t="shared" ref="S101:T101" si="312">NETWORKDAYS.INTL(S96,S97,"1110111",S$12:S$24)</f>
        <v>3</v>
      </c>
      <c r="T101">
        <f t="shared" si="312"/>
        <v>3</v>
      </c>
      <c r="U101">
        <f t="shared" ref="U101:V101" si="313">NETWORKDAYS.INTL(U96,U97,"1110111",U$12:U$24)</f>
        <v>4</v>
      </c>
      <c r="V101">
        <f t="shared" si="313"/>
        <v>4</v>
      </c>
    </row>
    <row r="102" spans="4:22" x14ac:dyDescent="0.25">
      <c r="D102" s="9" t="str">
        <f t="shared" si="302"/>
        <v>Piątek</v>
      </c>
      <c r="E102" s="32">
        <f t="shared" si="307"/>
        <v>6</v>
      </c>
      <c r="H102" s="32" t="str">
        <f t="shared" si="303"/>
        <v>Piątek6</v>
      </c>
      <c r="I102">
        <f>NETWORKDAYS.INTL(I96,I97,"1111011",I$12:I$24)</f>
        <v>4</v>
      </c>
      <c r="J102">
        <f t="shared" ref="J102:R102" si="314">NETWORKDAYS.INTL(J96,J97,"1111011",J$12:J$24)</f>
        <v>4</v>
      </c>
      <c r="K102">
        <f t="shared" si="314"/>
        <v>4</v>
      </c>
      <c r="L102">
        <f t="shared" si="314"/>
        <v>5</v>
      </c>
      <c r="M102">
        <f t="shared" si="314"/>
        <v>4</v>
      </c>
      <c r="N102">
        <f t="shared" si="314"/>
        <v>4</v>
      </c>
      <c r="O102">
        <f t="shared" si="314"/>
        <v>4</v>
      </c>
      <c r="P102">
        <f t="shared" si="314"/>
        <v>4</v>
      </c>
      <c r="Q102">
        <f t="shared" si="314"/>
        <v>5</v>
      </c>
      <c r="R102">
        <f t="shared" si="314"/>
        <v>5</v>
      </c>
      <c r="S102">
        <f t="shared" ref="S102:T102" si="315">NETWORKDAYS.INTL(S96,S97,"1111011",S$12:S$24)</f>
        <v>4</v>
      </c>
      <c r="T102">
        <f t="shared" si="315"/>
        <v>4</v>
      </c>
      <c r="U102">
        <f t="shared" ref="U102:V102" si="316">NETWORKDAYS.INTL(U96,U97,"1111011",U$12:U$24)</f>
        <v>4</v>
      </c>
      <c r="V102">
        <f t="shared" si="316"/>
        <v>4</v>
      </c>
    </row>
    <row r="103" spans="4:22" x14ac:dyDescent="0.25">
      <c r="D103" s="9" t="str">
        <f t="shared" si="302"/>
        <v>Sobota</v>
      </c>
      <c r="E103" s="32">
        <f t="shared" si="307"/>
        <v>6</v>
      </c>
      <c r="H103" s="32" t="str">
        <f t="shared" si="303"/>
        <v>Sobota6</v>
      </c>
      <c r="I103">
        <f>NETWORKDAYS.INTL(I96,I97,"1111101",I$12:I$24)</f>
        <v>4</v>
      </c>
      <c r="J103">
        <f t="shared" ref="J103:R103" si="317">NETWORKDAYS.INTL(J96,J97,"1111101",J$12:J$24)</f>
        <v>4</v>
      </c>
      <c r="K103">
        <f t="shared" si="317"/>
        <v>4</v>
      </c>
      <c r="L103">
        <f t="shared" si="317"/>
        <v>4</v>
      </c>
      <c r="M103">
        <f t="shared" si="317"/>
        <v>5</v>
      </c>
      <c r="N103">
        <f t="shared" si="317"/>
        <v>4</v>
      </c>
      <c r="O103">
        <f t="shared" si="317"/>
        <v>4</v>
      </c>
      <c r="P103">
        <f t="shared" si="317"/>
        <v>4</v>
      </c>
      <c r="Q103">
        <f t="shared" si="317"/>
        <v>4</v>
      </c>
      <c r="R103">
        <f t="shared" si="317"/>
        <v>5</v>
      </c>
      <c r="S103">
        <f t="shared" ref="S103:T103" si="318">NETWORKDAYS.INTL(S96,S97,"1111101",S$12:S$24)</f>
        <v>5</v>
      </c>
      <c r="T103">
        <f t="shared" si="318"/>
        <v>4</v>
      </c>
      <c r="U103">
        <f t="shared" ref="U103:V103" si="319">NETWORKDAYS.INTL(U96,U97,"1111101",U$12:U$24)</f>
        <v>4</v>
      </c>
      <c r="V103">
        <f t="shared" si="319"/>
        <v>4</v>
      </c>
    </row>
    <row r="104" spans="4:22" x14ac:dyDescent="0.25">
      <c r="D104" s="9" t="str">
        <f t="shared" si="302"/>
        <v>Niedziela</v>
      </c>
      <c r="E104" s="32">
        <f t="shared" si="307"/>
        <v>6</v>
      </c>
      <c r="H104" s="32" t="str">
        <f t="shared" si="303"/>
        <v>Niedziela6</v>
      </c>
      <c r="I104">
        <f>NETWORKDAYS.INTL(I96,I97,"1111110",I$12:I$24)</f>
        <v>4</v>
      </c>
      <c r="J104">
        <f t="shared" ref="J104:R104" si="320">NETWORKDAYS.INTL(J96,J97,"1111110",J$12:J$24)</f>
        <v>4</v>
      </c>
      <c r="K104">
        <f t="shared" si="320"/>
        <v>3</v>
      </c>
      <c r="L104">
        <f t="shared" si="320"/>
        <v>4</v>
      </c>
      <c r="M104">
        <f t="shared" si="320"/>
        <v>5</v>
      </c>
      <c r="N104">
        <f t="shared" si="320"/>
        <v>4</v>
      </c>
      <c r="O104">
        <f t="shared" si="320"/>
        <v>4</v>
      </c>
      <c r="P104">
        <f t="shared" si="320"/>
        <v>4</v>
      </c>
      <c r="Q104">
        <f t="shared" si="320"/>
        <v>3</v>
      </c>
      <c r="R104">
        <f t="shared" si="320"/>
        <v>4</v>
      </c>
      <c r="S104">
        <f t="shared" ref="S104:T104" si="321">NETWORKDAYS.INTL(S96,S97,"1111110",S$12:S$24)</f>
        <v>4</v>
      </c>
      <c r="T104">
        <f t="shared" si="321"/>
        <v>4</v>
      </c>
      <c r="U104">
        <f t="shared" ref="U104:V104" si="322">NETWORKDAYS.INTL(U96,U97,"1111110",U$12:U$24)</f>
        <v>4</v>
      </c>
      <c r="V104">
        <f t="shared" si="322"/>
        <v>3</v>
      </c>
    </row>
    <row r="105" spans="4:22" x14ac:dyDescent="0.25">
      <c r="D105" s="9" t="str">
        <f t="shared" si="302"/>
        <v>Święto</v>
      </c>
      <c r="E105" s="32">
        <f t="shared" si="307"/>
        <v>6</v>
      </c>
      <c r="H105" s="32" t="str">
        <f t="shared" si="303"/>
        <v>Święto6</v>
      </c>
      <c r="I105">
        <f>I106-SUM(I98:I104)</f>
        <v>1</v>
      </c>
      <c r="J105">
        <f t="shared" ref="J105" si="323">J106-SUM(J98:J104)</f>
        <v>1</v>
      </c>
      <c r="K105">
        <f t="shared" ref="K105" si="324">K106-SUM(K98:K104)</f>
        <v>2</v>
      </c>
      <c r="L105">
        <f t="shared" ref="L105" si="325">L106-SUM(L98:L104)</f>
        <v>1</v>
      </c>
      <c r="M105">
        <f t="shared" ref="M105" si="326">M106-SUM(M98:M104)</f>
        <v>0</v>
      </c>
      <c r="N105">
        <f t="shared" ref="N105" si="327">N106-SUM(N98:N104)</f>
        <v>2</v>
      </c>
      <c r="O105">
        <f t="shared" ref="O105" si="328">O106-SUM(O98:O104)</f>
        <v>1</v>
      </c>
      <c r="P105">
        <f t="shared" ref="P105" si="329">P106-SUM(P98:P104)</f>
        <v>0</v>
      </c>
      <c r="Q105">
        <f t="shared" ref="Q105" si="330">Q106-SUM(Q98:Q104)</f>
        <v>2</v>
      </c>
      <c r="R105">
        <f t="shared" ref="R105:T105" si="331">R106-SUM(R98:R104)</f>
        <v>0</v>
      </c>
      <c r="S105">
        <f t="shared" si="331"/>
        <v>2</v>
      </c>
      <c r="T105">
        <f t="shared" si="331"/>
        <v>2</v>
      </c>
      <c r="U105">
        <f t="shared" ref="U105:V105" si="332">U106-SUM(U98:U104)</f>
        <v>0</v>
      </c>
      <c r="V105">
        <f t="shared" si="332"/>
        <v>2</v>
      </c>
    </row>
    <row r="106" spans="4:22" x14ac:dyDescent="0.25">
      <c r="D106" s="20" t="s">
        <v>35</v>
      </c>
      <c r="E106" s="53">
        <f>E105</f>
        <v>6</v>
      </c>
      <c r="F106" s="53"/>
      <c r="G106" s="51">
        <f>DATE(I$35,$E106,1)</f>
        <v>43983</v>
      </c>
      <c r="H106" s="51"/>
      <c r="I106" s="11">
        <f>I97-I96+1</f>
        <v>30</v>
      </c>
      <c r="J106" s="11">
        <f t="shared" ref="J106:R106" si="333">J97-J96+1</f>
        <v>30</v>
      </c>
      <c r="K106" s="11">
        <f t="shared" si="333"/>
        <v>30</v>
      </c>
      <c r="L106" s="11">
        <f t="shared" si="333"/>
        <v>30</v>
      </c>
      <c r="M106" s="11">
        <f t="shared" si="333"/>
        <v>30</v>
      </c>
      <c r="N106" s="11">
        <f t="shared" si="333"/>
        <v>30</v>
      </c>
      <c r="O106" s="11">
        <f t="shared" si="333"/>
        <v>30</v>
      </c>
      <c r="P106" s="11">
        <f t="shared" si="333"/>
        <v>30</v>
      </c>
      <c r="Q106" s="11">
        <f t="shared" si="333"/>
        <v>30</v>
      </c>
      <c r="R106" s="11">
        <f t="shared" si="333"/>
        <v>30</v>
      </c>
      <c r="S106" s="11">
        <f t="shared" ref="S106:T106" si="334">S97-S96+1</f>
        <v>30</v>
      </c>
      <c r="T106" s="11">
        <f t="shared" si="334"/>
        <v>30</v>
      </c>
      <c r="U106" s="11">
        <f t="shared" ref="U106:V106" si="335">U97-U96+1</f>
        <v>30</v>
      </c>
      <c r="V106" s="11">
        <f t="shared" si="335"/>
        <v>30</v>
      </c>
    </row>
    <row r="107" spans="4:22" x14ac:dyDescent="0.25">
      <c r="F107" s="54"/>
    </row>
    <row r="108" spans="4:22" s="23" customFormat="1" x14ac:dyDescent="0.25">
      <c r="D108" s="22"/>
      <c r="E108" s="22"/>
      <c r="F108" s="22"/>
      <c r="G108" s="22"/>
      <c r="H108" s="22"/>
      <c r="I108" s="12">
        <f>DATE(I$35,$E110,1)</f>
        <v>44013</v>
      </c>
      <c r="J108" s="12">
        <f t="shared" ref="J108:R108" si="336">DATE(J$35,$E110,1)</f>
        <v>44378</v>
      </c>
      <c r="K108" s="12">
        <f t="shared" si="336"/>
        <v>44743</v>
      </c>
      <c r="L108" s="12">
        <f t="shared" si="336"/>
        <v>45108</v>
      </c>
      <c r="M108" s="12">
        <f t="shared" si="336"/>
        <v>45474</v>
      </c>
      <c r="N108" s="12">
        <f t="shared" si="336"/>
        <v>45839</v>
      </c>
      <c r="O108" s="12">
        <f t="shared" si="336"/>
        <v>46204</v>
      </c>
      <c r="P108" s="12">
        <f t="shared" si="336"/>
        <v>46569</v>
      </c>
      <c r="Q108" s="12">
        <f t="shared" si="336"/>
        <v>46935</v>
      </c>
      <c r="R108" s="12">
        <f t="shared" si="336"/>
        <v>47300</v>
      </c>
      <c r="S108" s="12">
        <f t="shared" ref="S108:T108" si="337">DATE(S$35,$E110,1)</f>
        <v>47665</v>
      </c>
      <c r="T108" s="12">
        <f t="shared" si="337"/>
        <v>48030</v>
      </c>
      <c r="U108" s="12">
        <f t="shared" ref="U108:V108" si="338">DATE(U$35,$E110,1)</f>
        <v>48396</v>
      </c>
      <c r="V108" s="12">
        <f t="shared" si="338"/>
        <v>48761</v>
      </c>
    </row>
    <row r="109" spans="4:22" s="23" customFormat="1" x14ac:dyDescent="0.25">
      <c r="D109" s="22"/>
      <c r="E109" s="22"/>
      <c r="F109" s="22"/>
      <c r="G109" s="22"/>
      <c r="H109" s="22"/>
      <c r="I109" s="12">
        <f>EOMONTH(I108,0)</f>
        <v>44043</v>
      </c>
      <c r="J109" s="12">
        <f t="shared" ref="J109" si="339">EOMONTH(J108,0)</f>
        <v>44408</v>
      </c>
      <c r="K109" s="12">
        <f t="shared" ref="K109" si="340">EOMONTH(K108,0)</f>
        <v>44773</v>
      </c>
      <c r="L109" s="12">
        <f t="shared" ref="L109" si="341">EOMONTH(L108,0)</f>
        <v>45138</v>
      </c>
      <c r="M109" s="12">
        <f t="shared" ref="M109" si="342">EOMONTH(M108,0)</f>
        <v>45504</v>
      </c>
      <c r="N109" s="12">
        <f t="shared" ref="N109" si="343">EOMONTH(N108,0)</f>
        <v>45869</v>
      </c>
      <c r="O109" s="12">
        <f t="shared" ref="O109" si="344">EOMONTH(O108,0)</f>
        <v>46234</v>
      </c>
      <c r="P109" s="12">
        <f t="shared" ref="P109" si="345">EOMONTH(P108,0)</f>
        <v>46599</v>
      </c>
      <c r="Q109" s="12">
        <f t="shared" ref="Q109" si="346">EOMONTH(Q108,0)</f>
        <v>46965</v>
      </c>
      <c r="R109" s="12">
        <f t="shared" ref="R109:T109" si="347">EOMONTH(R108,0)</f>
        <v>47330</v>
      </c>
      <c r="S109" s="12">
        <f t="shared" si="347"/>
        <v>47695</v>
      </c>
      <c r="T109" s="12">
        <f t="shared" si="347"/>
        <v>48060</v>
      </c>
      <c r="U109" s="12">
        <f t="shared" ref="U109:V109" si="348">EOMONTH(U108,0)</f>
        <v>48426</v>
      </c>
      <c r="V109" s="12">
        <f t="shared" si="348"/>
        <v>48791</v>
      </c>
    </row>
    <row r="110" spans="4:22" x14ac:dyDescent="0.25">
      <c r="D110" s="9" t="str">
        <f>D98</f>
        <v>Poniedziałek</v>
      </c>
      <c r="E110" s="32">
        <f>E98+F110</f>
        <v>7</v>
      </c>
      <c r="F110" s="54">
        <v>1</v>
      </c>
      <c r="H110" s="32" t="str">
        <f>D110&amp;E110</f>
        <v>Poniedziałek7</v>
      </c>
      <c r="I110">
        <f>NETWORKDAYS.INTL(I108,I109,"0111111",I$12:I$24)</f>
        <v>4</v>
      </c>
      <c r="J110">
        <f t="shared" ref="J110" si="349">NETWORKDAYS.INTL(J108,J109,"0111111",J$12:J$24)</f>
        <v>4</v>
      </c>
      <c r="K110">
        <f t="shared" ref="K110" si="350">NETWORKDAYS.INTL(K108,K109,"0111111",K$12:K$24)</f>
        <v>4</v>
      </c>
      <c r="L110">
        <f t="shared" ref="L110" si="351">NETWORKDAYS.INTL(L108,L109,"0111111",L$12:L$24)</f>
        <v>5</v>
      </c>
      <c r="M110">
        <f t="shared" ref="M110" si="352">NETWORKDAYS.INTL(M108,M109,"0111111",M$12:M$24)</f>
        <v>5</v>
      </c>
      <c r="N110">
        <f t="shared" ref="N110" si="353">NETWORKDAYS.INTL(N108,N109,"0111111",N$12:N$24)</f>
        <v>4</v>
      </c>
      <c r="O110">
        <f t="shared" ref="O110" si="354">NETWORKDAYS.INTL(O108,O109,"0111111",O$12:O$24)</f>
        <v>4</v>
      </c>
      <c r="P110">
        <f t="shared" ref="P110" si="355">NETWORKDAYS.INTL(P108,P109,"0111111",P$12:P$24)</f>
        <v>4</v>
      </c>
      <c r="Q110">
        <f t="shared" ref="Q110" si="356">NETWORKDAYS.INTL(Q108,Q109,"0111111",Q$12:Q$24)</f>
        <v>5</v>
      </c>
      <c r="R110">
        <f t="shared" ref="R110:T110" si="357">NETWORKDAYS.INTL(R108,R109,"0111111",R$12:R$24)</f>
        <v>5</v>
      </c>
      <c r="S110">
        <f t="shared" si="357"/>
        <v>5</v>
      </c>
      <c r="T110">
        <f t="shared" si="357"/>
        <v>4</v>
      </c>
      <c r="U110">
        <f t="shared" ref="U110:V110" si="358">NETWORKDAYS.INTL(U108,U109,"0111111",U$12:U$24)</f>
        <v>4</v>
      </c>
      <c r="V110">
        <f t="shared" si="358"/>
        <v>4</v>
      </c>
    </row>
    <row r="111" spans="4:22" x14ac:dyDescent="0.25">
      <c r="D111" s="9" t="str">
        <f t="shared" ref="D111:D117" si="359">D99</f>
        <v>Wtorek</v>
      </c>
      <c r="E111" s="32">
        <f>E110</f>
        <v>7</v>
      </c>
      <c r="H111" s="32" t="str">
        <f t="shared" ref="H111:H117" si="360">D111&amp;E111</f>
        <v>Wtorek7</v>
      </c>
      <c r="I111">
        <f>NETWORKDAYS.INTL(I108,I109,"1011111",I$12:I$24)</f>
        <v>4</v>
      </c>
      <c r="J111">
        <f t="shared" ref="J111:R111" si="361">NETWORKDAYS.INTL(J108,J109,"1011111",J$12:J$24)</f>
        <v>4</v>
      </c>
      <c r="K111">
        <f t="shared" si="361"/>
        <v>4</v>
      </c>
      <c r="L111">
        <f t="shared" si="361"/>
        <v>4</v>
      </c>
      <c r="M111">
        <f t="shared" si="361"/>
        <v>5</v>
      </c>
      <c r="N111">
        <f t="shared" si="361"/>
        <v>5</v>
      </c>
      <c r="O111">
        <f t="shared" si="361"/>
        <v>4</v>
      </c>
      <c r="P111">
        <f t="shared" si="361"/>
        <v>4</v>
      </c>
      <c r="Q111">
        <f t="shared" si="361"/>
        <v>4</v>
      </c>
      <c r="R111">
        <f t="shared" si="361"/>
        <v>5</v>
      </c>
      <c r="S111">
        <f t="shared" ref="S111:T111" si="362">NETWORKDAYS.INTL(S108,S109,"1011111",S$12:S$24)</f>
        <v>5</v>
      </c>
      <c r="T111">
        <f t="shared" si="362"/>
        <v>5</v>
      </c>
      <c r="U111">
        <f t="shared" ref="U111:V111" si="363">NETWORKDAYS.INTL(U108,U109,"1011111",U$12:U$24)</f>
        <v>4</v>
      </c>
      <c r="V111">
        <f t="shared" si="363"/>
        <v>4</v>
      </c>
    </row>
    <row r="112" spans="4:22" x14ac:dyDescent="0.25">
      <c r="D112" s="9" t="str">
        <f t="shared" si="359"/>
        <v>Środa</v>
      </c>
      <c r="E112" s="32">
        <f t="shared" ref="E112:E117" si="364">E111</f>
        <v>7</v>
      </c>
      <c r="H112" s="32" t="str">
        <f t="shared" si="360"/>
        <v>Środa7</v>
      </c>
      <c r="I112">
        <f>NETWORKDAYS.INTL(I108,I109,"1101111",I$12:I$24)</f>
        <v>5</v>
      </c>
      <c r="J112">
        <f t="shared" ref="J112:R112" si="365">NETWORKDAYS.INTL(J108,J109,"1101111",J$12:J$24)</f>
        <v>4</v>
      </c>
      <c r="K112">
        <f t="shared" si="365"/>
        <v>4</v>
      </c>
      <c r="L112">
        <f t="shared" si="365"/>
        <v>4</v>
      </c>
      <c r="M112">
        <f t="shared" si="365"/>
        <v>5</v>
      </c>
      <c r="N112">
        <f t="shared" si="365"/>
        <v>5</v>
      </c>
      <c r="O112">
        <f t="shared" si="365"/>
        <v>5</v>
      </c>
      <c r="P112">
        <f t="shared" si="365"/>
        <v>4</v>
      </c>
      <c r="Q112">
        <f t="shared" si="365"/>
        <v>4</v>
      </c>
      <c r="R112">
        <f t="shared" si="365"/>
        <v>4</v>
      </c>
      <c r="S112">
        <f t="shared" ref="S112:T112" si="366">NETWORKDAYS.INTL(S108,S109,"1101111",S$12:S$24)</f>
        <v>5</v>
      </c>
      <c r="T112">
        <f t="shared" si="366"/>
        <v>5</v>
      </c>
      <c r="U112">
        <f t="shared" ref="U112:V112" si="367">NETWORKDAYS.INTL(U108,U109,"1101111",U$12:U$24)</f>
        <v>4</v>
      </c>
      <c r="V112">
        <f t="shared" si="367"/>
        <v>4</v>
      </c>
    </row>
    <row r="113" spans="4:22" x14ac:dyDescent="0.25">
      <c r="D113" s="9" t="str">
        <f t="shared" si="359"/>
        <v>Czwartek</v>
      </c>
      <c r="E113" s="32">
        <f t="shared" si="364"/>
        <v>7</v>
      </c>
      <c r="H113" s="32" t="str">
        <f t="shared" si="360"/>
        <v>Czwartek7</v>
      </c>
      <c r="I113">
        <f>NETWORKDAYS.INTL(I108,I109,"1110111",I$12:I$24)</f>
        <v>5</v>
      </c>
      <c r="J113">
        <f t="shared" ref="J113:R113" si="368">NETWORKDAYS.INTL(J108,J109,"1110111",J$12:J$24)</f>
        <v>5</v>
      </c>
      <c r="K113">
        <f t="shared" si="368"/>
        <v>4</v>
      </c>
      <c r="L113">
        <f t="shared" si="368"/>
        <v>4</v>
      </c>
      <c r="M113">
        <f t="shared" si="368"/>
        <v>4</v>
      </c>
      <c r="N113">
        <f t="shared" si="368"/>
        <v>5</v>
      </c>
      <c r="O113">
        <f t="shared" si="368"/>
        <v>5</v>
      </c>
      <c r="P113">
        <f t="shared" si="368"/>
        <v>5</v>
      </c>
      <c r="Q113">
        <f t="shared" si="368"/>
        <v>4</v>
      </c>
      <c r="R113">
        <f t="shared" si="368"/>
        <v>4</v>
      </c>
      <c r="S113">
        <f t="shared" ref="S113:T113" si="369">NETWORKDAYS.INTL(S108,S109,"1110111",S$12:S$24)</f>
        <v>4</v>
      </c>
      <c r="T113">
        <f t="shared" si="369"/>
        <v>5</v>
      </c>
      <c r="U113">
        <f t="shared" ref="U113:V113" si="370">NETWORKDAYS.INTL(U108,U109,"1110111",U$12:U$24)</f>
        <v>5</v>
      </c>
      <c r="V113">
        <f t="shared" si="370"/>
        <v>4</v>
      </c>
    </row>
    <row r="114" spans="4:22" x14ac:dyDescent="0.25">
      <c r="D114" s="9" t="str">
        <f t="shared" si="359"/>
        <v>Piątek</v>
      </c>
      <c r="E114" s="32">
        <f t="shared" si="364"/>
        <v>7</v>
      </c>
      <c r="H114" s="32" t="str">
        <f t="shared" si="360"/>
        <v>Piątek7</v>
      </c>
      <c r="I114">
        <f>NETWORKDAYS.INTL(I108,I109,"1111011",I$12:I$24)</f>
        <v>5</v>
      </c>
      <c r="J114">
        <f t="shared" ref="J114:R114" si="371">NETWORKDAYS.INTL(J108,J109,"1111011",J$12:J$24)</f>
        <v>5</v>
      </c>
      <c r="K114">
        <f t="shared" si="371"/>
        <v>5</v>
      </c>
      <c r="L114">
        <f t="shared" si="371"/>
        <v>4</v>
      </c>
      <c r="M114">
        <f t="shared" si="371"/>
        <v>4</v>
      </c>
      <c r="N114">
        <f t="shared" si="371"/>
        <v>4</v>
      </c>
      <c r="O114">
        <f t="shared" si="371"/>
        <v>5</v>
      </c>
      <c r="P114">
        <f t="shared" si="371"/>
        <v>5</v>
      </c>
      <c r="Q114">
        <f t="shared" si="371"/>
        <v>4</v>
      </c>
      <c r="R114">
        <f t="shared" si="371"/>
        <v>4</v>
      </c>
      <c r="S114">
        <f t="shared" ref="S114:T114" si="372">NETWORKDAYS.INTL(S108,S109,"1111011",S$12:S$24)</f>
        <v>4</v>
      </c>
      <c r="T114">
        <f t="shared" si="372"/>
        <v>4</v>
      </c>
      <c r="U114">
        <f t="shared" ref="U114:V114" si="373">NETWORKDAYS.INTL(U108,U109,"1111011",U$12:U$24)</f>
        <v>5</v>
      </c>
      <c r="V114">
        <f t="shared" si="373"/>
        <v>5</v>
      </c>
    </row>
    <row r="115" spans="4:22" x14ac:dyDescent="0.25">
      <c r="D115" s="9" t="str">
        <f t="shared" si="359"/>
        <v>Sobota</v>
      </c>
      <c r="E115" s="32">
        <f t="shared" si="364"/>
        <v>7</v>
      </c>
      <c r="H115" s="32" t="str">
        <f t="shared" si="360"/>
        <v>Sobota7</v>
      </c>
      <c r="I115">
        <f>NETWORKDAYS.INTL(I108,I109,"1111101",I$12:I$24)</f>
        <v>4</v>
      </c>
      <c r="J115">
        <f t="shared" ref="J115:R115" si="374">NETWORKDAYS.INTL(J108,J109,"1111101",J$12:J$24)</f>
        <v>5</v>
      </c>
      <c r="K115">
        <f t="shared" si="374"/>
        <v>5</v>
      </c>
      <c r="L115">
        <f t="shared" si="374"/>
        <v>5</v>
      </c>
      <c r="M115">
        <f t="shared" si="374"/>
        <v>4</v>
      </c>
      <c r="N115">
        <f t="shared" si="374"/>
        <v>4</v>
      </c>
      <c r="O115">
        <f t="shared" si="374"/>
        <v>4</v>
      </c>
      <c r="P115">
        <f t="shared" si="374"/>
        <v>5</v>
      </c>
      <c r="Q115">
        <f t="shared" si="374"/>
        <v>5</v>
      </c>
      <c r="R115">
        <f t="shared" si="374"/>
        <v>4</v>
      </c>
      <c r="S115">
        <f t="shared" ref="S115:T115" si="375">NETWORKDAYS.INTL(S108,S109,"1111101",S$12:S$24)</f>
        <v>4</v>
      </c>
      <c r="T115">
        <f t="shared" si="375"/>
        <v>4</v>
      </c>
      <c r="U115">
        <f t="shared" ref="U115:V115" si="376">NETWORKDAYS.INTL(U108,U109,"1111101",U$12:U$24)</f>
        <v>5</v>
      </c>
      <c r="V115">
        <f t="shared" si="376"/>
        <v>5</v>
      </c>
    </row>
    <row r="116" spans="4:22" x14ac:dyDescent="0.25">
      <c r="D116" s="9" t="str">
        <f t="shared" si="359"/>
        <v>Niedziela</v>
      </c>
      <c r="E116" s="32">
        <f t="shared" si="364"/>
        <v>7</v>
      </c>
      <c r="H116" s="32" t="str">
        <f t="shared" si="360"/>
        <v>Niedziela7</v>
      </c>
      <c r="I116">
        <f>NETWORKDAYS.INTL(I108,I109,"1111110",I$12:I$24)</f>
        <v>4</v>
      </c>
      <c r="J116">
        <f t="shared" ref="J116:R116" si="377">NETWORKDAYS.INTL(J108,J109,"1111110",J$12:J$24)</f>
        <v>4</v>
      </c>
      <c r="K116">
        <f t="shared" si="377"/>
        <v>5</v>
      </c>
      <c r="L116">
        <f t="shared" si="377"/>
        <v>5</v>
      </c>
      <c r="M116">
        <f t="shared" si="377"/>
        <v>4</v>
      </c>
      <c r="N116">
        <f t="shared" si="377"/>
        <v>4</v>
      </c>
      <c r="O116">
        <f t="shared" si="377"/>
        <v>4</v>
      </c>
      <c r="P116">
        <f t="shared" si="377"/>
        <v>4</v>
      </c>
      <c r="Q116">
        <f t="shared" si="377"/>
        <v>5</v>
      </c>
      <c r="R116">
        <f t="shared" si="377"/>
        <v>5</v>
      </c>
      <c r="S116">
        <f t="shared" ref="S116:T116" si="378">NETWORKDAYS.INTL(S108,S109,"1111110",S$12:S$24)</f>
        <v>4</v>
      </c>
      <c r="T116">
        <f t="shared" si="378"/>
        <v>4</v>
      </c>
      <c r="U116">
        <f t="shared" ref="U116:V116" si="379">NETWORKDAYS.INTL(U108,U109,"1111110",U$12:U$24)</f>
        <v>4</v>
      </c>
      <c r="V116">
        <f t="shared" si="379"/>
        <v>5</v>
      </c>
    </row>
    <row r="117" spans="4:22" x14ac:dyDescent="0.25">
      <c r="D117" s="9" t="str">
        <f t="shared" si="359"/>
        <v>Święto</v>
      </c>
      <c r="E117" s="32">
        <f t="shared" si="364"/>
        <v>7</v>
      </c>
      <c r="H117" s="32" t="str">
        <f t="shared" si="360"/>
        <v>Święto7</v>
      </c>
      <c r="I117">
        <f>I118-SUM(I110:I116)</f>
        <v>0</v>
      </c>
      <c r="J117">
        <f t="shared" ref="J117" si="380">J118-SUM(J110:J116)</f>
        <v>0</v>
      </c>
      <c r="K117">
        <f t="shared" ref="K117" si="381">K118-SUM(K110:K116)</f>
        <v>0</v>
      </c>
      <c r="L117">
        <f t="shared" ref="L117" si="382">L118-SUM(L110:L116)</f>
        <v>0</v>
      </c>
      <c r="M117">
        <f t="shared" ref="M117" si="383">M118-SUM(M110:M116)</f>
        <v>0</v>
      </c>
      <c r="N117">
        <f t="shared" ref="N117" si="384">N118-SUM(N110:N116)</f>
        <v>0</v>
      </c>
      <c r="O117">
        <f t="shared" ref="O117" si="385">O118-SUM(O110:O116)</f>
        <v>0</v>
      </c>
      <c r="P117">
        <f t="shared" ref="P117" si="386">P118-SUM(P110:P116)</f>
        <v>0</v>
      </c>
      <c r="Q117">
        <f t="shared" ref="Q117" si="387">Q118-SUM(Q110:Q116)</f>
        <v>0</v>
      </c>
      <c r="R117">
        <f t="shared" ref="R117:T117" si="388">R118-SUM(R110:R116)</f>
        <v>0</v>
      </c>
      <c r="S117">
        <f t="shared" si="388"/>
        <v>0</v>
      </c>
      <c r="T117">
        <f t="shared" si="388"/>
        <v>0</v>
      </c>
      <c r="U117">
        <f t="shared" ref="U117:V117" si="389">U118-SUM(U110:U116)</f>
        <v>0</v>
      </c>
      <c r="V117">
        <f t="shared" si="389"/>
        <v>0</v>
      </c>
    </row>
    <row r="118" spans="4:22" x14ac:dyDescent="0.25">
      <c r="D118" s="20" t="s">
        <v>35</v>
      </c>
      <c r="E118" s="53">
        <f>E117</f>
        <v>7</v>
      </c>
      <c r="F118" s="53"/>
      <c r="G118" s="51">
        <f>DATE(I$35,$E118,1)</f>
        <v>44013</v>
      </c>
      <c r="H118" s="51"/>
      <c r="I118" s="11">
        <f>I109-I108+1</f>
        <v>31</v>
      </c>
      <c r="J118" s="11">
        <f t="shared" ref="J118:R118" si="390">J109-J108+1</f>
        <v>31</v>
      </c>
      <c r="K118" s="11">
        <f t="shared" si="390"/>
        <v>31</v>
      </c>
      <c r="L118" s="11">
        <f t="shared" si="390"/>
        <v>31</v>
      </c>
      <c r="M118" s="11">
        <f t="shared" si="390"/>
        <v>31</v>
      </c>
      <c r="N118" s="11">
        <f t="shared" si="390"/>
        <v>31</v>
      </c>
      <c r="O118" s="11">
        <f t="shared" si="390"/>
        <v>31</v>
      </c>
      <c r="P118" s="11">
        <f t="shared" si="390"/>
        <v>31</v>
      </c>
      <c r="Q118" s="11">
        <f t="shared" si="390"/>
        <v>31</v>
      </c>
      <c r="R118" s="11">
        <f t="shared" si="390"/>
        <v>31</v>
      </c>
      <c r="S118" s="11">
        <f t="shared" ref="S118:T118" si="391">S109-S108+1</f>
        <v>31</v>
      </c>
      <c r="T118" s="11">
        <f t="shared" si="391"/>
        <v>31</v>
      </c>
      <c r="U118" s="11">
        <f t="shared" ref="U118:V118" si="392">U109-U108+1</f>
        <v>31</v>
      </c>
      <c r="V118" s="11">
        <f t="shared" si="392"/>
        <v>31</v>
      </c>
    </row>
    <row r="119" spans="4:22" x14ac:dyDescent="0.25">
      <c r="F119" s="54"/>
    </row>
    <row r="120" spans="4:22" s="23" customFormat="1" x14ac:dyDescent="0.25">
      <c r="D120" s="22"/>
      <c r="E120" s="22"/>
      <c r="F120" s="22"/>
      <c r="G120" s="22"/>
      <c r="H120" s="22"/>
      <c r="I120" s="12">
        <f>DATE(I$35,$E122,1)</f>
        <v>44044</v>
      </c>
      <c r="J120" s="12">
        <f t="shared" ref="J120:R120" si="393">DATE(J$35,$E122,1)</f>
        <v>44409</v>
      </c>
      <c r="K120" s="12">
        <f t="shared" si="393"/>
        <v>44774</v>
      </c>
      <c r="L120" s="12">
        <f t="shared" si="393"/>
        <v>45139</v>
      </c>
      <c r="M120" s="12">
        <f t="shared" si="393"/>
        <v>45505</v>
      </c>
      <c r="N120" s="12">
        <f t="shared" si="393"/>
        <v>45870</v>
      </c>
      <c r="O120" s="12">
        <f t="shared" si="393"/>
        <v>46235</v>
      </c>
      <c r="P120" s="12">
        <f t="shared" si="393"/>
        <v>46600</v>
      </c>
      <c r="Q120" s="12">
        <f t="shared" si="393"/>
        <v>46966</v>
      </c>
      <c r="R120" s="12">
        <f t="shared" si="393"/>
        <v>47331</v>
      </c>
      <c r="S120" s="12">
        <f t="shared" ref="S120:T120" si="394">DATE(S$35,$E122,1)</f>
        <v>47696</v>
      </c>
      <c r="T120" s="12">
        <f t="shared" si="394"/>
        <v>48061</v>
      </c>
      <c r="U120" s="12">
        <f t="shared" ref="U120:V120" si="395">DATE(U$35,$E122,1)</f>
        <v>48427</v>
      </c>
      <c r="V120" s="12">
        <f t="shared" si="395"/>
        <v>48792</v>
      </c>
    </row>
    <row r="121" spans="4:22" s="23" customFormat="1" x14ac:dyDescent="0.25">
      <c r="D121" s="22"/>
      <c r="E121" s="22"/>
      <c r="F121" s="22"/>
      <c r="G121" s="22"/>
      <c r="H121" s="22"/>
      <c r="I121" s="12">
        <f>EOMONTH(I120,0)</f>
        <v>44074</v>
      </c>
      <c r="J121" s="12">
        <f t="shared" ref="J121" si="396">EOMONTH(J120,0)</f>
        <v>44439</v>
      </c>
      <c r="K121" s="12">
        <f t="shared" ref="K121" si="397">EOMONTH(K120,0)</f>
        <v>44804</v>
      </c>
      <c r="L121" s="12">
        <f t="shared" ref="L121" si="398">EOMONTH(L120,0)</f>
        <v>45169</v>
      </c>
      <c r="M121" s="12">
        <f t="shared" ref="M121" si="399">EOMONTH(M120,0)</f>
        <v>45535</v>
      </c>
      <c r="N121" s="12">
        <f t="shared" ref="N121" si="400">EOMONTH(N120,0)</f>
        <v>45900</v>
      </c>
      <c r="O121" s="12">
        <f t="shared" ref="O121" si="401">EOMONTH(O120,0)</f>
        <v>46265</v>
      </c>
      <c r="P121" s="12">
        <f t="shared" ref="P121" si="402">EOMONTH(P120,0)</f>
        <v>46630</v>
      </c>
      <c r="Q121" s="12">
        <f t="shared" ref="Q121" si="403">EOMONTH(Q120,0)</f>
        <v>46996</v>
      </c>
      <c r="R121" s="12">
        <f t="shared" ref="R121:T121" si="404">EOMONTH(R120,0)</f>
        <v>47361</v>
      </c>
      <c r="S121" s="12">
        <f t="shared" si="404"/>
        <v>47726</v>
      </c>
      <c r="T121" s="12">
        <f t="shared" si="404"/>
        <v>48091</v>
      </c>
      <c r="U121" s="12">
        <f t="shared" ref="U121:V121" si="405">EOMONTH(U120,0)</f>
        <v>48457</v>
      </c>
      <c r="V121" s="12">
        <f t="shared" si="405"/>
        <v>48822</v>
      </c>
    </row>
    <row r="122" spans="4:22" x14ac:dyDescent="0.25">
      <c r="D122" s="9" t="str">
        <f>D110</f>
        <v>Poniedziałek</v>
      </c>
      <c r="E122" s="32">
        <f>E110+F122</f>
        <v>8</v>
      </c>
      <c r="F122" s="54">
        <v>1</v>
      </c>
      <c r="H122" s="32" t="str">
        <f>D122&amp;E122</f>
        <v>Poniedziałek8</v>
      </c>
      <c r="I122">
        <f>NETWORKDAYS.INTL(I120,I121,"0111111",I$12:I$24)</f>
        <v>5</v>
      </c>
      <c r="J122">
        <f t="shared" ref="J122" si="406">NETWORKDAYS.INTL(J120,J121,"0111111",J$12:J$24)</f>
        <v>5</v>
      </c>
      <c r="K122">
        <f t="shared" ref="K122" si="407">NETWORKDAYS.INTL(K120,K121,"0111111",K$12:K$24)</f>
        <v>4</v>
      </c>
      <c r="L122">
        <f t="shared" ref="L122" si="408">NETWORKDAYS.INTL(L120,L121,"0111111",L$12:L$24)</f>
        <v>4</v>
      </c>
      <c r="M122">
        <f t="shared" ref="M122" si="409">NETWORKDAYS.INTL(M120,M121,"0111111",M$12:M$24)</f>
        <v>4</v>
      </c>
      <c r="N122">
        <f t="shared" ref="N122" si="410">NETWORKDAYS.INTL(N120,N121,"0111111",N$12:N$24)</f>
        <v>4</v>
      </c>
      <c r="O122">
        <f t="shared" ref="O122" si="411">NETWORKDAYS.INTL(O120,O121,"0111111",O$12:O$24)</f>
        <v>5</v>
      </c>
      <c r="P122">
        <f t="shared" ref="P122" si="412">NETWORKDAYS.INTL(P120,P121,"0111111",P$12:P$24)</f>
        <v>5</v>
      </c>
      <c r="Q122">
        <f t="shared" ref="Q122" si="413">NETWORKDAYS.INTL(Q120,Q121,"0111111",Q$12:Q$24)</f>
        <v>4</v>
      </c>
      <c r="R122">
        <f t="shared" ref="R122:T122" si="414">NETWORKDAYS.INTL(R120,R121,"0111111",R$12:R$24)</f>
        <v>4</v>
      </c>
      <c r="S122">
        <f t="shared" si="414"/>
        <v>4</v>
      </c>
      <c r="T122">
        <f t="shared" si="414"/>
        <v>4</v>
      </c>
      <c r="U122">
        <f t="shared" ref="U122:V122" si="415">NETWORKDAYS.INTL(U120,U121,"0111111",U$12:U$24)</f>
        <v>5</v>
      </c>
      <c r="V122">
        <f t="shared" si="415"/>
        <v>4</v>
      </c>
    </row>
    <row r="123" spans="4:22" x14ac:dyDescent="0.25">
      <c r="D123" s="9" t="str">
        <f t="shared" ref="D123:D129" si="416">D111</f>
        <v>Wtorek</v>
      </c>
      <c r="E123" s="32">
        <f>E122</f>
        <v>8</v>
      </c>
      <c r="H123" s="32" t="str">
        <f t="shared" ref="H123:H129" si="417">D123&amp;E123</f>
        <v>Wtorek8</v>
      </c>
      <c r="I123">
        <f>NETWORKDAYS.INTL(I120,I121,"1011111",I$12:I$24)</f>
        <v>4</v>
      </c>
      <c r="J123">
        <f t="shared" ref="J123:R123" si="418">NETWORKDAYS.INTL(J120,J121,"1011111",J$12:J$24)</f>
        <v>5</v>
      </c>
      <c r="K123">
        <f t="shared" si="418"/>
        <v>5</v>
      </c>
      <c r="L123">
        <f t="shared" si="418"/>
        <v>4</v>
      </c>
      <c r="M123">
        <f t="shared" si="418"/>
        <v>4</v>
      </c>
      <c r="N123">
        <f t="shared" si="418"/>
        <v>4</v>
      </c>
      <c r="O123">
        <f t="shared" si="418"/>
        <v>4</v>
      </c>
      <c r="P123">
        <f t="shared" si="418"/>
        <v>5</v>
      </c>
      <c r="Q123">
        <f t="shared" si="418"/>
        <v>4</v>
      </c>
      <c r="R123">
        <f t="shared" si="418"/>
        <v>4</v>
      </c>
      <c r="S123">
        <f t="shared" ref="S123:T123" si="419">NETWORKDAYS.INTL(S120,S121,"1011111",S$12:S$24)</f>
        <v>4</v>
      </c>
      <c r="T123">
        <f t="shared" si="419"/>
        <v>4</v>
      </c>
      <c r="U123">
        <f t="shared" ref="U123:V123" si="420">NETWORKDAYS.INTL(U120,U121,"1011111",U$12:U$24)</f>
        <v>5</v>
      </c>
      <c r="V123">
        <f t="shared" si="420"/>
        <v>5</v>
      </c>
    </row>
    <row r="124" spans="4:22" x14ac:dyDescent="0.25">
      <c r="D124" s="9" t="str">
        <f t="shared" si="416"/>
        <v>Środa</v>
      </c>
      <c r="E124" s="32">
        <f t="shared" ref="E124:E129" si="421">E123</f>
        <v>8</v>
      </c>
      <c r="H124" s="32" t="str">
        <f t="shared" si="417"/>
        <v>Środa8</v>
      </c>
      <c r="I124">
        <f>NETWORKDAYS.INTL(I120,I121,"1101111",I$12:I$24)</f>
        <v>4</v>
      </c>
      <c r="J124">
        <f t="shared" ref="J124:R124" si="422">NETWORKDAYS.INTL(J120,J121,"1101111",J$12:J$24)</f>
        <v>4</v>
      </c>
      <c r="K124">
        <f t="shared" si="422"/>
        <v>5</v>
      </c>
      <c r="L124">
        <f t="shared" si="422"/>
        <v>5</v>
      </c>
      <c r="M124">
        <f t="shared" si="422"/>
        <v>4</v>
      </c>
      <c r="N124">
        <f t="shared" si="422"/>
        <v>4</v>
      </c>
      <c r="O124">
        <f t="shared" si="422"/>
        <v>4</v>
      </c>
      <c r="P124">
        <f t="shared" si="422"/>
        <v>4</v>
      </c>
      <c r="Q124">
        <f t="shared" si="422"/>
        <v>5</v>
      </c>
      <c r="R124">
        <f t="shared" si="422"/>
        <v>4</v>
      </c>
      <c r="S124">
        <f t="shared" ref="S124:T124" si="423">NETWORKDAYS.INTL(S120,S121,"1101111",S$12:S$24)</f>
        <v>4</v>
      </c>
      <c r="T124">
        <f t="shared" si="423"/>
        <v>4</v>
      </c>
      <c r="U124">
        <f t="shared" ref="U124:V124" si="424">NETWORKDAYS.INTL(U120,U121,"1101111",U$12:U$24)</f>
        <v>4</v>
      </c>
      <c r="V124">
        <f t="shared" si="424"/>
        <v>5</v>
      </c>
    </row>
    <row r="125" spans="4:22" x14ac:dyDescent="0.25">
      <c r="D125" s="9" t="str">
        <f t="shared" si="416"/>
        <v>Czwartek</v>
      </c>
      <c r="E125" s="32">
        <f t="shared" si="421"/>
        <v>8</v>
      </c>
      <c r="H125" s="32" t="str">
        <f t="shared" si="417"/>
        <v>Czwartek8</v>
      </c>
      <c r="I125">
        <f>NETWORKDAYS.INTL(I120,I121,"1110111",I$12:I$24)</f>
        <v>4</v>
      </c>
      <c r="J125">
        <f t="shared" ref="J125:R125" si="425">NETWORKDAYS.INTL(J120,J121,"1110111",J$12:J$24)</f>
        <v>4</v>
      </c>
      <c r="K125">
        <f t="shared" si="425"/>
        <v>4</v>
      </c>
      <c r="L125">
        <f t="shared" si="425"/>
        <v>5</v>
      </c>
      <c r="M125">
        <f t="shared" si="425"/>
        <v>4</v>
      </c>
      <c r="N125">
        <f t="shared" si="425"/>
        <v>4</v>
      </c>
      <c r="O125">
        <f t="shared" si="425"/>
        <v>4</v>
      </c>
      <c r="P125">
        <f t="shared" si="425"/>
        <v>4</v>
      </c>
      <c r="Q125">
        <f t="shared" si="425"/>
        <v>5</v>
      </c>
      <c r="R125">
        <f t="shared" si="425"/>
        <v>5</v>
      </c>
      <c r="S125">
        <f t="shared" ref="S125:T125" si="426">NETWORKDAYS.INTL(S120,S121,"1110111",S$12:S$24)</f>
        <v>4</v>
      </c>
      <c r="T125">
        <f t="shared" si="426"/>
        <v>4</v>
      </c>
      <c r="U125">
        <f t="shared" ref="U125:V125" si="427">NETWORKDAYS.INTL(U120,U121,"1110111",U$12:U$24)</f>
        <v>4</v>
      </c>
      <c r="V125">
        <f t="shared" si="427"/>
        <v>4</v>
      </c>
    </row>
    <row r="126" spans="4:22" x14ac:dyDescent="0.25">
      <c r="D126" s="9" t="str">
        <f t="shared" si="416"/>
        <v>Piątek</v>
      </c>
      <c r="E126" s="32">
        <f t="shared" si="421"/>
        <v>8</v>
      </c>
      <c r="H126" s="32" t="str">
        <f t="shared" si="417"/>
        <v>Piątek8</v>
      </c>
      <c r="I126">
        <f>NETWORKDAYS.INTL(I120,I121,"1111011",I$12:I$24)</f>
        <v>4</v>
      </c>
      <c r="J126">
        <f t="shared" ref="J126:R126" si="428">NETWORKDAYS.INTL(J120,J121,"1111011",J$12:J$24)</f>
        <v>4</v>
      </c>
      <c r="K126">
        <f t="shared" si="428"/>
        <v>4</v>
      </c>
      <c r="L126">
        <f t="shared" si="428"/>
        <v>4</v>
      </c>
      <c r="M126">
        <f t="shared" si="428"/>
        <v>5</v>
      </c>
      <c r="N126">
        <f t="shared" si="428"/>
        <v>4</v>
      </c>
      <c r="O126">
        <f t="shared" si="428"/>
        <v>4</v>
      </c>
      <c r="P126">
        <f t="shared" si="428"/>
        <v>4</v>
      </c>
      <c r="Q126">
        <f t="shared" si="428"/>
        <v>4</v>
      </c>
      <c r="R126">
        <f t="shared" si="428"/>
        <v>5</v>
      </c>
      <c r="S126">
        <f t="shared" ref="S126:T126" si="429">NETWORKDAYS.INTL(S120,S121,"1111011",S$12:S$24)</f>
        <v>5</v>
      </c>
      <c r="T126">
        <f t="shared" si="429"/>
        <v>4</v>
      </c>
      <c r="U126">
        <f t="shared" ref="U126:V126" si="430">NETWORKDAYS.INTL(U120,U121,"1111011",U$12:U$24)</f>
        <v>4</v>
      </c>
      <c r="V126">
        <f t="shared" si="430"/>
        <v>4</v>
      </c>
    </row>
    <row r="127" spans="4:22" x14ac:dyDescent="0.25">
      <c r="D127" s="9" t="str">
        <f t="shared" si="416"/>
        <v>Sobota</v>
      </c>
      <c r="E127" s="32">
        <f t="shared" si="421"/>
        <v>8</v>
      </c>
      <c r="H127" s="32" t="str">
        <f t="shared" si="417"/>
        <v>Sobota8</v>
      </c>
      <c r="I127">
        <f>NETWORKDAYS.INTL(I120,I121,"1111101",I$12:I$24)</f>
        <v>4</v>
      </c>
      <c r="J127">
        <f t="shared" ref="J127:R127" si="431">NETWORKDAYS.INTL(J120,J121,"1111101",J$12:J$24)</f>
        <v>4</v>
      </c>
      <c r="K127">
        <f t="shared" si="431"/>
        <v>4</v>
      </c>
      <c r="L127">
        <f t="shared" si="431"/>
        <v>4</v>
      </c>
      <c r="M127">
        <f t="shared" si="431"/>
        <v>5</v>
      </c>
      <c r="N127">
        <f t="shared" si="431"/>
        <v>5</v>
      </c>
      <c r="O127">
        <f t="shared" si="431"/>
        <v>4</v>
      </c>
      <c r="P127">
        <f t="shared" si="431"/>
        <v>4</v>
      </c>
      <c r="Q127">
        <f t="shared" si="431"/>
        <v>4</v>
      </c>
      <c r="R127">
        <f t="shared" si="431"/>
        <v>4</v>
      </c>
      <c r="S127">
        <f t="shared" ref="S127:T127" si="432">NETWORKDAYS.INTL(S120,S121,"1111101",S$12:S$24)</f>
        <v>5</v>
      </c>
      <c r="T127">
        <f t="shared" si="432"/>
        <v>5</v>
      </c>
      <c r="U127">
        <f t="shared" ref="U127:V127" si="433">NETWORKDAYS.INTL(U120,U121,"1111101",U$12:U$24)</f>
        <v>4</v>
      </c>
      <c r="V127">
        <f t="shared" si="433"/>
        <v>4</v>
      </c>
    </row>
    <row r="128" spans="4:22" x14ac:dyDescent="0.25">
      <c r="D128" s="9" t="str">
        <f t="shared" si="416"/>
        <v>Niedziela</v>
      </c>
      <c r="E128" s="32">
        <f t="shared" si="421"/>
        <v>8</v>
      </c>
      <c r="H128" s="32" t="str">
        <f t="shared" si="417"/>
        <v>Niedziela8</v>
      </c>
      <c r="I128">
        <f>NETWORKDAYS.INTL(I120,I121,"1111110",I$12:I$24)</f>
        <v>5</v>
      </c>
      <c r="J128">
        <f t="shared" ref="J128:R128" si="434">NETWORKDAYS.INTL(J120,J121,"1111110",J$12:J$24)</f>
        <v>4</v>
      </c>
      <c r="K128">
        <f t="shared" si="434"/>
        <v>4</v>
      </c>
      <c r="L128">
        <f t="shared" si="434"/>
        <v>4</v>
      </c>
      <c r="M128">
        <f t="shared" si="434"/>
        <v>4</v>
      </c>
      <c r="N128">
        <f t="shared" si="434"/>
        <v>5</v>
      </c>
      <c r="O128">
        <f t="shared" si="434"/>
        <v>5</v>
      </c>
      <c r="P128">
        <f t="shared" si="434"/>
        <v>4</v>
      </c>
      <c r="Q128">
        <f t="shared" si="434"/>
        <v>4</v>
      </c>
      <c r="R128">
        <f t="shared" si="434"/>
        <v>4</v>
      </c>
      <c r="S128">
        <f t="shared" ref="S128:T128" si="435">NETWORKDAYS.INTL(S120,S121,"1111110",S$12:S$24)</f>
        <v>4</v>
      </c>
      <c r="T128">
        <f t="shared" si="435"/>
        <v>5</v>
      </c>
      <c r="U128">
        <f t="shared" ref="U128:V128" si="436">NETWORKDAYS.INTL(U120,U121,"1111110",U$12:U$24)</f>
        <v>4</v>
      </c>
      <c r="V128">
        <f t="shared" si="436"/>
        <v>4</v>
      </c>
    </row>
    <row r="129" spans="4:22" x14ac:dyDescent="0.25">
      <c r="D129" s="9" t="str">
        <f t="shared" si="416"/>
        <v>Święto</v>
      </c>
      <c r="E129" s="32">
        <f t="shared" si="421"/>
        <v>8</v>
      </c>
      <c r="H129" s="32" t="str">
        <f t="shared" si="417"/>
        <v>Święto8</v>
      </c>
      <c r="I129">
        <f>I130-SUM(I122:I128)</f>
        <v>1</v>
      </c>
      <c r="J129">
        <f t="shared" ref="J129" si="437">J130-SUM(J122:J128)</f>
        <v>1</v>
      </c>
      <c r="K129">
        <f t="shared" ref="K129" si="438">K130-SUM(K122:K128)</f>
        <v>1</v>
      </c>
      <c r="L129">
        <f t="shared" ref="L129" si="439">L130-SUM(L122:L128)</f>
        <v>1</v>
      </c>
      <c r="M129">
        <f t="shared" ref="M129" si="440">M130-SUM(M122:M128)</f>
        <v>1</v>
      </c>
      <c r="N129">
        <f t="shared" ref="N129" si="441">N130-SUM(N122:N128)</f>
        <v>1</v>
      </c>
      <c r="O129">
        <f t="shared" ref="O129" si="442">O130-SUM(O122:O128)</f>
        <v>1</v>
      </c>
      <c r="P129">
        <f t="shared" ref="P129" si="443">P130-SUM(P122:P128)</f>
        <v>1</v>
      </c>
      <c r="Q129">
        <f t="shared" ref="Q129" si="444">Q130-SUM(Q122:Q128)</f>
        <v>1</v>
      </c>
      <c r="R129">
        <f t="shared" ref="R129:T129" si="445">R130-SUM(R122:R128)</f>
        <v>1</v>
      </c>
      <c r="S129">
        <f t="shared" si="445"/>
        <v>1</v>
      </c>
      <c r="T129">
        <f t="shared" si="445"/>
        <v>1</v>
      </c>
      <c r="U129">
        <f t="shared" ref="U129:V129" si="446">U130-SUM(U122:U128)</f>
        <v>1</v>
      </c>
      <c r="V129">
        <f t="shared" si="446"/>
        <v>1</v>
      </c>
    </row>
    <row r="130" spans="4:22" x14ac:dyDescent="0.25">
      <c r="D130" s="20" t="s">
        <v>35</v>
      </c>
      <c r="E130" s="53">
        <f>E129</f>
        <v>8</v>
      </c>
      <c r="F130" s="53"/>
      <c r="G130" s="51">
        <f>DATE(I$35,$E130,1)</f>
        <v>44044</v>
      </c>
      <c r="H130" s="51"/>
      <c r="I130" s="11">
        <f>I121-I120+1</f>
        <v>31</v>
      </c>
      <c r="J130" s="11">
        <f t="shared" ref="J130:R130" si="447">J121-J120+1</f>
        <v>31</v>
      </c>
      <c r="K130" s="11">
        <f t="shared" si="447"/>
        <v>31</v>
      </c>
      <c r="L130" s="11">
        <f t="shared" si="447"/>
        <v>31</v>
      </c>
      <c r="M130" s="11">
        <f t="shared" si="447"/>
        <v>31</v>
      </c>
      <c r="N130" s="11">
        <f t="shared" si="447"/>
        <v>31</v>
      </c>
      <c r="O130" s="11">
        <f t="shared" si="447"/>
        <v>31</v>
      </c>
      <c r="P130" s="11">
        <f t="shared" si="447"/>
        <v>31</v>
      </c>
      <c r="Q130" s="11">
        <f t="shared" si="447"/>
        <v>31</v>
      </c>
      <c r="R130" s="11">
        <f t="shared" si="447"/>
        <v>31</v>
      </c>
      <c r="S130" s="11">
        <f t="shared" ref="S130:T130" si="448">S121-S120+1</f>
        <v>31</v>
      </c>
      <c r="T130" s="11">
        <f t="shared" si="448"/>
        <v>31</v>
      </c>
      <c r="U130" s="11">
        <f t="shared" ref="U130:V130" si="449">U121-U120+1</f>
        <v>31</v>
      </c>
      <c r="V130" s="11">
        <f t="shared" si="449"/>
        <v>31</v>
      </c>
    </row>
    <row r="131" spans="4:22" x14ac:dyDescent="0.25">
      <c r="F131" s="54"/>
    </row>
    <row r="132" spans="4:22" s="23" customFormat="1" x14ac:dyDescent="0.25">
      <c r="D132" s="22"/>
      <c r="E132" s="22"/>
      <c r="F132" s="22"/>
      <c r="G132" s="22"/>
      <c r="H132" s="22"/>
      <c r="I132" s="12">
        <f>DATE(I$35,$E134,1)</f>
        <v>44075</v>
      </c>
      <c r="J132" s="12">
        <f t="shared" ref="J132:R132" si="450">DATE(J$35,$E134,1)</f>
        <v>44440</v>
      </c>
      <c r="K132" s="12">
        <f t="shared" si="450"/>
        <v>44805</v>
      </c>
      <c r="L132" s="12">
        <f t="shared" si="450"/>
        <v>45170</v>
      </c>
      <c r="M132" s="12">
        <f t="shared" si="450"/>
        <v>45536</v>
      </c>
      <c r="N132" s="12">
        <f t="shared" si="450"/>
        <v>45901</v>
      </c>
      <c r="O132" s="12">
        <f t="shared" si="450"/>
        <v>46266</v>
      </c>
      <c r="P132" s="12">
        <f t="shared" si="450"/>
        <v>46631</v>
      </c>
      <c r="Q132" s="12">
        <f t="shared" si="450"/>
        <v>46997</v>
      </c>
      <c r="R132" s="12">
        <f t="shared" si="450"/>
        <v>47362</v>
      </c>
      <c r="S132" s="12">
        <f t="shared" ref="S132:T132" si="451">DATE(S$35,$E134,1)</f>
        <v>47727</v>
      </c>
      <c r="T132" s="12">
        <f t="shared" si="451"/>
        <v>48092</v>
      </c>
      <c r="U132" s="12">
        <f t="shared" ref="U132:V132" si="452">DATE(U$35,$E134,1)</f>
        <v>48458</v>
      </c>
      <c r="V132" s="12">
        <f t="shared" si="452"/>
        <v>48823</v>
      </c>
    </row>
    <row r="133" spans="4:22" s="23" customFormat="1" x14ac:dyDescent="0.25">
      <c r="D133" s="22"/>
      <c r="E133" s="22"/>
      <c r="F133" s="22"/>
      <c r="G133" s="22"/>
      <c r="H133" s="22"/>
      <c r="I133" s="12">
        <f>EOMONTH(I132,0)</f>
        <v>44104</v>
      </c>
      <c r="J133" s="12">
        <f t="shared" ref="J133" si="453">EOMONTH(J132,0)</f>
        <v>44469</v>
      </c>
      <c r="K133" s="12">
        <f t="shared" ref="K133" si="454">EOMONTH(K132,0)</f>
        <v>44834</v>
      </c>
      <c r="L133" s="12">
        <f t="shared" ref="L133" si="455">EOMONTH(L132,0)</f>
        <v>45199</v>
      </c>
      <c r="M133" s="12">
        <f t="shared" ref="M133" si="456">EOMONTH(M132,0)</f>
        <v>45565</v>
      </c>
      <c r="N133" s="12">
        <f t="shared" ref="N133" si="457">EOMONTH(N132,0)</f>
        <v>45930</v>
      </c>
      <c r="O133" s="12">
        <f t="shared" ref="O133" si="458">EOMONTH(O132,0)</f>
        <v>46295</v>
      </c>
      <c r="P133" s="12">
        <f t="shared" ref="P133" si="459">EOMONTH(P132,0)</f>
        <v>46660</v>
      </c>
      <c r="Q133" s="12">
        <f t="shared" ref="Q133" si="460">EOMONTH(Q132,0)</f>
        <v>47026</v>
      </c>
      <c r="R133" s="12">
        <f t="shared" ref="R133:T133" si="461">EOMONTH(R132,0)</f>
        <v>47391</v>
      </c>
      <c r="S133" s="12">
        <f t="shared" si="461"/>
        <v>47756</v>
      </c>
      <c r="T133" s="12">
        <f t="shared" si="461"/>
        <v>48121</v>
      </c>
      <c r="U133" s="12">
        <f t="shared" ref="U133:V133" si="462">EOMONTH(U132,0)</f>
        <v>48487</v>
      </c>
      <c r="V133" s="12">
        <f t="shared" si="462"/>
        <v>48852</v>
      </c>
    </row>
    <row r="134" spans="4:22" x14ac:dyDescent="0.25">
      <c r="D134" s="9" t="str">
        <f>D122</f>
        <v>Poniedziałek</v>
      </c>
      <c r="E134" s="32">
        <f>E122+F134</f>
        <v>9</v>
      </c>
      <c r="F134" s="54">
        <v>1</v>
      </c>
      <c r="H134" s="32" t="str">
        <f>D134&amp;E134</f>
        <v>Poniedziałek9</v>
      </c>
      <c r="I134">
        <f>NETWORKDAYS.INTL(I132,I133,"0111111",I$12:I$24)</f>
        <v>4</v>
      </c>
      <c r="J134">
        <f t="shared" ref="J134" si="463">NETWORKDAYS.INTL(J132,J133,"0111111",J$12:J$24)</f>
        <v>4</v>
      </c>
      <c r="K134">
        <f t="shared" ref="K134" si="464">NETWORKDAYS.INTL(K132,K133,"0111111",K$12:K$24)</f>
        <v>4</v>
      </c>
      <c r="L134">
        <f t="shared" ref="L134" si="465">NETWORKDAYS.INTL(L132,L133,"0111111",L$12:L$24)</f>
        <v>4</v>
      </c>
      <c r="M134">
        <f t="shared" ref="M134" si="466">NETWORKDAYS.INTL(M132,M133,"0111111",M$12:M$24)</f>
        <v>5</v>
      </c>
      <c r="N134">
        <f t="shared" ref="N134" si="467">NETWORKDAYS.INTL(N132,N133,"0111111",N$12:N$24)</f>
        <v>5</v>
      </c>
      <c r="O134">
        <f t="shared" ref="O134" si="468">NETWORKDAYS.INTL(O132,O133,"0111111",O$12:O$24)</f>
        <v>4</v>
      </c>
      <c r="P134">
        <f t="shared" ref="P134" si="469">NETWORKDAYS.INTL(P132,P133,"0111111",P$12:P$24)</f>
        <v>4</v>
      </c>
      <c r="Q134">
        <f t="shared" ref="Q134" si="470">NETWORKDAYS.INTL(Q132,Q133,"0111111",Q$12:Q$24)</f>
        <v>4</v>
      </c>
      <c r="R134">
        <f t="shared" ref="R134:T134" si="471">NETWORKDAYS.INTL(R132,R133,"0111111",R$12:R$24)</f>
        <v>4</v>
      </c>
      <c r="S134">
        <f t="shared" si="471"/>
        <v>5</v>
      </c>
      <c r="T134">
        <f t="shared" si="471"/>
        <v>5</v>
      </c>
      <c r="U134">
        <f t="shared" ref="U134:V134" si="472">NETWORKDAYS.INTL(U132,U133,"0111111",U$12:U$24)</f>
        <v>4</v>
      </c>
      <c r="V134">
        <f t="shared" si="472"/>
        <v>4</v>
      </c>
    </row>
    <row r="135" spans="4:22" x14ac:dyDescent="0.25">
      <c r="D135" s="9" t="str">
        <f t="shared" ref="D135:D141" si="473">D123</f>
        <v>Wtorek</v>
      </c>
      <c r="E135" s="32">
        <f>E134</f>
        <v>9</v>
      </c>
      <c r="H135" s="32" t="str">
        <f t="shared" ref="H135:H141" si="474">D135&amp;E135</f>
        <v>Wtorek9</v>
      </c>
      <c r="I135">
        <f>NETWORKDAYS.INTL(I132,I133,"1011111",I$12:I$24)</f>
        <v>5</v>
      </c>
      <c r="J135">
        <f t="shared" ref="J135:R135" si="475">NETWORKDAYS.INTL(J132,J133,"1011111",J$12:J$24)</f>
        <v>4</v>
      </c>
      <c r="K135">
        <f t="shared" si="475"/>
        <v>4</v>
      </c>
      <c r="L135">
        <f t="shared" si="475"/>
        <v>4</v>
      </c>
      <c r="M135">
        <f t="shared" si="475"/>
        <v>4</v>
      </c>
      <c r="N135">
        <f t="shared" si="475"/>
        <v>5</v>
      </c>
      <c r="O135">
        <f t="shared" si="475"/>
        <v>5</v>
      </c>
      <c r="P135">
        <f t="shared" si="475"/>
        <v>4</v>
      </c>
      <c r="Q135">
        <f t="shared" si="475"/>
        <v>4</v>
      </c>
      <c r="R135">
        <f t="shared" si="475"/>
        <v>4</v>
      </c>
      <c r="S135">
        <f t="shared" ref="S135:T135" si="476">NETWORKDAYS.INTL(S132,S133,"1011111",S$12:S$24)</f>
        <v>4</v>
      </c>
      <c r="T135">
        <f t="shared" si="476"/>
        <v>5</v>
      </c>
      <c r="U135">
        <f t="shared" ref="U135:V135" si="477">NETWORKDAYS.INTL(U132,U133,"1011111",U$12:U$24)</f>
        <v>4</v>
      </c>
      <c r="V135">
        <f t="shared" si="477"/>
        <v>4</v>
      </c>
    </row>
    <row r="136" spans="4:22" x14ac:dyDescent="0.25">
      <c r="D136" s="9" t="str">
        <f t="shared" si="473"/>
        <v>Środa</v>
      </c>
      <c r="E136" s="32">
        <f t="shared" ref="E136:E141" si="478">E135</f>
        <v>9</v>
      </c>
      <c r="H136" s="32" t="str">
        <f t="shared" si="474"/>
        <v>Środa9</v>
      </c>
      <c r="I136">
        <f>NETWORKDAYS.INTL(I132,I133,"1101111",I$12:I$24)</f>
        <v>5</v>
      </c>
      <c r="J136">
        <f t="shared" ref="J136:R136" si="479">NETWORKDAYS.INTL(J132,J133,"1101111",J$12:J$24)</f>
        <v>5</v>
      </c>
      <c r="K136">
        <f t="shared" si="479"/>
        <v>4</v>
      </c>
      <c r="L136">
        <f t="shared" si="479"/>
        <v>4</v>
      </c>
      <c r="M136">
        <f t="shared" si="479"/>
        <v>4</v>
      </c>
      <c r="N136">
        <f t="shared" si="479"/>
        <v>4</v>
      </c>
      <c r="O136">
        <f t="shared" si="479"/>
        <v>5</v>
      </c>
      <c r="P136">
        <f t="shared" si="479"/>
        <v>5</v>
      </c>
      <c r="Q136">
        <f t="shared" si="479"/>
        <v>4</v>
      </c>
      <c r="R136">
        <f t="shared" si="479"/>
        <v>4</v>
      </c>
      <c r="S136">
        <f t="shared" ref="S136:T136" si="480">NETWORKDAYS.INTL(S132,S133,"1101111",S$12:S$24)</f>
        <v>4</v>
      </c>
      <c r="T136">
        <f t="shared" si="480"/>
        <v>4</v>
      </c>
      <c r="U136">
        <f t="shared" ref="U136:V136" si="481">NETWORKDAYS.INTL(U132,U133,"1101111",U$12:U$24)</f>
        <v>5</v>
      </c>
      <c r="V136">
        <f t="shared" si="481"/>
        <v>4</v>
      </c>
    </row>
    <row r="137" spans="4:22" x14ac:dyDescent="0.25">
      <c r="D137" s="9" t="str">
        <f t="shared" si="473"/>
        <v>Czwartek</v>
      </c>
      <c r="E137" s="32">
        <f t="shared" si="478"/>
        <v>9</v>
      </c>
      <c r="H137" s="32" t="str">
        <f t="shared" si="474"/>
        <v>Czwartek9</v>
      </c>
      <c r="I137">
        <f>NETWORKDAYS.INTL(I132,I133,"1110111",I$12:I$24)</f>
        <v>4</v>
      </c>
      <c r="J137">
        <f t="shared" ref="J137:R137" si="482">NETWORKDAYS.INTL(J132,J133,"1110111",J$12:J$24)</f>
        <v>5</v>
      </c>
      <c r="K137">
        <f t="shared" si="482"/>
        <v>5</v>
      </c>
      <c r="L137">
        <f t="shared" si="482"/>
        <v>4</v>
      </c>
      <c r="M137">
        <f t="shared" si="482"/>
        <v>4</v>
      </c>
      <c r="N137">
        <f t="shared" si="482"/>
        <v>4</v>
      </c>
      <c r="O137">
        <f t="shared" si="482"/>
        <v>4</v>
      </c>
      <c r="P137">
        <f t="shared" si="482"/>
        <v>5</v>
      </c>
      <c r="Q137">
        <f t="shared" si="482"/>
        <v>4</v>
      </c>
      <c r="R137">
        <f t="shared" si="482"/>
        <v>4</v>
      </c>
      <c r="S137">
        <f t="shared" ref="S137:T137" si="483">NETWORKDAYS.INTL(S132,S133,"1110111",S$12:S$24)</f>
        <v>4</v>
      </c>
      <c r="T137">
        <f t="shared" si="483"/>
        <v>4</v>
      </c>
      <c r="U137">
        <f t="shared" ref="U137:V137" si="484">NETWORKDAYS.INTL(U132,U133,"1110111",U$12:U$24)</f>
        <v>5</v>
      </c>
      <c r="V137">
        <f t="shared" si="484"/>
        <v>5</v>
      </c>
    </row>
    <row r="138" spans="4:22" x14ac:dyDescent="0.25">
      <c r="D138" s="9" t="str">
        <f t="shared" si="473"/>
        <v>Piątek</v>
      </c>
      <c r="E138" s="32">
        <f t="shared" si="478"/>
        <v>9</v>
      </c>
      <c r="H138" s="32" t="str">
        <f t="shared" si="474"/>
        <v>Piątek9</v>
      </c>
      <c r="I138">
        <f>NETWORKDAYS.INTL(I132,I133,"1111011",I$12:I$24)</f>
        <v>4</v>
      </c>
      <c r="J138">
        <f t="shared" ref="J138:R138" si="485">NETWORKDAYS.INTL(J132,J133,"1111011",J$12:J$24)</f>
        <v>4</v>
      </c>
      <c r="K138">
        <f t="shared" si="485"/>
        <v>5</v>
      </c>
      <c r="L138">
        <f t="shared" si="485"/>
        <v>5</v>
      </c>
      <c r="M138">
        <f t="shared" si="485"/>
        <v>4</v>
      </c>
      <c r="N138">
        <f t="shared" si="485"/>
        <v>4</v>
      </c>
      <c r="O138">
        <f t="shared" si="485"/>
        <v>4</v>
      </c>
      <c r="P138">
        <f t="shared" si="485"/>
        <v>4</v>
      </c>
      <c r="Q138">
        <f t="shared" si="485"/>
        <v>5</v>
      </c>
      <c r="R138">
        <f t="shared" si="485"/>
        <v>4</v>
      </c>
      <c r="S138">
        <f t="shared" ref="S138:T138" si="486">NETWORKDAYS.INTL(S132,S133,"1111011",S$12:S$24)</f>
        <v>4</v>
      </c>
      <c r="T138">
        <f t="shared" si="486"/>
        <v>4</v>
      </c>
      <c r="U138">
        <f t="shared" ref="U138:V138" si="487">NETWORKDAYS.INTL(U132,U133,"1111011",U$12:U$24)</f>
        <v>4</v>
      </c>
      <c r="V138">
        <f t="shared" si="487"/>
        <v>5</v>
      </c>
    </row>
    <row r="139" spans="4:22" x14ac:dyDescent="0.25">
      <c r="D139" s="9" t="str">
        <f t="shared" si="473"/>
        <v>Sobota</v>
      </c>
      <c r="E139" s="32">
        <f t="shared" si="478"/>
        <v>9</v>
      </c>
      <c r="H139" s="32" t="str">
        <f t="shared" si="474"/>
        <v>Sobota9</v>
      </c>
      <c r="I139">
        <f>NETWORKDAYS.INTL(I132,I133,"1111101",I$12:I$24)</f>
        <v>4</v>
      </c>
      <c r="J139">
        <f t="shared" ref="J139:R139" si="488">NETWORKDAYS.INTL(J132,J133,"1111101",J$12:J$24)</f>
        <v>4</v>
      </c>
      <c r="K139">
        <f t="shared" si="488"/>
        <v>4</v>
      </c>
      <c r="L139">
        <f t="shared" si="488"/>
        <v>5</v>
      </c>
      <c r="M139">
        <f t="shared" si="488"/>
        <v>4</v>
      </c>
      <c r="N139">
        <f t="shared" si="488"/>
        <v>4</v>
      </c>
      <c r="O139">
        <f t="shared" si="488"/>
        <v>4</v>
      </c>
      <c r="P139">
        <f t="shared" si="488"/>
        <v>4</v>
      </c>
      <c r="Q139">
        <f t="shared" si="488"/>
        <v>5</v>
      </c>
      <c r="R139">
        <f t="shared" si="488"/>
        <v>5</v>
      </c>
      <c r="S139">
        <f t="shared" ref="S139:T139" si="489">NETWORKDAYS.INTL(S132,S133,"1111101",S$12:S$24)</f>
        <v>4</v>
      </c>
      <c r="T139">
        <f t="shared" si="489"/>
        <v>4</v>
      </c>
      <c r="U139">
        <f t="shared" ref="U139:V139" si="490">NETWORKDAYS.INTL(U132,U133,"1111101",U$12:U$24)</f>
        <v>4</v>
      </c>
      <c r="V139">
        <f t="shared" si="490"/>
        <v>4</v>
      </c>
    </row>
    <row r="140" spans="4:22" x14ac:dyDescent="0.25">
      <c r="D140" s="9" t="str">
        <f t="shared" si="473"/>
        <v>Niedziela</v>
      </c>
      <c r="E140" s="32">
        <f t="shared" si="478"/>
        <v>9</v>
      </c>
      <c r="H140" s="32" t="str">
        <f t="shared" si="474"/>
        <v>Niedziela9</v>
      </c>
      <c r="I140">
        <f>NETWORKDAYS.INTL(I132,I133,"1111110",I$12:I$24)</f>
        <v>4</v>
      </c>
      <c r="J140">
        <f t="shared" ref="J140:R140" si="491">NETWORKDAYS.INTL(J132,J133,"1111110",J$12:J$24)</f>
        <v>4</v>
      </c>
      <c r="K140">
        <f t="shared" si="491"/>
        <v>4</v>
      </c>
      <c r="L140">
        <f t="shared" si="491"/>
        <v>4</v>
      </c>
      <c r="M140">
        <f t="shared" si="491"/>
        <v>5</v>
      </c>
      <c r="N140">
        <f t="shared" si="491"/>
        <v>4</v>
      </c>
      <c r="O140">
        <f t="shared" si="491"/>
        <v>4</v>
      </c>
      <c r="P140">
        <f t="shared" si="491"/>
        <v>4</v>
      </c>
      <c r="Q140">
        <f t="shared" si="491"/>
        <v>4</v>
      </c>
      <c r="R140">
        <f t="shared" si="491"/>
        <v>5</v>
      </c>
      <c r="S140">
        <f t="shared" ref="S140:T140" si="492">NETWORKDAYS.INTL(S132,S133,"1111110",S$12:S$24)</f>
        <v>5</v>
      </c>
      <c r="T140">
        <f t="shared" si="492"/>
        <v>4</v>
      </c>
      <c r="U140">
        <f t="shared" ref="U140:V140" si="493">NETWORKDAYS.INTL(U132,U133,"1111110",U$12:U$24)</f>
        <v>4</v>
      </c>
      <c r="V140">
        <f t="shared" si="493"/>
        <v>4</v>
      </c>
    </row>
    <row r="141" spans="4:22" x14ac:dyDescent="0.25">
      <c r="D141" s="9" t="str">
        <f t="shared" si="473"/>
        <v>Święto</v>
      </c>
      <c r="E141" s="32">
        <f t="shared" si="478"/>
        <v>9</v>
      </c>
      <c r="H141" s="32" t="str">
        <f t="shared" si="474"/>
        <v>Święto9</v>
      </c>
      <c r="I141">
        <f>I142-SUM(I134:I140)</f>
        <v>0</v>
      </c>
      <c r="J141">
        <f t="shared" ref="J141" si="494">J142-SUM(J134:J140)</f>
        <v>0</v>
      </c>
      <c r="K141">
        <f t="shared" ref="K141" si="495">K142-SUM(K134:K140)</f>
        <v>0</v>
      </c>
      <c r="L141">
        <f t="shared" ref="L141" si="496">L142-SUM(L134:L140)</f>
        <v>0</v>
      </c>
      <c r="M141">
        <f t="shared" ref="M141" si="497">M142-SUM(M134:M140)</f>
        <v>0</v>
      </c>
      <c r="N141">
        <f t="shared" ref="N141" si="498">N142-SUM(N134:N140)</f>
        <v>0</v>
      </c>
      <c r="O141">
        <f t="shared" ref="O141" si="499">O142-SUM(O134:O140)</f>
        <v>0</v>
      </c>
      <c r="P141">
        <f t="shared" ref="P141" si="500">P142-SUM(P134:P140)</f>
        <v>0</v>
      </c>
      <c r="Q141">
        <f t="shared" ref="Q141" si="501">Q142-SUM(Q134:Q140)</f>
        <v>0</v>
      </c>
      <c r="R141">
        <f t="shared" ref="R141:T141" si="502">R142-SUM(R134:R140)</f>
        <v>0</v>
      </c>
      <c r="S141">
        <f t="shared" si="502"/>
        <v>0</v>
      </c>
      <c r="T141">
        <f t="shared" si="502"/>
        <v>0</v>
      </c>
      <c r="U141">
        <f t="shared" ref="U141:V141" si="503">U142-SUM(U134:U140)</f>
        <v>0</v>
      </c>
      <c r="V141">
        <f t="shared" si="503"/>
        <v>0</v>
      </c>
    </row>
    <row r="142" spans="4:22" x14ac:dyDescent="0.25">
      <c r="D142" s="20" t="s">
        <v>35</v>
      </c>
      <c r="E142" s="53">
        <f>E141</f>
        <v>9</v>
      </c>
      <c r="F142" s="53"/>
      <c r="G142" s="51">
        <f>DATE(I$35,$E142,1)</f>
        <v>44075</v>
      </c>
      <c r="H142" s="51"/>
      <c r="I142" s="11">
        <f>I133-I132+1</f>
        <v>30</v>
      </c>
      <c r="J142" s="11">
        <f t="shared" ref="J142:R142" si="504">J133-J132+1</f>
        <v>30</v>
      </c>
      <c r="K142" s="11">
        <f t="shared" si="504"/>
        <v>30</v>
      </c>
      <c r="L142" s="11">
        <f t="shared" si="504"/>
        <v>30</v>
      </c>
      <c r="M142" s="11">
        <f t="shared" si="504"/>
        <v>30</v>
      </c>
      <c r="N142" s="11">
        <f t="shared" si="504"/>
        <v>30</v>
      </c>
      <c r="O142" s="11">
        <f t="shared" si="504"/>
        <v>30</v>
      </c>
      <c r="P142" s="11">
        <f t="shared" si="504"/>
        <v>30</v>
      </c>
      <c r="Q142" s="11">
        <f t="shared" si="504"/>
        <v>30</v>
      </c>
      <c r="R142" s="11">
        <f t="shared" si="504"/>
        <v>30</v>
      </c>
      <c r="S142" s="11">
        <f t="shared" ref="S142:T142" si="505">S133-S132+1</f>
        <v>30</v>
      </c>
      <c r="T142" s="11">
        <f t="shared" si="505"/>
        <v>30</v>
      </c>
      <c r="U142" s="11">
        <f t="shared" ref="U142:V142" si="506">U133-U132+1</f>
        <v>30</v>
      </c>
      <c r="V142" s="11">
        <f t="shared" si="506"/>
        <v>30</v>
      </c>
    </row>
    <row r="143" spans="4:22" x14ac:dyDescent="0.25">
      <c r="F143" s="54"/>
    </row>
    <row r="144" spans="4:22" s="23" customFormat="1" x14ac:dyDescent="0.25">
      <c r="D144" s="22"/>
      <c r="E144" s="22"/>
      <c r="F144" s="22"/>
      <c r="G144" s="22"/>
      <c r="H144" s="22"/>
      <c r="I144" s="12">
        <f>DATE(I$35,$E146,1)</f>
        <v>44105</v>
      </c>
      <c r="J144" s="12">
        <f t="shared" ref="J144:R144" si="507">DATE(J$35,$E146,1)</f>
        <v>44470</v>
      </c>
      <c r="K144" s="12">
        <f t="shared" si="507"/>
        <v>44835</v>
      </c>
      <c r="L144" s="12">
        <f t="shared" si="507"/>
        <v>45200</v>
      </c>
      <c r="M144" s="12">
        <f t="shared" si="507"/>
        <v>45566</v>
      </c>
      <c r="N144" s="12">
        <f t="shared" si="507"/>
        <v>45931</v>
      </c>
      <c r="O144" s="12">
        <f t="shared" si="507"/>
        <v>46296</v>
      </c>
      <c r="P144" s="12">
        <f t="shared" si="507"/>
        <v>46661</v>
      </c>
      <c r="Q144" s="12">
        <f t="shared" si="507"/>
        <v>47027</v>
      </c>
      <c r="R144" s="12">
        <f t="shared" si="507"/>
        <v>47392</v>
      </c>
      <c r="S144" s="12">
        <f t="shared" ref="S144:T144" si="508">DATE(S$35,$E146,1)</f>
        <v>47757</v>
      </c>
      <c r="T144" s="12">
        <f t="shared" si="508"/>
        <v>48122</v>
      </c>
      <c r="U144" s="12">
        <f t="shared" ref="U144:V144" si="509">DATE(U$35,$E146,1)</f>
        <v>48488</v>
      </c>
      <c r="V144" s="12">
        <f t="shared" si="509"/>
        <v>48853</v>
      </c>
    </row>
    <row r="145" spans="4:22" s="23" customFormat="1" x14ac:dyDescent="0.25">
      <c r="D145" s="22"/>
      <c r="E145" s="22"/>
      <c r="F145" s="22"/>
      <c r="G145" s="22"/>
      <c r="H145" s="22"/>
      <c r="I145" s="12">
        <f>EOMONTH(I144,0)</f>
        <v>44135</v>
      </c>
      <c r="J145" s="12">
        <f t="shared" ref="J145" si="510">EOMONTH(J144,0)</f>
        <v>44500</v>
      </c>
      <c r="K145" s="12">
        <f t="shared" ref="K145" si="511">EOMONTH(K144,0)</f>
        <v>44865</v>
      </c>
      <c r="L145" s="12">
        <f t="shared" ref="L145" si="512">EOMONTH(L144,0)</f>
        <v>45230</v>
      </c>
      <c r="M145" s="12">
        <f t="shared" ref="M145" si="513">EOMONTH(M144,0)</f>
        <v>45596</v>
      </c>
      <c r="N145" s="12">
        <f t="shared" ref="N145" si="514">EOMONTH(N144,0)</f>
        <v>45961</v>
      </c>
      <c r="O145" s="12">
        <f t="shared" ref="O145" si="515">EOMONTH(O144,0)</f>
        <v>46326</v>
      </c>
      <c r="P145" s="12">
        <f t="shared" ref="P145" si="516">EOMONTH(P144,0)</f>
        <v>46691</v>
      </c>
      <c r="Q145" s="12">
        <f t="shared" ref="Q145" si="517">EOMONTH(Q144,0)</f>
        <v>47057</v>
      </c>
      <c r="R145" s="12">
        <f t="shared" ref="R145:T145" si="518">EOMONTH(R144,0)</f>
        <v>47422</v>
      </c>
      <c r="S145" s="12">
        <f t="shared" si="518"/>
        <v>47787</v>
      </c>
      <c r="T145" s="12">
        <f t="shared" si="518"/>
        <v>48152</v>
      </c>
      <c r="U145" s="12">
        <f t="shared" ref="U145:V145" si="519">EOMONTH(U144,0)</f>
        <v>48518</v>
      </c>
      <c r="V145" s="12">
        <f t="shared" si="519"/>
        <v>48883</v>
      </c>
    </row>
    <row r="146" spans="4:22" x14ac:dyDescent="0.25">
      <c r="D146" s="9" t="str">
        <f>D134</f>
        <v>Poniedziałek</v>
      </c>
      <c r="E146" s="32">
        <f>E134+F146</f>
        <v>10</v>
      </c>
      <c r="F146" s="54">
        <v>1</v>
      </c>
      <c r="H146" s="32" t="str">
        <f>D146&amp;E146</f>
        <v>Poniedziałek10</v>
      </c>
      <c r="I146">
        <f>NETWORKDAYS.INTL(I144,I145,"0111111",I$12:I$24)</f>
        <v>4</v>
      </c>
      <c r="J146">
        <f t="shared" ref="J146" si="520">NETWORKDAYS.INTL(J144,J145,"0111111",J$12:J$24)</f>
        <v>4</v>
      </c>
      <c r="K146">
        <f t="shared" ref="K146" si="521">NETWORKDAYS.INTL(K144,K145,"0111111",K$12:K$24)</f>
        <v>5</v>
      </c>
      <c r="L146">
        <f t="shared" ref="L146" si="522">NETWORKDAYS.INTL(L144,L145,"0111111",L$12:L$24)</f>
        <v>5</v>
      </c>
      <c r="M146">
        <f t="shared" ref="M146" si="523">NETWORKDAYS.INTL(M144,M145,"0111111",M$12:M$24)</f>
        <v>4</v>
      </c>
      <c r="N146">
        <f t="shared" ref="N146" si="524">NETWORKDAYS.INTL(N144,N145,"0111111",N$12:N$24)</f>
        <v>4</v>
      </c>
      <c r="O146">
        <f t="shared" ref="O146" si="525">NETWORKDAYS.INTL(O144,O145,"0111111",O$12:O$24)</f>
        <v>4</v>
      </c>
      <c r="P146">
        <f t="shared" ref="P146" si="526">NETWORKDAYS.INTL(P144,P145,"0111111",P$12:P$24)</f>
        <v>4</v>
      </c>
      <c r="Q146">
        <f t="shared" ref="Q146" si="527">NETWORKDAYS.INTL(Q144,Q145,"0111111",Q$12:Q$24)</f>
        <v>5</v>
      </c>
      <c r="R146">
        <f t="shared" ref="R146:T146" si="528">NETWORKDAYS.INTL(R144,R145,"0111111",R$12:R$24)</f>
        <v>5</v>
      </c>
      <c r="S146">
        <f t="shared" si="528"/>
        <v>4</v>
      </c>
      <c r="T146">
        <f t="shared" si="528"/>
        <v>4</v>
      </c>
      <c r="U146">
        <f t="shared" ref="U146:V146" si="529">NETWORKDAYS.INTL(U144,U145,"0111111",U$12:U$24)</f>
        <v>4</v>
      </c>
      <c r="V146">
        <f t="shared" si="529"/>
        <v>5</v>
      </c>
    </row>
    <row r="147" spans="4:22" x14ac:dyDescent="0.25">
      <c r="D147" s="9" t="str">
        <f t="shared" ref="D147:D153" si="530">D135</f>
        <v>Wtorek</v>
      </c>
      <c r="E147" s="32">
        <f>E146</f>
        <v>10</v>
      </c>
      <c r="H147" s="32" t="str">
        <f t="shared" ref="H147:H153" si="531">D147&amp;E147</f>
        <v>Wtorek10</v>
      </c>
      <c r="I147">
        <f>NETWORKDAYS.INTL(I144,I145,"1011111",I$12:I$24)</f>
        <v>4</v>
      </c>
      <c r="J147">
        <f t="shared" ref="J147:R147" si="532">NETWORKDAYS.INTL(J144,J145,"1011111",J$12:J$24)</f>
        <v>4</v>
      </c>
      <c r="K147">
        <f t="shared" si="532"/>
        <v>4</v>
      </c>
      <c r="L147">
        <f t="shared" si="532"/>
        <v>5</v>
      </c>
      <c r="M147">
        <f t="shared" si="532"/>
        <v>5</v>
      </c>
      <c r="N147">
        <f t="shared" si="532"/>
        <v>4</v>
      </c>
      <c r="O147">
        <f t="shared" si="532"/>
        <v>4</v>
      </c>
      <c r="P147">
        <f t="shared" si="532"/>
        <v>4</v>
      </c>
      <c r="Q147">
        <f t="shared" si="532"/>
        <v>5</v>
      </c>
      <c r="R147">
        <f t="shared" si="532"/>
        <v>5</v>
      </c>
      <c r="S147">
        <f t="shared" ref="S147:T147" si="533">NETWORKDAYS.INTL(S144,S145,"1011111",S$12:S$24)</f>
        <v>5</v>
      </c>
      <c r="T147">
        <f t="shared" si="533"/>
        <v>4</v>
      </c>
      <c r="U147">
        <f t="shared" ref="U147:V147" si="534">NETWORKDAYS.INTL(U144,U145,"1011111",U$12:U$24)</f>
        <v>4</v>
      </c>
      <c r="V147">
        <f t="shared" si="534"/>
        <v>4</v>
      </c>
    </row>
    <row r="148" spans="4:22" x14ac:dyDescent="0.25">
      <c r="D148" s="9" t="str">
        <f t="shared" si="530"/>
        <v>Środa</v>
      </c>
      <c r="E148" s="32">
        <f t="shared" ref="E148:E153" si="535">E147</f>
        <v>10</v>
      </c>
      <c r="H148" s="32" t="str">
        <f t="shared" si="531"/>
        <v>Środa10</v>
      </c>
      <c r="I148">
        <f>NETWORKDAYS.INTL(I144,I145,"1101111",I$12:I$24)</f>
        <v>4</v>
      </c>
      <c r="J148">
        <f t="shared" ref="J148:R148" si="536">NETWORKDAYS.INTL(J144,J145,"1101111",J$12:J$24)</f>
        <v>4</v>
      </c>
      <c r="K148">
        <f t="shared" si="536"/>
        <v>4</v>
      </c>
      <c r="L148">
        <f t="shared" si="536"/>
        <v>4</v>
      </c>
      <c r="M148">
        <f t="shared" si="536"/>
        <v>5</v>
      </c>
      <c r="N148">
        <f t="shared" si="536"/>
        <v>5</v>
      </c>
      <c r="O148">
        <f t="shared" si="536"/>
        <v>4</v>
      </c>
      <c r="P148">
        <f t="shared" si="536"/>
        <v>4</v>
      </c>
      <c r="Q148">
        <f t="shared" si="536"/>
        <v>4</v>
      </c>
      <c r="R148">
        <f t="shared" si="536"/>
        <v>5</v>
      </c>
      <c r="S148">
        <f t="shared" ref="S148:T148" si="537">NETWORKDAYS.INTL(S144,S145,"1101111",S$12:S$24)</f>
        <v>5</v>
      </c>
      <c r="T148">
        <f t="shared" si="537"/>
        <v>5</v>
      </c>
      <c r="U148">
        <f t="shared" ref="U148:V148" si="538">NETWORKDAYS.INTL(U144,U145,"1101111",U$12:U$24)</f>
        <v>4</v>
      </c>
      <c r="V148">
        <f t="shared" si="538"/>
        <v>4</v>
      </c>
    </row>
    <row r="149" spans="4:22" x14ac:dyDescent="0.25">
      <c r="D149" s="9" t="str">
        <f t="shared" si="530"/>
        <v>Czwartek</v>
      </c>
      <c r="E149" s="32">
        <f t="shared" si="535"/>
        <v>10</v>
      </c>
      <c r="H149" s="32" t="str">
        <f t="shared" si="531"/>
        <v>Czwartek10</v>
      </c>
      <c r="I149">
        <f>NETWORKDAYS.INTL(I144,I145,"1110111",I$12:I$24)</f>
        <v>5</v>
      </c>
      <c r="J149">
        <f t="shared" ref="J149:R149" si="539">NETWORKDAYS.INTL(J144,J145,"1110111",J$12:J$24)</f>
        <v>4</v>
      </c>
      <c r="K149">
        <f t="shared" si="539"/>
        <v>4</v>
      </c>
      <c r="L149">
        <f t="shared" si="539"/>
        <v>4</v>
      </c>
      <c r="M149">
        <f t="shared" si="539"/>
        <v>5</v>
      </c>
      <c r="N149">
        <f t="shared" si="539"/>
        <v>5</v>
      </c>
      <c r="O149">
        <f t="shared" si="539"/>
        <v>5</v>
      </c>
      <c r="P149">
        <f t="shared" si="539"/>
        <v>4</v>
      </c>
      <c r="Q149">
        <f t="shared" si="539"/>
        <v>4</v>
      </c>
      <c r="R149">
        <f t="shared" si="539"/>
        <v>4</v>
      </c>
      <c r="S149">
        <f t="shared" ref="S149:T149" si="540">NETWORKDAYS.INTL(S144,S145,"1110111",S$12:S$24)</f>
        <v>5</v>
      </c>
      <c r="T149">
        <f t="shared" si="540"/>
        <v>5</v>
      </c>
      <c r="U149">
        <f t="shared" ref="U149:V149" si="541">NETWORKDAYS.INTL(U144,U145,"1110111",U$12:U$24)</f>
        <v>4</v>
      </c>
      <c r="V149">
        <f t="shared" si="541"/>
        <v>4</v>
      </c>
    </row>
    <row r="150" spans="4:22" x14ac:dyDescent="0.25">
      <c r="D150" s="9" t="str">
        <f t="shared" si="530"/>
        <v>Piątek</v>
      </c>
      <c r="E150" s="32">
        <f t="shared" si="535"/>
        <v>10</v>
      </c>
      <c r="H150" s="32" t="str">
        <f t="shared" si="531"/>
        <v>Piątek10</v>
      </c>
      <c r="I150">
        <f>NETWORKDAYS.INTL(I144,I145,"1111011",I$12:I$24)</f>
        <v>5</v>
      </c>
      <c r="J150">
        <f t="shared" ref="J150:R150" si="542">NETWORKDAYS.INTL(J144,J145,"1111011",J$12:J$24)</f>
        <v>5</v>
      </c>
      <c r="K150">
        <f t="shared" si="542"/>
        <v>4</v>
      </c>
      <c r="L150">
        <f t="shared" si="542"/>
        <v>4</v>
      </c>
      <c r="M150">
        <f t="shared" si="542"/>
        <v>4</v>
      </c>
      <c r="N150">
        <f t="shared" si="542"/>
        <v>5</v>
      </c>
      <c r="O150">
        <f t="shared" si="542"/>
        <v>5</v>
      </c>
      <c r="P150">
        <f t="shared" si="542"/>
        <v>5</v>
      </c>
      <c r="Q150">
        <f t="shared" si="542"/>
        <v>4</v>
      </c>
      <c r="R150">
        <f t="shared" si="542"/>
        <v>4</v>
      </c>
      <c r="S150">
        <f t="shared" ref="S150:T150" si="543">NETWORKDAYS.INTL(S144,S145,"1111011",S$12:S$24)</f>
        <v>4</v>
      </c>
      <c r="T150">
        <f t="shared" si="543"/>
        <v>5</v>
      </c>
      <c r="U150">
        <f t="shared" ref="U150:V150" si="544">NETWORKDAYS.INTL(U144,U145,"1111011",U$12:U$24)</f>
        <v>5</v>
      </c>
      <c r="V150">
        <f t="shared" si="544"/>
        <v>4</v>
      </c>
    </row>
    <row r="151" spans="4:22" x14ac:dyDescent="0.25">
      <c r="D151" s="9" t="str">
        <f t="shared" si="530"/>
        <v>Sobota</v>
      </c>
      <c r="E151" s="32">
        <f t="shared" si="535"/>
        <v>10</v>
      </c>
      <c r="H151" s="32" t="str">
        <f t="shared" si="531"/>
        <v>Sobota10</v>
      </c>
      <c r="I151">
        <f>NETWORKDAYS.INTL(I144,I145,"1111101",I$12:I$24)</f>
        <v>5</v>
      </c>
      <c r="J151">
        <f t="shared" ref="J151:R151" si="545">NETWORKDAYS.INTL(J144,J145,"1111101",J$12:J$24)</f>
        <v>5</v>
      </c>
      <c r="K151">
        <f t="shared" si="545"/>
        <v>5</v>
      </c>
      <c r="L151">
        <f t="shared" si="545"/>
        <v>4</v>
      </c>
      <c r="M151">
        <f t="shared" si="545"/>
        <v>4</v>
      </c>
      <c r="N151">
        <f t="shared" si="545"/>
        <v>4</v>
      </c>
      <c r="O151">
        <f t="shared" si="545"/>
        <v>5</v>
      </c>
      <c r="P151">
        <f t="shared" si="545"/>
        <v>5</v>
      </c>
      <c r="Q151">
        <f t="shared" si="545"/>
        <v>4</v>
      </c>
      <c r="R151">
        <f t="shared" si="545"/>
        <v>4</v>
      </c>
      <c r="S151">
        <f t="shared" ref="S151:T151" si="546">NETWORKDAYS.INTL(S144,S145,"1111101",S$12:S$24)</f>
        <v>4</v>
      </c>
      <c r="T151">
        <f t="shared" si="546"/>
        <v>4</v>
      </c>
      <c r="U151">
        <f t="shared" ref="U151:V151" si="547">NETWORKDAYS.INTL(U144,U145,"1111101",U$12:U$24)</f>
        <v>5</v>
      </c>
      <c r="V151">
        <f t="shared" si="547"/>
        <v>5</v>
      </c>
    </row>
    <row r="152" spans="4:22" x14ac:dyDescent="0.25">
      <c r="D152" s="9" t="str">
        <f t="shared" si="530"/>
        <v>Niedziela</v>
      </c>
      <c r="E152" s="32">
        <f t="shared" si="535"/>
        <v>10</v>
      </c>
      <c r="H152" s="32" t="str">
        <f t="shared" si="531"/>
        <v>Niedziela10</v>
      </c>
      <c r="I152">
        <f>NETWORKDAYS.INTL(I144,I145,"1111110",I$12:I$24)</f>
        <v>4</v>
      </c>
      <c r="J152">
        <f t="shared" ref="J152:R152" si="548">NETWORKDAYS.INTL(J144,J145,"1111110",J$12:J$24)</f>
        <v>5</v>
      </c>
      <c r="K152">
        <f t="shared" si="548"/>
        <v>5</v>
      </c>
      <c r="L152">
        <f t="shared" si="548"/>
        <v>5</v>
      </c>
      <c r="M152">
        <f t="shared" si="548"/>
        <v>4</v>
      </c>
      <c r="N152">
        <f t="shared" si="548"/>
        <v>4</v>
      </c>
      <c r="O152">
        <f t="shared" si="548"/>
        <v>4</v>
      </c>
      <c r="P152">
        <f t="shared" si="548"/>
        <v>5</v>
      </c>
      <c r="Q152">
        <f t="shared" si="548"/>
        <v>5</v>
      </c>
      <c r="R152">
        <f t="shared" si="548"/>
        <v>4</v>
      </c>
      <c r="S152">
        <f t="shared" ref="S152:T152" si="549">NETWORKDAYS.INTL(S144,S145,"1111110",S$12:S$24)</f>
        <v>4</v>
      </c>
      <c r="T152">
        <f t="shared" si="549"/>
        <v>4</v>
      </c>
      <c r="U152">
        <f t="shared" ref="U152:V152" si="550">NETWORKDAYS.INTL(U144,U145,"1111110",U$12:U$24)</f>
        <v>5</v>
      </c>
      <c r="V152">
        <f t="shared" si="550"/>
        <v>5</v>
      </c>
    </row>
    <row r="153" spans="4:22" x14ac:dyDescent="0.25">
      <c r="D153" s="9" t="str">
        <f t="shared" si="530"/>
        <v>Święto</v>
      </c>
      <c r="E153" s="32">
        <f t="shared" si="535"/>
        <v>10</v>
      </c>
      <c r="H153" s="32" t="str">
        <f t="shared" si="531"/>
        <v>Święto10</v>
      </c>
      <c r="I153">
        <f>I154-SUM(I146:I152)</f>
        <v>0</v>
      </c>
      <c r="J153">
        <f t="shared" ref="J153" si="551">J154-SUM(J146:J152)</f>
        <v>0</v>
      </c>
      <c r="K153">
        <f t="shared" ref="K153" si="552">K154-SUM(K146:K152)</f>
        <v>0</v>
      </c>
      <c r="L153">
        <f t="shared" ref="L153" si="553">L154-SUM(L146:L152)</f>
        <v>0</v>
      </c>
      <c r="M153">
        <f t="shared" ref="M153" si="554">M154-SUM(M146:M152)</f>
        <v>0</v>
      </c>
      <c r="N153">
        <f t="shared" ref="N153" si="555">N154-SUM(N146:N152)</f>
        <v>0</v>
      </c>
      <c r="O153">
        <f t="shared" ref="O153" si="556">O154-SUM(O146:O152)</f>
        <v>0</v>
      </c>
      <c r="P153">
        <f t="shared" ref="P153" si="557">P154-SUM(P146:P152)</f>
        <v>0</v>
      </c>
      <c r="Q153">
        <f t="shared" ref="Q153" si="558">Q154-SUM(Q146:Q152)</f>
        <v>0</v>
      </c>
      <c r="R153">
        <f t="shared" ref="R153:T153" si="559">R154-SUM(R146:R152)</f>
        <v>0</v>
      </c>
      <c r="S153">
        <f t="shared" si="559"/>
        <v>0</v>
      </c>
      <c r="T153">
        <f t="shared" si="559"/>
        <v>0</v>
      </c>
      <c r="U153">
        <f t="shared" ref="U153:V153" si="560">U154-SUM(U146:U152)</f>
        <v>0</v>
      </c>
      <c r="V153">
        <f t="shared" si="560"/>
        <v>0</v>
      </c>
    </row>
    <row r="154" spans="4:22" x14ac:dyDescent="0.25">
      <c r="D154" s="20" t="s">
        <v>35</v>
      </c>
      <c r="E154" s="53">
        <f>E153</f>
        <v>10</v>
      </c>
      <c r="F154" s="53"/>
      <c r="G154" s="51">
        <f>DATE(I$35,$E154,1)</f>
        <v>44105</v>
      </c>
      <c r="H154" s="51"/>
      <c r="I154" s="11">
        <f>I145-I144+1</f>
        <v>31</v>
      </c>
      <c r="J154" s="11">
        <f t="shared" ref="J154:R154" si="561">J145-J144+1</f>
        <v>31</v>
      </c>
      <c r="K154" s="11">
        <f t="shared" si="561"/>
        <v>31</v>
      </c>
      <c r="L154" s="11">
        <f t="shared" si="561"/>
        <v>31</v>
      </c>
      <c r="M154" s="11">
        <f t="shared" si="561"/>
        <v>31</v>
      </c>
      <c r="N154" s="11">
        <f t="shared" si="561"/>
        <v>31</v>
      </c>
      <c r="O154" s="11">
        <f t="shared" si="561"/>
        <v>31</v>
      </c>
      <c r="P154" s="11">
        <f t="shared" si="561"/>
        <v>31</v>
      </c>
      <c r="Q154" s="11">
        <f t="shared" si="561"/>
        <v>31</v>
      </c>
      <c r="R154" s="11">
        <f t="shared" si="561"/>
        <v>31</v>
      </c>
      <c r="S154" s="11">
        <f t="shared" ref="S154:T154" si="562">S145-S144+1</f>
        <v>31</v>
      </c>
      <c r="T154" s="11">
        <f t="shared" si="562"/>
        <v>31</v>
      </c>
      <c r="U154" s="11">
        <f t="shared" ref="U154:V154" si="563">U145-U144+1</f>
        <v>31</v>
      </c>
      <c r="V154" s="11">
        <f t="shared" si="563"/>
        <v>31</v>
      </c>
    </row>
    <row r="155" spans="4:22" x14ac:dyDescent="0.25">
      <c r="F155" s="54"/>
    </row>
    <row r="156" spans="4:22" s="23" customFormat="1" x14ac:dyDescent="0.25">
      <c r="D156" s="22"/>
      <c r="E156" s="22"/>
      <c r="F156" s="22"/>
      <c r="G156" s="22"/>
      <c r="H156" s="22"/>
      <c r="I156" s="12">
        <f>DATE(I$35,$E158,1)</f>
        <v>44136</v>
      </c>
      <c r="J156" s="12">
        <f t="shared" ref="J156:R156" si="564">DATE(J$35,$E158,1)</f>
        <v>44501</v>
      </c>
      <c r="K156" s="12">
        <f t="shared" si="564"/>
        <v>44866</v>
      </c>
      <c r="L156" s="12">
        <f t="shared" si="564"/>
        <v>45231</v>
      </c>
      <c r="M156" s="12">
        <f t="shared" si="564"/>
        <v>45597</v>
      </c>
      <c r="N156" s="12">
        <f t="shared" si="564"/>
        <v>45962</v>
      </c>
      <c r="O156" s="12">
        <f t="shared" si="564"/>
        <v>46327</v>
      </c>
      <c r="P156" s="12">
        <f t="shared" si="564"/>
        <v>46692</v>
      </c>
      <c r="Q156" s="12">
        <f t="shared" si="564"/>
        <v>47058</v>
      </c>
      <c r="R156" s="12">
        <f t="shared" si="564"/>
        <v>47423</v>
      </c>
      <c r="S156" s="12">
        <f t="shared" ref="S156:T156" si="565">DATE(S$35,$E158,1)</f>
        <v>47788</v>
      </c>
      <c r="T156" s="12">
        <f t="shared" si="565"/>
        <v>48153</v>
      </c>
      <c r="U156" s="12">
        <f t="shared" ref="U156:V156" si="566">DATE(U$35,$E158,1)</f>
        <v>48519</v>
      </c>
      <c r="V156" s="12">
        <f t="shared" si="566"/>
        <v>48884</v>
      </c>
    </row>
    <row r="157" spans="4:22" s="23" customFormat="1" x14ac:dyDescent="0.25">
      <c r="D157" s="22"/>
      <c r="E157" s="22"/>
      <c r="F157" s="22"/>
      <c r="G157" s="22"/>
      <c r="H157" s="22"/>
      <c r="I157" s="12">
        <f>EOMONTH(I156,0)</f>
        <v>44165</v>
      </c>
      <c r="J157" s="12">
        <f t="shared" ref="J157" si="567">EOMONTH(J156,0)</f>
        <v>44530</v>
      </c>
      <c r="K157" s="12">
        <f t="shared" ref="K157" si="568">EOMONTH(K156,0)</f>
        <v>44895</v>
      </c>
      <c r="L157" s="12">
        <f t="shared" ref="L157" si="569">EOMONTH(L156,0)</f>
        <v>45260</v>
      </c>
      <c r="M157" s="12">
        <f t="shared" ref="M157" si="570">EOMONTH(M156,0)</f>
        <v>45626</v>
      </c>
      <c r="N157" s="12">
        <f t="shared" ref="N157" si="571">EOMONTH(N156,0)</f>
        <v>45991</v>
      </c>
      <c r="O157" s="12">
        <f t="shared" ref="O157" si="572">EOMONTH(O156,0)</f>
        <v>46356</v>
      </c>
      <c r="P157" s="12">
        <f t="shared" ref="P157" si="573">EOMONTH(P156,0)</f>
        <v>46721</v>
      </c>
      <c r="Q157" s="12">
        <f t="shared" ref="Q157" si="574">EOMONTH(Q156,0)</f>
        <v>47087</v>
      </c>
      <c r="R157" s="12">
        <f t="shared" ref="R157:T157" si="575">EOMONTH(R156,0)</f>
        <v>47452</v>
      </c>
      <c r="S157" s="12">
        <f t="shared" si="575"/>
        <v>47817</v>
      </c>
      <c r="T157" s="12">
        <f t="shared" si="575"/>
        <v>48182</v>
      </c>
      <c r="U157" s="12">
        <f t="shared" ref="U157:V157" si="576">EOMONTH(U156,0)</f>
        <v>48548</v>
      </c>
      <c r="V157" s="12">
        <f t="shared" si="576"/>
        <v>48913</v>
      </c>
    </row>
    <row r="158" spans="4:22" x14ac:dyDescent="0.25">
      <c r="D158" s="9" t="str">
        <f>D146</f>
        <v>Poniedziałek</v>
      </c>
      <c r="E158" s="32">
        <f>E146+F158</f>
        <v>11</v>
      </c>
      <c r="F158" s="54">
        <v>1</v>
      </c>
      <c r="H158" s="32" t="str">
        <f>D158&amp;E158</f>
        <v>Poniedziałek11</v>
      </c>
      <c r="I158">
        <f>NETWORKDAYS.INTL(I156,I157,"0111111",I$12:I$24)</f>
        <v>5</v>
      </c>
      <c r="J158">
        <f t="shared" ref="J158" si="577">NETWORKDAYS.INTL(J156,J157,"0111111",J$12:J$24)</f>
        <v>4</v>
      </c>
      <c r="K158">
        <f t="shared" ref="K158" si="578">NETWORKDAYS.INTL(K156,K157,"0111111",K$12:K$24)</f>
        <v>4</v>
      </c>
      <c r="L158">
        <f t="shared" ref="L158" si="579">NETWORKDAYS.INTL(L156,L157,"0111111",L$12:L$24)</f>
        <v>4</v>
      </c>
      <c r="M158">
        <f t="shared" ref="M158" si="580">NETWORKDAYS.INTL(M156,M157,"0111111",M$12:M$24)</f>
        <v>3</v>
      </c>
      <c r="N158">
        <f t="shared" ref="N158" si="581">NETWORKDAYS.INTL(N156,N157,"0111111",N$12:N$24)</f>
        <v>4</v>
      </c>
      <c r="O158">
        <f t="shared" ref="O158" si="582">NETWORKDAYS.INTL(O156,O157,"0111111",O$12:O$24)</f>
        <v>5</v>
      </c>
      <c r="P158">
        <f t="shared" ref="P158" si="583">NETWORKDAYS.INTL(P156,P157,"0111111",P$12:P$24)</f>
        <v>4</v>
      </c>
      <c r="Q158">
        <f t="shared" ref="Q158" si="584">NETWORKDAYS.INTL(Q156,Q157,"0111111",Q$12:Q$24)</f>
        <v>4</v>
      </c>
      <c r="R158">
        <f t="shared" ref="R158:T158" si="585">NETWORKDAYS.INTL(R156,R157,"0111111",R$12:R$24)</f>
        <v>4</v>
      </c>
      <c r="S158">
        <f t="shared" si="585"/>
        <v>3</v>
      </c>
      <c r="T158">
        <f t="shared" si="585"/>
        <v>4</v>
      </c>
      <c r="U158">
        <f t="shared" ref="U158:V158" si="586">NETWORKDAYS.INTL(U156,U157,"0111111",U$12:U$24)</f>
        <v>4</v>
      </c>
      <c r="V158">
        <f t="shared" si="586"/>
        <v>4</v>
      </c>
    </row>
    <row r="159" spans="4:22" x14ac:dyDescent="0.25">
      <c r="D159" s="9" t="str">
        <f t="shared" ref="D159:D165" si="587">D147</f>
        <v>Wtorek</v>
      </c>
      <c r="E159" s="32">
        <f>E158</f>
        <v>11</v>
      </c>
      <c r="H159" s="32" t="str">
        <f t="shared" ref="H159:H165" si="588">D159&amp;E159</f>
        <v>Wtorek11</v>
      </c>
      <c r="I159">
        <f>NETWORKDAYS.INTL(I156,I157,"1011111",I$12:I$24)</f>
        <v>4</v>
      </c>
      <c r="J159">
        <f t="shared" ref="J159:R159" si="589">NETWORKDAYS.INTL(J156,J157,"1011111",J$12:J$24)</f>
        <v>5</v>
      </c>
      <c r="K159">
        <f t="shared" si="589"/>
        <v>4</v>
      </c>
      <c r="L159">
        <f t="shared" si="589"/>
        <v>4</v>
      </c>
      <c r="M159">
        <f t="shared" si="589"/>
        <v>4</v>
      </c>
      <c r="N159">
        <f t="shared" si="589"/>
        <v>3</v>
      </c>
      <c r="O159">
        <f t="shared" si="589"/>
        <v>4</v>
      </c>
      <c r="P159">
        <f t="shared" si="589"/>
        <v>5</v>
      </c>
      <c r="Q159">
        <f t="shared" si="589"/>
        <v>4</v>
      </c>
      <c r="R159">
        <f t="shared" si="589"/>
        <v>4</v>
      </c>
      <c r="S159">
        <f t="shared" ref="S159:T159" si="590">NETWORKDAYS.INTL(S156,S157,"1011111",S$12:S$24)</f>
        <v>4</v>
      </c>
      <c r="T159">
        <f t="shared" si="590"/>
        <v>3</v>
      </c>
      <c r="U159">
        <f t="shared" ref="U159:V159" si="591">NETWORKDAYS.INTL(U156,U157,"1011111",U$12:U$24)</f>
        <v>5</v>
      </c>
      <c r="V159">
        <f t="shared" si="591"/>
        <v>4</v>
      </c>
    </row>
    <row r="160" spans="4:22" x14ac:dyDescent="0.25">
      <c r="D160" s="9" t="str">
        <f t="shared" si="587"/>
        <v>Środa</v>
      </c>
      <c r="E160" s="32">
        <f t="shared" ref="E160:E165" si="592">E159</f>
        <v>11</v>
      </c>
      <c r="H160" s="32" t="str">
        <f t="shared" si="588"/>
        <v>Środa11</v>
      </c>
      <c r="I160">
        <f>NETWORKDAYS.INTL(I156,I157,"1101111",I$12:I$24)</f>
        <v>3</v>
      </c>
      <c r="J160">
        <f t="shared" ref="J160:R160" si="593">NETWORKDAYS.INTL(J156,J157,"1101111",J$12:J$24)</f>
        <v>4</v>
      </c>
      <c r="K160">
        <f t="shared" si="593"/>
        <v>5</v>
      </c>
      <c r="L160">
        <f t="shared" si="593"/>
        <v>4</v>
      </c>
      <c r="M160">
        <f t="shared" si="593"/>
        <v>4</v>
      </c>
      <c r="N160">
        <f t="shared" si="593"/>
        <v>4</v>
      </c>
      <c r="O160">
        <f t="shared" si="593"/>
        <v>3</v>
      </c>
      <c r="P160">
        <f t="shared" si="593"/>
        <v>4</v>
      </c>
      <c r="Q160">
        <f t="shared" si="593"/>
        <v>4</v>
      </c>
      <c r="R160">
        <f t="shared" si="593"/>
        <v>4</v>
      </c>
      <c r="S160">
        <f t="shared" ref="S160:T160" si="594">NETWORKDAYS.INTL(S156,S157,"1101111",S$12:S$24)</f>
        <v>4</v>
      </c>
      <c r="T160">
        <f t="shared" si="594"/>
        <v>4</v>
      </c>
      <c r="U160">
        <f t="shared" ref="U160:V160" si="595">NETWORKDAYS.INTL(U156,U157,"1101111",U$12:U$24)</f>
        <v>4</v>
      </c>
      <c r="V160">
        <f t="shared" si="595"/>
        <v>5</v>
      </c>
    </row>
    <row r="161" spans="4:22" x14ac:dyDescent="0.25">
      <c r="D161" s="9" t="str">
        <f t="shared" si="587"/>
        <v>Czwartek</v>
      </c>
      <c r="E161" s="32">
        <f t="shared" si="592"/>
        <v>11</v>
      </c>
      <c r="H161" s="32" t="str">
        <f t="shared" si="588"/>
        <v>Czwartek11</v>
      </c>
      <c r="I161">
        <f>NETWORKDAYS.INTL(I156,I157,"1110111",I$12:I$24)</f>
        <v>4</v>
      </c>
      <c r="J161">
        <f t="shared" ref="J161:R161" si="596">NETWORKDAYS.INTL(J156,J157,"1110111",J$12:J$24)</f>
        <v>3</v>
      </c>
      <c r="K161">
        <f t="shared" si="596"/>
        <v>4</v>
      </c>
      <c r="L161">
        <f t="shared" si="596"/>
        <v>5</v>
      </c>
      <c r="M161">
        <f t="shared" si="596"/>
        <v>4</v>
      </c>
      <c r="N161">
        <f t="shared" si="596"/>
        <v>4</v>
      </c>
      <c r="O161">
        <f t="shared" si="596"/>
        <v>4</v>
      </c>
      <c r="P161">
        <f t="shared" si="596"/>
        <v>3</v>
      </c>
      <c r="Q161">
        <f t="shared" si="596"/>
        <v>5</v>
      </c>
      <c r="R161">
        <f t="shared" si="596"/>
        <v>4</v>
      </c>
      <c r="S161">
        <f t="shared" ref="S161:T161" si="597">NETWORKDAYS.INTL(S156,S157,"1110111",S$12:S$24)</f>
        <v>4</v>
      </c>
      <c r="T161">
        <f t="shared" si="597"/>
        <v>4</v>
      </c>
      <c r="U161">
        <f t="shared" ref="U161:V161" si="598">NETWORKDAYS.INTL(U156,U157,"1110111",U$12:U$24)</f>
        <v>3</v>
      </c>
      <c r="V161">
        <f t="shared" si="598"/>
        <v>4</v>
      </c>
    </row>
    <row r="162" spans="4:22" x14ac:dyDescent="0.25">
      <c r="D162" s="9" t="str">
        <f t="shared" si="587"/>
        <v>Piątek</v>
      </c>
      <c r="E162" s="32">
        <f t="shared" si="592"/>
        <v>11</v>
      </c>
      <c r="H162" s="32" t="str">
        <f t="shared" si="588"/>
        <v>Piątek11</v>
      </c>
      <c r="I162">
        <f>NETWORKDAYS.INTL(I156,I157,"1111011",I$12:I$24)</f>
        <v>4</v>
      </c>
      <c r="J162">
        <f t="shared" ref="J162:R162" si="599">NETWORKDAYS.INTL(J156,J157,"1111011",J$12:J$24)</f>
        <v>4</v>
      </c>
      <c r="K162">
        <f t="shared" si="599"/>
        <v>3</v>
      </c>
      <c r="L162">
        <f t="shared" si="599"/>
        <v>4</v>
      </c>
      <c r="M162">
        <f t="shared" si="599"/>
        <v>4</v>
      </c>
      <c r="N162">
        <f t="shared" si="599"/>
        <v>4</v>
      </c>
      <c r="O162">
        <f t="shared" si="599"/>
        <v>4</v>
      </c>
      <c r="P162">
        <f t="shared" si="599"/>
        <v>4</v>
      </c>
      <c r="Q162">
        <f t="shared" si="599"/>
        <v>4</v>
      </c>
      <c r="R162">
        <f t="shared" si="599"/>
        <v>5</v>
      </c>
      <c r="S162">
        <f t="shared" ref="S162:T162" si="600">NETWORKDAYS.INTL(S156,S157,"1111011",S$12:S$24)</f>
        <v>4</v>
      </c>
      <c r="T162">
        <f t="shared" si="600"/>
        <v>4</v>
      </c>
      <c r="U162">
        <f t="shared" ref="U162:V162" si="601">NETWORKDAYS.INTL(U156,U157,"1111011",U$12:U$24)</f>
        <v>4</v>
      </c>
      <c r="V162">
        <f t="shared" si="601"/>
        <v>3</v>
      </c>
    </row>
    <row r="163" spans="4:22" x14ac:dyDescent="0.25">
      <c r="D163" s="9" t="str">
        <f t="shared" si="587"/>
        <v>Sobota</v>
      </c>
      <c r="E163" s="32">
        <f t="shared" si="592"/>
        <v>11</v>
      </c>
      <c r="H163" s="32" t="str">
        <f t="shared" si="588"/>
        <v>Sobota11</v>
      </c>
      <c r="I163">
        <f>NETWORKDAYS.INTL(I156,I157,"1111101",I$12:I$24)</f>
        <v>4</v>
      </c>
      <c r="J163">
        <f t="shared" ref="J163:R163" si="602">NETWORKDAYS.INTL(J156,J157,"1111101",J$12:J$24)</f>
        <v>4</v>
      </c>
      <c r="K163">
        <f t="shared" si="602"/>
        <v>4</v>
      </c>
      <c r="L163">
        <f t="shared" si="602"/>
        <v>3</v>
      </c>
      <c r="M163">
        <f t="shared" si="602"/>
        <v>5</v>
      </c>
      <c r="N163">
        <f t="shared" si="602"/>
        <v>4</v>
      </c>
      <c r="O163">
        <f t="shared" si="602"/>
        <v>4</v>
      </c>
      <c r="P163">
        <f t="shared" si="602"/>
        <v>4</v>
      </c>
      <c r="Q163">
        <f t="shared" si="602"/>
        <v>3</v>
      </c>
      <c r="R163">
        <f t="shared" si="602"/>
        <v>4</v>
      </c>
      <c r="S163">
        <f t="shared" ref="S163:T163" si="603">NETWORKDAYS.INTL(S156,S157,"1111101",S$12:S$24)</f>
        <v>5</v>
      </c>
      <c r="T163">
        <f t="shared" si="603"/>
        <v>4</v>
      </c>
      <c r="U163">
        <f t="shared" ref="U163:V163" si="604">NETWORKDAYS.INTL(U156,U157,"1111101",U$12:U$24)</f>
        <v>4</v>
      </c>
      <c r="V163">
        <f t="shared" si="604"/>
        <v>4</v>
      </c>
    </row>
    <row r="164" spans="4:22" x14ac:dyDescent="0.25">
      <c r="D164" s="9" t="str">
        <f t="shared" si="587"/>
        <v>Niedziela</v>
      </c>
      <c r="E164" s="32">
        <f t="shared" si="592"/>
        <v>11</v>
      </c>
      <c r="H164" s="32" t="str">
        <f t="shared" si="588"/>
        <v>Niedziela11</v>
      </c>
      <c r="I164">
        <f>NETWORKDAYS.INTL(I156,I157,"1111110",I$12:I$24)</f>
        <v>4</v>
      </c>
      <c r="J164">
        <f t="shared" ref="J164:R164" si="605">NETWORKDAYS.INTL(J156,J157,"1111110",J$12:J$24)</f>
        <v>4</v>
      </c>
      <c r="K164">
        <f t="shared" si="605"/>
        <v>4</v>
      </c>
      <c r="L164">
        <f t="shared" si="605"/>
        <v>4</v>
      </c>
      <c r="M164">
        <f t="shared" si="605"/>
        <v>4</v>
      </c>
      <c r="N164">
        <f t="shared" si="605"/>
        <v>5</v>
      </c>
      <c r="O164">
        <f t="shared" si="605"/>
        <v>4</v>
      </c>
      <c r="P164">
        <f t="shared" si="605"/>
        <v>4</v>
      </c>
      <c r="Q164">
        <f t="shared" si="605"/>
        <v>4</v>
      </c>
      <c r="R164">
        <f t="shared" si="605"/>
        <v>3</v>
      </c>
      <c r="S164">
        <f t="shared" ref="S164:T164" si="606">NETWORKDAYS.INTL(S156,S157,"1111110",S$12:S$24)</f>
        <v>4</v>
      </c>
      <c r="T164">
        <f t="shared" si="606"/>
        <v>5</v>
      </c>
      <c r="U164">
        <f t="shared" ref="U164:V164" si="607">NETWORKDAYS.INTL(U156,U157,"1111110",U$12:U$24)</f>
        <v>4</v>
      </c>
      <c r="V164">
        <f t="shared" si="607"/>
        <v>4</v>
      </c>
    </row>
    <row r="165" spans="4:22" x14ac:dyDescent="0.25">
      <c r="D165" s="9" t="str">
        <f t="shared" si="587"/>
        <v>Święto</v>
      </c>
      <c r="E165" s="32">
        <f t="shared" si="592"/>
        <v>11</v>
      </c>
      <c r="H165" s="32" t="str">
        <f t="shared" si="588"/>
        <v>Święto11</v>
      </c>
      <c r="I165">
        <f>I166-SUM(I158:I164)</f>
        <v>2</v>
      </c>
      <c r="J165">
        <f t="shared" ref="J165" si="608">J166-SUM(J158:J164)</f>
        <v>2</v>
      </c>
      <c r="K165">
        <f t="shared" ref="K165" si="609">K166-SUM(K158:K164)</f>
        <v>2</v>
      </c>
      <c r="L165">
        <f t="shared" ref="L165" si="610">L166-SUM(L158:L164)</f>
        <v>2</v>
      </c>
      <c r="M165">
        <f t="shared" ref="M165" si="611">M166-SUM(M158:M164)</f>
        <v>2</v>
      </c>
      <c r="N165">
        <f t="shared" ref="N165" si="612">N166-SUM(N158:N164)</f>
        <v>2</v>
      </c>
      <c r="O165">
        <f t="shared" ref="O165" si="613">O166-SUM(O158:O164)</f>
        <v>2</v>
      </c>
      <c r="P165">
        <f t="shared" ref="P165" si="614">P166-SUM(P158:P164)</f>
        <v>2</v>
      </c>
      <c r="Q165">
        <f t="shared" ref="Q165" si="615">Q166-SUM(Q158:Q164)</f>
        <v>2</v>
      </c>
      <c r="R165">
        <f t="shared" ref="R165:T165" si="616">R166-SUM(R158:R164)</f>
        <v>2</v>
      </c>
      <c r="S165">
        <f t="shared" si="616"/>
        <v>2</v>
      </c>
      <c r="T165">
        <f t="shared" si="616"/>
        <v>2</v>
      </c>
      <c r="U165">
        <f t="shared" ref="U165:V165" si="617">U166-SUM(U158:U164)</f>
        <v>2</v>
      </c>
      <c r="V165">
        <f t="shared" si="617"/>
        <v>2</v>
      </c>
    </row>
    <row r="166" spans="4:22" x14ac:dyDescent="0.25">
      <c r="D166" s="20" t="s">
        <v>35</v>
      </c>
      <c r="E166" s="53">
        <f>E165</f>
        <v>11</v>
      </c>
      <c r="F166" s="53"/>
      <c r="G166" s="51">
        <f>DATE(I$35,$E166,1)</f>
        <v>44136</v>
      </c>
      <c r="H166" s="51"/>
      <c r="I166" s="11">
        <f>I157-I156+1</f>
        <v>30</v>
      </c>
      <c r="J166" s="11">
        <f t="shared" ref="J166:R166" si="618">J157-J156+1</f>
        <v>30</v>
      </c>
      <c r="K166" s="11">
        <f t="shared" si="618"/>
        <v>30</v>
      </c>
      <c r="L166" s="11">
        <f t="shared" si="618"/>
        <v>30</v>
      </c>
      <c r="M166" s="11">
        <f t="shared" si="618"/>
        <v>30</v>
      </c>
      <c r="N166" s="11">
        <f t="shared" si="618"/>
        <v>30</v>
      </c>
      <c r="O166" s="11">
        <f t="shared" si="618"/>
        <v>30</v>
      </c>
      <c r="P166" s="11">
        <f t="shared" si="618"/>
        <v>30</v>
      </c>
      <c r="Q166" s="11">
        <f t="shared" si="618"/>
        <v>30</v>
      </c>
      <c r="R166" s="11">
        <f t="shared" si="618"/>
        <v>30</v>
      </c>
      <c r="S166" s="11">
        <f t="shared" ref="S166:T166" si="619">S157-S156+1</f>
        <v>30</v>
      </c>
      <c r="T166" s="11">
        <f t="shared" si="619"/>
        <v>30</v>
      </c>
      <c r="U166" s="11">
        <f t="shared" ref="U166:V166" si="620">U157-U156+1</f>
        <v>30</v>
      </c>
      <c r="V166" s="11">
        <f t="shared" si="620"/>
        <v>30</v>
      </c>
    </row>
    <row r="167" spans="4:22" x14ac:dyDescent="0.25">
      <c r="F167" s="54"/>
    </row>
    <row r="168" spans="4:22" s="23" customFormat="1" x14ac:dyDescent="0.25">
      <c r="D168" s="22"/>
      <c r="E168" s="22"/>
      <c r="F168" s="22"/>
      <c r="G168" s="22"/>
      <c r="H168" s="22"/>
      <c r="I168" s="12">
        <f>DATE(I$35,$E170,1)</f>
        <v>44166</v>
      </c>
      <c r="J168" s="12">
        <f t="shared" ref="J168:R168" si="621">DATE(J$35,$E170,1)</f>
        <v>44531</v>
      </c>
      <c r="K168" s="12">
        <f t="shared" si="621"/>
        <v>44896</v>
      </c>
      <c r="L168" s="12">
        <f t="shared" si="621"/>
        <v>45261</v>
      </c>
      <c r="M168" s="12">
        <f t="shared" si="621"/>
        <v>45627</v>
      </c>
      <c r="N168" s="12">
        <f t="shared" si="621"/>
        <v>45992</v>
      </c>
      <c r="O168" s="12">
        <f t="shared" si="621"/>
        <v>46357</v>
      </c>
      <c r="P168" s="12">
        <f t="shared" si="621"/>
        <v>46722</v>
      </c>
      <c r="Q168" s="12">
        <f t="shared" si="621"/>
        <v>47088</v>
      </c>
      <c r="R168" s="12">
        <f t="shared" si="621"/>
        <v>47453</v>
      </c>
      <c r="S168" s="12">
        <f t="shared" ref="S168:T168" si="622">DATE(S$35,$E170,1)</f>
        <v>47818</v>
      </c>
      <c r="T168" s="12">
        <f t="shared" si="622"/>
        <v>48183</v>
      </c>
      <c r="U168" s="12">
        <f t="shared" ref="U168:V168" si="623">DATE(U$35,$E170,1)</f>
        <v>48549</v>
      </c>
      <c r="V168" s="12">
        <f t="shared" si="623"/>
        <v>48914</v>
      </c>
    </row>
    <row r="169" spans="4:22" s="23" customFormat="1" x14ac:dyDescent="0.25">
      <c r="D169" s="22"/>
      <c r="E169" s="22"/>
      <c r="F169" s="22"/>
      <c r="G169" s="22"/>
      <c r="H169" s="22"/>
      <c r="I169" s="12">
        <f>EOMONTH(I168,0)</f>
        <v>44196</v>
      </c>
      <c r="J169" s="12">
        <f t="shared" ref="J169" si="624">EOMONTH(J168,0)</f>
        <v>44561</v>
      </c>
      <c r="K169" s="12">
        <f t="shared" ref="K169" si="625">EOMONTH(K168,0)</f>
        <v>44926</v>
      </c>
      <c r="L169" s="12">
        <f t="shared" ref="L169" si="626">EOMONTH(L168,0)</f>
        <v>45291</v>
      </c>
      <c r="M169" s="12">
        <f t="shared" ref="M169" si="627">EOMONTH(M168,0)</f>
        <v>45657</v>
      </c>
      <c r="N169" s="12">
        <f t="shared" ref="N169" si="628">EOMONTH(N168,0)</f>
        <v>46022</v>
      </c>
      <c r="O169" s="12">
        <f t="shared" ref="O169" si="629">EOMONTH(O168,0)</f>
        <v>46387</v>
      </c>
      <c r="P169" s="12">
        <f t="shared" ref="P169" si="630">EOMONTH(P168,0)</f>
        <v>46752</v>
      </c>
      <c r="Q169" s="12">
        <f t="shared" ref="Q169" si="631">EOMONTH(Q168,0)</f>
        <v>47118</v>
      </c>
      <c r="R169" s="12">
        <f t="shared" ref="R169:T169" si="632">EOMONTH(R168,0)</f>
        <v>47483</v>
      </c>
      <c r="S169" s="12">
        <f t="shared" si="632"/>
        <v>47848</v>
      </c>
      <c r="T169" s="12">
        <f t="shared" si="632"/>
        <v>48213</v>
      </c>
      <c r="U169" s="12">
        <f t="shared" ref="U169:V169" si="633">EOMONTH(U168,0)</f>
        <v>48579</v>
      </c>
      <c r="V169" s="12">
        <f t="shared" si="633"/>
        <v>48944</v>
      </c>
    </row>
    <row r="170" spans="4:22" x14ac:dyDescent="0.25">
      <c r="D170" s="9" t="str">
        <f>D158</f>
        <v>Poniedziałek</v>
      </c>
      <c r="E170" s="32">
        <f>E158+F170</f>
        <v>12</v>
      </c>
      <c r="F170" s="54">
        <v>1</v>
      </c>
      <c r="H170" s="32" t="str">
        <f>D170&amp;E170</f>
        <v>Poniedziałek12</v>
      </c>
      <c r="I170">
        <f>NETWORKDAYS.INTL(I168,I169,"0111111",I$12:I$24)</f>
        <v>4</v>
      </c>
      <c r="J170">
        <f t="shared" ref="J170" si="634">NETWORKDAYS.INTL(J168,J169,"0111111",J$12:J$24)</f>
        <v>4</v>
      </c>
      <c r="K170">
        <f t="shared" ref="K170" si="635">NETWORKDAYS.INTL(K168,K169,"0111111",K$12:K$24)</f>
        <v>3</v>
      </c>
      <c r="L170">
        <f t="shared" ref="L170" si="636">NETWORKDAYS.INTL(L168,L169,"0111111",L$12:L$24)</f>
        <v>3</v>
      </c>
      <c r="M170">
        <f t="shared" ref="M170" si="637">NETWORKDAYS.INTL(M168,M169,"0111111",M$12:M$24)</f>
        <v>5</v>
      </c>
      <c r="N170">
        <f t="shared" ref="N170" si="638">NETWORKDAYS.INTL(N168,N169,"0111111",N$12:N$24)</f>
        <v>5</v>
      </c>
      <c r="O170">
        <f t="shared" ref="O170" si="639">NETWORKDAYS.INTL(O168,O169,"0111111",O$12:O$24)</f>
        <v>4</v>
      </c>
      <c r="P170">
        <f t="shared" ref="P170" si="640">NETWORKDAYS.INTL(P168,P169,"0111111",P$12:P$24)</f>
        <v>4</v>
      </c>
      <c r="Q170">
        <f t="shared" ref="Q170" si="641">NETWORKDAYS.INTL(Q168,Q169,"0111111",Q$12:Q$24)</f>
        <v>3</v>
      </c>
      <c r="R170">
        <f t="shared" ref="R170:T170" si="642">NETWORKDAYS.INTL(R168,R169,"0111111",R$12:R$24)</f>
        <v>5</v>
      </c>
      <c r="S170">
        <f t="shared" si="642"/>
        <v>5</v>
      </c>
      <c r="T170">
        <f t="shared" si="642"/>
        <v>5</v>
      </c>
      <c r="U170">
        <f t="shared" ref="U170:V170" si="643">NETWORKDAYS.INTL(U168,U169,"0111111",U$12:U$24)</f>
        <v>4</v>
      </c>
      <c r="V170">
        <f t="shared" si="643"/>
        <v>3</v>
      </c>
    </row>
    <row r="171" spans="4:22" x14ac:dyDescent="0.25">
      <c r="D171" s="9" t="str">
        <f t="shared" ref="D171:D177" si="644">D159</f>
        <v>Wtorek</v>
      </c>
      <c r="E171" s="32">
        <f>E170</f>
        <v>12</v>
      </c>
      <c r="H171" s="32" t="str">
        <f t="shared" ref="H171:H177" si="645">D171&amp;E171</f>
        <v>Wtorek12</v>
      </c>
      <c r="I171">
        <f>NETWORKDAYS.INTL(I168,I169,"1011111",I$12:I$24)</f>
        <v>5</v>
      </c>
      <c r="J171">
        <f t="shared" ref="J171:R171" si="646">NETWORKDAYS.INTL(J168,J169,"1011111",J$12:J$24)</f>
        <v>4</v>
      </c>
      <c r="K171">
        <f t="shared" si="646"/>
        <v>4</v>
      </c>
      <c r="L171">
        <f t="shared" si="646"/>
        <v>3</v>
      </c>
      <c r="M171">
        <f t="shared" si="646"/>
        <v>5</v>
      </c>
      <c r="N171">
        <f t="shared" si="646"/>
        <v>5</v>
      </c>
      <c r="O171">
        <f t="shared" si="646"/>
        <v>5</v>
      </c>
      <c r="P171">
        <f t="shared" si="646"/>
        <v>4</v>
      </c>
      <c r="Q171">
        <f t="shared" si="646"/>
        <v>3</v>
      </c>
      <c r="R171">
        <f t="shared" si="646"/>
        <v>3</v>
      </c>
      <c r="S171">
        <f t="shared" ref="S171:T171" si="647">NETWORKDAYS.INTL(S168,S169,"1011111",S$12:S$24)</f>
        <v>5</v>
      </c>
      <c r="T171">
        <f t="shared" si="647"/>
        <v>5</v>
      </c>
      <c r="U171">
        <f t="shared" ref="U171:V171" si="648">NETWORKDAYS.INTL(U168,U169,"1011111",U$12:U$24)</f>
        <v>4</v>
      </c>
      <c r="V171">
        <f t="shared" si="648"/>
        <v>4</v>
      </c>
    </row>
    <row r="172" spans="4:22" x14ac:dyDescent="0.25">
      <c r="D172" s="9" t="str">
        <f t="shared" si="644"/>
        <v>Środa</v>
      </c>
      <c r="E172" s="32">
        <f t="shared" ref="E172:E177" si="649">E171</f>
        <v>12</v>
      </c>
      <c r="H172" s="32" t="str">
        <f t="shared" si="645"/>
        <v>Środa12</v>
      </c>
      <c r="I172">
        <f>NETWORKDAYS.INTL(I168,I169,"1101111",I$12:I$24)</f>
        <v>5</v>
      </c>
      <c r="J172">
        <f t="shared" ref="J172:R172" si="650">NETWORKDAYS.INTL(J168,J169,"1101111",J$12:J$24)</f>
        <v>5</v>
      </c>
      <c r="K172">
        <f t="shared" si="650"/>
        <v>4</v>
      </c>
      <c r="L172">
        <f t="shared" si="650"/>
        <v>4</v>
      </c>
      <c r="M172">
        <f t="shared" si="650"/>
        <v>3</v>
      </c>
      <c r="N172">
        <f t="shared" si="650"/>
        <v>5</v>
      </c>
      <c r="O172">
        <f t="shared" si="650"/>
        <v>5</v>
      </c>
      <c r="P172">
        <f t="shared" si="650"/>
        <v>5</v>
      </c>
      <c r="Q172">
        <f t="shared" si="650"/>
        <v>4</v>
      </c>
      <c r="R172">
        <f t="shared" si="650"/>
        <v>3</v>
      </c>
      <c r="S172">
        <f t="shared" ref="S172:T172" si="651">NETWORKDAYS.INTL(S168,S169,"1101111",S$12:S$24)</f>
        <v>3</v>
      </c>
      <c r="T172">
        <f t="shared" si="651"/>
        <v>5</v>
      </c>
      <c r="U172">
        <f t="shared" ref="U172:V172" si="652">NETWORKDAYS.INTL(U168,U169,"1101111",U$12:U$24)</f>
        <v>5</v>
      </c>
      <c r="V172">
        <f t="shared" si="652"/>
        <v>4</v>
      </c>
    </row>
    <row r="173" spans="4:22" x14ac:dyDescent="0.25">
      <c r="D173" s="9" t="str">
        <f t="shared" si="644"/>
        <v>Czwartek</v>
      </c>
      <c r="E173" s="32">
        <f t="shared" si="649"/>
        <v>12</v>
      </c>
      <c r="H173" s="32" t="str">
        <f t="shared" si="645"/>
        <v>Czwartek12</v>
      </c>
      <c r="I173">
        <f>NETWORKDAYS.INTL(I168,I169,"1110111",I$12:I$24)</f>
        <v>5</v>
      </c>
      <c r="J173">
        <f t="shared" ref="J173:R173" si="653">NETWORKDAYS.INTL(J168,J169,"1110111",J$12:J$24)</f>
        <v>5</v>
      </c>
      <c r="K173">
        <f t="shared" si="653"/>
        <v>5</v>
      </c>
      <c r="L173">
        <f t="shared" si="653"/>
        <v>4</v>
      </c>
      <c r="M173">
        <f t="shared" si="653"/>
        <v>3</v>
      </c>
      <c r="N173">
        <f t="shared" si="653"/>
        <v>3</v>
      </c>
      <c r="O173">
        <f t="shared" si="653"/>
        <v>5</v>
      </c>
      <c r="P173">
        <f t="shared" si="653"/>
        <v>5</v>
      </c>
      <c r="Q173">
        <f t="shared" si="653"/>
        <v>4</v>
      </c>
      <c r="R173">
        <f t="shared" si="653"/>
        <v>4</v>
      </c>
      <c r="S173">
        <f t="shared" ref="S173:T173" si="654">NETWORKDAYS.INTL(S168,S169,"1110111",S$12:S$24)</f>
        <v>3</v>
      </c>
      <c r="T173">
        <f t="shared" si="654"/>
        <v>3</v>
      </c>
      <c r="U173">
        <f t="shared" ref="U173:V173" si="655">NETWORKDAYS.INTL(U168,U169,"1110111",U$12:U$24)</f>
        <v>5</v>
      </c>
      <c r="V173">
        <f t="shared" si="655"/>
        <v>5</v>
      </c>
    </row>
    <row r="174" spans="4:22" x14ac:dyDescent="0.25">
      <c r="D174" s="9" t="str">
        <f t="shared" si="644"/>
        <v>Piątek</v>
      </c>
      <c r="E174" s="32">
        <f t="shared" si="649"/>
        <v>12</v>
      </c>
      <c r="H174" s="32" t="str">
        <f t="shared" si="645"/>
        <v>Piątek12</v>
      </c>
      <c r="I174">
        <f>NETWORKDAYS.INTL(I168,I169,"1111011",I$12:I$24)</f>
        <v>3</v>
      </c>
      <c r="J174">
        <f t="shared" ref="J174:R174" si="656">NETWORKDAYS.INTL(J168,J169,"1111011",J$12:J$24)</f>
        <v>5</v>
      </c>
      <c r="K174">
        <f t="shared" si="656"/>
        <v>5</v>
      </c>
      <c r="L174">
        <f t="shared" si="656"/>
        <v>5</v>
      </c>
      <c r="M174">
        <f t="shared" si="656"/>
        <v>4</v>
      </c>
      <c r="N174">
        <f t="shared" si="656"/>
        <v>3</v>
      </c>
      <c r="O174">
        <f t="shared" si="656"/>
        <v>3</v>
      </c>
      <c r="P174">
        <f t="shared" si="656"/>
        <v>5</v>
      </c>
      <c r="Q174">
        <f t="shared" si="656"/>
        <v>5</v>
      </c>
      <c r="R174">
        <f t="shared" si="656"/>
        <v>4</v>
      </c>
      <c r="S174">
        <f t="shared" ref="S174:T174" si="657">NETWORKDAYS.INTL(S168,S169,"1111011",S$12:S$24)</f>
        <v>4</v>
      </c>
      <c r="T174">
        <f t="shared" si="657"/>
        <v>3</v>
      </c>
      <c r="U174">
        <f t="shared" ref="U174:V174" si="658">NETWORKDAYS.INTL(U168,U169,"1111011",U$12:U$24)</f>
        <v>5</v>
      </c>
      <c r="V174">
        <f t="shared" si="658"/>
        <v>5</v>
      </c>
    </row>
    <row r="175" spans="4:22" x14ac:dyDescent="0.25">
      <c r="D175" s="9" t="str">
        <f t="shared" si="644"/>
        <v>Sobota</v>
      </c>
      <c r="E175" s="32">
        <f t="shared" si="649"/>
        <v>12</v>
      </c>
      <c r="H175" s="32" t="str">
        <f t="shared" si="645"/>
        <v>Sobota12</v>
      </c>
      <c r="I175">
        <f>NETWORKDAYS.INTL(I168,I169,"1111101",I$12:I$24)</f>
        <v>3</v>
      </c>
      <c r="J175">
        <f t="shared" ref="J175:R175" si="659">NETWORKDAYS.INTL(J168,J169,"1111101",J$12:J$24)</f>
        <v>3</v>
      </c>
      <c r="K175">
        <f t="shared" si="659"/>
        <v>5</v>
      </c>
      <c r="L175">
        <f t="shared" si="659"/>
        <v>5</v>
      </c>
      <c r="M175">
        <f t="shared" si="659"/>
        <v>4</v>
      </c>
      <c r="N175">
        <f t="shared" si="659"/>
        <v>4</v>
      </c>
      <c r="O175">
        <f t="shared" si="659"/>
        <v>3</v>
      </c>
      <c r="P175">
        <f t="shared" si="659"/>
        <v>3</v>
      </c>
      <c r="Q175">
        <f t="shared" si="659"/>
        <v>5</v>
      </c>
      <c r="R175">
        <f t="shared" si="659"/>
        <v>5</v>
      </c>
      <c r="S175">
        <f t="shared" ref="S175:T175" si="660">NETWORKDAYS.INTL(S168,S169,"1111101",S$12:S$24)</f>
        <v>4</v>
      </c>
      <c r="T175">
        <f t="shared" si="660"/>
        <v>4</v>
      </c>
      <c r="U175">
        <f t="shared" ref="U175:V175" si="661">NETWORKDAYS.INTL(U168,U169,"1111101",U$12:U$24)</f>
        <v>3</v>
      </c>
      <c r="V175">
        <f t="shared" si="661"/>
        <v>5</v>
      </c>
    </row>
    <row r="176" spans="4:22" x14ac:dyDescent="0.25">
      <c r="D176" s="9" t="str">
        <f t="shared" si="644"/>
        <v>Niedziela</v>
      </c>
      <c r="E176" s="32">
        <f t="shared" si="649"/>
        <v>12</v>
      </c>
      <c r="H176" s="32" t="str">
        <f t="shared" si="645"/>
        <v>Niedziela12</v>
      </c>
      <c r="I176">
        <f>NETWORKDAYS.INTL(I168,I169,"1111110",I$12:I$24)</f>
        <v>4</v>
      </c>
      <c r="J176">
        <f t="shared" ref="J176:R176" si="662">NETWORKDAYS.INTL(J168,J169,"1111110",J$12:J$24)</f>
        <v>3</v>
      </c>
      <c r="K176">
        <f t="shared" si="662"/>
        <v>3</v>
      </c>
      <c r="L176">
        <f t="shared" si="662"/>
        <v>5</v>
      </c>
      <c r="M176">
        <f t="shared" si="662"/>
        <v>5</v>
      </c>
      <c r="N176">
        <f t="shared" si="662"/>
        <v>4</v>
      </c>
      <c r="O176">
        <f t="shared" si="662"/>
        <v>4</v>
      </c>
      <c r="P176">
        <f t="shared" si="662"/>
        <v>3</v>
      </c>
      <c r="Q176">
        <f t="shared" si="662"/>
        <v>5</v>
      </c>
      <c r="R176">
        <f t="shared" si="662"/>
        <v>5</v>
      </c>
      <c r="S176">
        <f t="shared" ref="S176:T176" si="663">NETWORKDAYS.INTL(S168,S169,"1111110",S$12:S$24)</f>
        <v>5</v>
      </c>
      <c r="T176">
        <f t="shared" si="663"/>
        <v>4</v>
      </c>
      <c r="U176">
        <f t="shared" ref="U176:V176" si="664">NETWORKDAYS.INTL(U168,U169,"1111110",U$12:U$24)</f>
        <v>3</v>
      </c>
      <c r="V176">
        <f t="shared" si="664"/>
        <v>3</v>
      </c>
    </row>
    <row r="177" spans="4:22" x14ac:dyDescent="0.25">
      <c r="D177" s="9" t="str">
        <f t="shared" si="644"/>
        <v>Święto</v>
      </c>
      <c r="E177" s="32">
        <f t="shared" si="649"/>
        <v>12</v>
      </c>
      <c r="H177" s="32" t="str">
        <f t="shared" si="645"/>
        <v>Święto12</v>
      </c>
      <c r="I177">
        <f>I178-SUM(I170:I176)</f>
        <v>2</v>
      </c>
      <c r="J177">
        <f t="shared" ref="J177" si="665">J178-SUM(J170:J176)</f>
        <v>2</v>
      </c>
      <c r="K177">
        <f t="shared" ref="K177" si="666">K178-SUM(K170:K176)</f>
        <v>2</v>
      </c>
      <c r="L177">
        <f t="shared" ref="L177" si="667">L178-SUM(L170:L176)</f>
        <v>2</v>
      </c>
      <c r="M177">
        <f t="shared" ref="M177" si="668">M178-SUM(M170:M176)</f>
        <v>2</v>
      </c>
      <c r="N177">
        <f t="shared" ref="N177" si="669">N178-SUM(N170:N176)</f>
        <v>2</v>
      </c>
      <c r="O177">
        <f t="shared" ref="O177" si="670">O178-SUM(O170:O176)</f>
        <v>2</v>
      </c>
      <c r="P177">
        <f t="shared" ref="P177" si="671">P178-SUM(P170:P176)</f>
        <v>2</v>
      </c>
      <c r="Q177">
        <f t="shared" ref="Q177" si="672">Q178-SUM(Q170:Q176)</f>
        <v>2</v>
      </c>
      <c r="R177">
        <f t="shared" ref="R177:T177" si="673">R178-SUM(R170:R176)</f>
        <v>2</v>
      </c>
      <c r="S177">
        <f t="shared" si="673"/>
        <v>2</v>
      </c>
      <c r="T177">
        <f t="shared" si="673"/>
        <v>2</v>
      </c>
      <c r="U177">
        <f t="shared" ref="U177:V177" si="674">U178-SUM(U170:U176)</f>
        <v>2</v>
      </c>
      <c r="V177">
        <f t="shared" si="674"/>
        <v>2</v>
      </c>
    </row>
    <row r="178" spans="4:22" x14ac:dyDescent="0.25">
      <c r="D178" s="20" t="s">
        <v>35</v>
      </c>
      <c r="E178" s="53">
        <f>E177</f>
        <v>12</v>
      </c>
      <c r="F178" s="53"/>
      <c r="G178" s="51">
        <f>DATE(I$35,$E178,1)</f>
        <v>44166</v>
      </c>
      <c r="H178" s="51"/>
      <c r="I178" s="11">
        <f>I169-I168+1</f>
        <v>31</v>
      </c>
      <c r="J178" s="11">
        <f t="shared" ref="J178:R178" si="675">J169-J168+1</f>
        <v>31</v>
      </c>
      <c r="K178" s="11">
        <f t="shared" si="675"/>
        <v>31</v>
      </c>
      <c r="L178" s="11">
        <f t="shared" si="675"/>
        <v>31</v>
      </c>
      <c r="M178" s="11">
        <f t="shared" si="675"/>
        <v>31</v>
      </c>
      <c r="N178" s="11">
        <f t="shared" si="675"/>
        <v>31</v>
      </c>
      <c r="O178" s="11">
        <f t="shared" si="675"/>
        <v>31</v>
      </c>
      <c r="P178" s="11">
        <f t="shared" si="675"/>
        <v>31</v>
      </c>
      <c r="Q178" s="11">
        <f t="shared" si="675"/>
        <v>31</v>
      </c>
      <c r="R178" s="11">
        <f t="shared" si="675"/>
        <v>31</v>
      </c>
      <c r="S178" s="11">
        <f t="shared" ref="S178:T178" si="676">S169-S168+1</f>
        <v>31</v>
      </c>
      <c r="T178" s="11">
        <f t="shared" si="676"/>
        <v>31</v>
      </c>
      <c r="U178" s="11">
        <f t="shared" ref="U178:V178" si="677">U169-U168+1</f>
        <v>31</v>
      </c>
      <c r="V178" s="11">
        <f t="shared" si="677"/>
        <v>31</v>
      </c>
    </row>
    <row r="180" spans="4:22" x14ac:dyDescent="0.25">
      <c r="D180" s="2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7"/>
  <dimension ref="B3:EZ33"/>
  <sheetViews>
    <sheetView showGridLines="0" zoomScale="85" zoomScaleNormal="85" workbookViewId="0"/>
  </sheetViews>
  <sheetFormatPr defaultColWidth="9.140625" defaultRowHeight="15" x14ac:dyDescent="0.25"/>
  <cols>
    <col min="1" max="1" width="9.140625" customWidth="1"/>
    <col min="2" max="4" width="4.7109375" customWidth="1"/>
    <col min="5" max="5" width="22.28515625" bestFit="1" customWidth="1"/>
    <col min="6" max="6" width="17.85546875" customWidth="1"/>
    <col min="7" max="7" width="11.28515625" customWidth="1"/>
    <col min="8" max="156" width="10.140625" customWidth="1"/>
  </cols>
  <sheetData>
    <row r="3" spans="2:156" ht="15.75" thickBot="1" x14ac:dyDescent="0.3">
      <c r="B3" s="1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2:156" ht="15.75" thickTop="1" x14ac:dyDescent="0.25"/>
    <row r="5" spans="2:156" x14ac:dyDescent="0.25">
      <c r="F5" s="24">
        <f>Dni!F5</f>
        <v>44348</v>
      </c>
      <c r="G5" s="24"/>
      <c r="H5" s="19"/>
      <c r="I5" s="19"/>
    </row>
    <row r="7" spans="2:156" ht="15.75" thickBot="1" x14ac:dyDescent="0.3">
      <c r="B7" s="1" t="s">
        <v>44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</row>
    <row r="8" spans="2:156" ht="15.75" thickTop="1" x14ac:dyDescent="0.25"/>
    <row r="9" spans="2:156" x14ac:dyDescent="0.25">
      <c r="E9" t="s">
        <v>48</v>
      </c>
      <c r="H9" s="12">
        <f>F5-1</f>
        <v>44347</v>
      </c>
      <c r="I9" s="15">
        <f>EOMONTH(H9,1)</f>
        <v>44377</v>
      </c>
      <c r="J9" s="15">
        <f t="shared" ref="J9:BU9" si="0">EOMONTH(I9,1)</f>
        <v>44408</v>
      </c>
      <c r="K9" s="15">
        <f t="shared" si="0"/>
        <v>44439</v>
      </c>
      <c r="L9" s="15">
        <f t="shared" si="0"/>
        <v>44469</v>
      </c>
      <c r="M9" s="15">
        <f t="shared" si="0"/>
        <v>44500</v>
      </c>
      <c r="N9" s="15">
        <f t="shared" si="0"/>
        <v>44530</v>
      </c>
      <c r="O9" s="15">
        <f t="shared" si="0"/>
        <v>44561</v>
      </c>
      <c r="P9" s="15">
        <f t="shared" si="0"/>
        <v>44592</v>
      </c>
      <c r="Q9" s="15">
        <f t="shared" si="0"/>
        <v>44620</v>
      </c>
      <c r="R9" s="15">
        <f t="shared" si="0"/>
        <v>44651</v>
      </c>
      <c r="S9" s="15">
        <f t="shared" si="0"/>
        <v>44681</v>
      </c>
      <c r="T9" s="15">
        <f t="shared" si="0"/>
        <v>44712</v>
      </c>
      <c r="U9" s="15">
        <f t="shared" si="0"/>
        <v>44742</v>
      </c>
      <c r="V9" s="15">
        <f t="shared" si="0"/>
        <v>44773</v>
      </c>
      <c r="W9" s="15">
        <f t="shared" si="0"/>
        <v>44804</v>
      </c>
      <c r="X9" s="15">
        <f t="shared" si="0"/>
        <v>44834</v>
      </c>
      <c r="Y9" s="15">
        <f t="shared" si="0"/>
        <v>44865</v>
      </c>
      <c r="Z9" s="15">
        <f t="shared" si="0"/>
        <v>44895</v>
      </c>
      <c r="AA9" s="15">
        <f t="shared" si="0"/>
        <v>44926</v>
      </c>
      <c r="AB9" s="15">
        <f t="shared" si="0"/>
        <v>44957</v>
      </c>
      <c r="AC9" s="15">
        <f t="shared" si="0"/>
        <v>44985</v>
      </c>
      <c r="AD9" s="15">
        <f t="shared" si="0"/>
        <v>45016</v>
      </c>
      <c r="AE9" s="15">
        <f t="shared" si="0"/>
        <v>45046</v>
      </c>
      <c r="AF9" s="15">
        <f t="shared" si="0"/>
        <v>45077</v>
      </c>
      <c r="AG9" s="15">
        <f t="shared" si="0"/>
        <v>45107</v>
      </c>
      <c r="AH9" s="15">
        <f t="shared" si="0"/>
        <v>45138</v>
      </c>
      <c r="AI9" s="15">
        <f t="shared" si="0"/>
        <v>45169</v>
      </c>
      <c r="AJ9" s="15">
        <f t="shared" si="0"/>
        <v>45199</v>
      </c>
      <c r="AK9" s="15">
        <f t="shared" si="0"/>
        <v>45230</v>
      </c>
      <c r="AL9" s="15">
        <f t="shared" si="0"/>
        <v>45260</v>
      </c>
      <c r="AM9" s="15">
        <f t="shared" si="0"/>
        <v>45291</v>
      </c>
      <c r="AN9" s="15">
        <f t="shared" si="0"/>
        <v>45322</v>
      </c>
      <c r="AO9" s="15">
        <f t="shared" si="0"/>
        <v>45351</v>
      </c>
      <c r="AP9" s="15">
        <f t="shared" si="0"/>
        <v>45382</v>
      </c>
      <c r="AQ9" s="15">
        <f t="shared" si="0"/>
        <v>45412</v>
      </c>
      <c r="AR9" s="15">
        <f t="shared" si="0"/>
        <v>45443</v>
      </c>
      <c r="AS9" s="15">
        <f t="shared" si="0"/>
        <v>45473</v>
      </c>
      <c r="AT9" s="15">
        <f t="shared" si="0"/>
        <v>45504</v>
      </c>
      <c r="AU9" s="15">
        <f t="shared" si="0"/>
        <v>45535</v>
      </c>
      <c r="AV9" s="15">
        <f t="shared" si="0"/>
        <v>45565</v>
      </c>
      <c r="AW9" s="15">
        <f t="shared" si="0"/>
        <v>45596</v>
      </c>
      <c r="AX9" s="15">
        <f t="shared" si="0"/>
        <v>45626</v>
      </c>
      <c r="AY9" s="15">
        <f t="shared" si="0"/>
        <v>45657</v>
      </c>
      <c r="AZ9" s="15">
        <f t="shared" si="0"/>
        <v>45688</v>
      </c>
      <c r="BA9" s="15">
        <f t="shared" si="0"/>
        <v>45716</v>
      </c>
      <c r="BB9" s="15">
        <f t="shared" si="0"/>
        <v>45747</v>
      </c>
      <c r="BC9" s="15">
        <f t="shared" si="0"/>
        <v>45777</v>
      </c>
      <c r="BD9" s="15">
        <f t="shared" si="0"/>
        <v>45808</v>
      </c>
      <c r="BE9" s="15">
        <f t="shared" si="0"/>
        <v>45838</v>
      </c>
      <c r="BF9" s="15">
        <f t="shared" si="0"/>
        <v>45869</v>
      </c>
      <c r="BG9" s="15">
        <f t="shared" si="0"/>
        <v>45900</v>
      </c>
      <c r="BH9" s="15">
        <f t="shared" si="0"/>
        <v>45930</v>
      </c>
      <c r="BI9" s="15">
        <f t="shared" si="0"/>
        <v>45961</v>
      </c>
      <c r="BJ9" s="15">
        <f t="shared" si="0"/>
        <v>45991</v>
      </c>
      <c r="BK9" s="15">
        <f t="shared" si="0"/>
        <v>46022</v>
      </c>
      <c r="BL9" s="15">
        <f t="shared" si="0"/>
        <v>46053</v>
      </c>
      <c r="BM9" s="15">
        <f t="shared" si="0"/>
        <v>46081</v>
      </c>
      <c r="BN9" s="15">
        <f t="shared" si="0"/>
        <v>46112</v>
      </c>
      <c r="BO9" s="15">
        <f t="shared" si="0"/>
        <v>46142</v>
      </c>
      <c r="BP9" s="15">
        <f t="shared" si="0"/>
        <v>46173</v>
      </c>
      <c r="BQ9" s="15">
        <f t="shared" si="0"/>
        <v>46203</v>
      </c>
      <c r="BR9" s="15">
        <f t="shared" si="0"/>
        <v>46234</v>
      </c>
      <c r="BS9" s="15">
        <f t="shared" si="0"/>
        <v>46265</v>
      </c>
      <c r="BT9" s="15">
        <f t="shared" si="0"/>
        <v>46295</v>
      </c>
      <c r="BU9" s="15">
        <f t="shared" si="0"/>
        <v>46326</v>
      </c>
      <c r="BV9" s="15">
        <f t="shared" ref="BV9:DD9" si="1">EOMONTH(BU9,1)</f>
        <v>46356</v>
      </c>
      <c r="BW9" s="15">
        <f t="shared" si="1"/>
        <v>46387</v>
      </c>
      <c r="BX9" s="15">
        <f t="shared" si="1"/>
        <v>46418</v>
      </c>
      <c r="BY9" s="15">
        <f t="shared" si="1"/>
        <v>46446</v>
      </c>
      <c r="BZ9" s="15">
        <f t="shared" si="1"/>
        <v>46477</v>
      </c>
      <c r="CA9" s="15">
        <f t="shared" si="1"/>
        <v>46507</v>
      </c>
      <c r="CB9" s="15">
        <f t="shared" si="1"/>
        <v>46538</v>
      </c>
      <c r="CC9" s="15">
        <f t="shared" si="1"/>
        <v>46568</v>
      </c>
      <c r="CD9" s="15">
        <f t="shared" si="1"/>
        <v>46599</v>
      </c>
      <c r="CE9" s="15">
        <f t="shared" si="1"/>
        <v>46630</v>
      </c>
      <c r="CF9" s="15">
        <f t="shared" si="1"/>
        <v>46660</v>
      </c>
      <c r="CG9" s="15">
        <f t="shared" si="1"/>
        <v>46691</v>
      </c>
      <c r="CH9" s="15">
        <f t="shared" si="1"/>
        <v>46721</v>
      </c>
      <c r="CI9" s="15">
        <f t="shared" si="1"/>
        <v>46752</v>
      </c>
      <c r="CJ9" s="15">
        <f t="shared" si="1"/>
        <v>46783</v>
      </c>
      <c r="CK9" s="15">
        <f t="shared" si="1"/>
        <v>46812</v>
      </c>
      <c r="CL9" s="15">
        <f t="shared" si="1"/>
        <v>46843</v>
      </c>
      <c r="CM9" s="15">
        <f t="shared" si="1"/>
        <v>46873</v>
      </c>
      <c r="CN9" s="15">
        <f t="shared" si="1"/>
        <v>46904</v>
      </c>
      <c r="CO9" s="15">
        <f t="shared" si="1"/>
        <v>46934</v>
      </c>
      <c r="CP9" s="15">
        <f t="shared" si="1"/>
        <v>46965</v>
      </c>
      <c r="CQ9" s="15">
        <f t="shared" si="1"/>
        <v>46996</v>
      </c>
      <c r="CR9" s="15">
        <f t="shared" si="1"/>
        <v>47026</v>
      </c>
      <c r="CS9" s="15">
        <f t="shared" si="1"/>
        <v>47057</v>
      </c>
      <c r="CT9" s="15">
        <f t="shared" si="1"/>
        <v>47087</v>
      </c>
      <c r="CU9" s="15">
        <f t="shared" si="1"/>
        <v>47118</v>
      </c>
      <c r="CV9" s="15">
        <f t="shared" si="1"/>
        <v>47149</v>
      </c>
      <c r="CW9" s="15">
        <f t="shared" si="1"/>
        <v>47177</v>
      </c>
      <c r="CX9" s="15">
        <f t="shared" si="1"/>
        <v>47208</v>
      </c>
      <c r="CY9" s="15">
        <f t="shared" si="1"/>
        <v>47238</v>
      </c>
      <c r="CZ9" s="15">
        <f t="shared" si="1"/>
        <v>47269</v>
      </c>
      <c r="DA9" s="15">
        <f t="shared" si="1"/>
        <v>47299</v>
      </c>
      <c r="DB9" s="15">
        <f t="shared" si="1"/>
        <v>47330</v>
      </c>
      <c r="DC9" s="15">
        <f t="shared" si="1"/>
        <v>47361</v>
      </c>
      <c r="DD9" s="15">
        <f t="shared" si="1"/>
        <v>47391</v>
      </c>
      <c r="DE9" s="15">
        <f t="shared" ref="DE9:DP9" si="2">EOMONTH(DD9,1)</f>
        <v>47422</v>
      </c>
      <c r="DF9" s="15">
        <f t="shared" si="2"/>
        <v>47452</v>
      </c>
      <c r="DG9" s="15">
        <f t="shared" si="2"/>
        <v>47483</v>
      </c>
      <c r="DH9" s="15">
        <f t="shared" si="2"/>
        <v>47514</v>
      </c>
      <c r="DI9" s="15">
        <f t="shared" si="2"/>
        <v>47542</v>
      </c>
      <c r="DJ9" s="15">
        <f t="shared" si="2"/>
        <v>47573</v>
      </c>
      <c r="DK9" s="15">
        <f t="shared" si="2"/>
        <v>47603</v>
      </c>
      <c r="DL9" s="15">
        <f t="shared" si="2"/>
        <v>47634</v>
      </c>
      <c r="DM9" s="15">
        <f t="shared" si="2"/>
        <v>47664</v>
      </c>
      <c r="DN9" s="15">
        <f t="shared" si="2"/>
        <v>47695</v>
      </c>
      <c r="DO9" s="15">
        <f t="shared" si="2"/>
        <v>47726</v>
      </c>
      <c r="DP9" s="15">
        <f t="shared" si="2"/>
        <v>47756</v>
      </c>
      <c r="DQ9" s="15">
        <f t="shared" ref="DQ9:EB9" si="3">EOMONTH(DP9,1)</f>
        <v>47787</v>
      </c>
      <c r="DR9" s="15">
        <f t="shared" si="3"/>
        <v>47817</v>
      </c>
      <c r="DS9" s="15">
        <f t="shared" si="3"/>
        <v>47848</v>
      </c>
      <c r="DT9" s="15">
        <f t="shared" si="3"/>
        <v>47879</v>
      </c>
      <c r="DU9" s="15">
        <f t="shared" si="3"/>
        <v>47907</v>
      </c>
      <c r="DV9" s="15">
        <f t="shared" si="3"/>
        <v>47938</v>
      </c>
      <c r="DW9" s="15">
        <f t="shared" si="3"/>
        <v>47968</v>
      </c>
      <c r="DX9" s="15">
        <f t="shared" si="3"/>
        <v>47999</v>
      </c>
      <c r="DY9" s="15">
        <f t="shared" si="3"/>
        <v>48029</v>
      </c>
      <c r="DZ9" s="15">
        <f t="shared" si="3"/>
        <v>48060</v>
      </c>
      <c r="EA9" s="15">
        <f t="shared" si="3"/>
        <v>48091</v>
      </c>
      <c r="EB9" s="15">
        <f t="shared" si="3"/>
        <v>48121</v>
      </c>
      <c r="EC9" s="15">
        <f t="shared" ref="EC9" si="4">EOMONTH(EB9,1)</f>
        <v>48152</v>
      </c>
      <c r="ED9" s="15">
        <f t="shared" ref="ED9" si="5">EOMONTH(EC9,1)</f>
        <v>48182</v>
      </c>
      <c r="EE9" s="15">
        <f t="shared" ref="EE9" si="6">EOMONTH(ED9,1)</f>
        <v>48213</v>
      </c>
      <c r="EF9" s="15">
        <f t="shared" ref="EF9" si="7">EOMONTH(EE9,1)</f>
        <v>48244</v>
      </c>
      <c r="EG9" s="15">
        <f t="shared" ref="EG9" si="8">EOMONTH(EF9,1)</f>
        <v>48273</v>
      </c>
      <c r="EH9" s="15">
        <f t="shared" ref="EH9" si="9">EOMONTH(EG9,1)</f>
        <v>48304</v>
      </c>
      <c r="EI9" s="15">
        <f t="shared" ref="EI9" si="10">EOMONTH(EH9,1)</f>
        <v>48334</v>
      </c>
      <c r="EJ9" s="15">
        <f t="shared" ref="EJ9" si="11">EOMONTH(EI9,1)</f>
        <v>48365</v>
      </c>
      <c r="EK9" s="15">
        <f t="shared" ref="EK9" si="12">EOMONTH(EJ9,1)</f>
        <v>48395</v>
      </c>
      <c r="EL9" s="15">
        <f t="shared" ref="EL9" si="13">EOMONTH(EK9,1)</f>
        <v>48426</v>
      </c>
      <c r="EM9" s="15">
        <f t="shared" ref="EM9" si="14">EOMONTH(EL9,1)</f>
        <v>48457</v>
      </c>
      <c r="EN9" s="15">
        <f t="shared" ref="EN9" si="15">EOMONTH(EM9,1)</f>
        <v>48487</v>
      </c>
      <c r="EO9" s="15">
        <f t="shared" ref="EO9" si="16">EOMONTH(EN9,1)</f>
        <v>48518</v>
      </c>
      <c r="EP9" s="15">
        <f t="shared" ref="EP9" si="17">EOMONTH(EO9,1)</f>
        <v>48548</v>
      </c>
      <c r="EQ9" s="15">
        <f t="shared" ref="EQ9" si="18">EOMONTH(EP9,1)</f>
        <v>48579</v>
      </c>
      <c r="ER9" s="15">
        <f t="shared" ref="ER9" si="19">EOMONTH(EQ9,1)</f>
        <v>48610</v>
      </c>
      <c r="ES9" s="15">
        <f t="shared" ref="ES9" si="20">EOMONTH(ER9,1)</f>
        <v>48638</v>
      </c>
      <c r="ET9" s="15">
        <f t="shared" ref="ET9" si="21">EOMONTH(ES9,1)</f>
        <v>48669</v>
      </c>
      <c r="EU9" s="15">
        <f t="shared" ref="EU9" si="22">EOMONTH(ET9,1)</f>
        <v>48699</v>
      </c>
      <c r="EV9" s="15">
        <f t="shared" ref="EV9" si="23">EOMONTH(EU9,1)</f>
        <v>48730</v>
      </c>
      <c r="EW9" s="15">
        <f t="shared" ref="EW9" si="24">EOMONTH(EV9,1)</f>
        <v>48760</v>
      </c>
      <c r="EX9" s="15">
        <f t="shared" ref="EX9" si="25">EOMONTH(EW9,1)</f>
        <v>48791</v>
      </c>
      <c r="EY9" s="15">
        <f t="shared" ref="EY9" si="26">EOMONTH(EX9,1)</f>
        <v>48822</v>
      </c>
      <c r="EZ9" s="15">
        <f t="shared" ref="EZ9" si="27">EOMONTH(EY9,1)</f>
        <v>48852</v>
      </c>
    </row>
    <row r="10" spans="2:156" x14ac:dyDescent="0.25">
      <c r="E10" t="s">
        <v>47</v>
      </c>
      <c r="H10" s="12"/>
      <c r="I10" s="25">
        <f>YEAR(I9)</f>
        <v>2021</v>
      </c>
      <c r="J10">
        <f t="shared" ref="J10:BU10" si="28">YEAR(J9)</f>
        <v>2021</v>
      </c>
      <c r="K10">
        <f t="shared" si="28"/>
        <v>2021</v>
      </c>
      <c r="L10">
        <f t="shared" si="28"/>
        <v>2021</v>
      </c>
      <c r="M10">
        <f t="shared" si="28"/>
        <v>2021</v>
      </c>
      <c r="N10">
        <f t="shared" si="28"/>
        <v>2021</v>
      </c>
      <c r="O10">
        <f t="shared" si="28"/>
        <v>2021</v>
      </c>
      <c r="P10">
        <f t="shared" si="28"/>
        <v>2022</v>
      </c>
      <c r="Q10">
        <f t="shared" si="28"/>
        <v>2022</v>
      </c>
      <c r="R10">
        <f t="shared" si="28"/>
        <v>2022</v>
      </c>
      <c r="S10">
        <f t="shared" si="28"/>
        <v>2022</v>
      </c>
      <c r="T10">
        <f t="shared" si="28"/>
        <v>2022</v>
      </c>
      <c r="U10">
        <f t="shared" si="28"/>
        <v>2022</v>
      </c>
      <c r="V10">
        <f t="shared" si="28"/>
        <v>2022</v>
      </c>
      <c r="W10">
        <f t="shared" si="28"/>
        <v>2022</v>
      </c>
      <c r="X10">
        <f t="shared" si="28"/>
        <v>2022</v>
      </c>
      <c r="Y10">
        <f t="shared" si="28"/>
        <v>2022</v>
      </c>
      <c r="Z10">
        <f t="shared" si="28"/>
        <v>2022</v>
      </c>
      <c r="AA10">
        <f t="shared" si="28"/>
        <v>2022</v>
      </c>
      <c r="AB10">
        <f t="shared" si="28"/>
        <v>2023</v>
      </c>
      <c r="AC10">
        <f t="shared" si="28"/>
        <v>2023</v>
      </c>
      <c r="AD10">
        <f t="shared" si="28"/>
        <v>2023</v>
      </c>
      <c r="AE10">
        <f t="shared" si="28"/>
        <v>2023</v>
      </c>
      <c r="AF10">
        <f t="shared" si="28"/>
        <v>2023</v>
      </c>
      <c r="AG10">
        <f t="shared" si="28"/>
        <v>2023</v>
      </c>
      <c r="AH10">
        <f t="shared" si="28"/>
        <v>2023</v>
      </c>
      <c r="AI10">
        <f t="shared" si="28"/>
        <v>2023</v>
      </c>
      <c r="AJ10">
        <f t="shared" si="28"/>
        <v>2023</v>
      </c>
      <c r="AK10">
        <f t="shared" si="28"/>
        <v>2023</v>
      </c>
      <c r="AL10">
        <f t="shared" si="28"/>
        <v>2023</v>
      </c>
      <c r="AM10">
        <f t="shared" si="28"/>
        <v>2023</v>
      </c>
      <c r="AN10">
        <f t="shared" si="28"/>
        <v>2024</v>
      </c>
      <c r="AO10">
        <f t="shared" si="28"/>
        <v>2024</v>
      </c>
      <c r="AP10">
        <f t="shared" si="28"/>
        <v>2024</v>
      </c>
      <c r="AQ10">
        <f t="shared" si="28"/>
        <v>2024</v>
      </c>
      <c r="AR10">
        <f t="shared" si="28"/>
        <v>2024</v>
      </c>
      <c r="AS10">
        <f t="shared" si="28"/>
        <v>2024</v>
      </c>
      <c r="AT10">
        <f t="shared" si="28"/>
        <v>2024</v>
      </c>
      <c r="AU10">
        <f t="shared" si="28"/>
        <v>2024</v>
      </c>
      <c r="AV10">
        <f t="shared" si="28"/>
        <v>2024</v>
      </c>
      <c r="AW10">
        <f t="shared" si="28"/>
        <v>2024</v>
      </c>
      <c r="AX10">
        <f t="shared" si="28"/>
        <v>2024</v>
      </c>
      <c r="AY10">
        <f t="shared" si="28"/>
        <v>2024</v>
      </c>
      <c r="AZ10">
        <f t="shared" si="28"/>
        <v>2025</v>
      </c>
      <c r="BA10">
        <f t="shared" si="28"/>
        <v>2025</v>
      </c>
      <c r="BB10">
        <f t="shared" si="28"/>
        <v>2025</v>
      </c>
      <c r="BC10">
        <f t="shared" si="28"/>
        <v>2025</v>
      </c>
      <c r="BD10">
        <f t="shared" si="28"/>
        <v>2025</v>
      </c>
      <c r="BE10">
        <f t="shared" si="28"/>
        <v>2025</v>
      </c>
      <c r="BF10">
        <f t="shared" si="28"/>
        <v>2025</v>
      </c>
      <c r="BG10">
        <f t="shared" si="28"/>
        <v>2025</v>
      </c>
      <c r="BH10">
        <f t="shared" si="28"/>
        <v>2025</v>
      </c>
      <c r="BI10">
        <f t="shared" si="28"/>
        <v>2025</v>
      </c>
      <c r="BJ10">
        <f t="shared" si="28"/>
        <v>2025</v>
      </c>
      <c r="BK10">
        <f t="shared" si="28"/>
        <v>2025</v>
      </c>
      <c r="BL10">
        <f t="shared" si="28"/>
        <v>2026</v>
      </c>
      <c r="BM10">
        <f t="shared" si="28"/>
        <v>2026</v>
      </c>
      <c r="BN10">
        <f t="shared" si="28"/>
        <v>2026</v>
      </c>
      <c r="BO10">
        <f t="shared" si="28"/>
        <v>2026</v>
      </c>
      <c r="BP10">
        <f t="shared" si="28"/>
        <v>2026</v>
      </c>
      <c r="BQ10">
        <f t="shared" si="28"/>
        <v>2026</v>
      </c>
      <c r="BR10">
        <f t="shared" si="28"/>
        <v>2026</v>
      </c>
      <c r="BS10">
        <f t="shared" si="28"/>
        <v>2026</v>
      </c>
      <c r="BT10">
        <f t="shared" si="28"/>
        <v>2026</v>
      </c>
      <c r="BU10">
        <f t="shared" si="28"/>
        <v>2026</v>
      </c>
      <c r="BV10">
        <f t="shared" ref="BV10:DD10" si="29">YEAR(BV9)</f>
        <v>2026</v>
      </c>
      <c r="BW10">
        <f t="shared" si="29"/>
        <v>2026</v>
      </c>
      <c r="BX10">
        <f t="shared" si="29"/>
        <v>2027</v>
      </c>
      <c r="BY10">
        <f t="shared" si="29"/>
        <v>2027</v>
      </c>
      <c r="BZ10">
        <f t="shared" si="29"/>
        <v>2027</v>
      </c>
      <c r="CA10">
        <f t="shared" si="29"/>
        <v>2027</v>
      </c>
      <c r="CB10">
        <f t="shared" si="29"/>
        <v>2027</v>
      </c>
      <c r="CC10">
        <f t="shared" si="29"/>
        <v>2027</v>
      </c>
      <c r="CD10">
        <f t="shared" si="29"/>
        <v>2027</v>
      </c>
      <c r="CE10">
        <f t="shared" si="29"/>
        <v>2027</v>
      </c>
      <c r="CF10">
        <f t="shared" si="29"/>
        <v>2027</v>
      </c>
      <c r="CG10">
        <f t="shared" si="29"/>
        <v>2027</v>
      </c>
      <c r="CH10">
        <f t="shared" si="29"/>
        <v>2027</v>
      </c>
      <c r="CI10">
        <f t="shared" si="29"/>
        <v>2027</v>
      </c>
      <c r="CJ10">
        <f t="shared" si="29"/>
        <v>2028</v>
      </c>
      <c r="CK10">
        <f t="shared" si="29"/>
        <v>2028</v>
      </c>
      <c r="CL10">
        <f t="shared" si="29"/>
        <v>2028</v>
      </c>
      <c r="CM10">
        <f t="shared" si="29"/>
        <v>2028</v>
      </c>
      <c r="CN10">
        <f t="shared" si="29"/>
        <v>2028</v>
      </c>
      <c r="CO10">
        <f t="shared" si="29"/>
        <v>2028</v>
      </c>
      <c r="CP10">
        <f t="shared" si="29"/>
        <v>2028</v>
      </c>
      <c r="CQ10">
        <f t="shared" si="29"/>
        <v>2028</v>
      </c>
      <c r="CR10">
        <f t="shared" si="29"/>
        <v>2028</v>
      </c>
      <c r="CS10">
        <f t="shared" si="29"/>
        <v>2028</v>
      </c>
      <c r="CT10">
        <f t="shared" si="29"/>
        <v>2028</v>
      </c>
      <c r="CU10">
        <f t="shared" si="29"/>
        <v>2028</v>
      </c>
      <c r="CV10">
        <f t="shared" si="29"/>
        <v>2029</v>
      </c>
      <c r="CW10">
        <f t="shared" si="29"/>
        <v>2029</v>
      </c>
      <c r="CX10">
        <f t="shared" si="29"/>
        <v>2029</v>
      </c>
      <c r="CY10">
        <f t="shared" si="29"/>
        <v>2029</v>
      </c>
      <c r="CZ10">
        <f t="shared" si="29"/>
        <v>2029</v>
      </c>
      <c r="DA10">
        <f t="shared" si="29"/>
        <v>2029</v>
      </c>
      <c r="DB10">
        <f t="shared" si="29"/>
        <v>2029</v>
      </c>
      <c r="DC10">
        <f t="shared" si="29"/>
        <v>2029</v>
      </c>
      <c r="DD10">
        <f t="shared" si="29"/>
        <v>2029</v>
      </c>
      <c r="DE10">
        <f t="shared" ref="DE10:DP10" si="30">YEAR(DE9)</f>
        <v>2029</v>
      </c>
      <c r="DF10">
        <f t="shared" si="30"/>
        <v>2029</v>
      </c>
      <c r="DG10">
        <f t="shared" si="30"/>
        <v>2029</v>
      </c>
      <c r="DH10">
        <f t="shared" si="30"/>
        <v>2030</v>
      </c>
      <c r="DI10">
        <f t="shared" si="30"/>
        <v>2030</v>
      </c>
      <c r="DJ10">
        <f t="shared" si="30"/>
        <v>2030</v>
      </c>
      <c r="DK10">
        <f t="shared" si="30"/>
        <v>2030</v>
      </c>
      <c r="DL10">
        <f t="shared" si="30"/>
        <v>2030</v>
      </c>
      <c r="DM10">
        <f t="shared" si="30"/>
        <v>2030</v>
      </c>
      <c r="DN10">
        <f t="shared" si="30"/>
        <v>2030</v>
      </c>
      <c r="DO10">
        <f t="shared" si="30"/>
        <v>2030</v>
      </c>
      <c r="DP10">
        <f t="shared" si="30"/>
        <v>2030</v>
      </c>
      <c r="DQ10">
        <f t="shared" ref="DQ10:EB10" si="31">YEAR(DQ9)</f>
        <v>2030</v>
      </c>
      <c r="DR10">
        <f t="shared" si="31"/>
        <v>2030</v>
      </c>
      <c r="DS10">
        <f t="shared" si="31"/>
        <v>2030</v>
      </c>
      <c r="DT10">
        <f t="shared" si="31"/>
        <v>2031</v>
      </c>
      <c r="DU10">
        <f t="shared" si="31"/>
        <v>2031</v>
      </c>
      <c r="DV10">
        <f t="shared" si="31"/>
        <v>2031</v>
      </c>
      <c r="DW10">
        <f t="shared" si="31"/>
        <v>2031</v>
      </c>
      <c r="DX10">
        <f t="shared" si="31"/>
        <v>2031</v>
      </c>
      <c r="DY10">
        <f t="shared" si="31"/>
        <v>2031</v>
      </c>
      <c r="DZ10">
        <f t="shared" si="31"/>
        <v>2031</v>
      </c>
      <c r="EA10">
        <f t="shared" si="31"/>
        <v>2031</v>
      </c>
      <c r="EB10">
        <f t="shared" si="31"/>
        <v>2031</v>
      </c>
      <c r="EC10">
        <f t="shared" ref="EC10:EZ10" si="32">YEAR(EC9)</f>
        <v>2031</v>
      </c>
      <c r="ED10">
        <f t="shared" si="32"/>
        <v>2031</v>
      </c>
      <c r="EE10">
        <f t="shared" si="32"/>
        <v>2031</v>
      </c>
      <c r="EF10">
        <f t="shared" si="32"/>
        <v>2032</v>
      </c>
      <c r="EG10">
        <f t="shared" si="32"/>
        <v>2032</v>
      </c>
      <c r="EH10">
        <f t="shared" si="32"/>
        <v>2032</v>
      </c>
      <c r="EI10">
        <f t="shared" si="32"/>
        <v>2032</v>
      </c>
      <c r="EJ10">
        <f t="shared" si="32"/>
        <v>2032</v>
      </c>
      <c r="EK10">
        <f t="shared" si="32"/>
        <v>2032</v>
      </c>
      <c r="EL10">
        <f t="shared" si="32"/>
        <v>2032</v>
      </c>
      <c r="EM10">
        <f t="shared" si="32"/>
        <v>2032</v>
      </c>
      <c r="EN10">
        <f t="shared" si="32"/>
        <v>2032</v>
      </c>
      <c r="EO10">
        <f t="shared" si="32"/>
        <v>2032</v>
      </c>
      <c r="EP10">
        <f t="shared" si="32"/>
        <v>2032</v>
      </c>
      <c r="EQ10">
        <f t="shared" si="32"/>
        <v>2032</v>
      </c>
      <c r="ER10">
        <f t="shared" si="32"/>
        <v>2033</v>
      </c>
      <c r="ES10">
        <f t="shared" si="32"/>
        <v>2033</v>
      </c>
      <c r="ET10">
        <f t="shared" si="32"/>
        <v>2033</v>
      </c>
      <c r="EU10">
        <f t="shared" si="32"/>
        <v>2033</v>
      </c>
      <c r="EV10">
        <f t="shared" si="32"/>
        <v>2033</v>
      </c>
      <c r="EW10">
        <f t="shared" si="32"/>
        <v>2033</v>
      </c>
      <c r="EX10">
        <f t="shared" si="32"/>
        <v>2033</v>
      </c>
      <c r="EY10">
        <f t="shared" si="32"/>
        <v>2033</v>
      </c>
      <c r="EZ10">
        <f t="shared" si="32"/>
        <v>2033</v>
      </c>
    </row>
    <row r="11" spans="2:156" x14ac:dyDescent="0.25">
      <c r="E11" t="s">
        <v>46</v>
      </c>
      <c r="H11" s="12"/>
      <c r="I11" s="5">
        <f t="shared" ref="I11:AN11" si="33">MONTH(I9)</f>
        <v>6</v>
      </c>
      <c r="J11" s="5">
        <f t="shared" si="33"/>
        <v>7</v>
      </c>
      <c r="K11" s="5">
        <f t="shared" si="33"/>
        <v>8</v>
      </c>
      <c r="L11" s="5">
        <f t="shared" si="33"/>
        <v>9</v>
      </c>
      <c r="M11" s="5">
        <f t="shared" si="33"/>
        <v>10</v>
      </c>
      <c r="N11" s="5">
        <f t="shared" si="33"/>
        <v>11</v>
      </c>
      <c r="O11" s="5">
        <f t="shared" si="33"/>
        <v>12</v>
      </c>
      <c r="P11" s="5">
        <f t="shared" si="33"/>
        <v>1</v>
      </c>
      <c r="Q11" s="5">
        <f t="shared" si="33"/>
        <v>2</v>
      </c>
      <c r="R11" s="5">
        <f t="shared" si="33"/>
        <v>3</v>
      </c>
      <c r="S11" s="5">
        <f t="shared" si="33"/>
        <v>4</v>
      </c>
      <c r="T11" s="5">
        <f t="shared" si="33"/>
        <v>5</v>
      </c>
      <c r="U11" s="5">
        <f t="shared" si="33"/>
        <v>6</v>
      </c>
      <c r="V11" s="5">
        <f t="shared" si="33"/>
        <v>7</v>
      </c>
      <c r="W11" s="5">
        <f t="shared" si="33"/>
        <v>8</v>
      </c>
      <c r="X11" s="5">
        <f t="shared" si="33"/>
        <v>9</v>
      </c>
      <c r="Y11" s="5">
        <f t="shared" si="33"/>
        <v>10</v>
      </c>
      <c r="Z11" s="5">
        <f t="shared" si="33"/>
        <v>11</v>
      </c>
      <c r="AA11" s="5">
        <f t="shared" si="33"/>
        <v>12</v>
      </c>
      <c r="AB11" s="5">
        <f t="shared" si="33"/>
        <v>1</v>
      </c>
      <c r="AC11" s="5">
        <f t="shared" si="33"/>
        <v>2</v>
      </c>
      <c r="AD11" s="5">
        <f t="shared" si="33"/>
        <v>3</v>
      </c>
      <c r="AE11" s="5">
        <f t="shared" si="33"/>
        <v>4</v>
      </c>
      <c r="AF11" s="5">
        <f t="shared" si="33"/>
        <v>5</v>
      </c>
      <c r="AG11" s="5">
        <f t="shared" si="33"/>
        <v>6</v>
      </c>
      <c r="AH11" s="5">
        <f t="shared" si="33"/>
        <v>7</v>
      </c>
      <c r="AI11" s="5">
        <f t="shared" si="33"/>
        <v>8</v>
      </c>
      <c r="AJ11" s="5">
        <f t="shared" si="33"/>
        <v>9</v>
      </c>
      <c r="AK11" s="5">
        <f t="shared" si="33"/>
        <v>10</v>
      </c>
      <c r="AL11" s="5">
        <f t="shared" si="33"/>
        <v>11</v>
      </c>
      <c r="AM11" s="5">
        <f t="shared" si="33"/>
        <v>12</v>
      </c>
      <c r="AN11" s="5">
        <f t="shared" si="33"/>
        <v>1</v>
      </c>
      <c r="AO11" s="5">
        <f t="shared" ref="AO11:BT11" si="34">MONTH(AO9)</f>
        <v>2</v>
      </c>
      <c r="AP11" s="5">
        <f t="shared" si="34"/>
        <v>3</v>
      </c>
      <c r="AQ11" s="5">
        <f t="shared" si="34"/>
        <v>4</v>
      </c>
      <c r="AR11" s="5">
        <f t="shared" si="34"/>
        <v>5</v>
      </c>
      <c r="AS11" s="5">
        <f t="shared" si="34"/>
        <v>6</v>
      </c>
      <c r="AT11" s="5">
        <f t="shared" si="34"/>
        <v>7</v>
      </c>
      <c r="AU11" s="5">
        <f t="shared" si="34"/>
        <v>8</v>
      </c>
      <c r="AV11" s="5">
        <f t="shared" si="34"/>
        <v>9</v>
      </c>
      <c r="AW11" s="5">
        <f t="shared" si="34"/>
        <v>10</v>
      </c>
      <c r="AX11" s="5">
        <f t="shared" si="34"/>
        <v>11</v>
      </c>
      <c r="AY11" s="5">
        <f t="shared" si="34"/>
        <v>12</v>
      </c>
      <c r="AZ11" s="5">
        <f t="shared" si="34"/>
        <v>1</v>
      </c>
      <c r="BA11" s="5">
        <f t="shared" si="34"/>
        <v>2</v>
      </c>
      <c r="BB11" s="5">
        <f t="shared" si="34"/>
        <v>3</v>
      </c>
      <c r="BC11" s="5">
        <f t="shared" si="34"/>
        <v>4</v>
      </c>
      <c r="BD11" s="5">
        <f t="shared" si="34"/>
        <v>5</v>
      </c>
      <c r="BE11" s="5">
        <f t="shared" si="34"/>
        <v>6</v>
      </c>
      <c r="BF11" s="5">
        <f t="shared" si="34"/>
        <v>7</v>
      </c>
      <c r="BG11" s="5">
        <f t="shared" si="34"/>
        <v>8</v>
      </c>
      <c r="BH11" s="5">
        <f t="shared" si="34"/>
        <v>9</v>
      </c>
      <c r="BI11" s="5">
        <f t="shared" si="34"/>
        <v>10</v>
      </c>
      <c r="BJ11" s="5">
        <f t="shared" si="34"/>
        <v>11</v>
      </c>
      <c r="BK11" s="5">
        <f t="shared" si="34"/>
        <v>12</v>
      </c>
      <c r="BL11" s="5">
        <f t="shared" si="34"/>
        <v>1</v>
      </c>
      <c r="BM11" s="5">
        <f t="shared" si="34"/>
        <v>2</v>
      </c>
      <c r="BN11" s="5">
        <f t="shared" si="34"/>
        <v>3</v>
      </c>
      <c r="BO11" s="5">
        <f t="shared" si="34"/>
        <v>4</v>
      </c>
      <c r="BP11" s="5">
        <f t="shared" si="34"/>
        <v>5</v>
      </c>
      <c r="BQ11" s="5">
        <f t="shared" si="34"/>
        <v>6</v>
      </c>
      <c r="BR11" s="5">
        <f t="shared" si="34"/>
        <v>7</v>
      </c>
      <c r="BS11" s="5">
        <f t="shared" si="34"/>
        <v>8</v>
      </c>
      <c r="BT11" s="5">
        <f t="shared" si="34"/>
        <v>9</v>
      </c>
      <c r="BU11" s="5">
        <f t="shared" ref="BU11:CZ11" si="35">MONTH(BU9)</f>
        <v>10</v>
      </c>
      <c r="BV11" s="5">
        <f t="shared" si="35"/>
        <v>11</v>
      </c>
      <c r="BW11" s="5">
        <f t="shared" si="35"/>
        <v>12</v>
      </c>
      <c r="BX11" s="5">
        <f t="shared" si="35"/>
        <v>1</v>
      </c>
      <c r="BY11" s="5">
        <f t="shared" si="35"/>
        <v>2</v>
      </c>
      <c r="BZ11" s="5">
        <f t="shared" si="35"/>
        <v>3</v>
      </c>
      <c r="CA11" s="5">
        <f t="shared" si="35"/>
        <v>4</v>
      </c>
      <c r="CB11" s="5">
        <f t="shared" si="35"/>
        <v>5</v>
      </c>
      <c r="CC11" s="5">
        <f t="shared" si="35"/>
        <v>6</v>
      </c>
      <c r="CD11" s="5">
        <f t="shared" si="35"/>
        <v>7</v>
      </c>
      <c r="CE11" s="5">
        <f t="shared" si="35"/>
        <v>8</v>
      </c>
      <c r="CF11" s="5">
        <f t="shared" si="35"/>
        <v>9</v>
      </c>
      <c r="CG11" s="5">
        <f t="shared" si="35"/>
        <v>10</v>
      </c>
      <c r="CH11" s="5">
        <f t="shared" si="35"/>
        <v>11</v>
      </c>
      <c r="CI11" s="5">
        <f t="shared" si="35"/>
        <v>12</v>
      </c>
      <c r="CJ11" s="5">
        <f t="shared" si="35"/>
        <v>1</v>
      </c>
      <c r="CK11" s="5">
        <f t="shared" si="35"/>
        <v>2</v>
      </c>
      <c r="CL11" s="5">
        <f t="shared" si="35"/>
        <v>3</v>
      </c>
      <c r="CM11" s="5">
        <f t="shared" si="35"/>
        <v>4</v>
      </c>
      <c r="CN11" s="5">
        <f t="shared" si="35"/>
        <v>5</v>
      </c>
      <c r="CO11" s="5">
        <f t="shared" si="35"/>
        <v>6</v>
      </c>
      <c r="CP11" s="5">
        <f t="shared" si="35"/>
        <v>7</v>
      </c>
      <c r="CQ11" s="5">
        <f t="shared" si="35"/>
        <v>8</v>
      </c>
      <c r="CR11" s="5">
        <f t="shared" si="35"/>
        <v>9</v>
      </c>
      <c r="CS11" s="5">
        <f t="shared" si="35"/>
        <v>10</v>
      </c>
      <c r="CT11" s="5">
        <f t="shared" si="35"/>
        <v>11</v>
      </c>
      <c r="CU11" s="5">
        <f t="shared" si="35"/>
        <v>12</v>
      </c>
      <c r="CV11" s="5">
        <f t="shared" si="35"/>
        <v>1</v>
      </c>
      <c r="CW11" s="5">
        <f t="shared" si="35"/>
        <v>2</v>
      </c>
      <c r="CX11" s="5">
        <f t="shared" si="35"/>
        <v>3</v>
      </c>
      <c r="CY11" s="5">
        <f t="shared" si="35"/>
        <v>4</v>
      </c>
      <c r="CZ11" s="5">
        <f t="shared" si="35"/>
        <v>5</v>
      </c>
      <c r="DA11" s="5">
        <f t="shared" ref="DA11:EB11" si="36">MONTH(DA9)</f>
        <v>6</v>
      </c>
      <c r="DB11" s="5">
        <f t="shared" si="36"/>
        <v>7</v>
      </c>
      <c r="DC11" s="5">
        <f t="shared" si="36"/>
        <v>8</v>
      </c>
      <c r="DD11" s="5">
        <f t="shared" si="36"/>
        <v>9</v>
      </c>
      <c r="DE11" s="5">
        <f t="shared" si="36"/>
        <v>10</v>
      </c>
      <c r="DF11" s="5">
        <f t="shared" si="36"/>
        <v>11</v>
      </c>
      <c r="DG11" s="5">
        <f t="shared" si="36"/>
        <v>12</v>
      </c>
      <c r="DH11" s="5">
        <f t="shared" si="36"/>
        <v>1</v>
      </c>
      <c r="DI11" s="5">
        <f t="shared" si="36"/>
        <v>2</v>
      </c>
      <c r="DJ11" s="5">
        <f t="shared" si="36"/>
        <v>3</v>
      </c>
      <c r="DK11" s="5">
        <f t="shared" si="36"/>
        <v>4</v>
      </c>
      <c r="DL11" s="5">
        <f t="shared" si="36"/>
        <v>5</v>
      </c>
      <c r="DM11" s="5">
        <f t="shared" si="36"/>
        <v>6</v>
      </c>
      <c r="DN11" s="5">
        <f t="shared" si="36"/>
        <v>7</v>
      </c>
      <c r="DO11" s="5">
        <f t="shared" si="36"/>
        <v>8</v>
      </c>
      <c r="DP11" s="5">
        <f t="shared" si="36"/>
        <v>9</v>
      </c>
      <c r="DQ11" s="5">
        <f t="shared" si="36"/>
        <v>10</v>
      </c>
      <c r="DR11" s="5">
        <f t="shared" si="36"/>
        <v>11</v>
      </c>
      <c r="DS11" s="5">
        <f t="shared" si="36"/>
        <v>12</v>
      </c>
      <c r="DT11" s="5">
        <f t="shared" si="36"/>
        <v>1</v>
      </c>
      <c r="DU11" s="5">
        <f t="shared" si="36"/>
        <v>2</v>
      </c>
      <c r="DV11" s="5">
        <f t="shared" si="36"/>
        <v>3</v>
      </c>
      <c r="DW11" s="5">
        <f t="shared" si="36"/>
        <v>4</v>
      </c>
      <c r="DX11" s="5">
        <f t="shared" si="36"/>
        <v>5</v>
      </c>
      <c r="DY11" s="5">
        <f t="shared" si="36"/>
        <v>6</v>
      </c>
      <c r="DZ11" s="5">
        <f t="shared" si="36"/>
        <v>7</v>
      </c>
      <c r="EA11" s="5">
        <f t="shared" si="36"/>
        <v>8</v>
      </c>
      <c r="EB11" s="5">
        <f t="shared" si="36"/>
        <v>9</v>
      </c>
      <c r="EC11" s="5">
        <f t="shared" ref="EC11:EZ11" si="37">MONTH(EC9)</f>
        <v>10</v>
      </c>
      <c r="ED11" s="5">
        <f t="shared" si="37"/>
        <v>11</v>
      </c>
      <c r="EE11" s="5">
        <f t="shared" si="37"/>
        <v>12</v>
      </c>
      <c r="EF11" s="5">
        <f t="shared" si="37"/>
        <v>1</v>
      </c>
      <c r="EG11" s="5">
        <f t="shared" si="37"/>
        <v>2</v>
      </c>
      <c r="EH11" s="5">
        <f t="shared" si="37"/>
        <v>3</v>
      </c>
      <c r="EI11" s="5">
        <f t="shared" si="37"/>
        <v>4</v>
      </c>
      <c r="EJ11" s="5">
        <f t="shared" si="37"/>
        <v>5</v>
      </c>
      <c r="EK11" s="5">
        <f t="shared" si="37"/>
        <v>6</v>
      </c>
      <c r="EL11" s="5">
        <f t="shared" si="37"/>
        <v>7</v>
      </c>
      <c r="EM11" s="5">
        <f t="shared" si="37"/>
        <v>8</v>
      </c>
      <c r="EN11" s="5">
        <f t="shared" si="37"/>
        <v>9</v>
      </c>
      <c r="EO11" s="5">
        <f t="shared" si="37"/>
        <v>10</v>
      </c>
      <c r="EP11" s="5">
        <f t="shared" si="37"/>
        <v>11</v>
      </c>
      <c r="EQ11" s="5">
        <f t="shared" si="37"/>
        <v>12</v>
      </c>
      <c r="ER11" s="5">
        <f t="shared" si="37"/>
        <v>1</v>
      </c>
      <c r="ES11" s="5">
        <f t="shared" si="37"/>
        <v>2</v>
      </c>
      <c r="ET11" s="5">
        <f t="shared" si="37"/>
        <v>3</v>
      </c>
      <c r="EU11" s="5">
        <f t="shared" si="37"/>
        <v>4</v>
      </c>
      <c r="EV11" s="5">
        <f t="shared" si="37"/>
        <v>5</v>
      </c>
      <c r="EW11" s="5">
        <f t="shared" si="37"/>
        <v>6</v>
      </c>
      <c r="EX11" s="5">
        <f t="shared" si="37"/>
        <v>7</v>
      </c>
      <c r="EY11" s="5">
        <f t="shared" si="37"/>
        <v>8</v>
      </c>
      <c r="EZ11" s="5">
        <f t="shared" si="37"/>
        <v>9</v>
      </c>
    </row>
    <row r="12" spans="2:156" x14ac:dyDescent="0.25">
      <c r="E12" t="s">
        <v>41</v>
      </c>
      <c r="H12" s="12"/>
      <c r="I12" s="29">
        <f t="shared" ref="I12:AN12" si="38">DATE(I10,I11,1)</f>
        <v>44348</v>
      </c>
      <c r="J12" s="29">
        <f t="shared" si="38"/>
        <v>44378</v>
      </c>
      <c r="K12" s="29">
        <f t="shared" si="38"/>
        <v>44409</v>
      </c>
      <c r="L12" s="29">
        <f t="shared" si="38"/>
        <v>44440</v>
      </c>
      <c r="M12" s="29">
        <f t="shared" si="38"/>
        <v>44470</v>
      </c>
      <c r="N12" s="29">
        <f t="shared" si="38"/>
        <v>44501</v>
      </c>
      <c r="O12" s="29">
        <f t="shared" si="38"/>
        <v>44531</v>
      </c>
      <c r="P12" s="29">
        <f t="shared" si="38"/>
        <v>44562</v>
      </c>
      <c r="Q12" s="29">
        <f t="shared" si="38"/>
        <v>44593</v>
      </c>
      <c r="R12" s="29">
        <f t="shared" si="38"/>
        <v>44621</v>
      </c>
      <c r="S12" s="29">
        <f t="shared" si="38"/>
        <v>44652</v>
      </c>
      <c r="T12" s="29">
        <f t="shared" si="38"/>
        <v>44682</v>
      </c>
      <c r="U12" s="29">
        <f t="shared" si="38"/>
        <v>44713</v>
      </c>
      <c r="V12" s="29">
        <f t="shared" si="38"/>
        <v>44743</v>
      </c>
      <c r="W12" s="29">
        <f t="shared" si="38"/>
        <v>44774</v>
      </c>
      <c r="X12" s="29">
        <f t="shared" si="38"/>
        <v>44805</v>
      </c>
      <c r="Y12" s="29">
        <f t="shared" si="38"/>
        <v>44835</v>
      </c>
      <c r="Z12" s="29">
        <f t="shared" si="38"/>
        <v>44866</v>
      </c>
      <c r="AA12" s="29">
        <f t="shared" si="38"/>
        <v>44896</v>
      </c>
      <c r="AB12" s="29">
        <f t="shared" si="38"/>
        <v>44927</v>
      </c>
      <c r="AC12" s="29">
        <f t="shared" si="38"/>
        <v>44958</v>
      </c>
      <c r="AD12" s="29">
        <f t="shared" si="38"/>
        <v>44986</v>
      </c>
      <c r="AE12" s="29">
        <f t="shared" si="38"/>
        <v>45017</v>
      </c>
      <c r="AF12" s="29">
        <f t="shared" si="38"/>
        <v>45047</v>
      </c>
      <c r="AG12" s="29">
        <f t="shared" si="38"/>
        <v>45078</v>
      </c>
      <c r="AH12" s="29">
        <f t="shared" si="38"/>
        <v>45108</v>
      </c>
      <c r="AI12" s="29">
        <f t="shared" si="38"/>
        <v>45139</v>
      </c>
      <c r="AJ12" s="29">
        <f t="shared" si="38"/>
        <v>45170</v>
      </c>
      <c r="AK12" s="29">
        <f t="shared" si="38"/>
        <v>45200</v>
      </c>
      <c r="AL12" s="29">
        <f t="shared" si="38"/>
        <v>45231</v>
      </c>
      <c r="AM12" s="29">
        <f t="shared" si="38"/>
        <v>45261</v>
      </c>
      <c r="AN12" s="29">
        <f t="shared" si="38"/>
        <v>45292</v>
      </c>
      <c r="AO12" s="29">
        <f t="shared" ref="AO12:BT12" si="39">DATE(AO10,AO11,1)</f>
        <v>45323</v>
      </c>
      <c r="AP12" s="29">
        <f t="shared" si="39"/>
        <v>45352</v>
      </c>
      <c r="AQ12" s="29">
        <f t="shared" si="39"/>
        <v>45383</v>
      </c>
      <c r="AR12" s="29">
        <f t="shared" si="39"/>
        <v>45413</v>
      </c>
      <c r="AS12" s="29">
        <f t="shared" si="39"/>
        <v>45444</v>
      </c>
      <c r="AT12" s="29">
        <f t="shared" si="39"/>
        <v>45474</v>
      </c>
      <c r="AU12" s="29">
        <f t="shared" si="39"/>
        <v>45505</v>
      </c>
      <c r="AV12" s="29">
        <f t="shared" si="39"/>
        <v>45536</v>
      </c>
      <c r="AW12" s="29">
        <f t="shared" si="39"/>
        <v>45566</v>
      </c>
      <c r="AX12" s="29">
        <f t="shared" si="39"/>
        <v>45597</v>
      </c>
      <c r="AY12" s="29">
        <f t="shared" si="39"/>
        <v>45627</v>
      </c>
      <c r="AZ12" s="29">
        <f t="shared" si="39"/>
        <v>45658</v>
      </c>
      <c r="BA12" s="29">
        <f t="shared" si="39"/>
        <v>45689</v>
      </c>
      <c r="BB12" s="29">
        <f t="shared" si="39"/>
        <v>45717</v>
      </c>
      <c r="BC12" s="29">
        <f t="shared" si="39"/>
        <v>45748</v>
      </c>
      <c r="BD12" s="29">
        <f t="shared" si="39"/>
        <v>45778</v>
      </c>
      <c r="BE12" s="29">
        <f t="shared" si="39"/>
        <v>45809</v>
      </c>
      <c r="BF12" s="29">
        <f t="shared" si="39"/>
        <v>45839</v>
      </c>
      <c r="BG12" s="29">
        <f t="shared" si="39"/>
        <v>45870</v>
      </c>
      <c r="BH12" s="29">
        <f t="shared" si="39"/>
        <v>45901</v>
      </c>
      <c r="BI12" s="29">
        <f t="shared" si="39"/>
        <v>45931</v>
      </c>
      <c r="BJ12" s="29">
        <f t="shared" si="39"/>
        <v>45962</v>
      </c>
      <c r="BK12" s="29">
        <f t="shared" si="39"/>
        <v>45992</v>
      </c>
      <c r="BL12" s="29">
        <f t="shared" si="39"/>
        <v>46023</v>
      </c>
      <c r="BM12" s="29">
        <f t="shared" si="39"/>
        <v>46054</v>
      </c>
      <c r="BN12" s="29">
        <f t="shared" si="39"/>
        <v>46082</v>
      </c>
      <c r="BO12" s="29">
        <f t="shared" si="39"/>
        <v>46113</v>
      </c>
      <c r="BP12" s="29">
        <f t="shared" si="39"/>
        <v>46143</v>
      </c>
      <c r="BQ12" s="29">
        <f t="shared" si="39"/>
        <v>46174</v>
      </c>
      <c r="BR12" s="29">
        <f t="shared" si="39"/>
        <v>46204</v>
      </c>
      <c r="BS12" s="29">
        <f t="shared" si="39"/>
        <v>46235</v>
      </c>
      <c r="BT12" s="29">
        <f t="shared" si="39"/>
        <v>46266</v>
      </c>
      <c r="BU12" s="29">
        <f t="shared" ref="BU12:CZ12" si="40">DATE(BU10,BU11,1)</f>
        <v>46296</v>
      </c>
      <c r="BV12" s="29">
        <f t="shared" si="40"/>
        <v>46327</v>
      </c>
      <c r="BW12" s="29">
        <f t="shared" si="40"/>
        <v>46357</v>
      </c>
      <c r="BX12" s="29">
        <f t="shared" si="40"/>
        <v>46388</v>
      </c>
      <c r="BY12" s="29">
        <f t="shared" si="40"/>
        <v>46419</v>
      </c>
      <c r="BZ12" s="29">
        <f t="shared" si="40"/>
        <v>46447</v>
      </c>
      <c r="CA12" s="29">
        <f t="shared" si="40"/>
        <v>46478</v>
      </c>
      <c r="CB12" s="29">
        <f t="shared" si="40"/>
        <v>46508</v>
      </c>
      <c r="CC12" s="29">
        <f t="shared" si="40"/>
        <v>46539</v>
      </c>
      <c r="CD12" s="29">
        <f t="shared" si="40"/>
        <v>46569</v>
      </c>
      <c r="CE12" s="29">
        <f t="shared" si="40"/>
        <v>46600</v>
      </c>
      <c r="CF12" s="29">
        <f t="shared" si="40"/>
        <v>46631</v>
      </c>
      <c r="CG12" s="29">
        <f t="shared" si="40"/>
        <v>46661</v>
      </c>
      <c r="CH12" s="29">
        <f t="shared" si="40"/>
        <v>46692</v>
      </c>
      <c r="CI12" s="29">
        <f t="shared" si="40"/>
        <v>46722</v>
      </c>
      <c r="CJ12" s="29">
        <f t="shared" si="40"/>
        <v>46753</v>
      </c>
      <c r="CK12" s="29">
        <f t="shared" si="40"/>
        <v>46784</v>
      </c>
      <c r="CL12" s="29">
        <f t="shared" si="40"/>
        <v>46813</v>
      </c>
      <c r="CM12" s="29">
        <f t="shared" si="40"/>
        <v>46844</v>
      </c>
      <c r="CN12" s="29">
        <f t="shared" si="40"/>
        <v>46874</v>
      </c>
      <c r="CO12" s="29">
        <f t="shared" si="40"/>
        <v>46905</v>
      </c>
      <c r="CP12" s="29">
        <f t="shared" si="40"/>
        <v>46935</v>
      </c>
      <c r="CQ12" s="29">
        <f t="shared" si="40"/>
        <v>46966</v>
      </c>
      <c r="CR12" s="29">
        <f t="shared" si="40"/>
        <v>46997</v>
      </c>
      <c r="CS12" s="29">
        <f t="shared" si="40"/>
        <v>47027</v>
      </c>
      <c r="CT12" s="29">
        <f t="shared" si="40"/>
        <v>47058</v>
      </c>
      <c r="CU12" s="29">
        <f t="shared" si="40"/>
        <v>47088</v>
      </c>
      <c r="CV12" s="29">
        <f t="shared" si="40"/>
        <v>47119</v>
      </c>
      <c r="CW12" s="29">
        <f t="shared" si="40"/>
        <v>47150</v>
      </c>
      <c r="CX12" s="29">
        <f t="shared" si="40"/>
        <v>47178</v>
      </c>
      <c r="CY12" s="29">
        <f t="shared" si="40"/>
        <v>47209</v>
      </c>
      <c r="CZ12" s="29">
        <f t="shared" si="40"/>
        <v>47239</v>
      </c>
      <c r="DA12" s="29">
        <f t="shared" ref="DA12:EB12" si="41">DATE(DA10,DA11,1)</f>
        <v>47270</v>
      </c>
      <c r="DB12" s="29">
        <f t="shared" si="41"/>
        <v>47300</v>
      </c>
      <c r="DC12" s="29">
        <f t="shared" si="41"/>
        <v>47331</v>
      </c>
      <c r="DD12" s="29">
        <f t="shared" si="41"/>
        <v>47362</v>
      </c>
      <c r="DE12" s="29">
        <f t="shared" si="41"/>
        <v>47392</v>
      </c>
      <c r="DF12" s="29">
        <f t="shared" si="41"/>
        <v>47423</v>
      </c>
      <c r="DG12" s="29">
        <f t="shared" si="41"/>
        <v>47453</v>
      </c>
      <c r="DH12" s="29">
        <f t="shared" si="41"/>
        <v>47484</v>
      </c>
      <c r="DI12" s="29">
        <f t="shared" si="41"/>
        <v>47515</v>
      </c>
      <c r="DJ12" s="29">
        <f t="shared" si="41"/>
        <v>47543</v>
      </c>
      <c r="DK12" s="29">
        <f t="shared" si="41"/>
        <v>47574</v>
      </c>
      <c r="DL12" s="29">
        <f t="shared" si="41"/>
        <v>47604</v>
      </c>
      <c r="DM12" s="29">
        <f t="shared" si="41"/>
        <v>47635</v>
      </c>
      <c r="DN12" s="29">
        <f t="shared" si="41"/>
        <v>47665</v>
      </c>
      <c r="DO12" s="29">
        <f t="shared" si="41"/>
        <v>47696</v>
      </c>
      <c r="DP12" s="29">
        <f t="shared" si="41"/>
        <v>47727</v>
      </c>
      <c r="DQ12" s="29">
        <f t="shared" si="41"/>
        <v>47757</v>
      </c>
      <c r="DR12" s="29">
        <f t="shared" si="41"/>
        <v>47788</v>
      </c>
      <c r="DS12" s="29">
        <f t="shared" si="41"/>
        <v>47818</v>
      </c>
      <c r="DT12" s="29">
        <f t="shared" si="41"/>
        <v>47849</v>
      </c>
      <c r="DU12" s="29">
        <f t="shared" si="41"/>
        <v>47880</v>
      </c>
      <c r="DV12" s="29">
        <f t="shared" si="41"/>
        <v>47908</v>
      </c>
      <c r="DW12" s="29">
        <f t="shared" si="41"/>
        <v>47939</v>
      </c>
      <c r="DX12" s="29">
        <f t="shared" si="41"/>
        <v>47969</v>
      </c>
      <c r="DY12" s="29">
        <f t="shared" si="41"/>
        <v>48000</v>
      </c>
      <c r="DZ12" s="29">
        <f t="shared" si="41"/>
        <v>48030</v>
      </c>
      <c r="EA12" s="29">
        <f t="shared" si="41"/>
        <v>48061</v>
      </c>
      <c r="EB12" s="29">
        <f t="shared" si="41"/>
        <v>48092</v>
      </c>
      <c r="EC12" s="29">
        <f t="shared" ref="EC12" si="42">DATE(EC10,EC11,1)</f>
        <v>48122</v>
      </c>
      <c r="ED12" s="29">
        <f t="shared" ref="ED12" si="43">DATE(ED10,ED11,1)</f>
        <v>48153</v>
      </c>
      <c r="EE12" s="29">
        <f t="shared" ref="EE12" si="44">DATE(EE10,EE11,1)</f>
        <v>48183</v>
      </c>
      <c r="EF12" s="29">
        <f t="shared" ref="EF12" si="45">DATE(EF10,EF11,1)</f>
        <v>48214</v>
      </c>
      <c r="EG12" s="29">
        <f t="shared" ref="EG12" si="46">DATE(EG10,EG11,1)</f>
        <v>48245</v>
      </c>
      <c r="EH12" s="29">
        <f t="shared" ref="EH12" si="47">DATE(EH10,EH11,1)</f>
        <v>48274</v>
      </c>
      <c r="EI12" s="29">
        <f t="shared" ref="EI12" si="48">DATE(EI10,EI11,1)</f>
        <v>48305</v>
      </c>
      <c r="EJ12" s="29">
        <f t="shared" ref="EJ12" si="49">DATE(EJ10,EJ11,1)</f>
        <v>48335</v>
      </c>
      <c r="EK12" s="29">
        <f t="shared" ref="EK12" si="50">DATE(EK10,EK11,1)</f>
        <v>48366</v>
      </c>
      <c r="EL12" s="29">
        <f t="shared" ref="EL12" si="51">DATE(EL10,EL11,1)</f>
        <v>48396</v>
      </c>
      <c r="EM12" s="29">
        <f t="shared" ref="EM12" si="52">DATE(EM10,EM11,1)</f>
        <v>48427</v>
      </c>
      <c r="EN12" s="29">
        <f t="shared" ref="EN12" si="53">DATE(EN10,EN11,1)</f>
        <v>48458</v>
      </c>
      <c r="EO12" s="29">
        <f t="shared" ref="EO12" si="54">DATE(EO10,EO11,1)</f>
        <v>48488</v>
      </c>
      <c r="EP12" s="29">
        <f t="shared" ref="EP12" si="55">DATE(EP10,EP11,1)</f>
        <v>48519</v>
      </c>
      <c r="EQ12" s="29">
        <f t="shared" ref="EQ12" si="56">DATE(EQ10,EQ11,1)</f>
        <v>48549</v>
      </c>
      <c r="ER12" s="29">
        <f t="shared" ref="ER12" si="57">DATE(ER10,ER11,1)</f>
        <v>48580</v>
      </c>
      <c r="ES12" s="29">
        <f t="shared" ref="ES12" si="58">DATE(ES10,ES11,1)</f>
        <v>48611</v>
      </c>
      <c r="ET12" s="29">
        <f t="shared" ref="ET12" si="59">DATE(ET10,ET11,1)</f>
        <v>48639</v>
      </c>
      <c r="EU12" s="29">
        <f t="shared" ref="EU12" si="60">DATE(EU10,EU11,1)</f>
        <v>48670</v>
      </c>
      <c r="EV12" s="29">
        <f t="shared" ref="EV12" si="61">DATE(EV10,EV11,1)</f>
        <v>48700</v>
      </c>
      <c r="EW12" s="29">
        <f t="shared" ref="EW12" si="62">DATE(EW10,EW11,1)</f>
        <v>48731</v>
      </c>
      <c r="EX12" s="29">
        <f t="shared" ref="EX12" si="63">DATE(EX10,EX11,1)</f>
        <v>48761</v>
      </c>
      <c r="EY12" s="29">
        <f t="shared" ref="EY12" si="64">DATE(EY10,EY11,1)</f>
        <v>48792</v>
      </c>
      <c r="EZ12" s="29">
        <f t="shared" ref="EZ12" si="65">DATE(EZ10,EZ11,1)</f>
        <v>48823</v>
      </c>
    </row>
    <row r="13" spans="2:156" x14ac:dyDescent="0.25">
      <c r="E13" t="s">
        <v>42</v>
      </c>
      <c r="H13" s="12"/>
      <c r="I13" s="29">
        <f>EOMONTH(I12,0)</f>
        <v>44377</v>
      </c>
      <c r="J13" s="29">
        <f t="shared" ref="J13:BU13" si="66">EOMONTH(J12,0)</f>
        <v>44408</v>
      </c>
      <c r="K13" s="29">
        <f t="shared" si="66"/>
        <v>44439</v>
      </c>
      <c r="L13" s="29">
        <f t="shared" si="66"/>
        <v>44469</v>
      </c>
      <c r="M13" s="29">
        <f t="shared" si="66"/>
        <v>44500</v>
      </c>
      <c r="N13" s="29">
        <f t="shared" si="66"/>
        <v>44530</v>
      </c>
      <c r="O13" s="29">
        <f t="shared" si="66"/>
        <v>44561</v>
      </c>
      <c r="P13" s="29">
        <f t="shared" si="66"/>
        <v>44592</v>
      </c>
      <c r="Q13" s="29">
        <f t="shared" si="66"/>
        <v>44620</v>
      </c>
      <c r="R13" s="29">
        <f t="shared" si="66"/>
        <v>44651</v>
      </c>
      <c r="S13" s="29">
        <f t="shared" si="66"/>
        <v>44681</v>
      </c>
      <c r="T13" s="29">
        <f t="shared" si="66"/>
        <v>44712</v>
      </c>
      <c r="U13" s="29">
        <f t="shared" si="66"/>
        <v>44742</v>
      </c>
      <c r="V13" s="29">
        <f t="shared" si="66"/>
        <v>44773</v>
      </c>
      <c r="W13" s="29">
        <f t="shared" si="66"/>
        <v>44804</v>
      </c>
      <c r="X13" s="29">
        <f t="shared" si="66"/>
        <v>44834</v>
      </c>
      <c r="Y13" s="29">
        <f t="shared" si="66"/>
        <v>44865</v>
      </c>
      <c r="Z13" s="29">
        <f t="shared" si="66"/>
        <v>44895</v>
      </c>
      <c r="AA13" s="29">
        <f t="shared" si="66"/>
        <v>44926</v>
      </c>
      <c r="AB13" s="29">
        <f t="shared" si="66"/>
        <v>44957</v>
      </c>
      <c r="AC13" s="29">
        <f t="shared" si="66"/>
        <v>44985</v>
      </c>
      <c r="AD13" s="29">
        <f t="shared" si="66"/>
        <v>45016</v>
      </c>
      <c r="AE13" s="29">
        <f t="shared" si="66"/>
        <v>45046</v>
      </c>
      <c r="AF13" s="29">
        <f t="shared" si="66"/>
        <v>45077</v>
      </c>
      <c r="AG13" s="29">
        <f t="shared" si="66"/>
        <v>45107</v>
      </c>
      <c r="AH13" s="29">
        <f t="shared" si="66"/>
        <v>45138</v>
      </c>
      <c r="AI13" s="29">
        <f t="shared" si="66"/>
        <v>45169</v>
      </c>
      <c r="AJ13" s="29">
        <f t="shared" si="66"/>
        <v>45199</v>
      </c>
      <c r="AK13" s="29">
        <f t="shared" si="66"/>
        <v>45230</v>
      </c>
      <c r="AL13" s="29">
        <f t="shared" si="66"/>
        <v>45260</v>
      </c>
      <c r="AM13" s="29">
        <f t="shared" si="66"/>
        <v>45291</v>
      </c>
      <c r="AN13" s="29">
        <f t="shared" si="66"/>
        <v>45322</v>
      </c>
      <c r="AO13" s="29">
        <f t="shared" si="66"/>
        <v>45351</v>
      </c>
      <c r="AP13" s="29">
        <f t="shared" si="66"/>
        <v>45382</v>
      </c>
      <c r="AQ13" s="29">
        <f t="shared" si="66"/>
        <v>45412</v>
      </c>
      <c r="AR13" s="29">
        <f t="shared" si="66"/>
        <v>45443</v>
      </c>
      <c r="AS13" s="29">
        <f t="shared" si="66"/>
        <v>45473</v>
      </c>
      <c r="AT13" s="29">
        <f t="shared" si="66"/>
        <v>45504</v>
      </c>
      <c r="AU13" s="29">
        <f t="shared" si="66"/>
        <v>45535</v>
      </c>
      <c r="AV13" s="29">
        <f t="shared" si="66"/>
        <v>45565</v>
      </c>
      <c r="AW13" s="29">
        <f t="shared" si="66"/>
        <v>45596</v>
      </c>
      <c r="AX13" s="29">
        <f t="shared" si="66"/>
        <v>45626</v>
      </c>
      <c r="AY13" s="29">
        <f t="shared" si="66"/>
        <v>45657</v>
      </c>
      <c r="AZ13" s="29">
        <f t="shared" si="66"/>
        <v>45688</v>
      </c>
      <c r="BA13" s="29">
        <f t="shared" si="66"/>
        <v>45716</v>
      </c>
      <c r="BB13" s="29">
        <f t="shared" si="66"/>
        <v>45747</v>
      </c>
      <c r="BC13" s="29">
        <f t="shared" si="66"/>
        <v>45777</v>
      </c>
      <c r="BD13" s="29">
        <f t="shared" si="66"/>
        <v>45808</v>
      </c>
      <c r="BE13" s="29">
        <f t="shared" si="66"/>
        <v>45838</v>
      </c>
      <c r="BF13" s="29">
        <f t="shared" si="66"/>
        <v>45869</v>
      </c>
      <c r="BG13" s="29">
        <f t="shared" si="66"/>
        <v>45900</v>
      </c>
      <c r="BH13" s="29">
        <f t="shared" si="66"/>
        <v>45930</v>
      </c>
      <c r="BI13" s="29">
        <f t="shared" si="66"/>
        <v>45961</v>
      </c>
      <c r="BJ13" s="29">
        <f t="shared" si="66"/>
        <v>45991</v>
      </c>
      <c r="BK13" s="29">
        <f t="shared" si="66"/>
        <v>46022</v>
      </c>
      <c r="BL13" s="29">
        <f t="shared" si="66"/>
        <v>46053</v>
      </c>
      <c r="BM13" s="29">
        <f t="shared" si="66"/>
        <v>46081</v>
      </c>
      <c r="BN13" s="29">
        <f t="shared" si="66"/>
        <v>46112</v>
      </c>
      <c r="BO13" s="29">
        <f t="shared" si="66"/>
        <v>46142</v>
      </c>
      <c r="BP13" s="29">
        <f t="shared" si="66"/>
        <v>46173</v>
      </c>
      <c r="BQ13" s="29">
        <f t="shared" si="66"/>
        <v>46203</v>
      </c>
      <c r="BR13" s="29">
        <f t="shared" si="66"/>
        <v>46234</v>
      </c>
      <c r="BS13" s="29">
        <f t="shared" si="66"/>
        <v>46265</v>
      </c>
      <c r="BT13" s="29">
        <f t="shared" si="66"/>
        <v>46295</v>
      </c>
      <c r="BU13" s="29">
        <f t="shared" si="66"/>
        <v>46326</v>
      </c>
      <c r="BV13" s="29">
        <f t="shared" ref="BV13:EB13" si="67">EOMONTH(BV12,0)</f>
        <v>46356</v>
      </c>
      <c r="BW13" s="29">
        <f t="shared" si="67"/>
        <v>46387</v>
      </c>
      <c r="BX13" s="29">
        <f t="shared" si="67"/>
        <v>46418</v>
      </c>
      <c r="BY13" s="29">
        <f t="shared" si="67"/>
        <v>46446</v>
      </c>
      <c r="BZ13" s="29">
        <f t="shared" si="67"/>
        <v>46477</v>
      </c>
      <c r="CA13" s="29">
        <f t="shared" si="67"/>
        <v>46507</v>
      </c>
      <c r="CB13" s="29">
        <f t="shared" si="67"/>
        <v>46538</v>
      </c>
      <c r="CC13" s="29">
        <f t="shared" si="67"/>
        <v>46568</v>
      </c>
      <c r="CD13" s="29">
        <f t="shared" si="67"/>
        <v>46599</v>
      </c>
      <c r="CE13" s="29">
        <f t="shared" si="67"/>
        <v>46630</v>
      </c>
      <c r="CF13" s="29">
        <f t="shared" si="67"/>
        <v>46660</v>
      </c>
      <c r="CG13" s="29">
        <f t="shared" si="67"/>
        <v>46691</v>
      </c>
      <c r="CH13" s="29">
        <f t="shared" si="67"/>
        <v>46721</v>
      </c>
      <c r="CI13" s="29">
        <f t="shared" si="67"/>
        <v>46752</v>
      </c>
      <c r="CJ13" s="29">
        <f t="shared" si="67"/>
        <v>46783</v>
      </c>
      <c r="CK13" s="29">
        <f t="shared" si="67"/>
        <v>46812</v>
      </c>
      <c r="CL13" s="29">
        <f t="shared" si="67"/>
        <v>46843</v>
      </c>
      <c r="CM13" s="29">
        <f t="shared" si="67"/>
        <v>46873</v>
      </c>
      <c r="CN13" s="29">
        <f t="shared" si="67"/>
        <v>46904</v>
      </c>
      <c r="CO13" s="29">
        <f t="shared" si="67"/>
        <v>46934</v>
      </c>
      <c r="CP13" s="29">
        <f t="shared" si="67"/>
        <v>46965</v>
      </c>
      <c r="CQ13" s="29">
        <f t="shared" si="67"/>
        <v>46996</v>
      </c>
      <c r="CR13" s="29">
        <f t="shared" si="67"/>
        <v>47026</v>
      </c>
      <c r="CS13" s="29">
        <f t="shared" si="67"/>
        <v>47057</v>
      </c>
      <c r="CT13" s="29">
        <f t="shared" si="67"/>
        <v>47087</v>
      </c>
      <c r="CU13" s="29">
        <f t="shared" si="67"/>
        <v>47118</v>
      </c>
      <c r="CV13" s="29">
        <f t="shared" si="67"/>
        <v>47149</v>
      </c>
      <c r="CW13" s="29">
        <f t="shared" si="67"/>
        <v>47177</v>
      </c>
      <c r="CX13" s="29">
        <f t="shared" si="67"/>
        <v>47208</v>
      </c>
      <c r="CY13" s="29">
        <f t="shared" si="67"/>
        <v>47238</v>
      </c>
      <c r="CZ13" s="29">
        <f t="shared" si="67"/>
        <v>47269</v>
      </c>
      <c r="DA13" s="29">
        <f t="shared" si="67"/>
        <v>47299</v>
      </c>
      <c r="DB13" s="29">
        <f t="shared" si="67"/>
        <v>47330</v>
      </c>
      <c r="DC13" s="29">
        <f t="shared" si="67"/>
        <v>47361</v>
      </c>
      <c r="DD13" s="29">
        <f t="shared" si="67"/>
        <v>47391</v>
      </c>
      <c r="DE13" s="29">
        <f t="shared" si="67"/>
        <v>47422</v>
      </c>
      <c r="DF13" s="29">
        <f t="shared" si="67"/>
        <v>47452</v>
      </c>
      <c r="DG13" s="29">
        <f t="shared" si="67"/>
        <v>47483</v>
      </c>
      <c r="DH13" s="29">
        <f t="shared" si="67"/>
        <v>47514</v>
      </c>
      <c r="DI13" s="29">
        <f t="shared" si="67"/>
        <v>47542</v>
      </c>
      <c r="DJ13" s="29">
        <f t="shared" si="67"/>
        <v>47573</v>
      </c>
      <c r="DK13" s="29">
        <f t="shared" si="67"/>
        <v>47603</v>
      </c>
      <c r="DL13" s="29">
        <f t="shared" si="67"/>
        <v>47634</v>
      </c>
      <c r="DM13" s="29">
        <f t="shared" si="67"/>
        <v>47664</v>
      </c>
      <c r="DN13" s="29">
        <f t="shared" si="67"/>
        <v>47695</v>
      </c>
      <c r="DO13" s="29">
        <f t="shared" si="67"/>
        <v>47726</v>
      </c>
      <c r="DP13" s="29">
        <f t="shared" si="67"/>
        <v>47756</v>
      </c>
      <c r="DQ13" s="29">
        <f t="shared" si="67"/>
        <v>47787</v>
      </c>
      <c r="DR13" s="29">
        <f t="shared" si="67"/>
        <v>47817</v>
      </c>
      <c r="DS13" s="29">
        <f t="shared" si="67"/>
        <v>47848</v>
      </c>
      <c r="DT13" s="29">
        <f t="shared" si="67"/>
        <v>47879</v>
      </c>
      <c r="DU13" s="29">
        <f t="shared" si="67"/>
        <v>47907</v>
      </c>
      <c r="DV13" s="29">
        <f t="shared" si="67"/>
        <v>47938</v>
      </c>
      <c r="DW13" s="29">
        <f t="shared" si="67"/>
        <v>47968</v>
      </c>
      <c r="DX13" s="29">
        <f t="shared" si="67"/>
        <v>47999</v>
      </c>
      <c r="DY13" s="29">
        <f t="shared" si="67"/>
        <v>48029</v>
      </c>
      <c r="DZ13" s="29">
        <f t="shared" si="67"/>
        <v>48060</v>
      </c>
      <c r="EA13" s="29">
        <f t="shared" si="67"/>
        <v>48091</v>
      </c>
      <c r="EB13" s="29">
        <f t="shared" si="67"/>
        <v>48121</v>
      </c>
      <c r="EC13" s="29">
        <f t="shared" ref="EC13:EZ13" si="68">EOMONTH(EC12,0)</f>
        <v>48152</v>
      </c>
      <c r="ED13" s="29">
        <f t="shared" si="68"/>
        <v>48182</v>
      </c>
      <c r="EE13" s="29">
        <f t="shared" si="68"/>
        <v>48213</v>
      </c>
      <c r="EF13" s="29">
        <f t="shared" si="68"/>
        <v>48244</v>
      </c>
      <c r="EG13" s="29">
        <f t="shared" si="68"/>
        <v>48273</v>
      </c>
      <c r="EH13" s="29">
        <f t="shared" si="68"/>
        <v>48304</v>
      </c>
      <c r="EI13" s="29">
        <f t="shared" si="68"/>
        <v>48334</v>
      </c>
      <c r="EJ13" s="29">
        <f t="shared" si="68"/>
        <v>48365</v>
      </c>
      <c r="EK13" s="29">
        <f t="shared" si="68"/>
        <v>48395</v>
      </c>
      <c r="EL13" s="29">
        <f t="shared" si="68"/>
        <v>48426</v>
      </c>
      <c r="EM13" s="29">
        <f t="shared" si="68"/>
        <v>48457</v>
      </c>
      <c r="EN13" s="29">
        <f t="shared" si="68"/>
        <v>48487</v>
      </c>
      <c r="EO13" s="29">
        <f t="shared" si="68"/>
        <v>48518</v>
      </c>
      <c r="EP13" s="29">
        <f t="shared" si="68"/>
        <v>48548</v>
      </c>
      <c r="EQ13" s="29">
        <f t="shared" si="68"/>
        <v>48579</v>
      </c>
      <c r="ER13" s="29">
        <f t="shared" si="68"/>
        <v>48610</v>
      </c>
      <c r="ES13" s="29">
        <f t="shared" si="68"/>
        <v>48638</v>
      </c>
      <c r="ET13" s="29">
        <f t="shared" si="68"/>
        <v>48669</v>
      </c>
      <c r="EU13" s="29">
        <f t="shared" si="68"/>
        <v>48699</v>
      </c>
      <c r="EV13" s="29">
        <f t="shared" si="68"/>
        <v>48730</v>
      </c>
      <c r="EW13" s="29">
        <f t="shared" si="68"/>
        <v>48760</v>
      </c>
      <c r="EX13" s="29">
        <f t="shared" si="68"/>
        <v>48791</v>
      </c>
      <c r="EY13" s="29">
        <f t="shared" si="68"/>
        <v>48822</v>
      </c>
      <c r="EZ13" s="29">
        <f t="shared" si="68"/>
        <v>48852</v>
      </c>
    </row>
    <row r="15" spans="2:156" ht="15.75" thickBot="1" x14ac:dyDescent="0.3">
      <c r="B15" s="1" t="s">
        <v>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</row>
    <row r="16" spans="2:156" ht="15.75" thickTop="1" x14ac:dyDescent="0.25"/>
    <row r="17" spans="2:156" x14ac:dyDescent="0.25">
      <c r="E17" t="s">
        <v>53</v>
      </c>
      <c r="F17" s="25">
        <f>MIN(I10:DP10)</f>
        <v>2021</v>
      </c>
    </row>
    <row r="18" spans="2:156" x14ac:dyDescent="0.25">
      <c r="F18" s="25"/>
    </row>
    <row r="19" spans="2:156" x14ac:dyDescent="0.25">
      <c r="E19" t="s">
        <v>54</v>
      </c>
      <c r="F19" s="25"/>
      <c r="I19" s="25">
        <f>F17</f>
        <v>2021</v>
      </c>
      <c r="J19" s="25">
        <f>I19+1</f>
        <v>2022</v>
      </c>
      <c r="K19" s="25">
        <f t="shared" ref="K19:R19" si="69">J19+1</f>
        <v>2023</v>
      </c>
      <c r="L19" s="25">
        <f t="shared" si="69"/>
        <v>2024</v>
      </c>
      <c r="M19" s="25">
        <f t="shared" si="69"/>
        <v>2025</v>
      </c>
      <c r="N19" s="25">
        <f t="shared" si="69"/>
        <v>2026</v>
      </c>
      <c r="O19" s="25">
        <f t="shared" si="69"/>
        <v>2027</v>
      </c>
      <c r="P19" s="25">
        <f t="shared" si="69"/>
        <v>2028</v>
      </c>
      <c r="Q19" s="25">
        <f t="shared" si="69"/>
        <v>2029</v>
      </c>
      <c r="R19" s="25">
        <f t="shared" si="69"/>
        <v>2030</v>
      </c>
    </row>
    <row r="21" spans="2:156" ht="15.75" thickBot="1" x14ac:dyDescent="0.3">
      <c r="B21" s="1" t="s">
        <v>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</row>
    <row r="22" spans="2:156" ht="15.75" thickTop="1" x14ac:dyDescent="0.25"/>
    <row r="23" spans="2:156" x14ac:dyDescent="0.25">
      <c r="C23" s="27"/>
      <c r="D23" s="27"/>
      <c r="E23" s="21" t="s">
        <v>50</v>
      </c>
      <c r="F23" s="21"/>
      <c r="G23" s="21"/>
      <c r="H23" s="27"/>
      <c r="I23" s="13">
        <f t="shared" ref="I23:AN23" si="70">I9</f>
        <v>44377</v>
      </c>
      <c r="J23" s="13">
        <f t="shared" si="70"/>
        <v>44408</v>
      </c>
      <c r="K23" s="13">
        <f t="shared" si="70"/>
        <v>44439</v>
      </c>
      <c r="L23" s="13">
        <f t="shared" si="70"/>
        <v>44469</v>
      </c>
      <c r="M23" s="13">
        <f t="shared" si="70"/>
        <v>44500</v>
      </c>
      <c r="N23" s="13">
        <f t="shared" si="70"/>
        <v>44530</v>
      </c>
      <c r="O23" s="13">
        <f t="shared" si="70"/>
        <v>44561</v>
      </c>
      <c r="P23" s="13">
        <f t="shared" si="70"/>
        <v>44592</v>
      </c>
      <c r="Q23" s="13">
        <f t="shared" si="70"/>
        <v>44620</v>
      </c>
      <c r="R23" s="13">
        <f t="shared" si="70"/>
        <v>44651</v>
      </c>
      <c r="S23" s="13">
        <f t="shared" si="70"/>
        <v>44681</v>
      </c>
      <c r="T23" s="13">
        <f t="shared" si="70"/>
        <v>44712</v>
      </c>
      <c r="U23" s="13">
        <f t="shared" si="70"/>
        <v>44742</v>
      </c>
      <c r="V23" s="13">
        <f t="shared" si="70"/>
        <v>44773</v>
      </c>
      <c r="W23" s="13">
        <f t="shared" si="70"/>
        <v>44804</v>
      </c>
      <c r="X23" s="13">
        <f t="shared" si="70"/>
        <v>44834</v>
      </c>
      <c r="Y23" s="13">
        <f t="shared" si="70"/>
        <v>44865</v>
      </c>
      <c r="Z23" s="13">
        <f t="shared" si="70"/>
        <v>44895</v>
      </c>
      <c r="AA23" s="13">
        <f t="shared" si="70"/>
        <v>44926</v>
      </c>
      <c r="AB23" s="13">
        <f t="shared" si="70"/>
        <v>44957</v>
      </c>
      <c r="AC23" s="13">
        <f t="shared" si="70"/>
        <v>44985</v>
      </c>
      <c r="AD23" s="13">
        <f t="shared" si="70"/>
        <v>45016</v>
      </c>
      <c r="AE23" s="13">
        <f t="shared" si="70"/>
        <v>45046</v>
      </c>
      <c r="AF23" s="13">
        <f t="shared" si="70"/>
        <v>45077</v>
      </c>
      <c r="AG23" s="13">
        <f t="shared" si="70"/>
        <v>45107</v>
      </c>
      <c r="AH23" s="13">
        <f t="shared" si="70"/>
        <v>45138</v>
      </c>
      <c r="AI23" s="13">
        <f t="shared" si="70"/>
        <v>45169</v>
      </c>
      <c r="AJ23" s="13">
        <f t="shared" si="70"/>
        <v>45199</v>
      </c>
      <c r="AK23" s="13">
        <f t="shared" si="70"/>
        <v>45230</v>
      </c>
      <c r="AL23" s="13">
        <f t="shared" si="70"/>
        <v>45260</v>
      </c>
      <c r="AM23" s="13">
        <f t="shared" si="70"/>
        <v>45291</v>
      </c>
      <c r="AN23" s="13">
        <f t="shared" si="70"/>
        <v>45322</v>
      </c>
      <c r="AO23" s="13">
        <f t="shared" ref="AO23:BT23" si="71">AO9</f>
        <v>45351</v>
      </c>
      <c r="AP23" s="13">
        <f t="shared" si="71"/>
        <v>45382</v>
      </c>
      <c r="AQ23" s="13">
        <f t="shared" si="71"/>
        <v>45412</v>
      </c>
      <c r="AR23" s="13">
        <f t="shared" si="71"/>
        <v>45443</v>
      </c>
      <c r="AS23" s="13">
        <f t="shared" si="71"/>
        <v>45473</v>
      </c>
      <c r="AT23" s="13">
        <f t="shared" si="71"/>
        <v>45504</v>
      </c>
      <c r="AU23" s="13">
        <f t="shared" si="71"/>
        <v>45535</v>
      </c>
      <c r="AV23" s="13">
        <f t="shared" si="71"/>
        <v>45565</v>
      </c>
      <c r="AW23" s="13">
        <f t="shared" si="71"/>
        <v>45596</v>
      </c>
      <c r="AX23" s="13">
        <f t="shared" si="71"/>
        <v>45626</v>
      </c>
      <c r="AY23" s="13">
        <f t="shared" si="71"/>
        <v>45657</v>
      </c>
      <c r="AZ23" s="13">
        <f t="shared" si="71"/>
        <v>45688</v>
      </c>
      <c r="BA23" s="13">
        <f t="shared" si="71"/>
        <v>45716</v>
      </c>
      <c r="BB23" s="13">
        <f t="shared" si="71"/>
        <v>45747</v>
      </c>
      <c r="BC23" s="13">
        <f t="shared" si="71"/>
        <v>45777</v>
      </c>
      <c r="BD23" s="13">
        <f t="shared" si="71"/>
        <v>45808</v>
      </c>
      <c r="BE23" s="13">
        <f t="shared" si="71"/>
        <v>45838</v>
      </c>
      <c r="BF23" s="13">
        <f t="shared" si="71"/>
        <v>45869</v>
      </c>
      <c r="BG23" s="13">
        <f t="shared" si="71"/>
        <v>45900</v>
      </c>
      <c r="BH23" s="13">
        <f t="shared" si="71"/>
        <v>45930</v>
      </c>
      <c r="BI23" s="13">
        <f t="shared" si="71"/>
        <v>45961</v>
      </c>
      <c r="BJ23" s="13">
        <f t="shared" si="71"/>
        <v>45991</v>
      </c>
      <c r="BK23" s="13">
        <f t="shared" si="71"/>
        <v>46022</v>
      </c>
      <c r="BL23" s="13">
        <f t="shared" si="71"/>
        <v>46053</v>
      </c>
      <c r="BM23" s="13">
        <f t="shared" si="71"/>
        <v>46081</v>
      </c>
      <c r="BN23" s="13">
        <f t="shared" si="71"/>
        <v>46112</v>
      </c>
      <c r="BO23" s="13">
        <f t="shared" si="71"/>
        <v>46142</v>
      </c>
      <c r="BP23" s="13">
        <f t="shared" si="71"/>
        <v>46173</v>
      </c>
      <c r="BQ23" s="13">
        <f t="shared" si="71"/>
        <v>46203</v>
      </c>
      <c r="BR23" s="13">
        <f t="shared" si="71"/>
        <v>46234</v>
      </c>
      <c r="BS23" s="13">
        <f t="shared" si="71"/>
        <v>46265</v>
      </c>
      <c r="BT23" s="13">
        <f t="shared" si="71"/>
        <v>46295</v>
      </c>
      <c r="BU23" s="13">
        <f t="shared" ref="BU23:DD23" si="72">BU9</f>
        <v>46326</v>
      </c>
      <c r="BV23" s="13">
        <f t="shared" si="72"/>
        <v>46356</v>
      </c>
      <c r="BW23" s="13">
        <f t="shared" si="72"/>
        <v>46387</v>
      </c>
      <c r="BX23" s="13">
        <f t="shared" si="72"/>
        <v>46418</v>
      </c>
      <c r="BY23" s="13">
        <f t="shared" si="72"/>
        <v>46446</v>
      </c>
      <c r="BZ23" s="13">
        <f t="shared" si="72"/>
        <v>46477</v>
      </c>
      <c r="CA23" s="13">
        <f t="shared" si="72"/>
        <v>46507</v>
      </c>
      <c r="CB23" s="13">
        <f t="shared" si="72"/>
        <v>46538</v>
      </c>
      <c r="CC23" s="13">
        <f t="shared" si="72"/>
        <v>46568</v>
      </c>
      <c r="CD23" s="13">
        <f t="shared" si="72"/>
        <v>46599</v>
      </c>
      <c r="CE23" s="13">
        <f t="shared" si="72"/>
        <v>46630</v>
      </c>
      <c r="CF23" s="13">
        <f t="shared" si="72"/>
        <v>46660</v>
      </c>
      <c r="CG23" s="13">
        <f t="shared" si="72"/>
        <v>46691</v>
      </c>
      <c r="CH23" s="13">
        <f t="shared" si="72"/>
        <v>46721</v>
      </c>
      <c r="CI23" s="13">
        <f t="shared" si="72"/>
        <v>46752</v>
      </c>
      <c r="CJ23" s="13">
        <f t="shared" si="72"/>
        <v>46783</v>
      </c>
      <c r="CK23" s="13">
        <f t="shared" si="72"/>
        <v>46812</v>
      </c>
      <c r="CL23" s="13">
        <f t="shared" si="72"/>
        <v>46843</v>
      </c>
      <c r="CM23" s="13">
        <f t="shared" si="72"/>
        <v>46873</v>
      </c>
      <c r="CN23" s="13">
        <f t="shared" si="72"/>
        <v>46904</v>
      </c>
      <c r="CO23" s="13">
        <f t="shared" si="72"/>
        <v>46934</v>
      </c>
      <c r="CP23" s="13">
        <f t="shared" si="72"/>
        <v>46965</v>
      </c>
      <c r="CQ23" s="13">
        <f t="shared" si="72"/>
        <v>46996</v>
      </c>
      <c r="CR23" s="13">
        <f t="shared" si="72"/>
        <v>47026</v>
      </c>
      <c r="CS23" s="13">
        <f t="shared" si="72"/>
        <v>47057</v>
      </c>
      <c r="CT23" s="13">
        <f t="shared" si="72"/>
        <v>47087</v>
      </c>
      <c r="CU23" s="13">
        <f t="shared" si="72"/>
        <v>47118</v>
      </c>
      <c r="CV23" s="13">
        <f t="shared" si="72"/>
        <v>47149</v>
      </c>
      <c r="CW23" s="13">
        <f t="shared" si="72"/>
        <v>47177</v>
      </c>
      <c r="CX23" s="13">
        <f t="shared" si="72"/>
        <v>47208</v>
      </c>
      <c r="CY23" s="13">
        <f t="shared" si="72"/>
        <v>47238</v>
      </c>
      <c r="CZ23" s="13">
        <f t="shared" si="72"/>
        <v>47269</v>
      </c>
      <c r="DA23" s="13">
        <f t="shared" si="72"/>
        <v>47299</v>
      </c>
      <c r="DB23" s="13">
        <f t="shared" si="72"/>
        <v>47330</v>
      </c>
      <c r="DC23" s="13">
        <f t="shared" si="72"/>
        <v>47361</v>
      </c>
      <c r="DD23" s="13">
        <f t="shared" si="72"/>
        <v>47391</v>
      </c>
      <c r="DE23" s="13">
        <f t="shared" ref="DE23:DP23" si="73">DE9</f>
        <v>47422</v>
      </c>
      <c r="DF23" s="13">
        <f t="shared" si="73"/>
        <v>47452</v>
      </c>
      <c r="DG23" s="13">
        <f t="shared" si="73"/>
        <v>47483</v>
      </c>
      <c r="DH23" s="13">
        <f t="shared" si="73"/>
        <v>47514</v>
      </c>
      <c r="DI23" s="13">
        <f t="shared" si="73"/>
        <v>47542</v>
      </c>
      <c r="DJ23" s="13">
        <f t="shared" si="73"/>
        <v>47573</v>
      </c>
      <c r="DK23" s="13">
        <f t="shared" si="73"/>
        <v>47603</v>
      </c>
      <c r="DL23" s="13">
        <f t="shared" si="73"/>
        <v>47634</v>
      </c>
      <c r="DM23" s="13">
        <f t="shared" si="73"/>
        <v>47664</v>
      </c>
      <c r="DN23" s="13">
        <f t="shared" si="73"/>
        <v>47695</v>
      </c>
      <c r="DO23" s="13">
        <f t="shared" si="73"/>
        <v>47726</v>
      </c>
      <c r="DP23" s="13">
        <f t="shared" si="73"/>
        <v>47756</v>
      </c>
      <c r="DQ23" s="13">
        <f t="shared" ref="DQ23:EZ23" si="74">DQ9</f>
        <v>47787</v>
      </c>
      <c r="DR23" s="13">
        <f t="shared" si="74"/>
        <v>47817</v>
      </c>
      <c r="DS23" s="13">
        <f t="shared" si="74"/>
        <v>47848</v>
      </c>
      <c r="DT23" s="13">
        <f t="shared" si="74"/>
        <v>47879</v>
      </c>
      <c r="DU23" s="13">
        <f t="shared" si="74"/>
        <v>47907</v>
      </c>
      <c r="DV23" s="13">
        <f t="shared" si="74"/>
        <v>47938</v>
      </c>
      <c r="DW23" s="13">
        <f t="shared" si="74"/>
        <v>47968</v>
      </c>
      <c r="DX23" s="13">
        <f t="shared" si="74"/>
        <v>47999</v>
      </c>
      <c r="DY23" s="13">
        <f t="shared" si="74"/>
        <v>48029</v>
      </c>
      <c r="DZ23" s="13">
        <f t="shared" si="74"/>
        <v>48060</v>
      </c>
      <c r="EA23" s="13">
        <f t="shared" si="74"/>
        <v>48091</v>
      </c>
      <c r="EB23" s="13">
        <f t="shared" si="74"/>
        <v>48121</v>
      </c>
      <c r="EC23" s="13">
        <f t="shared" si="74"/>
        <v>48152</v>
      </c>
      <c r="ED23" s="13">
        <f t="shared" si="74"/>
        <v>48182</v>
      </c>
      <c r="EE23" s="13">
        <f t="shared" si="74"/>
        <v>48213</v>
      </c>
      <c r="EF23" s="13">
        <f t="shared" si="74"/>
        <v>48244</v>
      </c>
      <c r="EG23" s="13">
        <f t="shared" si="74"/>
        <v>48273</v>
      </c>
      <c r="EH23" s="13">
        <f t="shared" si="74"/>
        <v>48304</v>
      </c>
      <c r="EI23" s="13">
        <f t="shared" si="74"/>
        <v>48334</v>
      </c>
      <c r="EJ23" s="13">
        <f t="shared" si="74"/>
        <v>48365</v>
      </c>
      <c r="EK23" s="13">
        <f t="shared" si="74"/>
        <v>48395</v>
      </c>
      <c r="EL23" s="13">
        <f t="shared" si="74"/>
        <v>48426</v>
      </c>
      <c r="EM23" s="13">
        <f t="shared" si="74"/>
        <v>48457</v>
      </c>
      <c r="EN23" s="13">
        <f t="shared" si="74"/>
        <v>48487</v>
      </c>
      <c r="EO23" s="13">
        <f t="shared" si="74"/>
        <v>48518</v>
      </c>
      <c r="EP23" s="13">
        <f t="shared" si="74"/>
        <v>48548</v>
      </c>
      <c r="EQ23" s="13">
        <f t="shared" si="74"/>
        <v>48579</v>
      </c>
      <c r="ER23" s="13">
        <f t="shared" si="74"/>
        <v>48610</v>
      </c>
      <c r="ES23" s="13">
        <f t="shared" si="74"/>
        <v>48638</v>
      </c>
      <c r="ET23" s="13">
        <f t="shared" si="74"/>
        <v>48669</v>
      </c>
      <c r="EU23" s="13">
        <f t="shared" si="74"/>
        <v>48699</v>
      </c>
      <c r="EV23" s="13">
        <f t="shared" si="74"/>
        <v>48730</v>
      </c>
      <c r="EW23" s="13">
        <f t="shared" si="74"/>
        <v>48760</v>
      </c>
      <c r="EX23" s="13">
        <f t="shared" si="74"/>
        <v>48791</v>
      </c>
      <c r="EY23" s="13">
        <f t="shared" si="74"/>
        <v>48822</v>
      </c>
      <c r="EZ23" s="13">
        <f t="shared" si="74"/>
        <v>48852</v>
      </c>
    </row>
    <row r="24" spans="2:156" x14ac:dyDescent="0.25">
      <c r="E24" t="s">
        <v>26</v>
      </c>
      <c r="F24" s="5"/>
      <c r="G24" s="5"/>
      <c r="I24" s="10">
        <f>INDEX(Dni!$I$36:T$178,MATCH(Miesiące!$E24&amp;I$11,Dni!$H$36:$H$178,0),MATCH(Miesiące!I$10,Dni!$I$35:T$35,0))</f>
        <v>4</v>
      </c>
      <c r="J24" s="10">
        <f>INDEX(Dni!$I$36:U$178,MATCH(Miesiące!$E24&amp;J$11,Dni!$H$36:$H$178,0),MATCH(Miesiące!J$10,Dni!$I$35:U$35,0))</f>
        <v>4</v>
      </c>
      <c r="K24" s="10">
        <f>INDEX(Dni!$I$36:V$178,MATCH(Miesiące!$E24&amp;K$11,Dni!$H$36:$H$178,0),MATCH(Miesiące!K$10,Dni!$I$35:V$35,0))</f>
        <v>5</v>
      </c>
      <c r="L24" s="10">
        <f>INDEX(Dni!$I$36:W$178,MATCH(Miesiące!$E24&amp;L$11,Dni!$H$36:$H$178,0),MATCH(Miesiące!L$10,Dni!$I$35:W$35,0))</f>
        <v>4</v>
      </c>
      <c r="M24" s="10">
        <f>INDEX(Dni!$I$36:X$178,MATCH(Miesiące!$E24&amp;M$11,Dni!$H$36:$H$178,0),MATCH(Miesiące!M$10,Dni!$I$35:X$35,0))</f>
        <v>4</v>
      </c>
      <c r="N24" s="10">
        <f>INDEX(Dni!$I$36:Y$178,MATCH(Miesiące!$E24&amp;N$11,Dni!$H$36:$H$178,0),MATCH(Miesiące!N$10,Dni!$I$35:Y$35,0))</f>
        <v>4</v>
      </c>
      <c r="O24" s="10">
        <f>INDEX(Dni!$I$36:Z$178,MATCH(Miesiące!$E24&amp;O$11,Dni!$H$36:$H$178,0),MATCH(Miesiące!O$10,Dni!$I$35:Z$35,0))</f>
        <v>4</v>
      </c>
      <c r="P24" s="10">
        <f>INDEX(Dni!$I$36:AA$178,MATCH(Miesiące!$E24&amp;P$11,Dni!$H$36:$H$178,0),MATCH(Miesiące!P$10,Dni!$I$35:AA$35,0))</f>
        <v>5</v>
      </c>
      <c r="Q24" s="10">
        <f>INDEX(Dni!$I$36:AB$178,MATCH(Miesiące!$E24&amp;Q$11,Dni!$H$36:$H$178,0),MATCH(Miesiące!Q$10,Dni!$I$35:AB$35,0))</f>
        <v>4</v>
      </c>
      <c r="R24" s="10">
        <f>INDEX(Dni!$I$36:AC$178,MATCH(Miesiące!$E24&amp;R$11,Dni!$H$36:$H$178,0),MATCH(Miesiące!R$10,Dni!$I$35:AC$35,0))</f>
        <v>4</v>
      </c>
      <c r="S24" s="10">
        <f>INDEX(Dni!$I$36:AD$178,MATCH(Miesiące!$E24&amp;S$11,Dni!$H$36:$H$178,0),MATCH(Miesiące!S$10,Dni!$I$35:AD$35,0))</f>
        <v>3</v>
      </c>
      <c r="T24" s="10">
        <f>INDEX(Dni!$I$36:AE$178,MATCH(Miesiące!$E24&amp;T$11,Dni!$H$36:$H$178,0),MATCH(Miesiące!T$10,Dni!$I$35:AE$35,0))</f>
        <v>5</v>
      </c>
      <c r="U24" s="10">
        <f>INDEX(Dni!$I$36:AF$178,MATCH(Miesiące!$E24&amp;U$11,Dni!$H$36:$H$178,0),MATCH(Miesiące!U$10,Dni!$I$35:AF$35,0))</f>
        <v>4</v>
      </c>
      <c r="V24" s="10">
        <f>INDEX(Dni!$I$36:AG$178,MATCH(Miesiące!$E24&amp;V$11,Dni!$H$36:$H$178,0),MATCH(Miesiące!V$10,Dni!$I$35:AG$35,0))</f>
        <v>4</v>
      </c>
      <c r="W24" s="10">
        <f>INDEX(Dni!$I$36:AH$178,MATCH(Miesiące!$E24&amp;W$11,Dni!$H$36:$H$178,0),MATCH(Miesiące!W$10,Dni!$I$35:AH$35,0))</f>
        <v>4</v>
      </c>
      <c r="X24" s="10">
        <f>INDEX(Dni!$I$36:AI$178,MATCH(Miesiące!$E24&amp;X$11,Dni!$H$36:$H$178,0),MATCH(Miesiące!X$10,Dni!$I$35:AI$35,0))</f>
        <v>4</v>
      </c>
      <c r="Y24" s="10">
        <f>INDEX(Dni!$I$36:AJ$178,MATCH(Miesiące!$E24&amp;Y$11,Dni!$H$36:$H$178,0),MATCH(Miesiące!Y$10,Dni!$I$35:AJ$35,0))</f>
        <v>5</v>
      </c>
      <c r="Z24" s="10">
        <f>INDEX(Dni!$I$36:AK$178,MATCH(Miesiące!$E24&amp;Z$11,Dni!$H$36:$H$178,0),MATCH(Miesiące!Z$10,Dni!$I$35:AK$35,0))</f>
        <v>4</v>
      </c>
      <c r="AA24" s="10">
        <f>INDEX(Dni!$I$36:AL$178,MATCH(Miesiące!$E24&amp;AA$11,Dni!$H$36:$H$178,0),MATCH(Miesiące!AA$10,Dni!$I$35:AL$35,0))</f>
        <v>3</v>
      </c>
      <c r="AB24" s="10">
        <f>INDEX(Dni!$I$36:AM$178,MATCH(Miesiące!$E24&amp;AB$11,Dni!$H$36:$H$178,0),MATCH(Miesiące!AB$10,Dni!$I$35:AM$35,0))</f>
        <v>5</v>
      </c>
      <c r="AC24" s="10">
        <f>INDEX(Dni!$I$36:AN$178,MATCH(Miesiące!$E24&amp;AC$11,Dni!$H$36:$H$178,0),MATCH(Miesiące!AC$10,Dni!$I$35:AN$35,0))</f>
        <v>4</v>
      </c>
      <c r="AD24" s="10">
        <f>INDEX(Dni!$I$36:AO$178,MATCH(Miesiące!$E24&amp;AD$11,Dni!$H$36:$H$178,0),MATCH(Miesiące!AD$10,Dni!$I$35:AO$35,0))</f>
        <v>4</v>
      </c>
      <c r="AE24" s="10">
        <f>INDEX(Dni!$I$36:AP$178,MATCH(Miesiące!$E24&amp;AE$11,Dni!$H$36:$H$178,0),MATCH(Miesiące!AE$10,Dni!$I$35:AP$35,0))</f>
        <v>3</v>
      </c>
      <c r="AF24" s="10">
        <f>INDEX(Dni!$I$36:AQ$178,MATCH(Miesiące!$E24&amp;AF$11,Dni!$H$36:$H$178,0),MATCH(Miesiące!AF$10,Dni!$I$35:AQ$35,0))</f>
        <v>4</v>
      </c>
      <c r="AG24" s="10">
        <f>INDEX(Dni!$I$36:AR$178,MATCH(Miesiące!$E24&amp;AG$11,Dni!$H$36:$H$178,0),MATCH(Miesiące!AG$10,Dni!$I$35:AR$35,0))</f>
        <v>4</v>
      </c>
      <c r="AH24" s="10">
        <f>INDEX(Dni!$I$36:AS$178,MATCH(Miesiące!$E24&amp;AH$11,Dni!$H$36:$H$178,0),MATCH(Miesiące!AH$10,Dni!$I$35:AS$35,0))</f>
        <v>5</v>
      </c>
      <c r="AI24" s="10">
        <f>INDEX(Dni!$I$36:AT$178,MATCH(Miesiące!$E24&amp;AI$11,Dni!$H$36:$H$178,0),MATCH(Miesiące!AI$10,Dni!$I$35:AT$35,0))</f>
        <v>4</v>
      </c>
      <c r="AJ24" s="10">
        <f>INDEX(Dni!$I$36:AU$178,MATCH(Miesiące!$E24&amp;AJ$11,Dni!$H$36:$H$178,0),MATCH(Miesiące!AJ$10,Dni!$I$35:AU$35,0))</f>
        <v>4</v>
      </c>
      <c r="AK24" s="10">
        <f>INDEX(Dni!$I$36:AV$178,MATCH(Miesiące!$E24&amp;AK$11,Dni!$H$36:$H$178,0),MATCH(Miesiące!AK$10,Dni!$I$35:AV$35,0))</f>
        <v>5</v>
      </c>
      <c r="AL24" s="10">
        <f>INDEX(Dni!$I$36:AW$178,MATCH(Miesiące!$E24&amp;AL$11,Dni!$H$36:$H$178,0),MATCH(Miesiące!AL$10,Dni!$I$35:AW$35,0))</f>
        <v>4</v>
      </c>
      <c r="AM24" s="10">
        <f>INDEX(Dni!$I$36:AX$178,MATCH(Miesiące!$E24&amp;AM$11,Dni!$H$36:$H$178,0),MATCH(Miesiące!AM$10,Dni!$I$35:AX$35,0))</f>
        <v>3</v>
      </c>
      <c r="AN24" s="10">
        <f>INDEX(Dni!$I$36:AY$178,MATCH(Miesiące!$E24&amp;AN$11,Dni!$H$36:$H$178,0),MATCH(Miesiące!AN$10,Dni!$I$35:AY$35,0))</f>
        <v>4</v>
      </c>
      <c r="AO24" s="10">
        <f>INDEX(Dni!$I$36:AZ$178,MATCH(Miesiące!$E24&amp;AO$11,Dni!$H$36:$H$178,0),MATCH(Miesiące!AO$10,Dni!$I$35:AZ$35,0))</f>
        <v>4</v>
      </c>
      <c r="AP24" s="10">
        <f>INDEX(Dni!$I$36:BA$178,MATCH(Miesiące!$E24&amp;AP$11,Dni!$H$36:$H$178,0),MATCH(Miesiące!AP$10,Dni!$I$35:BA$35,0))</f>
        <v>4</v>
      </c>
      <c r="AQ24" s="10">
        <f>INDEX(Dni!$I$36:BB$178,MATCH(Miesiące!$E24&amp;AQ$11,Dni!$H$36:$H$178,0),MATCH(Miesiące!AQ$10,Dni!$I$35:BB$35,0))</f>
        <v>4</v>
      </c>
      <c r="AR24" s="10">
        <f>INDEX(Dni!$I$36:BC$178,MATCH(Miesiące!$E24&amp;AR$11,Dni!$H$36:$H$178,0),MATCH(Miesiące!AR$10,Dni!$I$35:BC$35,0))</f>
        <v>4</v>
      </c>
      <c r="AS24" s="10">
        <f>INDEX(Dni!$I$36:BD$178,MATCH(Miesiące!$E24&amp;AS$11,Dni!$H$36:$H$178,0),MATCH(Miesiące!AS$10,Dni!$I$35:BD$35,0))</f>
        <v>4</v>
      </c>
      <c r="AT24" s="10">
        <f>INDEX(Dni!$I$36:BE$178,MATCH(Miesiące!$E24&amp;AT$11,Dni!$H$36:$H$178,0),MATCH(Miesiące!AT$10,Dni!$I$35:BE$35,0))</f>
        <v>5</v>
      </c>
      <c r="AU24" s="10">
        <f>INDEX(Dni!$I$36:BF$178,MATCH(Miesiące!$E24&amp;AU$11,Dni!$H$36:$H$178,0),MATCH(Miesiące!AU$10,Dni!$I$35:BF$35,0))</f>
        <v>4</v>
      </c>
      <c r="AV24" s="10">
        <f>INDEX(Dni!$I$36:BG$178,MATCH(Miesiące!$E24&amp;AV$11,Dni!$H$36:$H$178,0),MATCH(Miesiące!AV$10,Dni!$I$35:BG$35,0))</f>
        <v>5</v>
      </c>
      <c r="AW24" s="10">
        <f>INDEX(Dni!$I$36:BH$178,MATCH(Miesiące!$E24&amp;AW$11,Dni!$H$36:$H$178,0),MATCH(Miesiące!AW$10,Dni!$I$35:BH$35,0))</f>
        <v>4</v>
      </c>
      <c r="AX24" s="10">
        <f>INDEX(Dni!$I$36:BI$178,MATCH(Miesiące!$E24&amp;AX$11,Dni!$H$36:$H$178,0),MATCH(Miesiące!AX$10,Dni!$I$35:BI$35,0))</f>
        <v>3</v>
      </c>
      <c r="AY24" s="10">
        <f>INDEX(Dni!$I$36:BJ$178,MATCH(Miesiące!$E24&amp;AY$11,Dni!$H$36:$H$178,0),MATCH(Miesiące!AY$10,Dni!$I$35:BJ$35,0))</f>
        <v>5</v>
      </c>
      <c r="AZ24" s="10">
        <f>INDEX(Dni!$I$36:BK$178,MATCH(Miesiące!$E24&amp;AZ$11,Dni!$H$36:$H$178,0),MATCH(Miesiące!AZ$10,Dni!$I$35:BK$35,0))</f>
        <v>3</v>
      </c>
      <c r="BA24" s="10">
        <f>INDEX(Dni!$I$36:BL$178,MATCH(Miesiące!$E24&amp;BA$11,Dni!$H$36:$H$178,0),MATCH(Miesiące!BA$10,Dni!$I$35:BL$35,0))</f>
        <v>4</v>
      </c>
      <c r="BB24" s="10">
        <f>INDEX(Dni!$I$36:BM$178,MATCH(Miesiące!$E24&amp;BB$11,Dni!$H$36:$H$178,0),MATCH(Miesiące!BB$10,Dni!$I$35:BM$35,0))</f>
        <v>5</v>
      </c>
      <c r="BC24" s="10">
        <f>INDEX(Dni!$I$36:BN$178,MATCH(Miesiące!$E24&amp;BC$11,Dni!$H$36:$H$178,0),MATCH(Miesiące!BC$10,Dni!$I$35:BN$35,0))</f>
        <v>3</v>
      </c>
      <c r="BD24" s="10">
        <f>INDEX(Dni!$I$36:BO$178,MATCH(Miesiące!$E24&amp;BD$11,Dni!$H$36:$H$178,0),MATCH(Miesiące!BD$10,Dni!$I$35:BO$35,0))</f>
        <v>4</v>
      </c>
      <c r="BE24" s="10">
        <f>INDEX(Dni!$I$36:BP$178,MATCH(Miesiące!$E24&amp;BE$11,Dni!$H$36:$H$178,0),MATCH(Miesiące!BE$10,Dni!$I$35:BP$35,0))</f>
        <v>5</v>
      </c>
      <c r="BF24" s="10">
        <f>INDEX(Dni!$I$36:BQ$178,MATCH(Miesiące!$E24&amp;BF$11,Dni!$H$36:$H$178,0),MATCH(Miesiące!BF$10,Dni!$I$35:BQ$35,0))</f>
        <v>4</v>
      </c>
      <c r="BG24" s="10">
        <f>INDEX(Dni!$I$36:BR$178,MATCH(Miesiące!$E24&amp;BG$11,Dni!$H$36:$H$178,0),MATCH(Miesiące!BG$10,Dni!$I$35:BR$35,0))</f>
        <v>4</v>
      </c>
      <c r="BH24" s="10">
        <f>INDEX(Dni!$I$36:BS$178,MATCH(Miesiące!$E24&amp;BH$11,Dni!$H$36:$H$178,0),MATCH(Miesiące!BH$10,Dni!$I$35:BS$35,0))</f>
        <v>5</v>
      </c>
      <c r="BI24" s="10">
        <f>INDEX(Dni!$I$36:BT$178,MATCH(Miesiące!$E24&amp;BI$11,Dni!$H$36:$H$178,0),MATCH(Miesiące!BI$10,Dni!$I$35:BT$35,0))</f>
        <v>4</v>
      </c>
      <c r="BJ24" s="10">
        <f>INDEX(Dni!$I$36:BU$178,MATCH(Miesiące!$E24&amp;BJ$11,Dni!$H$36:$H$178,0),MATCH(Miesiące!BJ$10,Dni!$I$35:BU$35,0))</f>
        <v>4</v>
      </c>
      <c r="BK24" s="10">
        <f>INDEX(Dni!$I$36:BV$178,MATCH(Miesiące!$E24&amp;BK$11,Dni!$H$36:$H$178,0),MATCH(Miesiące!BK$10,Dni!$I$35:BV$35,0))</f>
        <v>5</v>
      </c>
      <c r="BL24" s="10">
        <f>INDEX(Dni!$I$36:BW$178,MATCH(Miesiące!$E24&amp;BL$11,Dni!$H$36:$H$178,0),MATCH(Miesiące!BL$10,Dni!$I$35:BW$35,0))</f>
        <v>4</v>
      </c>
      <c r="BM24" s="10">
        <f>INDEX(Dni!$I$36:BX$178,MATCH(Miesiące!$E24&amp;BM$11,Dni!$H$36:$H$178,0),MATCH(Miesiące!BM$10,Dni!$I$35:BX$35,0))</f>
        <v>4</v>
      </c>
      <c r="BN24" s="10">
        <f>INDEX(Dni!$I$36:BY$178,MATCH(Miesiące!$E24&amp;BN$11,Dni!$H$36:$H$178,0),MATCH(Miesiące!BN$10,Dni!$I$35:BY$35,0))</f>
        <v>5</v>
      </c>
      <c r="BO24" s="10">
        <f>INDEX(Dni!$I$36:BZ$178,MATCH(Miesiące!$E24&amp;BO$11,Dni!$H$36:$H$178,0),MATCH(Miesiące!BO$10,Dni!$I$35:BZ$35,0))</f>
        <v>3</v>
      </c>
      <c r="BP24" s="10">
        <f>INDEX(Dni!$I$36:CA$178,MATCH(Miesiące!$E24&amp;BP$11,Dni!$H$36:$H$178,0),MATCH(Miesiące!BP$10,Dni!$I$35:CA$35,0))</f>
        <v>4</v>
      </c>
      <c r="BQ24" s="10">
        <f>INDEX(Dni!$I$36:CB$178,MATCH(Miesiące!$E24&amp;BQ$11,Dni!$H$36:$H$178,0),MATCH(Miesiące!BQ$10,Dni!$I$35:CB$35,0))</f>
        <v>5</v>
      </c>
      <c r="BR24" s="10">
        <f>INDEX(Dni!$I$36:CC$178,MATCH(Miesiące!$E24&amp;BR$11,Dni!$H$36:$H$178,0),MATCH(Miesiące!BR$10,Dni!$I$35:CC$35,0))</f>
        <v>4</v>
      </c>
      <c r="BS24" s="10">
        <f>INDEX(Dni!$I$36:CD$178,MATCH(Miesiące!$E24&amp;BS$11,Dni!$H$36:$H$178,0),MATCH(Miesiące!BS$10,Dni!$I$35:CD$35,0))</f>
        <v>5</v>
      </c>
      <c r="BT24" s="10">
        <f>INDEX(Dni!$I$36:CE$178,MATCH(Miesiące!$E24&amp;BT$11,Dni!$H$36:$H$178,0),MATCH(Miesiące!BT$10,Dni!$I$35:CE$35,0))</f>
        <v>4</v>
      </c>
      <c r="BU24" s="10">
        <f>INDEX(Dni!$I$36:CF$178,MATCH(Miesiące!$E24&amp;BU$11,Dni!$H$36:$H$178,0),MATCH(Miesiące!BU$10,Dni!$I$35:CF$35,0))</f>
        <v>4</v>
      </c>
      <c r="BV24" s="10">
        <f>INDEX(Dni!$I$36:CG$178,MATCH(Miesiące!$E24&amp;BV$11,Dni!$H$36:$H$178,0),MATCH(Miesiące!BV$10,Dni!$I$35:CG$35,0))</f>
        <v>5</v>
      </c>
      <c r="BW24" s="10">
        <f>INDEX(Dni!$I$36:CH$178,MATCH(Miesiące!$E24&amp;BW$11,Dni!$H$36:$H$178,0),MATCH(Miesiące!BW$10,Dni!$I$35:CH$35,0))</f>
        <v>4</v>
      </c>
      <c r="BX24" s="10">
        <f>INDEX(Dni!$I$36:CI$178,MATCH(Miesiące!$E24&amp;BX$11,Dni!$H$36:$H$178,0),MATCH(Miesiące!BX$10,Dni!$I$35:CI$35,0))</f>
        <v>4</v>
      </c>
      <c r="BY24" s="10">
        <f>INDEX(Dni!$I$36:CJ$178,MATCH(Miesiące!$E24&amp;BY$11,Dni!$H$36:$H$178,0),MATCH(Miesiące!BY$10,Dni!$I$35:CJ$35,0))</f>
        <v>4</v>
      </c>
      <c r="BZ24" s="10">
        <f>INDEX(Dni!$I$36:CK$178,MATCH(Miesiące!$E24&amp;BZ$11,Dni!$H$36:$H$178,0),MATCH(Miesiące!BZ$10,Dni!$I$35:CK$35,0))</f>
        <v>4</v>
      </c>
      <c r="CA24" s="10">
        <f>INDEX(Dni!$I$36:CL$178,MATCH(Miesiące!$E24&amp;CA$11,Dni!$H$36:$H$178,0),MATCH(Miesiące!CA$10,Dni!$I$35:CL$35,0))</f>
        <v>4</v>
      </c>
      <c r="CB24" s="10">
        <f>INDEX(Dni!$I$36:CM$178,MATCH(Miesiące!$E24&amp;CB$11,Dni!$H$36:$H$178,0),MATCH(Miesiące!CB$10,Dni!$I$35:CM$35,0))</f>
        <v>4</v>
      </c>
      <c r="CC24" s="10">
        <f>INDEX(Dni!$I$36:CN$178,MATCH(Miesiące!$E24&amp;CC$11,Dni!$H$36:$H$178,0),MATCH(Miesiące!CC$10,Dni!$I$35:CN$35,0))</f>
        <v>4</v>
      </c>
      <c r="CD24" s="10">
        <f>INDEX(Dni!$I$36:CO$178,MATCH(Miesiące!$E24&amp;CD$11,Dni!$H$36:$H$178,0),MATCH(Miesiące!CD$10,Dni!$I$35:CO$35,0))</f>
        <v>4</v>
      </c>
      <c r="CE24" s="10">
        <f>INDEX(Dni!$I$36:CP$178,MATCH(Miesiące!$E24&amp;CE$11,Dni!$H$36:$H$178,0),MATCH(Miesiące!CE$10,Dni!$I$35:CP$35,0))</f>
        <v>5</v>
      </c>
      <c r="CF24" s="10">
        <f>INDEX(Dni!$I$36:CQ$178,MATCH(Miesiące!$E24&amp;CF$11,Dni!$H$36:$H$178,0),MATCH(Miesiące!CF$10,Dni!$I$35:CQ$35,0))</f>
        <v>4</v>
      </c>
      <c r="CG24" s="10">
        <f>INDEX(Dni!$I$36:CR$178,MATCH(Miesiące!$E24&amp;CG$11,Dni!$H$36:$H$178,0),MATCH(Miesiące!CG$10,Dni!$I$35:CR$35,0))</f>
        <v>4</v>
      </c>
      <c r="CH24" s="10">
        <f>INDEX(Dni!$I$36:CS$178,MATCH(Miesiące!$E24&amp;CH$11,Dni!$H$36:$H$178,0),MATCH(Miesiące!CH$10,Dni!$I$35:CS$35,0))</f>
        <v>4</v>
      </c>
      <c r="CI24" s="10">
        <f>INDEX(Dni!$I$36:CT$178,MATCH(Miesiące!$E24&amp;CI$11,Dni!$H$36:$H$178,0),MATCH(Miesiące!CI$10,Dni!$I$35:CT$35,0))</f>
        <v>4</v>
      </c>
      <c r="CJ24" s="10">
        <f>INDEX(Dni!$I$36:CU$178,MATCH(Miesiące!$E24&amp;CJ$11,Dni!$H$36:$H$178,0),MATCH(Miesiące!CJ$10,Dni!$I$35:CU$35,0))</f>
        <v>5</v>
      </c>
      <c r="CK24" s="10">
        <f>INDEX(Dni!$I$36:CV$178,MATCH(Miesiące!$E24&amp;CK$11,Dni!$H$36:$H$178,0),MATCH(Miesiące!CK$10,Dni!$I$35:CV$35,0))</f>
        <v>4</v>
      </c>
      <c r="CL24" s="10">
        <f>INDEX(Dni!$I$36:CW$178,MATCH(Miesiące!$E24&amp;CL$11,Dni!$H$36:$H$178,0),MATCH(Miesiące!CL$10,Dni!$I$35:CW$35,0))</f>
        <v>4</v>
      </c>
      <c r="CM24" s="10">
        <f>INDEX(Dni!$I$36:CX$178,MATCH(Miesiące!$E24&amp;CM$11,Dni!$H$36:$H$178,0),MATCH(Miesiące!CM$10,Dni!$I$35:CX$35,0))</f>
        <v>3</v>
      </c>
      <c r="CN24" s="10">
        <f>INDEX(Dni!$I$36:CY$178,MATCH(Miesiące!$E24&amp;CN$11,Dni!$H$36:$H$178,0),MATCH(Miesiące!CN$10,Dni!$I$35:CY$35,0))</f>
        <v>4</v>
      </c>
      <c r="CO24" s="10">
        <f>INDEX(Dni!$I$36:CZ$178,MATCH(Miesiące!$E24&amp;CO$11,Dni!$H$36:$H$178,0),MATCH(Miesiące!CO$10,Dni!$I$35:CZ$35,0))</f>
        <v>4</v>
      </c>
      <c r="CP24" s="10">
        <f>INDEX(Dni!$I$36:DA$178,MATCH(Miesiące!$E24&amp;CP$11,Dni!$H$36:$H$178,0),MATCH(Miesiące!CP$10,Dni!$I$35:DA$35,0))</f>
        <v>5</v>
      </c>
      <c r="CQ24" s="10">
        <f>INDEX(Dni!$I$36:DB$178,MATCH(Miesiące!$E24&amp;CQ$11,Dni!$H$36:$H$178,0),MATCH(Miesiące!CQ$10,Dni!$I$35:DB$35,0))</f>
        <v>4</v>
      </c>
      <c r="CR24" s="10">
        <f>INDEX(Dni!$I$36:DC$178,MATCH(Miesiące!$E24&amp;CR$11,Dni!$H$36:$H$178,0),MATCH(Miesiące!CR$10,Dni!$I$35:DC$35,0))</f>
        <v>4</v>
      </c>
      <c r="CS24" s="10">
        <f>INDEX(Dni!$I$36:DD$178,MATCH(Miesiące!$E24&amp;CS$11,Dni!$H$36:$H$178,0),MATCH(Miesiące!CS$10,Dni!$I$35:DD$35,0))</f>
        <v>5</v>
      </c>
      <c r="CT24" s="10">
        <f>INDEX(Dni!$I$36:DE$178,MATCH(Miesiące!$E24&amp;CT$11,Dni!$H$36:$H$178,0),MATCH(Miesiące!CT$10,Dni!$I$35:DE$35,0))</f>
        <v>4</v>
      </c>
      <c r="CU24" s="10">
        <f>INDEX(Dni!$I$36:DF$178,MATCH(Miesiące!$E24&amp;CU$11,Dni!$H$36:$H$178,0),MATCH(Miesiące!CU$10,Dni!$I$35:DF$35,0))</f>
        <v>3</v>
      </c>
      <c r="CV24" s="10">
        <f>INDEX(Dni!$I$36:DG$178,MATCH(Miesiące!$E24&amp;CV$11,Dni!$H$36:$H$178,0),MATCH(Miesiące!CV$10,Dni!$I$35:DG$35,0))</f>
        <v>4</v>
      </c>
      <c r="CW24" s="10">
        <f>INDEX(Dni!$I$36:DH$178,MATCH(Miesiące!$E24&amp;CW$11,Dni!$H$36:$H$178,0),MATCH(Miesiące!CW$10,Dni!$I$35:DH$35,0))</f>
        <v>4</v>
      </c>
      <c r="CX24" s="10">
        <f>INDEX(Dni!$I$36:DI$178,MATCH(Miesiące!$E24&amp;CX$11,Dni!$H$36:$H$178,0),MATCH(Miesiące!CX$10,Dni!$I$35:DI$35,0))</f>
        <v>4</v>
      </c>
      <c r="CY24" s="10">
        <f>INDEX(Dni!$I$36:DJ$178,MATCH(Miesiące!$E24&amp;CY$11,Dni!$H$36:$H$178,0),MATCH(Miesiące!CY$10,Dni!$I$35:DJ$35,0))</f>
        <v>4</v>
      </c>
      <c r="CZ24" s="10">
        <f>INDEX(Dni!$I$36:DK$178,MATCH(Miesiące!$E24&amp;CZ$11,Dni!$H$36:$H$178,0),MATCH(Miesiące!CZ$10,Dni!$I$35:DK$35,0))</f>
        <v>4</v>
      </c>
      <c r="DA24" s="10">
        <f>INDEX(Dni!$I$36:DL$178,MATCH(Miesiące!$E24&amp;DA$11,Dni!$H$36:$H$178,0),MATCH(Miesiące!DA$10,Dni!$I$35:DL$35,0))</f>
        <v>4</v>
      </c>
      <c r="DB24" s="10">
        <f>INDEX(Dni!$I$36:DM$178,MATCH(Miesiące!$E24&amp;DB$11,Dni!$H$36:$H$178,0),MATCH(Miesiące!DB$10,Dni!$I$35:DM$35,0))</f>
        <v>5</v>
      </c>
      <c r="DC24" s="10">
        <f>INDEX(Dni!$I$36:DN$178,MATCH(Miesiące!$E24&amp;DC$11,Dni!$H$36:$H$178,0),MATCH(Miesiące!DC$10,Dni!$I$35:DN$35,0))</f>
        <v>4</v>
      </c>
      <c r="DD24" s="10">
        <f>INDEX(Dni!$I$36:DO$178,MATCH(Miesiące!$E24&amp;DD$11,Dni!$H$36:$H$178,0),MATCH(Miesiące!DD$10,Dni!$I$35:DO$35,0))</f>
        <v>4</v>
      </c>
      <c r="DE24" s="10">
        <f>INDEX(Dni!$I$36:DP$178,MATCH(Miesiące!$E24&amp;DE$11,Dni!$H$36:$H$178,0),MATCH(Miesiące!DE$10,Dni!$I$35:DP$35,0))</f>
        <v>5</v>
      </c>
      <c r="DF24" s="10">
        <f>INDEX(Dni!$I$36:DQ$178,MATCH(Miesiące!$E24&amp;DF$11,Dni!$H$36:$H$178,0),MATCH(Miesiące!DF$10,Dni!$I$35:DQ$35,0))</f>
        <v>4</v>
      </c>
      <c r="DG24" s="10">
        <f>INDEX(Dni!$I$36:DR$178,MATCH(Miesiące!$E24&amp;DG$11,Dni!$H$36:$H$178,0),MATCH(Miesiące!DG$10,Dni!$I$35:DR$35,0))</f>
        <v>5</v>
      </c>
      <c r="DH24" s="10">
        <f>INDEX(Dni!$I$36:DS$178,MATCH(Miesiące!$E24&amp;DH$11,Dni!$H$36:$H$178,0),MATCH(Miesiące!DH$10,Dni!$I$35:DS$35,0))</f>
        <v>4</v>
      </c>
      <c r="DI24" s="10">
        <f>INDEX(Dni!$I$36:DT$178,MATCH(Miesiące!$E24&amp;DI$11,Dni!$H$36:$H$178,0),MATCH(Miesiące!DI$10,Dni!$I$35:DT$35,0))</f>
        <v>4</v>
      </c>
      <c r="DJ24" s="10">
        <f>INDEX(Dni!$I$36:DU$178,MATCH(Miesiące!$E24&amp;DJ$11,Dni!$H$36:$H$178,0),MATCH(Miesiące!DJ$10,Dni!$I$35:DU$35,0))</f>
        <v>4</v>
      </c>
      <c r="DK24" s="10">
        <f>INDEX(Dni!$I$36:DV$178,MATCH(Miesiące!$E24&amp;DK$11,Dni!$H$36:$H$178,0),MATCH(Miesiące!DK$10,Dni!$I$35:DV$35,0))</f>
        <v>4</v>
      </c>
      <c r="DL24" s="10">
        <f>INDEX(Dni!$I$36:DW$178,MATCH(Miesiące!$E24&amp;DL$11,Dni!$H$36:$H$178,0),MATCH(Miesiące!DL$10,Dni!$I$35:DW$35,0))</f>
        <v>4</v>
      </c>
      <c r="DM24" s="10">
        <f>INDEX(Dni!$I$36:DX$178,MATCH(Miesiące!$E24&amp;DM$11,Dni!$H$36:$H$178,0),MATCH(Miesiące!DM$10,Dni!$I$35:DX$35,0))</f>
        <v>4</v>
      </c>
      <c r="DN24" s="10">
        <f>INDEX(Dni!$I$36:DY$178,MATCH(Miesiące!$E24&amp;DN$11,Dni!$H$36:$H$178,0),MATCH(Miesiące!DN$10,Dni!$I$35:DY$35,0))</f>
        <v>5</v>
      </c>
      <c r="DO24" s="10">
        <f>INDEX(Dni!$I$36:DZ$178,MATCH(Miesiące!$E24&amp;DO$11,Dni!$H$36:$H$178,0),MATCH(Miesiące!DO$10,Dni!$I$35:DZ$35,0))</f>
        <v>4</v>
      </c>
      <c r="DP24" s="10">
        <f>INDEX(Dni!$I$36:EA$178,MATCH(Miesiące!$E24&amp;DP$11,Dni!$H$36:$H$178,0),MATCH(Miesiące!DP$10,Dni!$I$35:EA$35,0))</f>
        <v>5</v>
      </c>
      <c r="DQ24" s="10">
        <f>INDEX(Dni!$I$36:EB$178,MATCH(Miesiące!$E24&amp;DQ$11,Dni!$H$36:$H$178,0),MATCH(Miesiące!DQ$10,Dni!$I$35:EB$35,0))</f>
        <v>4</v>
      </c>
      <c r="DR24" s="10">
        <f>INDEX(Dni!$I$36:EC$178,MATCH(Miesiące!$E24&amp;DR$11,Dni!$H$36:$H$178,0),MATCH(Miesiące!DR$10,Dni!$I$35:EC$35,0))</f>
        <v>3</v>
      </c>
      <c r="DS24" s="10">
        <f>INDEX(Dni!$I$36:ED$178,MATCH(Miesiące!$E24&amp;DS$11,Dni!$H$36:$H$178,0),MATCH(Miesiące!DS$10,Dni!$I$35:ED$35,0))</f>
        <v>5</v>
      </c>
      <c r="DT24" s="10">
        <f>INDEX(Dni!$I$36:EE$178,MATCH(Miesiące!$E24&amp;DT$11,Dni!$H$36:$H$178,0),MATCH(Miesiące!DT$10,Dni!$I$35:EE$35,0))</f>
        <v>3</v>
      </c>
      <c r="DU24" s="10">
        <f>INDEX(Dni!$I$36:EF$178,MATCH(Miesiące!$E24&amp;DU$11,Dni!$H$36:$H$178,0),MATCH(Miesiące!DU$10,Dni!$I$35:EF$35,0))</f>
        <v>4</v>
      </c>
      <c r="DV24" s="10">
        <f>INDEX(Dni!$I$36:EG$178,MATCH(Miesiące!$E24&amp;DV$11,Dni!$H$36:$H$178,0),MATCH(Miesiące!DV$10,Dni!$I$35:EG$35,0))</f>
        <v>5</v>
      </c>
      <c r="DW24" s="10">
        <f>INDEX(Dni!$I$36:EH$178,MATCH(Miesiące!$E24&amp;DW$11,Dni!$H$36:$H$178,0),MATCH(Miesiące!DW$10,Dni!$I$35:EH$35,0))</f>
        <v>3</v>
      </c>
      <c r="DX24" s="10">
        <f>INDEX(Dni!$I$36:EI$178,MATCH(Miesiące!$E24&amp;DX$11,Dni!$H$36:$H$178,0),MATCH(Miesiące!DX$10,Dni!$I$35:EI$35,0))</f>
        <v>4</v>
      </c>
      <c r="DY24" s="10">
        <f>INDEX(Dni!$I$36:EJ$178,MATCH(Miesiące!$E24&amp;DY$11,Dni!$H$36:$H$178,0),MATCH(Miesiące!DY$10,Dni!$I$35:EJ$35,0))</f>
        <v>5</v>
      </c>
      <c r="DZ24" s="10">
        <f>INDEX(Dni!$I$36:EK$178,MATCH(Miesiące!$E24&amp;DZ$11,Dni!$H$36:$H$178,0),MATCH(Miesiące!DZ$10,Dni!$I$35:EK$35,0))</f>
        <v>4</v>
      </c>
      <c r="EA24" s="10">
        <f>INDEX(Dni!$I$36:EL$178,MATCH(Miesiące!$E24&amp;EA$11,Dni!$H$36:$H$178,0),MATCH(Miesiące!EA$10,Dni!$I$35:EL$35,0))</f>
        <v>4</v>
      </c>
      <c r="EB24" s="10">
        <f>INDEX(Dni!$I$36:EM$178,MATCH(Miesiące!$E24&amp;EB$11,Dni!$H$36:$H$178,0),MATCH(Miesiące!EB$10,Dni!$I$35:EM$35,0))</f>
        <v>5</v>
      </c>
      <c r="EC24" s="10">
        <f>INDEX(Dni!$I$36:EN$178,MATCH(Miesiące!$E24&amp;EC$11,Dni!$H$36:$H$178,0),MATCH(Miesiące!EC$10,Dni!$I$35:EN$35,0))</f>
        <v>4</v>
      </c>
      <c r="ED24" s="10">
        <f>INDEX(Dni!$I$36:EO$178,MATCH(Miesiące!$E24&amp;ED$11,Dni!$H$36:$H$178,0),MATCH(Miesiące!ED$10,Dni!$I$35:EO$35,0))</f>
        <v>4</v>
      </c>
      <c r="EE24" s="10">
        <f>INDEX(Dni!$I$36:EP$178,MATCH(Miesiące!$E24&amp;EE$11,Dni!$H$36:$H$178,0),MATCH(Miesiące!EE$10,Dni!$I$35:EP$35,0))</f>
        <v>5</v>
      </c>
      <c r="EF24" s="10">
        <f>INDEX(Dni!$I$36:EQ$178,MATCH(Miesiące!$E24&amp;EF$11,Dni!$H$36:$H$178,0),MATCH(Miesiące!EF$10,Dni!$I$35:EQ$35,0))</f>
        <v>4</v>
      </c>
      <c r="EG24" s="10">
        <f>INDEX(Dni!$I$36:ER$178,MATCH(Miesiące!$E24&amp;EG$11,Dni!$H$36:$H$178,0),MATCH(Miesiące!EG$10,Dni!$I$35:ER$35,0))</f>
        <v>4</v>
      </c>
      <c r="EH24" s="10">
        <f>INDEX(Dni!$I$36:ES$178,MATCH(Miesiące!$E24&amp;EH$11,Dni!$H$36:$H$178,0),MATCH(Miesiące!EH$10,Dni!$I$35:ES$35,0))</f>
        <v>4</v>
      </c>
      <c r="EI24" s="10">
        <f>INDEX(Dni!$I$36:ET$178,MATCH(Miesiące!$E24&amp;EI$11,Dni!$H$36:$H$178,0),MATCH(Miesiące!EI$10,Dni!$I$35:ET$35,0))</f>
        <v>4</v>
      </c>
      <c r="EJ24" s="10">
        <f>INDEX(Dni!$I$36:EU$178,MATCH(Miesiące!$E24&amp;EJ$11,Dni!$H$36:$H$178,0),MATCH(Miesiące!EJ$10,Dni!$I$35:EU$35,0))</f>
        <v>4</v>
      </c>
      <c r="EK24" s="10">
        <f>INDEX(Dni!$I$36:EV$178,MATCH(Miesiące!$E24&amp;EK$11,Dni!$H$36:$H$178,0),MATCH(Miesiące!EK$10,Dni!$I$35:EV$35,0))</f>
        <v>4</v>
      </c>
      <c r="EL24" s="10">
        <f>INDEX(Dni!$I$36:EW$178,MATCH(Miesiące!$E24&amp;EL$11,Dni!$H$36:$H$178,0),MATCH(Miesiące!EL$10,Dni!$I$35:EW$35,0))</f>
        <v>4</v>
      </c>
      <c r="EM24" s="10">
        <f>INDEX(Dni!$I$36:EX$178,MATCH(Miesiące!$E24&amp;EM$11,Dni!$H$36:$H$178,0),MATCH(Miesiące!EM$10,Dni!$I$35:EX$35,0))</f>
        <v>5</v>
      </c>
      <c r="EN24" s="10">
        <f>INDEX(Dni!$I$36:EY$178,MATCH(Miesiące!$E24&amp;EN$11,Dni!$H$36:$H$178,0),MATCH(Miesiące!EN$10,Dni!$I$35:EY$35,0))</f>
        <v>4</v>
      </c>
      <c r="EO24" s="10">
        <f>INDEX(Dni!$I$36:EZ$178,MATCH(Miesiące!$E24&amp;EO$11,Dni!$H$36:$H$178,0),MATCH(Miesiące!EO$10,Dni!$I$35:EZ$35,0))</f>
        <v>4</v>
      </c>
      <c r="EP24" s="10">
        <f>INDEX(Dni!$I$36:FA$178,MATCH(Miesiące!$E24&amp;EP$11,Dni!$H$36:$H$178,0),MATCH(Miesiące!EP$10,Dni!$I$35:FA$35,0))</f>
        <v>4</v>
      </c>
      <c r="EQ24" s="10">
        <f>INDEX(Dni!$I$36:FB$178,MATCH(Miesiące!$E24&amp;EQ$11,Dni!$H$36:$H$178,0),MATCH(Miesiące!EQ$10,Dni!$I$35:FB$35,0))</f>
        <v>4</v>
      </c>
      <c r="ER24" s="10">
        <f>INDEX(Dni!$I$36:FC$178,MATCH(Miesiące!$E24&amp;ER$11,Dni!$H$36:$H$178,0),MATCH(Miesiące!ER$10,Dni!$I$35:FC$35,0))</f>
        <v>5</v>
      </c>
      <c r="ES24" s="10">
        <f>INDEX(Dni!$I$36:FD$178,MATCH(Miesiące!$E24&amp;ES$11,Dni!$H$36:$H$178,0),MATCH(Miesiące!ES$10,Dni!$I$35:FD$35,0))</f>
        <v>4</v>
      </c>
      <c r="ET24" s="10">
        <f>INDEX(Dni!$I$36:FE$178,MATCH(Miesiące!$E24&amp;ET$11,Dni!$H$36:$H$178,0),MATCH(Miesiące!ET$10,Dni!$I$35:FE$35,0))</f>
        <v>4</v>
      </c>
      <c r="EU24" s="10">
        <f>INDEX(Dni!$I$36:FF$178,MATCH(Miesiące!$E24&amp;EU$11,Dni!$H$36:$H$178,0),MATCH(Miesiące!EU$10,Dni!$I$35:FF$35,0))</f>
        <v>3</v>
      </c>
      <c r="EV24" s="10">
        <f>INDEX(Dni!$I$36:FG$178,MATCH(Miesiące!$E24&amp;EV$11,Dni!$H$36:$H$178,0),MATCH(Miesiące!EV$10,Dni!$I$35:FG$35,0))</f>
        <v>5</v>
      </c>
      <c r="EW24" s="10">
        <f>INDEX(Dni!$I$36:FH$178,MATCH(Miesiące!$E24&amp;EW$11,Dni!$H$36:$H$178,0),MATCH(Miesiące!EW$10,Dni!$I$35:FH$35,0))</f>
        <v>4</v>
      </c>
      <c r="EX24" s="10">
        <f>INDEX(Dni!$I$36:FI$178,MATCH(Miesiące!$E24&amp;EX$11,Dni!$H$36:$H$178,0),MATCH(Miesiące!EX$10,Dni!$I$35:FI$35,0))</f>
        <v>4</v>
      </c>
      <c r="EY24" s="10">
        <f>INDEX(Dni!$I$36:FJ$178,MATCH(Miesiące!$E24&amp;EY$11,Dni!$H$36:$H$178,0),MATCH(Miesiące!EY$10,Dni!$I$35:FJ$35,0))</f>
        <v>4</v>
      </c>
      <c r="EZ24" s="10">
        <f>INDEX(Dni!$I$36:FK$178,MATCH(Miesiące!$E24&amp;EZ$11,Dni!$H$36:$H$178,0),MATCH(Miesiące!EZ$10,Dni!$I$35:FK$35,0))</f>
        <v>4</v>
      </c>
    </row>
    <row r="25" spans="2:156" x14ac:dyDescent="0.25">
      <c r="E25" t="s">
        <v>27</v>
      </c>
      <c r="F25" s="5"/>
      <c r="G25" s="5"/>
      <c r="I25" s="10">
        <f>INDEX(Dni!$I$36:T$178,MATCH(Miesiące!$E25&amp;I$11,Dni!$H$36:$H$178,0),MATCH(Miesiące!I$10,Dni!$I$35:T$35,0))</f>
        <v>5</v>
      </c>
      <c r="J25" s="10">
        <f>INDEX(Dni!$I$36:U$178,MATCH(Miesiące!$E25&amp;J$11,Dni!$H$36:$H$178,0),MATCH(Miesiące!J$10,Dni!$I$35:U$35,0))</f>
        <v>4</v>
      </c>
      <c r="K25" s="10">
        <f>INDEX(Dni!$I$36:V$178,MATCH(Miesiące!$E25&amp;K$11,Dni!$H$36:$H$178,0),MATCH(Miesiące!K$10,Dni!$I$35:V$35,0))</f>
        <v>5</v>
      </c>
      <c r="L25" s="10">
        <f>INDEX(Dni!$I$36:W$178,MATCH(Miesiące!$E25&amp;L$11,Dni!$H$36:$H$178,0),MATCH(Miesiące!L$10,Dni!$I$35:W$35,0))</f>
        <v>4</v>
      </c>
      <c r="M25" s="10">
        <f>INDEX(Dni!$I$36:X$178,MATCH(Miesiące!$E25&amp;M$11,Dni!$H$36:$H$178,0),MATCH(Miesiące!M$10,Dni!$I$35:X$35,0))</f>
        <v>4</v>
      </c>
      <c r="N25" s="10">
        <f>INDEX(Dni!$I$36:Y$178,MATCH(Miesiące!$E25&amp;N$11,Dni!$H$36:$H$178,0),MATCH(Miesiące!N$10,Dni!$I$35:Y$35,0))</f>
        <v>5</v>
      </c>
      <c r="O25" s="10">
        <f>INDEX(Dni!$I$36:Z$178,MATCH(Miesiące!$E25&amp;O$11,Dni!$H$36:$H$178,0),MATCH(Miesiące!O$10,Dni!$I$35:Z$35,0))</f>
        <v>4</v>
      </c>
      <c r="P25" s="10">
        <f>INDEX(Dni!$I$36:AA$178,MATCH(Miesiące!$E25&amp;P$11,Dni!$H$36:$H$178,0),MATCH(Miesiące!P$10,Dni!$I$35:AA$35,0))</f>
        <v>4</v>
      </c>
      <c r="Q25" s="10">
        <f>INDEX(Dni!$I$36:AB$178,MATCH(Miesiące!$E25&amp;Q$11,Dni!$H$36:$H$178,0),MATCH(Miesiące!Q$10,Dni!$I$35:AB$35,0))</f>
        <v>4</v>
      </c>
      <c r="R25" s="10">
        <f>INDEX(Dni!$I$36:AC$178,MATCH(Miesiące!$E25&amp;R$11,Dni!$H$36:$H$178,0),MATCH(Miesiące!R$10,Dni!$I$35:AC$35,0))</f>
        <v>5</v>
      </c>
      <c r="S25" s="10">
        <f>INDEX(Dni!$I$36:AD$178,MATCH(Miesiące!$E25&amp;S$11,Dni!$H$36:$H$178,0),MATCH(Miesiące!S$10,Dni!$I$35:AD$35,0))</f>
        <v>4</v>
      </c>
      <c r="T25" s="10">
        <f>INDEX(Dni!$I$36:AE$178,MATCH(Miesiące!$E25&amp;T$11,Dni!$H$36:$H$178,0),MATCH(Miesiące!T$10,Dni!$I$35:AE$35,0))</f>
        <v>4</v>
      </c>
      <c r="U25" s="10">
        <f>INDEX(Dni!$I$36:AF$178,MATCH(Miesiące!$E25&amp;U$11,Dni!$H$36:$H$178,0),MATCH(Miesiące!U$10,Dni!$I$35:AF$35,0))</f>
        <v>4</v>
      </c>
      <c r="V25" s="10">
        <f>INDEX(Dni!$I$36:AG$178,MATCH(Miesiące!$E25&amp;V$11,Dni!$H$36:$H$178,0),MATCH(Miesiące!V$10,Dni!$I$35:AG$35,0))</f>
        <v>4</v>
      </c>
      <c r="W25" s="10">
        <f>INDEX(Dni!$I$36:AH$178,MATCH(Miesiące!$E25&amp;W$11,Dni!$H$36:$H$178,0),MATCH(Miesiące!W$10,Dni!$I$35:AH$35,0))</f>
        <v>5</v>
      </c>
      <c r="X25" s="10">
        <f>INDEX(Dni!$I$36:AI$178,MATCH(Miesiące!$E25&amp;X$11,Dni!$H$36:$H$178,0),MATCH(Miesiące!X$10,Dni!$I$35:AI$35,0))</f>
        <v>4</v>
      </c>
      <c r="Y25" s="10">
        <f>INDEX(Dni!$I$36:AJ$178,MATCH(Miesiące!$E25&amp;Y$11,Dni!$H$36:$H$178,0),MATCH(Miesiące!Y$10,Dni!$I$35:AJ$35,0))</f>
        <v>4</v>
      </c>
      <c r="Z25" s="10">
        <f>INDEX(Dni!$I$36:AK$178,MATCH(Miesiące!$E25&amp;Z$11,Dni!$H$36:$H$178,0),MATCH(Miesiące!Z$10,Dni!$I$35:AK$35,0))</f>
        <v>4</v>
      </c>
      <c r="AA25" s="10">
        <f>INDEX(Dni!$I$36:AL$178,MATCH(Miesiące!$E25&amp;AA$11,Dni!$H$36:$H$178,0),MATCH(Miesiące!AA$10,Dni!$I$35:AL$35,0))</f>
        <v>4</v>
      </c>
      <c r="AB25" s="10">
        <f>INDEX(Dni!$I$36:AM$178,MATCH(Miesiące!$E25&amp;AB$11,Dni!$H$36:$H$178,0),MATCH(Miesiące!AB$10,Dni!$I$35:AM$35,0))</f>
        <v>5</v>
      </c>
      <c r="AC25" s="10">
        <f>INDEX(Dni!$I$36:AN$178,MATCH(Miesiące!$E25&amp;AC$11,Dni!$H$36:$H$178,0),MATCH(Miesiące!AC$10,Dni!$I$35:AN$35,0))</f>
        <v>4</v>
      </c>
      <c r="AD25" s="10">
        <f>INDEX(Dni!$I$36:AO$178,MATCH(Miesiące!$E25&amp;AD$11,Dni!$H$36:$H$178,0),MATCH(Miesiące!AD$10,Dni!$I$35:AO$35,0))</f>
        <v>4</v>
      </c>
      <c r="AE25" s="10">
        <f>INDEX(Dni!$I$36:AP$178,MATCH(Miesiące!$E25&amp;AE$11,Dni!$H$36:$H$178,0),MATCH(Miesiące!AE$10,Dni!$I$35:AP$35,0))</f>
        <v>4</v>
      </c>
      <c r="AF25" s="10">
        <f>INDEX(Dni!$I$36:AQ$178,MATCH(Miesiące!$E25&amp;AF$11,Dni!$H$36:$H$178,0),MATCH(Miesiące!AF$10,Dni!$I$35:AQ$35,0))</f>
        <v>5</v>
      </c>
      <c r="AG25" s="10">
        <f>INDEX(Dni!$I$36:AR$178,MATCH(Miesiące!$E25&amp;AG$11,Dni!$H$36:$H$178,0),MATCH(Miesiące!AG$10,Dni!$I$35:AR$35,0))</f>
        <v>4</v>
      </c>
      <c r="AH25" s="10">
        <f>INDEX(Dni!$I$36:AS$178,MATCH(Miesiące!$E25&amp;AH$11,Dni!$H$36:$H$178,0),MATCH(Miesiące!AH$10,Dni!$I$35:AS$35,0))</f>
        <v>4</v>
      </c>
      <c r="AI25" s="10">
        <f>INDEX(Dni!$I$36:AT$178,MATCH(Miesiące!$E25&amp;AI$11,Dni!$H$36:$H$178,0),MATCH(Miesiące!AI$10,Dni!$I$35:AT$35,0))</f>
        <v>4</v>
      </c>
      <c r="AJ25" s="10">
        <f>INDEX(Dni!$I$36:AU$178,MATCH(Miesiące!$E25&amp;AJ$11,Dni!$H$36:$H$178,0),MATCH(Miesiące!AJ$10,Dni!$I$35:AU$35,0))</f>
        <v>4</v>
      </c>
      <c r="AK25" s="10">
        <f>INDEX(Dni!$I$36:AV$178,MATCH(Miesiące!$E25&amp;AK$11,Dni!$H$36:$H$178,0),MATCH(Miesiące!AK$10,Dni!$I$35:AV$35,0))</f>
        <v>5</v>
      </c>
      <c r="AL25" s="10">
        <f>INDEX(Dni!$I$36:AW$178,MATCH(Miesiące!$E25&amp;AL$11,Dni!$H$36:$H$178,0),MATCH(Miesiące!AL$10,Dni!$I$35:AW$35,0))</f>
        <v>4</v>
      </c>
      <c r="AM25" s="10">
        <f>INDEX(Dni!$I$36:AX$178,MATCH(Miesiące!$E25&amp;AM$11,Dni!$H$36:$H$178,0),MATCH(Miesiące!AM$10,Dni!$I$35:AX$35,0))</f>
        <v>3</v>
      </c>
      <c r="AN25" s="10">
        <f>INDEX(Dni!$I$36:AY$178,MATCH(Miesiące!$E25&amp;AN$11,Dni!$H$36:$H$178,0),MATCH(Miesiące!AN$10,Dni!$I$35:AY$35,0))</f>
        <v>5</v>
      </c>
      <c r="AO25" s="10">
        <f>INDEX(Dni!$I$36:AZ$178,MATCH(Miesiące!$E25&amp;AO$11,Dni!$H$36:$H$178,0),MATCH(Miesiące!AO$10,Dni!$I$35:AZ$35,0))</f>
        <v>4</v>
      </c>
      <c r="AP25" s="10">
        <f>INDEX(Dni!$I$36:BA$178,MATCH(Miesiące!$E25&amp;AP$11,Dni!$H$36:$H$178,0),MATCH(Miesiące!AP$10,Dni!$I$35:BA$35,0))</f>
        <v>4</v>
      </c>
      <c r="AQ25" s="10">
        <f>INDEX(Dni!$I$36:BB$178,MATCH(Miesiące!$E25&amp;AQ$11,Dni!$H$36:$H$178,0),MATCH(Miesiące!AQ$10,Dni!$I$35:BB$35,0))</f>
        <v>5</v>
      </c>
      <c r="AR25" s="10">
        <f>INDEX(Dni!$I$36:BC$178,MATCH(Miesiące!$E25&amp;AR$11,Dni!$H$36:$H$178,0),MATCH(Miesiące!AR$10,Dni!$I$35:BC$35,0))</f>
        <v>4</v>
      </c>
      <c r="AS25" s="10">
        <f>INDEX(Dni!$I$36:BD$178,MATCH(Miesiące!$E25&amp;AS$11,Dni!$H$36:$H$178,0),MATCH(Miesiące!AS$10,Dni!$I$35:BD$35,0))</f>
        <v>4</v>
      </c>
      <c r="AT25" s="10">
        <f>INDEX(Dni!$I$36:BE$178,MATCH(Miesiące!$E25&amp;AT$11,Dni!$H$36:$H$178,0),MATCH(Miesiące!AT$10,Dni!$I$35:BE$35,0))</f>
        <v>5</v>
      </c>
      <c r="AU25" s="10">
        <f>INDEX(Dni!$I$36:BF$178,MATCH(Miesiące!$E25&amp;AU$11,Dni!$H$36:$H$178,0),MATCH(Miesiące!AU$10,Dni!$I$35:BF$35,0))</f>
        <v>4</v>
      </c>
      <c r="AV25" s="10">
        <f>INDEX(Dni!$I$36:BG$178,MATCH(Miesiące!$E25&amp;AV$11,Dni!$H$36:$H$178,0),MATCH(Miesiące!AV$10,Dni!$I$35:BG$35,0))</f>
        <v>4</v>
      </c>
      <c r="AW25" s="10">
        <f>INDEX(Dni!$I$36:BH$178,MATCH(Miesiące!$E25&amp;AW$11,Dni!$H$36:$H$178,0),MATCH(Miesiące!AW$10,Dni!$I$35:BH$35,0))</f>
        <v>5</v>
      </c>
      <c r="AX25" s="10">
        <f>INDEX(Dni!$I$36:BI$178,MATCH(Miesiące!$E25&amp;AX$11,Dni!$H$36:$H$178,0),MATCH(Miesiące!AX$10,Dni!$I$35:BI$35,0))</f>
        <v>4</v>
      </c>
      <c r="AY25" s="10">
        <f>INDEX(Dni!$I$36:BJ$178,MATCH(Miesiące!$E25&amp;AY$11,Dni!$H$36:$H$178,0),MATCH(Miesiące!AY$10,Dni!$I$35:BJ$35,0))</f>
        <v>5</v>
      </c>
      <c r="AZ25" s="10">
        <f>INDEX(Dni!$I$36:BK$178,MATCH(Miesiące!$E25&amp;AZ$11,Dni!$H$36:$H$178,0),MATCH(Miesiące!AZ$10,Dni!$I$35:BK$35,0))</f>
        <v>4</v>
      </c>
      <c r="BA25" s="10">
        <f>INDEX(Dni!$I$36:BL$178,MATCH(Miesiące!$E25&amp;BA$11,Dni!$H$36:$H$178,0),MATCH(Miesiące!BA$10,Dni!$I$35:BL$35,0))</f>
        <v>4</v>
      </c>
      <c r="BB25" s="10">
        <f>INDEX(Dni!$I$36:BM$178,MATCH(Miesiące!$E25&amp;BB$11,Dni!$H$36:$H$178,0),MATCH(Miesiące!BB$10,Dni!$I$35:BM$35,0))</f>
        <v>4</v>
      </c>
      <c r="BC25" s="10">
        <f>INDEX(Dni!$I$36:BN$178,MATCH(Miesiące!$E25&amp;BC$11,Dni!$H$36:$H$178,0),MATCH(Miesiące!BC$10,Dni!$I$35:BN$35,0))</f>
        <v>5</v>
      </c>
      <c r="BD25" s="10">
        <f>INDEX(Dni!$I$36:BO$178,MATCH(Miesiące!$E25&amp;BD$11,Dni!$H$36:$H$178,0),MATCH(Miesiące!BD$10,Dni!$I$35:BO$35,0))</f>
        <v>4</v>
      </c>
      <c r="BE25" s="10">
        <f>INDEX(Dni!$I$36:BP$178,MATCH(Miesiące!$E25&amp;BE$11,Dni!$H$36:$H$178,0),MATCH(Miesiące!BE$10,Dni!$I$35:BP$35,0))</f>
        <v>4</v>
      </c>
      <c r="BF25" s="10">
        <f>INDEX(Dni!$I$36:BQ$178,MATCH(Miesiące!$E25&amp;BF$11,Dni!$H$36:$H$178,0),MATCH(Miesiące!BF$10,Dni!$I$35:BQ$35,0))</f>
        <v>5</v>
      </c>
      <c r="BG25" s="10">
        <f>INDEX(Dni!$I$36:BR$178,MATCH(Miesiące!$E25&amp;BG$11,Dni!$H$36:$H$178,0),MATCH(Miesiące!BG$10,Dni!$I$35:BR$35,0))</f>
        <v>4</v>
      </c>
      <c r="BH25" s="10">
        <f>INDEX(Dni!$I$36:BS$178,MATCH(Miesiące!$E25&amp;BH$11,Dni!$H$36:$H$178,0),MATCH(Miesiące!BH$10,Dni!$I$35:BS$35,0))</f>
        <v>5</v>
      </c>
      <c r="BI25" s="10">
        <f>INDEX(Dni!$I$36:BT$178,MATCH(Miesiące!$E25&amp;BI$11,Dni!$H$36:$H$178,0),MATCH(Miesiące!BI$10,Dni!$I$35:BT$35,0))</f>
        <v>4</v>
      </c>
      <c r="BJ25" s="10">
        <f>INDEX(Dni!$I$36:BU$178,MATCH(Miesiące!$E25&amp;BJ$11,Dni!$H$36:$H$178,0),MATCH(Miesiące!BJ$10,Dni!$I$35:BU$35,0))</f>
        <v>3</v>
      </c>
      <c r="BK25" s="10">
        <f>INDEX(Dni!$I$36:BV$178,MATCH(Miesiące!$E25&amp;BK$11,Dni!$H$36:$H$178,0),MATCH(Miesiące!BK$10,Dni!$I$35:BV$35,0))</f>
        <v>5</v>
      </c>
      <c r="BL25" s="10">
        <f>INDEX(Dni!$I$36:BW$178,MATCH(Miesiące!$E25&amp;BL$11,Dni!$H$36:$H$178,0),MATCH(Miesiące!BL$10,Dni!$I$35:BW$35,0))</f>
        <v>3</v>
      </c>
      <c r="BM25" s="10">
        <f>INDEX(Dni!$I$36:BX$178,MATCH(Miesiące!$E25&amp;BM$11,Dni!$H$36:$H$178,0),MATCH(Miesiące!BM$10,Dni!$I$35:BX$35,0))</f>
        <v>4</v>
      </c>
      <c r="BN25" s="10">
        <f>INDEX(Dni!$I$36:BY$178,MATCH(Miesiące!$E25&amp;BN$11,Dni!$H$36:$H$178,0),MATCH(Miesiące!BN$10,Dni!$I$35:BY$35,0))</f>
        <v>5</v>
      </c>
      <c r="BO25" s="10">
        <f>INDEX(Dni!$I$36:BZ$178,MATCH(Miesiące!$E25&amp;BO$11,Dni!$H$36:$H$178,0),MATCH(Miesiące!BO$10,Dni!$I$35:BZ$35,0))</f>
        <v>4</v>
      </c>
      <c r="BP25" s="10">
        <f>INDEX(Dni!$I$36:CA$178,MATCH(Miesiące!$E25&amp;BP$11,Dni!$H$36:$H$178,0),MATCH(Miesiące!BP$10,Dni!$I$35:CA$35,0))</f>
        <v>4</v>
      </c>
      <c r="BQ25" s="10">
        <f>INDEX(Dni!$I$36:CB$178,MATCH(Miesiące!$E25&amp;BQ$11,Dni!$H$36:$H$178,0),MATCH(Miesiące!BQ$10,Dni!$I$35:CB$35,0))</f>
        <v>5</v>
      </c>
      <c r="BR25" s="10">
        <f>INDEX(Dni!$I$36:CC$178,MATCH(Miesiące!$E25&amp;BR$11,Dni!$H$36:$H$178,0),MATCH(Miesiące!BR$10,Dni!$I$35:CC$35,0))</f>
        <v>4</v>
      </c>
      <c r="BS25" s="10">
        <f>INDEX(Dni!$I$36:CD$178,MATCH(Miesiące!$E25&amp;BS$11,Dni!$H$36:$H$178,0),MATCH(Miesiące!BS$10,Dni!$I$35:CD$35,0))</f>
        <v>4</v>
      </c>
      <c r="BT25" s="10">
        <f>INDEX(Dni!$I$36:CE$178,MATCH(Miesiące!$E25&amp;BT$11,Dni!$H$36:$H$178,0),MATCH(Miesiące!BT$10,Dni!$I$35:CE$35,0))</f>
        <v>5</v>
      </c>
      <c r="BU25" s="10">
        <f>INDEX(Dni!$I$36:CF$178,MATCH(Miesiące!$E25&amp;BU$11,Dni!$H$36:$H$178,0),MATCH(Miesiące!BU$10,Dni!$I$35:CF$35,0))</f>
        <v>4</v>
      </c>
      <c r="BV25" s="10">
        <f>INDEX(Dni!$I$36:CG$178,MATCH(Miesiące!$E25&amp;BV$11,Dni!$H$36:$H$178,0),MATCH(Miesiące!BV$10,Dni!$I$35:CG$35,0))</f>
        <v>4</v>
      </c>
      <c r="BW25" s="10">
        <f>INDEX(Dni!$I$36:CH$178,MATCH(Miesiące!$E25&amp;BW$11,Dni!$H$36:$H$178,0),MATCH(Miesiące!BW$10,Dni!$I$35:CH$35,0))</f>
        <v>5</v>
      </c>
      <c r="BX25" s="10">
        <f>INDEX(Dni!$I$36:CI$178,MATCH(Miesiące!$E25&amp;BX$11,Dni!$H$36:$H$178,0),MATCH(Miesiące!BX$10,Dni!$I$35:CI$35,0))</f>
        <v>4</v>
      </c>
      <c r="BY25" s="10">
        <f>INDEX(Dni!$I$36:CJ$178,MATCH(Miesiące!$E25&amp;BY$11,Dni!$H$36:$H$178,0),MATCH(Miesiące!BY$10,Dni!$I$35:CJ$35,0))</f>
        <v>4</v>
      </c>
      <c r="BZ25" s="10">
        <f>INDEX(Dni!$I$36:CK$178,MATCH(Miesiące!$E25&amp;BZ$11,Dni!$H$36:$H$178,0),MATCH(Miesiące!BZ$10,Dni!$I$35:CK$35,0))</f>
        <v>5</v>
      </c>
      <c r="CA25" s="10">
        <f>INDEX(Dni!$I$36:CL$178,MATCH(Miesiące!$E25&amp;CA$11,Dni!$H$36:$H$178,0),MATCH(Miesiące!CA$10,Dni!$I$35:CL$35,0))</f>
        <v>4</v>
      </c>
      <c r="CB25" s="10">
        <f>INDEX(Dni!$I$36:CM$178,MATCH(Miesiące!$E25&amp;CB$11,Dni!$H$36:$H$178,0),MATCH(Miesiące!CB$10,Dni!$I$35:CM$35,0))</f>
        <v>4</v>
      </c>
      <c r="CC25" s="10">
        <f>INDEX(Dni!$I$36:CN$178,MATCH(Miesiące!$E25&amp;CC$11,Dni!$H$36:$H$178,0),MATCH(Miesiące!CC$10,Dni!$I$35:CN$35,0))</f>
        <v>5</v>
      </c>
      <c r="CD25" s="10">
        <f>INDEX(Dni!$I$36:CO$178,MATCH(Miesiące!$E25&amp;CD$11,Dni!$H$36:$H$178,0),MATCH(Miesiące!CD$10,Dni!$I$35:CO$35,0))</f>
        <v>4</v>
      </c>
      <c r="CE25" s="10">
        <f>INDEX(Dni!$I$36:CP$178,MATCH(Miesiące!$E25&amp;CE$11,Dni!$H$36:$H$178,0),MATCH(Miesiące!CE$10,Dni!$I$35:CP$35,0))</f>
        <v>5</v>
      </c>
      <c r="CF25" s="10">
        <f>INDEX(Dni!$I$36:CQ$178,MATCH(Miesiące!$E25&amp;CF$11,Dni!$H$36:$H$178,0),MATCH(Miesiące!CF$10,Dni!$I$35:CQ$35,0))</f>
        <v>4</v>
      </c>
      <c r="CG25" s="10">
        <f>INDEX(Dni!$I$36:CR$178,MATCH(Miesiące!$E25&amp;CG$11,Dni!$H$36:$H$178,0),MATCH(Miesiące!CG$10,Dni!$I$35:CR$35,0))</f>
        <v>4</v>
      </c>
      <c r="CH25" s="10">
        <f>INDEX(Dni!$I$36:CS$178,MATCH(Miesiące!$E25&amp;CH$11,Dni!$H$36:$H$178,0),MATCH(Miesiące!CH$10,Dni!$I$35:CS$35,0))</f>
        <v>5</v>
      </c>
      <c r="CI25" s="10">
        <f>INDEX(Dni!$I$36:CT$178,MATCH(Miesiące!$E25&amp;CI$11,Dni!$H$36:$H$178,0),MATCH(Miesiące!CI$10,Dni!$I$35:CT$35,0))</f>
        <v>4</v>
      </c>
      <c r="CJ25" s="10">
        <f>INDEX(Dni!$I$36:CU$178,MATCH(Miesiące!$E25&amp;CJ$11,Dni!$H$36:$H$178,0),MATCH(Miesiące!CJ$10,Dni!$I$35:CU$35,0))</f>
        <v>4</v>
      </c>
      <c r="CK25" s="10">
        <f>INDEX(Dni!$I$36:CV$178,MATCH(Miesiące!$E25&amp;CK$11,Dni!$H$36:$H$178,0),MATCH(Miesiące!CK$10,Dni!$I$35:CV$35,0))</f>
        <v>5</v>
      </c>
      <c r="CL25" s="10">
        <f>INDEX(Dni!$I$36:CW$178,MATCH(Miesiące!$E25&amp;CL$11,Dni!$H$36:$H$178,0),MATCH(Miesiące!CL$10,Dni!$I$35:CW$35,0))</f>
        <v>4</v>
      </c>
      <c r="CM25" s="10">
        <f>INDEX(Dni!$I$36:CX$178,MATCH(Miesiące!$E25&amp;CM$11,Dni!$H$36:$H$178,0),MATCH(Miesiące!CM$10,Dni!$I$35:CX$35,0))</f>
        <v>4</v>
      </c>
      <c r="CN25" s="10">
        <f>INDEX(Dni!$I$36:CY$178,MATCH(Miesiące!$E25&amp;CN$11,Dni!$H$36:$H$178,0),MATCH(Miesiące!CN$10,Dni!$I$35:CY$35,0))</f>
        <v>5</v>
      </c>
      <c r="CO25" s="10">
        <f>INDEX(Dni!$I$36:CZ$178,MATCH(Miesiące!$E25&amp;CO$11,Dni!$H$36:$H$178,0),MATCH(Miesiące!CO$10,Dni!$I$35:CZ$35,0))</f>
        <v>4</v>
      </c>
      <c r="CP25" s="10">
        <f>INDEX(Dni!$I$36:DA$178,MATCH(Miesiące!$E25&amp;CP$11,Dni!$H$36:$H$178,0),MATCH(Miesiące!CP$10,Dni!$I$35:DA$35,0))</f>
        <v>4</v>
      </c>
      <c r="CQ25" s="10">
        <f>INDEX(Dni!$I$36:DB$178,MATCH(Miesiące!$E25&amp;CQ$11,Dni!$H$36:$H$178,0),MATCH(Miesiące!CQ$10,Dni!$I$35:DB$35,0))</f>
        <v>4</v>
      </c>
      <c r="CR25" s="10">
        <f>INDEX(Dni!$I$36:DC$178,MATCH(Miesiące!$E25&amp;CR$11,Dni!$H$36:$H$178,0),MATCH(Miesiące!CR$10,Dni!$I$35:DC$35,0))</f>
        <v>4</v>
      </c>
      <c r="CS25" s="10">
        <f>INDEX(Dni!$I$36:DD$178,MATCH(Miesiące!$E25&amp;CS$11,Dni!$H$36:$H$178,0),MATCH(Miesiące!CS$10,Dni!$I$35:DD$35,0))</f>
        <v>5</v>
      </c>
      <c r="CT25" s="10">
        <f>INDEX(Dni!$I$36:DE$178,MATCH(Miesiące!$E25&amp;CT$11,Dni!$H$36:$H$178,0),MATCH(Miesiące!CT$10,Dni!$I$35:DE$35,0))</f>
        <v>4</v>
      </c>
      <c r="CU25" s="10">
        <f>INDEX(Dni!$I$36:DF$178,MATCH(Miesiące!$E25&amp;CU$11,Dni!$H$36:$H$178,0),MATCH(Miesiące!CU$10,Dni!$I$35:DF$35,0))</f>
        <v>3</v>
      </c>
      <c r="CV25" s="10">
        <f>INDEX(Dni!$I$36:DG$178,MATCH(Miesiące!$E25&amp;CV$11,Dni!$H$36:$H$178,0),MATCH(Miesiące!CV$10,Dni!$I$35:DG$35,0))</f>
        <v>5</v>
      </c>
      <c r="CW25" s="10">
        <f>INDEX(Dni!$I$36:DH$178,MATCH(Miesiące!$E25&amp;CW$11,Dni!$H$36:$H$178,0),MATCH(Miesiące!CW$10,Dni!$I$35:DH$35,0))</f>
        <v>4</v>
      </c>
      <c r="CX25" s="10">
        <f>INDEX(Dni!$I$36:DI$178,MATCH(Miesiące!$E25&amp;CX$11,Dni!$H$36:$H$178,0),MATCH(Miesiące!CX$10,Dni!$I$35:DI$35,0))</f>
        <v>4</v>
      </c>
      <c r="CY25" s="10">
        <f>INDEX(Dni!$I$36:DJ$178,MATCH(Miesiące!$E25&amp;CY$11,Dni!$H$36:$H$178,0),MATCH(Miesiące!CY$10,Dni!$I$35:DJ$35,0))</f>
        <v>4</v>
      </c>
      <c r="CZ25" s="10">
        <f>INDEX(Dni!$I$36:DK$178,MATCH(Miesiące!$E25&amp;CZ$11,Dni!$H$36:$H$178,0),MATCH(Miesiące!CZ$10,Dni!$I$35:DK$35,0))</f>
        <v>4</v>
      </c>
      <c r="DA25" s="10">
        <f>INDEX(Dni!$I$36:DL$178,MATCH(Miesiące!$E25&amp;DA$11,Dni!$H$36:$H$178,0),MATCH(Miesiące!DA$10,Dni!$I$35:DL$35,0))</f>
        <v>4</v>
      </c>
      <c r="DB25" s="10">
        <f>INDEX(Dni!$I$36:DM$178,MATCH(Miesiące!$E25&amp;DB$11,Dni!$H$36:$H$178,0),MATCH(Miesiące!DB$10,Dni!$I$35:DM$35,0))</f>
        <v>5</v>
      </c>
      <c r="DC25" s="10">
        <f>INDEX(Dni!$I$36:DN$178,MATCH(Miesiące!$E25&amp;DC$11,Dni!$H$36:$H$178,0),MATCH(Miesiące!DC$10,Dni!$I$35:DN$35,0))</f>
        <v>4</v>
      </c>
      <c r="DD25" s="10">
        <f>INDEX(Dni!$I$36:DO$178,MATCH(Miesiące!$E25&amp;DD$11,Dni!$H$36:$H$178,0),MATCH(Miesiące!DD$10,Dni!$I$35:DO$35,0))</f>
        <v>4</v>
      </c>
      <c r="DE25" s="10">
        <f>INDEX(Dni!$I$36:DP$178,MATCH(Miesiące!$E25&amp;DE$11,Dni!$H$36:$H$178,0),MATCH(Miesiące!DE$10,Dni!$I$35:DP$35,0))</f>
        <v>5</v>
      </c>
      <c r="DF25" s="10">
        <f>INDEX(Dni!$I$36:DQ$178,MATCH(Miesiące!$E25&amp;DF$11,Dni!$H$36:$H$178,0),MATCH(Miesiące!DF$10,Dni!$I$35:DQ$35,0))</f>
        <v>4</v>
      </c>
      <c r="DG25" s="10">
        <f>INDEX(Dni!$I$36:DR$178,MATCH(Miesiące!$E25&amp;DG$11,Dni!$H$36:$H$178,0),MATCH(Miesiące!DG$10,Dni!$I$35:DR$35,0))</f>
        <v>3</v>
      </c>
      <c r="DH25" s="10">
        <f>INDEX(Dni!$I$36:DS$178,MATCH(Miesiące!$E25&amp;DH$11,Dni!$H$36:$H$178,0),MATCH(Miesiące!DH$10,Dni!$I$35:DS$35,0))</f>
        <v>4</v>
      </c>
      <c r="DI25" s="10">
        <f>INDEX(Dni!$I$36:DT$178,MATCH(Miesiące!$E25&amp;DI$11,Dni!$H$36:$H$178,0),MATCH(Miesiące!DI$10,Dni!$I$35:DT$35,0))</f>
        <v>4</v>
      </c>
      <c r="DJ25" s="10">
        <f>INDEX(Dni!$I$36:DU$178,MATCH(Miesiące!$E25&amp;DJ$11,Dni!$H$36:$H$178,0),MATCH(Miesiące!DJ$10,Dni!$I$35:DU$35,0))</f>
        <v>4</v>
      </c>
      <c r="DK25" s="10">
        <f>INDEX(Dni!$I$36:DV$178,MATCH(Miesiące!$E25&amp;DK$11,Dni!$H$36:$H$178,0),MATCH(Miesiące!DK$10,Dni!$I$35:DV$35,0))</f>
        <v>5</v>
      </c>
      <c r="DL25" s="10">
        <f>INDEX(Dni!$I$36:DW$178,MATCH(Miesiące!$E25&amp;DL$11,Dni!$H$36:$H$178,0),MATCH(Miesiące!DL$10,Dni!$I$35:DW$35,0))</f>
        <v>4</v>
      </c>
      <c r="DM25" s="10">
        <f>INDEX(Dni!$I$36:DX$178,MATCH(Miesiące!$E25&amp;DM$11,Dni!$H$36:$H$178,0),MATCH(Miesiące!DM$10,Dni!$I$35:DX$35,0))</f>
        <v>4</v>
      </c>
      <c r="DN25" s="10">
        <f>INDEX(Dni!$I$36:DY$178,MATCH(Miesiące!$E25&amp;DN$11,Dni!$H$36:$H$178,0),MATCH(Miesiące!DN$10,Dni!$I$35:DY$35,0))</f>
        <v>5</v>
      </c>
      <c r="DO25" s="10">
        <f>INDEX(Dni!$I$36:DZ$178,MATCH(Miesiące!$E25&amp;DO$11,Dni!$H$36:$H$178,0),MATCH(Miesiące!DO$10,Dni!$I$35:DZ$35,0))</f>
        <v>4</v>
      </c>
      <c r="DP25" s="10">
        <f>INDEX(Dni!$I$36:EA$178,MATCH(Miesiące!$E25&amp;DP$11,Dni!$H$36:$H$178,0),MATCH(Miesiące!DP$10,Dni!$I$35:EA$35,0))</f>
        <v>4</v>
      </c>
      <c r="DQ25" s="10">
        <f>INDEX(Dni!$I$36:EB$178,MATCH(Miesiące!$E25&amp;DQ$11,Dni!$H$36:$H$178,0),MATCH(Miesiące!DQ$10,Dni!$I$35:EB$35,0))</f>
        <v>5</v>
      </c>
      <c r="DR25" s="10">
        <f>INDEX(Dni!$I$36:EC$178,MATCH(Miesiące!$E25&amp;DR$11,Dni!$H$36:$H$178,0),MATCH(Miesiące!DR$10,Dni!$I$35:EC$35,0))</f>
        <v>4</v>
      </c>
      <c r="DS25" s="10">
        <f>INDEX(Dni!$I$36:ED$178,MATCH(Miesiące!$E25&amp;DS$11,Dni!$H$36:$H$178,0),MATCH(Miesiące!DS$10,Dni!$I$35:ED$35,0))</f>
        <v>5</v>
      </c>
      <c r="DT25" s="10">
        <f>INDEX(Dni!$I$36:EE$178,MATCH(Miesiące!$E25&amp;DT$11,Dni!$H$36:$H$178,0),MATCH(Miesiące!DT$10,Dni!$I$35:EE$35,0))</f>
        <v>4</v>
      </c>
      <c r="DU25" s="10">
        <f>INDEX(Dni!$I$36:EF$178,MATCH(Miesiące!$E25&amp;DU$11,Dni!$H$36:$H$178,0),MATCH(Miesiące!DU$10,Dni!$I$35:EF$35,0))</f>
        <v>4</v>
      </c>
      <c r="DV25" s="10">
        <f>INDEX(Dni!$I$36:EG$178,MATCH(Miesiące!$E25&amp;DV$11,Dni!$H$36:$H$178,0),MATCH(Miesiące!DV$10,Dni!$I$35:EG$35,0))</f>
        <v>4</v>
      </c>
      <c r="DW25" s="10">
        <f>INDEX(Dni!$I$36:EH$178,MATCH(Miesiące!$E25&amp;DW$11,Dni!$H$36:$H$178,0),MATCH(Miesiące!DW$10,Dni!$I$35:EH$35,0))</f>
        <v>5</v>
      </c>
      <c r="DX25" s="10">
        <f>INDEX(Dni!$I$36:EI$178,MATCH(Miesiące!$E25&amp;DX$11,Dni!$H$36:$H$178,0),MATCH(Miesiące!DX$10,Dni!$I$35:EI$35,0))</f>
        <v>4</v>
      </c>
      <c r="DY25" s="10">
        <f>INDEX(Dni!$I$36:EJ$178,MATCH(Miesiące!$E25&amp;DY$11,Dni!$H$36:$H$178,0),MATCH(Miesiące!DY$10,Dni!$I$35:EJ$35,0))</f>
        <v>4</v>
      </c>
      <c r="DZ25" s="10">
        <f>INDEX(Dni!$I$36:EK$178,MATCH(Miesiące!$E25&amp;DZ$11,Dni!$H$36:$H$178,0),MATCH(Miesiące!DZ$10,Dni!$I$35:EK$35,0))</f>
        <v>5</v>
      </c>
      <c r="EA25" s="10">
        <f>INDEX(Dni!$I$36:EL$178,MATCH(Miesiące!$E25&amp;EA$11,Dni!$H$36:$H$178,0),MATCH(Miesiące!EA$10,Dni!$I$35:EL$35,0))</f>
        <v>4</v>
      </c>
      <c r="EB25" s="10">
        <f>INDEX(Dni!$I$36:EM$178,MATCH(Miesiące!$E25&amp;EB$11,Dni!$H$36:$H$178,0),MATCH(Miesiące!EB$10,Dni!$I$35:EM$35,0))</f>
        <v>5</v>
      </c>
      <c r="EC25" s="10">
        <f>INDEX(Dni!$I$36:EN$178,MATCH(Miesiące!$E25&amp;EC$11,Dni!$H$36:$H$178,0),MATCH(Miesiące!EC$10,Dni!$I$35:EN$35,0))</f>
        <v>4</v>
      </c>
      <c r="ED25" s="10">
        <f>INDEX(Dni!$I$36:EO$178,MATCH(Miesiące!$E25&amp;ED$11,Dni!$H$36:$H$178,0),MATCH(Miesiące!ED$10,Dni!$I$35:EO$35,0))</f>
        <v>3</v>
      </c>
      <c r="EE25" s="10">
        <f>INDEX(Dni!$I$36:EP$178,MATCH(Miesiące!$E25&amp;EE$11,Dni!$H$36:$H$178,0),MATCH(Miesiące!EE$10,Dni!$I$35:EP$35,0))</f>
        <v>5</v>
      </c>
      <c r="EF25" s="10">
        <f>INDEX(Dni!$I$36:EQ$178,MATCH(Miesiące!$E25&amp;EF$11,Dni!$H$36:$H$178,0),MATCH(Miesiące!EF$10,Dni!$I$35:EQ$35,0))</f>
        <v>3</v>
      </c>
      <c r="EG25" s="10">
        <f>INDEX(Dni!$I$36:ER$178,MATCH(Miesiące!$E25&amp;EG$11,Dni!$H$36:$H$178,0),MATCH(Miesiące!EG$10,Dni!$I$35:ER$35,0))</f>
        <v>4</v>
      </c>
      <c r="EH25" s="10">
        <f>INDEX(Dni!$I$36:ES$178,MATCH(Miesiące!$E25&amp;EH$11,Dni!$H$36:$H$178,0),MATCH(Miesiące!EH$10,Dni!$I$35:ES$35,0))</f>
        <v>5</v>
      </c>
      <c r="EI25" s="10">
        <f>INDEX(Dni!$I$36:ET$178,MATCH(Miesiące!$E25&amp;EI$11,Dni!$H$36:$H$178,0),MATCH(Miesiące!EI$10,Dni!$I$35:ET$35,0))</f>
        <v>4</v>
      </c>
      <c r="EJ25" s="10">
        <f>INDEX(Dni!$I$36:EU$178,MATCH(Miesiące!$E25&amp;EJ$11,Dni!$H$36:$H$178,0),MATCH(Miesiące!EJ$10,Dni!$I$35:EU$35,0))</f>
        <v>4</v>
      </c>
      <c r="EK25" s="10">
        <f>INDEX(Dni!$I$36:EV$178,MATCH(Miesiące!$E25&amp;EK$11,Dni!$H$36:$H$178,0),MATCH(Miesiące!EK$10,Dni!$I$35:EV$35,0))</f>
        <v>5</v>
      </c>
      <c r="EL25" s="10">
        <f>INDEX(Dni!$I$36:EW$178,MATCH(Miesiące!$E25&amp;EL$11,Dni!$H$36:$H$178,0),MATCH(Miesiące!EL$10,Dni!$I$35:EW$35,0))</f>
        <v>4</v>
      </c>
      <c r="EM25" s="10">
        <f>INDEX(Dni!$I$36:EX$178,MATCH(Miesiące!$E25&amp;EM$11,Dni!$H$36:$H$178,0),MATCH(Miesiące!EM$10,Dni!$I$35:EX$35,0))</f>
        <v>5</v>
      </c>
      <c r="EN25" s="10">
        <f>INDEX(Dni!$I$36:EY$178,MATCH(Miesiące!$E25&amp;EN$11,Dni!$H$36:$H$178,0),MATCH(Miesiące!EN$10,Dni!$I$35:EY$35,0))</f>
        <v>4</v>
      </c>
      <c r="EO25" s="10">
        <f>INDEX(Dni!$I$36:EZ$178,MATCH(Miesiące!$E25&amp;EO$11,Dni!$H$36:$H$178,0),MATCH(Miesiące!EO$10,Dni!$I$35:EZ$35,0))</f>
        <v>4</v>
      </c>
      <c r="EP25" s="10">
        <f>INDEX(Dni!$I$36:FA$178,MATCH(Miesiące!$E25&amp;EP$11,Dni!$H$36:$H$178,0),MATCH(Miesiące!EP$10,Dni!$I$35:FA$35,0))</f>
        <v>5</v>
      </c>
      <c r="EQ25" s="10">
        <f>INDEX(Dni!$I$36:FB$178,MATCH(Miesiące!$E25&amp;EQ$11,Dni!$H$36:$H$178,0),MATCH(Miesiące!EQ$10,Dni!$I$35:FB$35,0))</f>
        <v>4</v>
      </c>
      <c r="ER25" s="10">
        <f>INDEX(Dni!$I$36:FC$178,MATCH(Miesiące!$E25&amp;ER$11,Dni!$H$36:$H$178,0),MATCH(Miesiące!ER$10,Dni!$I$35:FC$35,0))</f>
        <v>4</v>
      </c>
      <c r="ES25" s="10">
        <f>INDEX(Dni!$I$36:FD$178,MATCH(Miesiące!$E25&amp;ES$11,Dni!$H$36:$H$178,0),MATCH(Miesiące!ES$10,Dni!$I$35:FD$35,0))</f>
        <v>4</v>
      </c>
      <c r="ET25" s="10">
        <f>INDEX(Dni!$I$36:FE$178,MATCH(Miesiące!$E25&amp;ET$11,Dni!$H$36:$H$178,0),MATCH(Miesiące!ET$10,Dni!$I$35:FE$35,0))</f>
        <v>5</v>
      </c>
      <c r="EU25" s="10">
        <f>INDEX(Dni!$I$36:FF$178,MATCH(Miesiące!$E25&amp;EU$11,Dni!$H$36:$H$178,0),MATCH(Miesiące!EU$10,Dni!$I$35:FF$35,0))</f>
        <v>4</v>
      </c>
      <c r="EV25" s="10">
        <f>INDEX(Dni!$I$36:FG$178,MATCH(Miesiące!$E25&amp;EV$11,Dni!$H$36:$H$178,0),MATCH(Miesiące!EV$10,Dni!$I$35:FG$35,0))</f>
        <v>4</v>
      </c>
      <c r="EW25" s="10">
        <f>INDEX(Dni!$I$36:FH$178,MATCH(Miesiące!$E25&amp;EW$11,Dni!$H$36:$H$178,0),MATCH(Miesiące!EW$10,Dni!$I$35:FH$35,0))</f>
        <v>4</v>
      </c>
      <c r="EX25" s="10">
        <f>INDEX(Dni!$I$36:FI$178,MATCH(Miesiące!$E25&amp;EX$11,Dni!$H$36:$H$178,0),MATCH(Miesiące!EX$10,Dni!$I$35:FI$35,0))</f>
        <v>4</v>
      </c>
      <c r="EY25" s="10">
        <f>INDEX(Dni!$I$36:FJ$178,MATCH(Miesiące!$E25&amp;EY$11,Dni!$H$36:$H$178,0),MATCH(Miesiące!EY$10,Dni!$I$35:FJ$35,0))</f>
        <v>5</v>
      </c>
      <c r="EZ25" s="10">
        <f>INDEX(Dni!$I$36:FK$178,MATCH(Miesiące!$E25&amp;EZ$11,Dni!$H$36:$H$178,0),MATCH(Miesiące!EZ$10,Dni!$I$35:FK$35,0))</f>
        <v>4</v>
      </c>
    </row>
    <row r="26" spans="2:156" x14ac:dyDescent="0.25">
      <c r="E26" t="s">
        <v>28</v>
      </c>
      <c r="F26" s="5"/>
      <c r="G26" s="5"/>
      <c r="I26" s="10">
        <f>INDEX(Dni!$I$36:T$178,MATCH(Miesiące!$E26&amp;I$11,Dni!$H$36:$H$178,0),MATCH(Miesiące!I$10,Dni!$I$35:T$35,0))</f>
        <v>5</v>
      </c>
      <c r="J26" s="10">
        <f>INDEX(Dni!$I$36:U$178,MATCH(Miesiące!$E26&amp;J$11,Dni!$H$36:$H$178,0),MATCH(Miesiące!J$10,Dni!$I$35:U$35,0))</f>
        <v>4</v>
      </c>
      <c r="K26" s="10">
        <f>INDEX(Dni!$I$36:V$178,MATCH(Miesiące!$E26&amp;K$11,Dni!$H$36:$H$178,0),MATCH(Miesiące!K$10,Dni!$I$35:V$35,0))</f>
        <v>4</v>
      </c>
      <c r="L26" s="10">
        <f>INDEX(Dni!$I$36:W$178,MATCH(Miesiące!$E26&amp;L$11,Dni!$H$36:$H$178,0),MATCH(Miesiące!L$10,Dni!$I$35:W$35,0))</f>
        <v>5</v>
      </c>
      <c r="M26" s="10">
        <f>INDEX(Dni!$I$36:X$178,MATCH(Miesiące!$E26&amp;M$11,Dni!$H$36:$H$178,0),MATCH(Miesiące!M$10,Dni!$I$35:X$35,0))</f>
        <v>4</v>
      </c>
      <c r="N26" s="10">
        <f>INDEX(Dni!$I$36:Y$178,MATCH(Miesiące!$E26&amp;N$11,Dni!$H$36:$H$178,0),MATCH(Miesiące!N$10,Dni!$I$35:Y$35,0))</f>
        <v>4</v>
      </c>
      <c r="O26" s="10">
        <f>INDEX(Dni!$I$36:Z$178,MATCH(Miesiące!$E26&amp;O$11,Dni!$H$36:$H$178,0),MATCH(Miesiące!O$10,Dni!$I$35:Z$35,0))</f>
        <v>5</v>
      </c>
      <c r="P26" s="10">
        <f>INDEX(Dni!$I$36:AA$178,MATCH(Miesiące!$E26&amp;P$11,Dni!$H$36:$H$178,0),MATCH(Miesiące!P$10,Dni!$I$35:AA$35,0))</f>
        <v>4</v>
      </c>
      <c r="Q26" s="10">
        <f>INDEX(Dni!$I$36:AB$178,MATCH(Miesiące!$E26&amp;Q$11,Dni!$H$36:$H$178,0),MATCH(Miesiące!Q$10,Dni!$I$35:AB$35,0))</f>
        <v>4</v>
      </c>
      <c r="R26" s="10">
        <f>INDEX(Dni!$I$36:AC$178,MATCH(Miesiące!$E26&amp;R$11,Dni!$H$36:$H$178,0),MATCH(Miesiące!R$10,Dni!$I$35:AC$35,0))</f>
        <v>5</v>
      </c>
      <c r="S26" s="10">
        <f>INDEX(Dni!$I$36:AD$178,MATCH(Miesiące!$E26&amp;S$11,Dni!$H$36:$H$178,0),MATCH(Miesiące!S$10,Dni!$I$35:AD$35,0))</f>
        <v>4</v>
      </c>
      <c r="T26" s="10">
        <f>INDEX(Dni!$I$36:AE$178,MATCH(Miesiące!$E26&amp;T$11,Dni!$H$36:$H$178,0),MATCH(Miesiące!T$10,Dni!$I$35:AE$35,0))</f>
        <v>4</v>
      </c>
      <c r="U26" s="10">
        <f>INDEX(Dni!$I$36:AF$178,MATCH(Miesiące!$E26&amp;U$11,Dni!$H$36:$H$178,0),MATCH(Miesiące!U$10,Dni!$I$35:AF$35,0))</f>
        <v>5</v>
      </c>
      <c r="V26" s="10">
        <f>INDEX(Dni!$I$36:AG$178,MATCH(Miesiące!$E26&amp;V$11,Dni!$H$36:$H$178,0),MATCH(Miesiące!V$10,Dni!$I$35:AG$35,0))</f>
        <v>4</v>
      </c>
      <c r="W26" s="10">
        <f>INDEX(Dni!$I$36:AH$178,MATCH(Miesiące!$E26&amp;W$11,Dni!$H$36:$H$178,0),MATCH(Miesiące!W$10,Dni!$I$35:AH$35,0))</f>
        <v>5</v>
      </c>
      <c r="X26" s="10">
        <f>INDEX(Dni!$I$36:AI$178,MATCH(Miesiące!$E26&amp;X$11,Dni!$H$36:$H$178,0),MATCH(Miesiące!X$10,Dni!$I$35:AI$35,0))</f>
        <v>4</v>
      </c>
      <c r="Y26" s="10">
        <f>INDEX(Dni!$I$36:AJ$178,MATCH(Miesiące!$E26&amp;Y$11,Dni!$H$36:$H$178,0),MATCH(Miesiące!Y$10,Dni!$I$35:AJ$35,0))</f>
        <v>4</v>
      </c>
      <c r="Z26" s="10">
        <f>INDEX(Dni!$I$36:AK$178,MATCH(Miesiące!$E26&amp;Z$11,Dni!$H$36:$H$178,0),MATCH(Miesiące!Z$10,Dni!$I$35:AK$35,0))</f>
        <v>5</v>
      </c>
      <c r="AA26" s="10">
        <f>INDEX(Dni!$I$36:AL$178,MATCH(Miesiące!$E26&amp;AA$11,Dni!$H$36:$H$178,0),MATCH(Miesiące!AA$10,Dni!$I$35:AL$35,0))</f>
        <v>4</v>
      </c>
      <c r="AB26" s="10">
        <f>INDEX(Dni!$I$36:AM$178,MATCH(Miesiące!$E26&amp;AB$11,Dni!$H$36:$H$178,0),MATCH(Miesiące!AB$10,Dni!$I$35:AM$35,0))</f>
        <v>4</v>
      </c>
      <c r="AC26" s="10">
        <f>INDEX(Dni!$I$36:AN$178,MATCH(Miesiące!$E26&amp;AC$11,Dni!$H$36:$H$178,0),MATCH(Miesiące!AC$10,Dni!$I$35:AN$35,0))</f>
        <v>4</v>
      </c>
      <c r="AD26" s="10">
        <f>INDEX(Dni!$I$36:AO$178,MATCH(Miesiące!$E26&amp;AD$11,Dni!$H$36:$H$178,0),MATCH(Miesiące!AD$10,Dni!$I$35:AO$35,0))</f>
        <v>5</v>
      </c>
      <c r="AE26" s="10">
        <f>INDEX(Dni!$I$36:AP$178,MATCH(Miesiące!$E26&amp;AE$11,Dni!$H$36:$H$178,0),MATCH(Miesiące!AE$10,Dni!$I$35:AP$35,0))</f>
        <v>4</v>
      </c>
      <c r="AF26" s="10">
        <f>INDEX(Dni!$I$36:AQ$178,MATCH(Miesiące!$E26&amp;AF$11,Dni!$H$36:$H$178,0),MATCH(Miesiące!AF$10,Dni!$I$35:AQ$35,0))</f>
        <v>4</v>
      </c>
      <c r="AG26" s="10">
        <f>INDEX(Dni!$I$36:AR$178,MATCH(Miesiące!$E26&amp;AG$11,Dni!$H$36:$H$178,0),MATCH(Miesiące!AG$10,Dni!$I$35:AR$35,0))</f>
        <v>4</v>
      </c>
      <c r="AH26" s="10">
        <f>INDEX(Dni!$I$36:AS$178,MATCH(Miesiące!$E26&amp;AH$11,Dni!$H$36:$H$178,0),MATCH(Miesiące!AH$10,Dni!$I$35:AS$35,0))</f>
        <v>4</v>
      </c>
      <c r="AI26" s="10">
        <f>INDEX(Dni!$I$36:AT$178,MATCH(Miesiące!$E26&amp;AI$11,Dni!$H$36:$H$178,0),MATCH(Miesiące!AI$10,Dni!$I$35:AT$35,0))</f>
        <v>5</v>
      </c>
      <c r="AJ26" s="10">
        <f>INDEX(Dni!$I$36:AU$178,MATCH(Miesiące!$E26&amp;AJ$11,Dni!$H$36:$H$178,0),MATCH(Miesiące!AJ$10,Dni!$I$35:AU$35,0))</f>
        <v>4</v>
      </c>
      <c r="AK26" s="10">
        <f>INDEX(Dni!$I$36:AV$178,MATCH(Miesiące!$E26&amp;AK$11,Dni!$H$36:$H$178,0),MATCH(Miesiące!AK$10,Dni!$I$35:AV$35,0))</f>
        <v>4</v>
      </c>
      <c r="AL26" s="10">
        <f>INDEX(Dni!$I$36:AW$178,MATCH(Miesiące!$E26&amp;AL$11,Dni!$H$36:$H$178,0),MATCH(Miesiące!AL$10,Dni!$I$35:AW$35,0))</f>
        <v>4</v>
      </c>
      <c r="AM26" s="10">
        <f>INDEX(Dni!$I$36:AX$178,MATCH(Miesiące!$E26&amp;AM$11,Dni!$H$36:$H$178,0),MATCH(Miesiące!AM$10,Dni!$I$35:AX$35,0))</f>
        <v>4</v>
      </c>
      <c r="AN26" s="10">
        <f>INDEX(Dni!$I$36:AY$178,MATCH(Miesiące!$E26&amp;AN$11,Dni!$H$36:$H$178,0),MATCH(Miesiące!AN$10,Dni!$I$35:AY$35,0))</f>
        <v>5</v>
      </c>
      <c r="AO26" s="10">
        <f>INDEX(Dni!$I$36:AZ$178,MATCH(Miesiące!$E26&amp;AO$11,Dni!$H$36:$H$178,0),MATCH(Miesiące!AO$10,Dni!$I$35:AZ$35,0))</f>
        <v>4</v>
      </c>
      <c r="AP26" s="10">
        <f>INDEX(Dni!$I$36:BA$178,MATCH(Miesiące!$E26&amp;AP$11,Dni!$H$36:$H$178,0),MATCH(Miesiące!AP$10,Dni!$I$35:BA$35,0))</f>
        <v>4</v>
      </c>
      <c r="AQ26" s="10">
        <f>INDEX(Dni!$I$36:BB$178,MATCH(Miesiące!$E26&amp;AQ$11,Dni!$H$36:$H$178,0),MATCH(Miesiące!AQ$10,Dni!$I$35:BB$35,0))</f>
        <v>4</v>
      </c>
      <c r="AR26" s="10">
        <f>INDEX(Dni!$I$36:BC$178,MATCH(Miesiące!$E26&amp;AR$11,Dni!$H$36:$H$178,0),MATCH(Miesiące!AR$10,Dni!$I$35:BC$35,0))</f>
        <v>4</v>
      </c>
      <c r="AS26" s="10">
        <f>INDEX(Dni!$I$36:BD$178,MATCH(Miesiące!$E26&amp;AS$11,Dni!$H$36:$H$178,0),MATCH(Miesiące!AS$10,Dni!$I$35:BD$35,0))</f>
        <v>4</v>
      </c>
      <c r="AT26" s="10">
        <f>INDEX(Dni!$I$36:BE$178,MATCH(Miesiące!$E26&amp;AT$11,Dni!$H$36:$H$178,0),MATCH(Miesiące!AT$10,Dni!$I$35:BE$35,0))</f>
        <v>5</v>
      </c>
      <c r="AU26" s="10">
        <f>INDEX(Dni!$I$36:BF$178,MATCH(Miesiące!$E26&amp;AU$11,Dni!$H$36:$H$178,0),MATCH(Miesiące!AU$10,Dni!$I$35:BF$35,0))</f>
        <v>4</v>
      </c>
      <c r="AV26" s="10">
        <f>INDEX(Dni!$I$36:BG$178,MATCH(Miesiące!$E26&amp;AV$11,Dni!$H$36:$H$178,0),MATCH(Miesiące!AV$10,Dni!$I$35:BG$35,0))</f>
        <v>4</v>
      </c>
      <c r="AW26" s="10">
        <f>INDEX(Dni!$I$36:BH$178,MATCH(Miesiące!$E26&amp;AW$11,Dni!$H$36:$H$178,0),MATCH(Miesiące!AW$10,Dni!$I$35:BH$35,0))</f>
        <v>5</v>
      </c>
      <c r="AX26" s="10">
        <f>INDEX(Dni!$I$36:BI$178,MATCH(Miesiące!$E26&amp;AX$11,Dni!$H$36:$H$178,0),MATCH(Miesiące!AX$10,Dni!$I$35:BI$35,0))</f>
        <v>4</v>
      </c>
      <c r="AY26" s="10">
        <f>INDEX(Dni!$I$36:BJ$178,MATCH(Miesiące!$E26&amp;AY$11,Dni!$H$36:$H$178,0),MATCH(Miesiące!AY$10,Dni!$I$35:BJ$35,0))</f>
        <v>3</v>
      </c>
      <c r="AZ26" s="10">
        <f>INDEX(Dni!$I$36:BK$178,MATCH(Miesiące!$E26&amp;AZ$11,Dni!$H$36:$H$178,0),MATCH(Miesiące!AZ$10,Dni!$I$35:BK$35,0))</f>
        <v>4</v>
      </c>
      <c r="BA26" s="10">
        <f>INDEX(Dni!$I$36:BL$178,MATCH(Miesiące!$E26&amp;BA$11,Dni!$H$36:$H$178,0),MATCH(Miesiące!BA$10,Dni!$I$35:BL$35,0))</f>
        <v>4</v>
      </c>
      <c r="BB26" s="10">
        <f>INDEX(Dni!$I$36:BM$178,MATCH(Miesiące!$E26&amp;BB$11,Dni!$H$36:$H$178,0),MATCH(Miesiące!BB$10,Dni!$I$35:BM$35,0))</f>
        <v>4</v>
      </c>
      <c r="BC26" s="10">
        <f>INDEX(Dni!$I$36:BN$178,MATCH(Miesiące!$E26&amp;BC$11,Dni!$H$36:$H$178,0),MATCH(Miesiące!BC$10,Dni!$I$35:BN$35,0))</f>
        <v>5</v>
      </c>
      <c r="BD26" s="10">
        <f>INDEX(Dni!$I$36:BO$178,MATCH(Miesiące!$E26&amp;BD$11,Dni!$H$36:$H$178,0),MATCH(Miesiące!BD$10,Dni!$I$35:BO$35,0))</f>
        <v>4</v>
      </c>
      <c r="BE26" s="10">
        <f>INDEX(Dni!$I$36:BP$178,MATCH(Miesiące!$E26&amp;BE$11,Dni!$H$36:$H$178,0),MATCH(Miesiące!BE$10,Dni!$I$35:BP$35,0))</f>
        <v>4</v>
      </c>
      <c r="BF26" s="10">
        <f>INDEX(Dni!$I$36:BQ$178,MATCH(Miesiące!$E26&amp;BF$11,Dni!$H$36:$H$178,0),MATCH(Miesiące!BF$10,Dni!$I$35:BQ$35,0))</f>
        <v>5</v>
      </c>
      <c r="BG26" s="10">
        <f>INDEX(Dni!$I$36:BR$178,MATCH(Miesiące!$E26&amp;BG$11,Dni!$H$36:$H$178,0),MATCH(Miesiące!BG$10,Dni!$I$35:BR$35,0))</f>
        <v>4</v>
      </c>
      <c r="BH26" s="10">
        <f>INDEX(Dni!$I$36:BS$178,MATCH(Miesiące!$E26&amp;BH$11,Dni!$H$36:$H$178,0),MATCH(Miesiące!BH$10,Dni!$I$35:BS$35,0))</f>
        <v>4</v>
      </c>
      <c r="BI26" s="10">
        <f>INDEX(Dni!$I$36:BT$178,MATCH(Miesiące!$E26&amp;BI$11,Dni!$H$36:$H$178,0),MATCH(Miesiące!BI$10,Dni!$I$35:BT$35,0))</f>
        <v>5</v>
      </c>
      <c r="BJ26" s="10">
        <f>INDEX(Dni!$I$36:BU$178,MATCH(Miesiące!$E26&amp;BJ$11,Dni!$H$36:$H$178,0),MATCH(Miesiące!BJ$10,Dni!$I$35:BU$35,0))</f>
        <v>4</v>
      </c>
      <c r="BK26" s="10">
        <f>INDEX(Dni!$I$36:BV$178,MATCH(Miesiące!$E26&amp;BK$11,Dni!$H$36:$H$178,0),MATCH(Miesiące!BK$10,Dni!$I$35:BV$35,0))</f>
        <v>5</v>
      </c>
      <c r="BL26" s="10">
        <f>INDEX(Dni!$I$36:BW$178,MATCH(Miesiące!$E26&amp;BL$11,Dni!$H$36:$H$178,0),MATCH(Miesiące!BL$10,Dni!$I$35:BW$35,0))</f>
        <v>4</v>
      </c>
      <c r="BM26" s="10">
        <f>INDEX(Dni!$I$36:BX$178,MATCH(Miesiące!$E26&amp;BM$11,Dni!$H$36:$H$178,0),MATCH(Miesiące!BM$10,Dni!$I$35:BX$35,0))</f>
        <v>4</v>
      </c>
      <c r="BN26" s="10">
        <f>INDEX(Dni!$I$36:BY$178,MATCH(Miesiące!$E26&amp;BN$11,Dni!$H$36:$H$178,0),MATCH(Miesiące!BN$10,Dni!$I$35:BY$35,0))</f>
        <v>4</v>
      </c>
      <c r="BO26" s="10">
        <f>INDEX(Dni!$I$36:BZ$178,MATCH(Miesiące!$E26&amp;BO$11,Dni!$H$36:$H$178,0),MATCH(Miesiące!BO$10,Dni!$I$35:BZ$35,0))</f>
        <v>5</v>
      </c>
      <c r="BP26" s="10">
        <f>INDEX(Dni!$I$36:CA$178,MATCH(Miesiące!$E26&amp;BP$11,Dni!$H$36:$H$178,0),MATCH(Miesiące!BP$10,Dni!$I$35:CA$35,0))</f>
        <v>4</v>
      </c>
      <c r="BQ26" s="10">
        <f>INDEX(Dni!$I$36:CB$178,MATCH(Miesiące!$E26&amp;BQ$11,Dni!$H$36:$H$178,0),MATCH(Miesiące!BQ$10,Dni!$I$35:CB$35,0))</f>
        <v>4</v>
      </c>
      <c r="BR26" s="10">
        <f>INDEX(Dni!$I$36:CC$178,MATCH(Miesiące!$E26&amp;BR$11,Dni!$H$36:$H$178,0),MATCH(Miesiące!BR$10,Dni!$I$35:CC$35,0))</f>
        <v>5</v>
      </c>
      <c r="BS26" s="10">
        <f>INDEX(Dni!$I$36:CD$178,MATCH(Miesiące!$E26&amp;BS$11,Dni!$H$36:$H$178,0),MATCH(Miesiące!BS$10,Dni!$I$35:CD$35,0))</f>
        <v>4</v>
      </c>
      <c r="BT26" s="10">
        <f>INDEX(Dni!$I$36:CE$178,MATCH(Miesiące!$E26&amp;BT$11,Dni!$H$36:$H$178,0),MATCH(Miesiące!BT$10,Dni!$I$35:CE$35,0))</f>
        <v>5</v>
      </c>
      <c r="BU26" s="10">
        <f>INDEX(Dni!$I$36:CF$178,MATCH(Miesiące!$E26&amp;BU$11,Dni!$H$36:$H$178,0),MATCH(Miesiące!BU$10,Dni!$I$35:CF$35,0))</f>
        <v>4</v>
      </c>
      <c r="BV26" s="10">
        <f>INDEX(Dni!$I$36:CG$178,MATCH(Miesiące!$E26&amp;BV$11,Dni!$H$36:$H$178,0),MATCH(Miesiące!BV$10,Dni!$I$35:CG$35,0))</f>
        <v>3</v>
      </c>
      <c r="BW26" s="10">
        <f>INDEX(Dni!$I$36:CH$178,MATCH(Miesiące!$E26&amp;BW$11,Dni!$H$36:$H$178,0),MATCH(Miesiące!BW$10,Dni!$I$35:CH$35,0))</f>
        <v>5</v>
      </c>
      <c r="BX26" s="10">
        <f>INDEX(Dni!$I$36:CI$178,MATCH(Miesiące!$E26&amp;BX$11,Dni!$H$36:$H$178,0),MATCH(Miesiące!BX$10,Dni!$I$35:CI$35,0))</f>
        <v>3</v>
      </c>
      <c r="BY26" s="10">
        <f>INDEX(Dni!$I$36:CJ$178,MATCH(Miesiące!$E26&amp;BY$11,Dni!$H$36:$H$178,0),MATCH(Miesiące!BY$10,Dni!$I$35:CJ$35,0))</f>
        <v>4</v>
      </c>
      <c r="BZ26" s="10">
        <f>INDEX(Dni!$I$36:CK$178,MATCH(Miesiące!$E26&amp;BZ$11,Dni!$H$36:$H$178,0),MATCH(Miesiące!BZ$10,Dni!$I$35:CK$35,0))</f>
        <v>5</v>
      </c>
      <c r="CA26" s="10">
        <f>INDEX(Dni!$I$36:CL$178,MATCH(Miesiące!$E26&amp;CA$11,Dni!$H$36:$H$178,0),MATCH(Miesiące!CA$10,Dni!$I$35:CL$35,0))</f>
        <v>4</v>
      </c>
      <c r="CB26" s="10">
        <f>INDEX(Dni!$I$36:CM$178,MATCH(Miesiące!$E26&amp;CB$11,Dni!$H$36:$H$178,0),MATCH(Miesiące!CB$10,Dni!$I$35:CM$35,0))</f>
        <v>4</v>
      </c>
      <c r="CC26" s="10">
        <f>INDEX(Dni!$I$36:CN$178,MATCH(Miesiące!$E26&amp;CC$11,Dni!$H$36:$H$178,0),MATCH(Miesiące!CC$10,Dni!$I$35:CN$35,0))</f>
        <v>5</v>
      </c>
      <c r="CD26" s="10">
        <f>INDEX(Dni!$I$36:CO$178,MATCH(Miesiące!$E26&amp;CD$11,Dni!$H$36:$H$178,0),MATCH(Miesiące!CD$10,Dni!$I$35:CO$35,0))</f>
        <v>4</v>
      </c>
      <c r="CE26" s="10">
        <f>INDEX(Dni!$I$36:CP$178,MATCH(Miesiące!$E26&amp;CE$11,Dni!$H$36:$H$178,0),MATCH(Miesiące!CE$10,Dni!$I$35:CP$35,0))</f>
        <v>4</v>
      </c>
      <c r="CF26" s="10">
        <f>INDEX(Dni!$I$36:CQ$178,MATCH(Miesiące!$E26&amp;CF$11,Dni!$H$36:$H$178,0),MATCH(Miesiące!CF$10,Dni!$I$35:CQ$35,0))</f>
        <v>5</v>
      </c>
      <c r="CG26" s="10">
        <f>INDEX(Dni!$I$36:CR$178,MATCH(Miesiące!$E26&amp;CG$11,Dni!$H$36:$H$178,0),MATCH(Miesiące!CG$10,Dni!$I$35:CR$35,0))</f>
        <v>4</v>
      </c>
      <c r="CH26" s="10">
        <f>INDEX(Dni!$I$36:CS$178,MATCH(Miesiące!$E26&amp;CH$11,Dni!$H$36:$H$178,0),MATCH(Miesiące!CH$10,Dni!$I$35:CS$35,0))</f>
        <v>4</v>
      </c>
      <c r="CI26" s="10">
        <f>INDEX(Dni!$I$36:CT$178,MATCH(Miesiące!$E26&amp;CI$11,Dni!$H$36:$H$178,0),MATCH(Miesiące!CI$10,Dni!$I$35:CT$35,0))</f>
        <v>5</v>
      </c>
      <c r="CJ26" s="10">
        <f>INDEX(Dni!$I$36:CU$178,MATCH(Miesiące!$E26&amp;CJ$11,Dni!$H$36:$H$178,0),MATCH(Miesiące!CJ$10,Dni!$I$35:CU$35,0))</f>
        <v>4</v>
      </c>
      <c r="CK26" s="10">
        <f>INDEX(Dni!$I$36:CV$178,MATCH(Miesiące!$E26&amp;CK$11,Dni!$H$36:$H$178,0),MATCH(Miesiące!CK$10,Dni!$I$35:CV$35,0))</f>
        <v>4</v>
      </c>
      <c r="CL26" s="10">
        <f>INDEX(Dni!$I$36:CW$178,MATCH(Miesiące!$E26&amp;CL$11,Dni!$H$36:$H$178,0),MATCH(Miesiące!CL$10,Dni!$I$35:CW$35,0))</f>
        <v>5</v>
      </c>
      <c r="CM26" s="10">
        <f>INDEX(Dni!$I$36:CX$178,MATCH(Miesiące!$E26&amp;CM$11,Dni!$H$36:$H$178,0),MATCH(Miesiące!CM$10,Dni!$I$35:CX$35,0))</f>
        <v>4</v>
      </c>
      <c r="CN26" s="10">
        <f>INDEX(Dni!$I$36:CY$178,MATCH(Miesiące!$E26&amp;CN$11,Dni!$H$36:$H$178,0),MATCH(Miesiące!CN$10,Dni!$I$35:CY$35,0))</f>
        <v>4</v>
      </c>
      <c r="CO26" s="10">
        <f>INDEX(Dni!$I$36:CZ$178,MATCH(Miesiące!$E26&amp;CO$11,Dni!$H$36:$H$178,0),MATCH(Miesiące!CO$10,Dni!$I$35:CZ$35,0))</f>
        <v>4</v>
      </c>
      <c r="CP26" s="10">
        <f>INDEX(Dni!$I$36:DA$178,MATCH(Miesiące!$E26&amp;CP$11,Dni!$H$36:$H$178,0),MATCH(Miesiące!CP$10,Dni!$I$35:DA$35,0))</f>
        <v>4</v>
      </c>
      <c r="CQ26" s="10">
        <f>INDEX(Dni!$I$36:DB$178,MATCH(Miesiące!$E26&amp;CQ$11,Dni!$H$36:$H$178,0),MATCH(Miesiące!CQ$10,Dni!$I$35:DB$35,0))</f>
        <v>5</v>
      </c>
      <c r="CR26" s="10">
        <f>INDEX(Dni!$I$36:DC$178,MATCH(Miesiące!$E26&amp;CR$11,Dni!$H$36:$H$178,0),MATCH(Miesiące!CR$10,Dni!$I$35:DC$35,0))</f>
        <v>4</v>
      </c>
      <c r="CS26" s="10">
        <f>INDEX(Dni!$I$36:DD$178,MATCH(Miesiące!$E26&amp;CS$11,Dni!$H$36:$H$178,0),MATCH(Miesiące!CS$10,Dni!$I$35:DD$35,0))</f>
        <v>4</v>
      </c>
      <c r="CT26" s="10">
        <f>INDEX(Dni!$I$36:DE$178,MATCH(Miesiące!$E26&amp;CT$11,Dni!$H$36:$H$178,0),MATCH(Miesiące!CT$10,Dni!$I$35:DE$35,0))</f>
        <v>4</v>
      </c>
      <c r="CU26" s="10">
        <f>INDEX(Dni!$I$36:DF$178,MATCH(Miesiące!$E26&amp;CU$11,Dni!$H$36:$H$178,0),MATCH(Miesiące!CU$10,Dni!$I$35:DF$35,0))</f>
        <v>4</v>
      </c>
      <c r="CV26" s="10">
        <f>INDEX(Dni!$I$36:DG$178,MATCH(Miesiące!$E26&amp;CV$11,Dni!$H$36:$H$178,0),MATCH(Miesiące!CV$10,Dni!$I$35:DG$35,0))</f>
        <v>5</v>
      </c>
      <c r="CW26" s="10">
        <f>INDEX(Dni!$I$36:DH$178,MATCH(Miesiące!$E26&amp;CW$11,Dni!$H$36:$H$178,0),MATCH(Miesiące!CW$10,Dni!$I$35:DH$35,0))</f>
        <v>4</v>
      </c>
      <c r="CX26" s="10">
        <f>INDEX(Dni!$I$36:DI$178,MATCH(Miesiące!$E26&amp;CX$11,Dni!$H$36:$H$178,0),MATCH(Miesiące!CX$10,Dni!$I$35:DI$35,0))</f>
        <v>4</v>
      </c>
      <c r="CY26" s="10">
        <f>INDEX(Dni!$I$36:DJ$178,MATCH(Miesiące!$E26&amp;CY$11,Dni!$H$36:$H$178,0),MATCH(Miesiące!CY$10,Dni!$I$35:DJ$35,0))</f>
        <v>4</v>
      </c>
      <c r="CZ26" s="10">
        <f>INDEX(Dni!$I$36:DK$178,MATCH(Miesiące!$E26&amp;CZ$11,Dni!$H$36:$H$178,0),MATCH(Miesiące!CZ$10,Dni!$I$35:DK$35,0))</f>
        <v>5</v>
      </c>
      <c r="DA26" s="10">
        <f>INDEX(Dni!$I$36:DL$178,MATCH(Miesiące!$E26&amp;DA$11,Dni!$H$36:$H$178,0),MATCH(Miesiące!DA$10,Dni!$I$35:DL$35,0))</f>
        <v>4</v>
      </c>
      <c r="DB26" s="10">
        <f>INDEX(Dni!$I$36:DM$178,MATCH(Miesiące!$E26&amp;DB$11,Dni!$H$36:$H$178,0),MATCH(Miesiące!DB$10,Dni!$I$35:DM$35,0))</f>
        <v>4</v>
      </c>
      <c r="DC26" s="10">
        <f>INDEX(Dni!$I$36:DN$178,MATCH(Miesiące!$E26&amp;DC$11,Dni!$H$36:$H$178,0),MATCH(Miesiące!DC$10,Dni!$I$35:DN$35,0))</f>
        <v>4</v>
      </c>
      <c r="DD26" s="10">
        <f>INDEX(Dni!$I$36:DO$178,MATCH(Miesiące!$E26&amp;DD$11,Dni!$H$36:$H$178,0),MATCH(Miesiące!DD$10,Dni!$I$35:DO$35,0))</f>
        <v>4</v>
      </c>
      <c r="DE26" s="10">
        <f>INDEX(Dni!$I$36:DP$178,MATCH(Miesiące!$E26&amp;DE$11,Dni!$H$36:$H$178,0),MATCH(Miesiące!DE$10,Dni!$I$35:DP$35,0))</f>
        <v>5</v>
      </c>
      <c r="DF26" s="10">
        <f>INDEX(Dni!$I$36:DQ$178,MATCH(Miesiące!$E26&amp;DF$11,Dni!$H$36:$H$178,0),MATCH(Miesiące!DF$10,Dni!$I$35:DQ$35,0))</f>
        <v>4</v>
      </c>
      <c r="DG26" s="10">
        <f>INDEX(Dni!$I$36:DR$178,MATCH(Miesiące!$E26&amp;DG$11,Dni!$H$36:$H$178,0),MATCH(Miesiące!DG$10,Dni!$I$35:DR$35,0))</f>
        <v>3</v>
      </c>
      <c r="DH26" s="10">
        <f>INDEX(Dni!$I$36:DS$178,MATCH(Miesiące!$E26&amp;DH$11,Dni!$H$36:$H$178,0),MATCH(Miesiące!DH$10,Dni!$I$35:DS$35,0))</f>
        <v>5</v>
      </c>
      <c r="DI26" s="10">
        <f>INDEX(Dni!$I$36:DT$178,MATCH(Miesiące!$E26&amp;DI$11,Dni!$H$36:$H$178,0),MATCH(Miesiące!DI$10,Dni!$I$35:DT$35,0))</f>
        <v>4</v>
      </c>
      <c r="DJ26" s="10">
        <f>INDEX(Dni!$I$36:DU$178,MATCH(Miesiące!$E26&amp;DJ$11,Dni!$H$36:$H$178,0),MATCH(Miesiące!DJ$10,Dni!$I$35:DU$35,0))</f>
        <v>4</v>
      </c>
      <c r="DK26" s="10">
        <f>INDEX(Dni!$I$36:DV$178,MATCH(Miesiące!$E26&amp;DK$11,Dni!$H$36:$H$178,0),MATCH(Miesiące!DK$10,Dni!$I$35:DV$35,0))</f>
        <v>4</v>
      </c>
      <c r="DL26" s="10">
        <f>INDEX(Dni!$I$36:DW$178,MATCH(Miesiące!$E26&amp;DL$11,Dni!$H$36:$H$178,0),MATCH(Miesiące!DL$10,Dni!$I$35:DW$35,0))</f>
        <v>4</v>
      </c>
      <c r="DM26" s="10">
        <f>INDEX(Dni!$I$36:DX$178,MATCH(Miesiące!$E26&amp;DM$11,Dni!$H$36:$H$178,0),MATCH(Miesiące!DM$10,Dni!$I$35:DX$35,0))</f>
        <v>4</v>
      </c>
      <c r="DN26" s="10">
        <f>INDEX(Dni!$I$36:DY$178,MATCH(Miesiące!$E26&amp;DN$11,Dni!$H$36:$H$178,0),MATCH(Miesiące!DN$10,Dni!$I$35:DY$35,0))</f>
        <v>5</v>
      </c>
      <c r="DO26" s="10">
        <f>INDEX(Dni!$I$36:DZ$178,MATCH(Miesiące!$E26&amp;DO$11,Dni!$H$36:$H$178,0),MATCH(Miesiące!DO$10,Dni!$I$35:DZ$35,0))</f>
        <v>4</v>
      </c>
      <c r="DP26" s="10">
        <f>INDEX(Dni!$I$36:EA$178,MATCH(Miesiące!$E26&amp;DP$11,Dni!$H$36:$H$178,0),MATCH(Miesiące!DP$10,Dni!$I$35:EA$35,0))</f>
        <v>4</v>
      </c>
      <c r="DQ26" s="10">
        <f>INDEX(Dni!$I$36:EB$178,MATCH(Miesiące!$E26&amp;DQ$11,Dni!$H$36:$H$178,0),MATCH(Miesiące!DQ$10,Dni!$I$35:EB$35,0))</f>
        <v>5</v>
      </c>
      <c r="DR26" s="10">
        <f>INDEX(Dni!$I$36:EC$178,MATCH(Miesiące!$E26&amp;DR$11,Dni!$H$36:$H$178,0),MATCH(Miesiące!DR$10,Dni!$I$35:EC$35,0))</f>
        <v>4</v>
      </c>
      <c r="DS26" s="10">
        <f>INDEX(Dni!$I$36:ED$178,MATCH(Miesiące!$E26&amp;DS$11,Dni!$H$36:$H$178,0),MATCH(Miesiące!DS$10,Dni!$I$35:ED$35,0))</f>
        <v>3</v>
      </c>
      <c r="DT26" s="10">
        <f>INDEX(Dni!$I$36:EE$178,MATCH(Miesiące!$E26&amp;DT$11,Dni!$H$36:$H$178,0),MATCH(Miesiące!DT$10,Dni!$I$35:EE$35,0))</f>
        <v>4</v>
      </c>
      <c r="DU26" s="10">
        <f>INDEX(Dni!$I$36:EF$178,MATCH(Miesiące!$E26&amp;DU$11,Dni!$H$36:$H$178,0),MATCH(Miesiące!DU$10,Dni!$I$35:EF$35,0))</f>
        <v>4</v>
      </c>
      <c r="DV26" s="10">
        <f>INDEX(Dni!$I$36:EG$178,MATCH(Miesiące!$E26&amp;DV$11,Dni!$H$36:$H$178,0),MATCH(Miesiące!DV$10,Dni!$I$35:EG$35,0))</f>
        <v>4</v>
      </c>
      <c r="DW26" s="10">
        <f>INDEX(Dni!$I$36:EH$178,MATCH(Miesiące!$E26&amp;DW$11,Dni!$H$36:$H$178,0),MATCH(Miesiące!DW$10,Dni!$I$35:EH$35,0))</f>
        <v>5</v>
      </c>
      <c r="DX26" s="10">
        <f>INDEX(Dni!$I$36:EI$178,MATCH(Miesiące!$E26&amp;DX$11,Dni!$H$36:$H$178,0),MATCH(Miesiące!DX$10,Dni!$I$35:EI$35,0))</f>
        <v>4</v>
      </c>
      <c r="DY26" s="10">
        <f>INDEX(Dni!$I$36:EJ$178,MATCH(Miesiące!$E26&amp;DY$11,Dni!$H$36:$H$178,0),MATCH(Miesiące!DY$10,Dni!$I$35:EJ$35,0))</f>
        <v>4</v>
      </c>
      <c r="DZ26" s="10">
        <f>INDEX(Dni!$I$36:EK$178,MATCH(Miesiące!$E26&amp;DZ$11,Dni!$H$36:$H$178,0),MATCH(Miesiące!DZ$10,Dni!$I$35:EK$35,0))</f>
        <v>5</v>
      </c>
      <c r="EA26" s="10">
        <f>INDEX(Dni!$I$36:EL$178,MATCH(Miesiące!$E26&amp;EA$11,Dni!$H$36:$H$178,0),MATCH(Miesiące!EA$10,Dni!$I$35:EL$35,0))</f>
        <v>4</v>
      </c>
      <c r="EB26" s="10">
        <f>INDEX(Dni!$I$36:EM$178,MATCH(Miesiące!$E26&amp;EB$11,Dni!$H$36:$H$178,0),MATCH(Miesiące!EB$10,Dni!$I$35:EM$35,0))</f>
        <v>4</v>
      </c>
      <c r="EC26" s="10">
        <f>INDEX(Dni!$I$36:EN$178,MATCH(Miesiące!$E26&amp;EC$11,Dni!$H$36:$H$178,0),MATCH(Miesiące!EC$10,Dni!$I$35:EN$35,0))</f>
        <v>5</v>
      </c>
      <c r="ED26" s="10">
        <f>INDEX(Dni!$I$36:EO$178,MATCH(Miesiące!$E26&amp;ED$11,Dni!$H$36:$H$178,0),MATCH(Miesiące!ED$10,Dni!$I$35:EO$35,0))</f>
        <v>4</v>
      </c>
      <c r="EE26" s="10">
        <f>INDEX(Dni!$I$36:EP$178,MATCH(Miesiące!$E26&amp;EE$11,Dni!$H$36:$H$178,0),MATCH(Miesiące!EE$10,Dni!$I$35:EP$35,0))</f>
        <v>5</v>
      </c>
      <c r="EF26" s="10">
        <f>INDEX(Dni!$I$36:EQ$178,MATCH(Miesiące!$E26&amp;EF$11,Dni!$H$36:$H$178,0),MATCH(Miesiące!EF$10,Dni!$I$35:EQ$35,0))</f>
        <v>4</v>
      </c>
      <c r="EG26" s="10">
        <f>INDEX(Dni!$I$36:ER$178,MATCH(Miesiące!$E26&amp;EG$11,Dni!$H$36:$H$178,0),MATCH(Miesiące!EG$10,Dni!$I$35:ER$35,0))</f>
        <v>4</v>
      </c>
      <c r="EH26" s="10">
        <f>INDEX(Dni!$I$36:ES$178,MATCH(Miesiące!$E26&amp;EH$11,Dni!$H$36:$H$178,0),MATCH(Miesiące!EH$10,Dni!$I$35:ES$35,0))</f>
        <v>5</v>
      </c>
      <c r="EI26" s="10">
        <f>INDEX(Dni!$I$36:ET$178,MATCH(Miesiące!$E26&amp;EI$11,Dni!$H$36:$H$178,0),MATCH(Miesiące!EI$10,Dni!$I$35:ET$35,0))</f>
        <v>4</v>
      </c>
      <c r="EJ26" s="10">
        <f>INDEX(Dni!$I$36:EU$178,MATCH(Miesiące!$E26&amp;EJ$11,Dni!$H$36:$H$178,0),MATCH(Miesiące!EJ$10,Dni!$I$35:EU$35,0))</f>
        <v>4</v>
      </c>
      <c r="EK26" s="10">
        <f>INDEX(Dni!$I$36:EV$178,MATCH(Miesiące!$E26&amp;EK$11,Dni!$H$36:$H$178,0),MATCH(Miesiące!EK$10,Dni!$I$35:EV$35,0))</f>
        <v>5</v>
      </c>
      <c r="EL26" s="10">
        <f>INDEX(Dni!$I$36:EW$178,MATCH(Miesiące!$E26&amp;EL$11,Dni!$H$36:$H$178,0),MATCH(Miesiące!EL$10,Dni!$I$35:EW$35,0))</f>
        <v>4</v>
      </c>
      <c r="EM26" s="10">
        <f>INDEX(Dni!$I$36:EX$178,MATCH(Miesiące!$E26&amp;EM$11,Dni!$H$36:$H$178,0),MATCH(Miesiące!EM$10,Dni!$I$35:EX$35,0))</f>
        <v>4</v>
      </c>
      <c r="EN26" s="10">
        <f>INDEX(Dni!$I$36:EY$178,MATCH(Miesiące!$E26&amp;EN$11,Dni!$H$36:$H$178,0),MATCH(Miesiące!EN$10,Dni!$I$35:EY$35,0))</f>
        <v>5</v>
      </c>
      <c r="EO26" s="10">
        <f>INDEX(Dni!$I$36:EZ$178,MATCH(Miesiące!$E26&amp;EO$11,Dni!$H$36:$H$178,0),MATCH(Miesiące!EO$10,Dni!$I$35:EZ$35,0))</f>
        <v>4</v>
      </c>
      <c r="EP26" s="10">
        <f>INDEX(Dni!$I$36:FA$178,MATCH(Miesiące!$E26&amp;EP$11,Dni!$H$36:$H$178,0),MATCH(Miesiące!EP$10,Dni!$I$35:FA$35,0))</f>
        <v>4</v>
      </c>
      <c r="EQ26" s="10">
        <f>INDEX(Dni!$I$36:FB$178,MATCH(Miesiące!$E26&amp;EQ$11,Dni!$H$36:$H$178,0),MATCH(Miesiące!EQ$10,Dni!$I$35:FB$35,0))</f>
        <v>5</v>
      </c>
      <c r="ER26" s="10">
        <f>INDEX(Dni!$I$36:FC$178,MATCH(Miesiące!$E26&amp;ER$11,Dni!$H$36:$H$178,0),MATCH(Miesiące!ER$10,Dni!$I$35:FC$35,0))</f>
        <v>4</v>
      </c>
      <c r="ES26" s="10">
        <f>INDEX(Dni!$I$36:FD$178,MATCH(Miesiące!$E26&amp;ES$11,Dni!$H$36:$H$178,0),MATCH(Miesiące!ES$10,Dni!$I$35:FD$35,0))</f>
        <v>4</v>
      </c>
      <c r="ET26" s="10">
        <f>INDEX(Dni!$I$36:FE$178,MATCH(Miesiące!$E26&amp;ET$11,Dni!$H$36:$H$178,0),MATCH(Miesiące!ET$10,Dni!$I$35:FE$35,0))</f>
        <v>5</v>
      </c>
      <c r="EU26" s="10">
        <f>INDEX(Dni!$I$36:FF$178,MATCH(Miesiące!$E26&amp;EU$11,Dni!$H$36:$H$178,0),MATCH(Miesiące!EU$10,Dni!$I$35:FF$35,0))</f>
        <v>4</v>
      </c>
      <c r="EV26" s="10">
        <f>INDEX(Dni!$I$36:FG$178,MATCH(Miesiące!$E26&amp;EV$11,Dni!$H$36:$H$178,0),MATCH(Miesiące!EV$10,Dni!$I$35:FG$35,0))</f>
        <v>4</v>
      </c>
      <c r="EW26" s="10">
        <f>INDEX(Dni!$I$36:FH$178,MATCH(Miesiące!$E26&amp;EW$11,Dni!$H$36:$H$178,0),MATCH(Miesiące!EW$10,Dni!$I$35:FH$35,0))</f>
        <v>5</v>
      </c>
      <c r="EX26" s="10">
        <f>INDEX(Dni!$I$36:FI$178,MATCH(Miesiące!$E26&amp;EX$11,Dni!$H$36:$H$178,0),MATCH(Miesiące!EX$10,Dni!$I$35:FI$35,0))</f>
        <v>4</v>
      </c>
      <c r="EY26" s="10">
        <f>INDEX(Dni!$I$36:FJ$178,MATCH(Miesiące!$E26&amp;EY$11,Dni!$H$36:$H$178,0),MATCH(Miesiące!EY$10,Dni!$I$35:FJ$35,0))</f>
        <v>5</v>
      </c>
      <c r="EZ26" s="10">
        <f>INDEX(Dni!$I$36:FK$178,MATCH(Miesiące!$E26&amp;EZ$11,Dni!$H$36:$H$178,0),MATCH(Miesiące!EZ$10,Dni!$I$35:FK$35,0))</f>
        <v>4</v>
      </c>
    </row>
    <row r="27" spans="2:156" x14ac:dyDescent="0.25">
      <c r="E27" t="s">
        <v>29</v>
      </c>
      <c r="F27" s="5"/>
      <c r="G27" s="5"/>
      <c r="I27" s="10">
        <f>INDEX(Dni!$I$36:T$178,MATCH(Miesiące!$E27&amp;I$11,Dni!$H$36:$H$178,0),MATCH(Miesiące!I$10,Dni!$I$35:T$35,0))-I31</f>
        <v>3</v>
      </c>
      <c r="J27" s="10">
        <f>INDEX(Dni!$I$36:U$178,MATCH(Miesiące!$E27&amp;J$11,Dni!$H$36:$H$178,0),MATCH(Miesiące!J$10,Dni!$I$35:U$35,0))-J31</f>
        <v>5</v>
      </c>
      <c r="K27" s="10">
        <f>INDEX(Dni!$I$36:V$178,MATCH(Miesiące!$E27&amp;K$11,Dni!$H$36:$H$178,0),MATCH(Miesiące!K$10,Dni!$I$35:V$35,0))-K31</f>
        <v>4</v>
      </c>
      <c r="L27" s="10">
        <f>INDEX(Dni!$I$36:W$178,MATCH(Miesiące!$E27&amp;L$11,Dni!$H$36:$H$178,0),MATCH(Miesiące!L$10,Dni!$I$35:W$35,0))-L31</f>
        <v>5</v>
      </c>
      <c r="M27" s="10">
        <f>INDEX(Dni!$I$36:X$178,MATCH(Miesiące!$E27&amp;M$11,Dni!$H$36:$H$178,0),MATCH(Miesiące!M$10,Dni!$I$35:X$35,0))-M31</f>
        <v>4</v>
      </c>
      <c r="N27" s="10">
        <f>INDEX(Dni!$I$36:Y$178,MATCH(Miesiące!$E27&amp;N$11,Dni!$H$36:$H$178,0),MATCH(Miesiące!N$10,Dni!$I$35:Y$35,0))-N31</f>
        <v>3</v>
      </c>
      <c r="O27" s="10">
        <f>INDEX(Dni!$I$36:Z$178,MATCH(Miesiące!$E27&amp;O$11,Dni!$H$36:$H$178,0),MATCH(Miesiące!O$10,Dni!$I$35:Z$35,0))-O31</f>
        <v>5</v>
      </c>
      <c r="P27" s="10">
        <f>INDEX(Dni!$I$36:AA$178,MATCH(Miesiące!$E27&amp;P$11,Dni!$H$36:$H$178,0),MATCH(Miesiące!P$10,Dni!$I$35:AA$35,0))-P31</f>
        <v>3</v>
      </c>
      <c r="Q27" s="10">
        <f>INDEX(Dni!$I$36:AB$178,MATCH(Miesiące!$E27&amp;Q$11,Dni!$H$36:$H$178,0),MATCH(Miesiące!Q$10,Dni!$I$35:AB$35,0))-Q31</f>
        <v>3</v>
      </c>
      <c r="R27" s="10">
        <f>INDEX(Dni!$I$36:AC$178,MATCH(Miesiące!$E27&amp;R$11,Dni!$H$36:$H$178,0),MATCH(Miesiące!R$10,Dni!$I$35:AC$35,0))-R31</f>
        <v>5</v>
      </c>
      <c r="S27" s="10">
        <f>INDEX(Dni!$I$36:AD$178,MATCH(Miesiące!$E27&amp;S$11,Dni!$H$36:$H$178,0),MATCH(Miesiące!S$10,Dni!$I$35:AD$35,0))-S31</f>
        <v>4</v>
      </c>
      <c r="T27" s="10">
        <f>INDEX(Dni!$I$36:AE$178,MATCH(Miesiące!$E27&amp;T$11,Dni!$H$36:$H$178,0),MATCH(Miesiące!T$10,Dni!$I$35:AE$35,0))-T31</f>
        <v>4</v>
      </c>
      <c r="U27" s="10">
        <f>INDEX(Dni!$I$36:AF$178,MATCH(Miesiące!$E27&amp;U$11,Dni!$H$36:$H$178,0),MATCH(Miesiące!U$10,Dni!$I$35:AF$35,0))-U31</f>
        <v>4</v>
      </c>
      <c r="V27" s="10">
        <f>INDEX(Dni!$I$36:AG$178,MATCH(Miesiące!$E27&amp;V$11,Dni!$H$36:$H$178,0),MATCH(Miesiące!V$10,Dni!$I$35:AG$35,0))-V31</f>
        <v>4</v>
      </c>
      <c r="W27" s="10">
        <f>INDEX(Dni!$I$36:AH$178,MATCH(Miesiące!$E27&amp;W$11,Dni!$H$36:$H$178,0),MATCH(Miesiące!W$10,Dni!$I$35:AH$35,0))-W31</f>
        <v>4</v>
      </c>
      <c r="X27" s="10">
        <f>INDEX(Dni!$I$36:AI$178,MATCH(Miesiące!$E27&amp;X$11,Dni!$H$36:$H$178,0),MATCH(Miesiące!X$10,Dni!$I$35:AI$35,0))-X31</f>
        <v>5</v>
      </c>
      <c r="Y27" s="10">
        <f>INDEX(Dni!$I$36:AJ$178,MATCH(Miesiące!$E27&amp;Y$11,Dni!$H$36:$H$178,0),MATCH(Miesiące!Y$10,Dni!$I$35:AJ$35,0))-Y31</f>
        <v>4</v>
      </c>
      <c r="Z27" s="10">
        <f>INDEX(Dni!$I$36:AK$178,MATCH(Miesiące!$E27&amp;Z$11,Dni!$H$36:$H$178,0),MATCH(Miesiące!Z$10,Dni!$I$35:AK$35,0))-Z31</f>
        <v>4</v>
      </c>
      <c r="AA27" s="10">
        <f>INDEX(Dni!$I$36:AL$178,MATCH(Miesiące!$E27&amp;AA$11,Dni!$H$36:$H$178,0),MATCH(Miesiące!AA$10,Dni!$I$35:AL$35,0))-AA31</f>
        <v>5</v>
      </c>
      <c r="AB27" s="10">
        <f>INDEX(Dni!$I$36:AM$178,MATCH(Miesiące!$E27&amp;AB$11,Dni!$H$36:$H$178,0),MATCH(Miesiące!AB$10,Dni!$I$35:AM$35,0))-AB31</f>
        <v>4</v>
      </c>
      <c r="AC27" s="10">
        <f>INDEX(Dni!$I$36:AN$178,MATCH(Miesiące!$E27&amp;AC$11,Dni!$H$36:$H$178,0),MATCH(Miesiące!AC$10,Dni!$I$35:AN$35,0))-AC31</f>
        <v>3</v>
      </c>
      <c r="AD27" s="10">
        <f>INDEX(Dni!$I$36:AO$178,MATCH(Miesiące!$E27&amp;AD$11,Dni!$H$36:$H$178,0),MATCH(Miesiące!AD$10,Dni!$I$35:AO$35,0))-AD31</f>
        <v>5</v>
      </c>
      <c r="AE27" s="10">
        <f>INDEX(Dni!$I$36:AP$178,MATCH(Miesiące!$E27&amp;AE$11,Dni!$H$36:$H$178,0),MATCH(Miesiące!AE$10,Dni!$I$35:AP$35,0))-AE31</f>
        <v>4</v>
      </c>
      <c r="AF27" s="10">
        <f>INDEX(Dni!$I$36:AQ$178,MATCH(Miesiące!$E27&amp;AF$11,Dni!$H$36:$H$178,0),MATCH(Miesiące!AF$10,Dni!$I$35:AQ$35,0))-AF31</f>
        <v>4</v>
      </c>
      <c r="AG27" s="10">
        <f>INDEX(Dni!$I$36:AR$178,MATCH(Miesiące!$E27&amp;AG$11,Dni!$H$36:$H$178,0),MATCH(Miesiące!AG$10,Dni!$I$35:AR$35,0))-AG31</f>
        <v>4</v>
      </c>
      <c r="AH27" s="10">
        <f>INDEX(Dni!$I$36:AS$178,MATCH(Miesiące!$E27&amp;AH$11,Dni!$H$36:$H$178,0),MATCH(Miesiące!AH$10,Dni!$I$35:AS$35,0))-AH31</f>
        <v>4</v>
      </c>
      <c r="AI27" s="10">
        <f>INDEX(Dni!$I$36:AT$178,MATCH(Miesiące!$E27&amp;AI$11,Dni!$H$36:$H$178,0),MATCH(Miesiące!AI$10,Dni!$I$35:AT$35,0))-AI31</f>
        <v>5</v>
      </c>
      <c r="AJ27" s="10">
        <f>INDEX(Dni!$I$36:AU$178,MATCH(Miesiące!$E27&amp;AJ$11,Dni!$H$36:$H$178,0),MATCH(Miesiące!AJ$10,Dni!$I$35:AU$35,0))-AJ31</f>
        <v>4</v>
      </c>
      <c r="AK27" s="10">
        <f>INDEX(Dni!$I$36:AV$178,MATCH(Miesiące!$E27&amp;AK$11,Dni!$H$36:$H$178,0),MATCH(Miesiące!AK$10,Dni!$I$35:AV$35,0))-AK31</f>
        <v>4</v>
      </c>
      <c r="AL27" s="10">
        <f>INDEX(Dni!$I$36:AW$178,MATCH(Miesiące!$E27&amp;AL$11,Dni!$H$36:$H$178,0),MATCH(Miesiące!AL$10,Dni!$I$35:AW$35,0))-AL31</f>
        <v>5</v>
      </c>
      <c r="AM27" s="10">
        <f>INDEX(Dni!$I$36:AX$178,MATCH(Miesiące!$E27&amp;AM$11,Dni!$H$36:$H$178,0),MATCH(Miesiące!AM$10,Dni!$I$35:AX$35,0))-AM31</f>
        <v>4</v>
      </c>
      <c r="AN27" s="10">
        <f>INDEX(Dni!$I$36:AY$178,MATCH(Miesiące!$E27&amp;AN$11,Dni!$H$36:$H$178,0),MATCH(Miesiące!AN$10,Dni!$I$35:AY$35,0))-AN31</f>
        <v>4</v>
      </c>
      <c r="AO27" s="10">
        <f>INDEX(Dni!$I$36:AZ$178,MATCH(Miesiące!$E27&amp;AO$11,Dni!$H$36:$H$178,0),MATCH(Miesiące!AO$10,Dni!$I$35:AZ$35,0))-AO31</f>
        <v>4</v>
      </c>
      <c r="AP27" s="10">
        <f>INDEX(Dni!$I$36:BA$178,MATCH(Miesiące!$E27&amp;AP$11,Dni!$H$36:$H$178,0),MATCH(Miesiące!AP$10,Dni!$I$35:BA$35,0))-AP31</f>
        <v>4</v>
      </c>
      <c r="AQ27" s="10">
        <f>INDEX(Dni!$I$36:BB$178,MATCH(Miesiące!$E27&amp;AQ$11,Dni!$H$36:$H$178,0),MATCH(Miesiące!AQ$10,Dni!$I$35:BB$35,0))-AQ31</f>
        <v>4</v>
      </c>
      <c r="AR27" s="10">
        <f>INDEX(Dni!$I$36:BC$178,MATCH(Miesiące!$E27&amp;AR$11,Dni!$H$36:$H$178,0),MATCH(Miesiące!AR$10,Dni!$I$35:BC$35,0))-AR31</f>
        <v>4</v>
      </c>
      <c r="AS27" s="10">
        <f>INDEX(Dni!$I$36:BD$178,MATCH(Miesiące!$E27&amp;AS$11,Dni!$H$36:$H$178,0),MATCH(Miesiące!AS$10,Dni!$I$35:BD$35,0))-AS31</f>
        <v>4</v>
      </c>
      <c r="AT27" s="10">
        <f>INDEX(Dni!$I$36:BE$178,MATCH(Miesiące!$E27&amp;AT$11,Dni!$H$36:$H$178,0),MATCH(Miesiące!AT$10,Dni!$I$35:BE$35,0))-AT31</f>
        <v>4</v>
      </c>
      <c r="AU27" s="10">
        <f>INDEX(Dni!$I$36:BF$178,MATCH(Miesiące!$E27&amp;AU$11,Dni!$H$36:$H$178,0),MATCH(Miesiące!AU$10,Dni!$I$35:BF$35,0))-AU31</f>
        <v>4</v>
      </c>
      <c r="AV27" s="10">
        <f>INDEX(Dni!$I$36:BG$178,MATCH(Miesiące!$E27&amp;AV$11,Dni!$H$36:$H$178,0),MATCH(Miesiące!AV$10,Dni!$I$35:BG$35,0))-AV31</f>
        <v>4</v>
      </c>
      <c r="AW27" s="10">
        <f>INDEX(Dni!$I$36:BH$178,MATCH(Miesiące!$E27&amp;AW$11,Dni!$H$36:$H$178,0),MATCH(Miesiące!AW$10,Dni!$I$35:BH$35,0))-AW31</f>
        <v>5</v>
      </c>
      <c r="AX27" s="10">
        <f>INDEX(Dni!$I$36:BI$178,MATCH(Miesiące!$E27&amp;AX$11,Dni!$H$36:$H$178,0),MATCH(Miesiące!AX$10,Dni!$I$35:BI$35,0))-AX31</f>
        <v>4</v>
      </c>
      <c r="AY27" s="10">
        <f>INDEX(Dni!$I$36:BJ$178,MATCH(Miesiące!$E27&amp;AY$11,Dni!$H$36:$H$178,0),MATCH(Miesiące!AY$10,Dni!$I$35:BJ$35,0))-AY31</f>
        <v>3</v>
      </c>
      <c r="AZ27" s="10">
        <f>INDEX(Dni!$I$36:BK$178,MATCH(Miesiące!$E27&amp;AZ$11,Dni!$H$36:$H$178,0),MATCH(Miesiące!AZ$10,Dni!$I$35:BK$35,0))-AZ31</f>
        <v>5</v>
      </c>
      <c r="BA27" s="10">
        <f>INDEX(Dni!$I$36:BL$178,MATCH(Miesiące!$E27&amp;BA$11,Dni!$H$36:$H$178,0),MATCH(Miesiące!BA$10,Dni!$I$35:BL$35,0))-BA31</f>
        <v>3</v>
      </c>
      <c r="BB27" s="10">
        <f>INDEX(Dni!$I$36:BM$178,MATCH(Miesiące!$E27&amp;BB$11,Dni!$H$36:$H$178,0),MATCH(Miesiące!BB$10,Dni!$I$35:BM$35,0))-BB31</f>
        <v>4</v>
      </c>
      <c r="BC27" s="10">
        <f>INDEX(Dni!$I$36:BN$178,MATCH(Miesiące!$E27&amp;BC$11,Dni!$H$36:$H$178,0),MATCH(Miesiące!BC$10,Dni!$I$35:BN$35,0))-BC31</f>
        <v>4</v>
      </c>
      <c r="BD27" s="10">
        <f>INDEX(Dni!$I$36:BO$178,MATCH(Miesiące!$E27&amp;BD$11,Dni!$H$36:$H$178,0),MATCH(Miesiące!BD$10,Dni!$I$35:BO$35,0))-BD31</f>
        <v>4</v>
      </c>
      <c r="BE27" s="10">
        <f>INDEX(Dni!$I$36:BP$178,MATCH(Miesiące!$E27&amp;BE$11,Dni!$H$36:$H$178,0),MATCH(Miesiące!BE$10,Dni!$I$35:BP$35,0))-BE31</f>
        <v>3</v>
      </c>
      <c r="BF27" s="10">
        <f>INDEX(Dni!$I$36:BQ$178,MATCH(Miesiące!$E27&amp;BF$11,Dni!$H$36:$H$178,0),MATCH(Miesiące!BF$10,Dni!$I$35:BQ$35,0))-BF31</f>
        <v>5</v>
      </c>
      <c r="BG27" s="10">
        <f>INDEX(Dni!$I$36:BR$178,MATCH(Miesiące!$E27&amp;BG$11,Dni!$H$36:$H$178,0),MATCH(Miesiące!BG$10,Dni!$I$35:BR$35,0))-BG31</f>
        <v>4</v>
      </c>
      <c r="BH27" s="10">
        <f>INDEX(Dni!$I$36:BS$178,MATCH(Miesiące!$E27&amp;BH$11,Dni!$H$36:$H$178,0),MATCH(Miesiące!BH$10,Dni!$I$35:BS$35,0))-BH31</f>
        <v>4</v>
      </c>
      <c r="BI27" s="10">
        <f>INDEX(Dni!$I$36:BT$178,MATCH(Miesiące!$E27&amp;BI$11,Dni!$H$36:$H$178,0),MATCH(Miesiące!BI$10,Dni!$I$35:BT$35,0))-BI31</f>
        <v>5</v>
      </c>
      <c r="BJ27" s="10">
        <f>INDEX(Dni!$I$36:BU$178,MATCH(Miesiące!$E27&amp;BJ$11,Dni!$H$36:$H$178,0),MATCH(Miesiące!BJ$10,Dni!$I$35:BU$35,0))-BJ31</f>
        <v>4</v>
      </c>
      <c r="BK27" s="10">
        <f>INDEX(Dni!$I$36:BV$178,MATCH(Miesiące!$E27&amp;BK$11,Dni!$H$36:$H$178,0),MATCH(Miesiące!BK$10,Dni!$I$35:BV$35,0))-BK31</f>
        <v>3</v>
      </c>
      <c r="BL27" s="10">
        <f>INDEX(Dni!$I$36:BW$178,MATCH(Miesiące!$E27&amp;BL$11,Dni!$H$36:$H$178,0),MATCH(Miesiące!BL$10,Dni!$I$35:BW$35,0))-BL31</f>
        <v>4</v>
      </c>
      <c r="BM27" s="10">
        <f>INDEX(Dni!$I$36:BX$178,MATCH(Miesiące!$E27&amp;BM$11,Dni!$H$36:$H$178,0),MATCH(Miesiące!BM$10,Dni!$I$35:BX$35,0))-BM31</f>
        <v>3</v>
      </c>
      <c r="BN27" s="10">
        <f>INDEX(Dni!$I$36:BY$178,MATCH(Miesiące!$E27&amp;BN$11,Dni!$H$36:$H$178,0),MATCH(Miesiące!BN$10,Dni!$I$35:BY$35,0))-BN31</f>
        <v>4</v>
      </c>
      <c r="BO27" s="10">
        <f>INDEX(Dni!$I$36:BZ$178,MATCH(Miesiące!$E27&amp;BO$11,Dni!$H$36:$H$178,0),MATCH(Miesiące!BO$10,Dni!$I$35:BZ$35,0))-BO31</f>
        <v>5</v>
      </c>
      <c r="BP27" s="10">
        <f>INDEX(Dni!$I$36:CA$178,MATCH(Miesiące!$E27&amp;BP$11,Dni!$H$36:$H$178,0),MATCH(Miesiące!BP$10,Dni!$I$35:CA$35,0))-BP31</f>
        <v>4</v>
      </c>
      <c r="BQ27" s="10">
        <f>INDEX(Dni!$I$36:CB$178,MATCH(Miesiące!$E27&amp;BQ$11,Dni!$H$36:$H$178,0),MATCH(Miesiące!BQ$10,Dni!$I$35:CB$35,0))-BQ31</f>
        <v>3</v>
      </c>
      <c r="BR27" s="10">
        <f>INDEX(Dni!$I$36:CC$178,MATCH(Miesiące!$E27&amp;BR$11,Dni!$H$36:$H$178,0),MATCH(Miesiące!BR$10,Dni!$I$35:CC$35,0))-BR31</f>
        <v>5</v>
      </c>
      <c r="BS27" s="10">
        <f>INDEX(Dni!$I$36:CD$178,MATCH(Miesiące!$E27&amp;BS$11,Dni!$H$36:$H$178,0),MATCH(Miesiące!BS$10,Dni!$I$35:CD$35,0))-BS31</f>
        <v>4</v>
      </c>
      <c r="BT27" s="10">
        <f>INDEX(Dni!$I$36:CE$178,MATCH(Miesiące!$E27&amp;BT$11,Dni!$H$36:$H$178,0),MATCH(Miesiące!BT$10,Dni!$I$35:CE$35,0))-BT31</f>
        <v>4</v>
      </c>
      <c r="BU27" s="10">
        <f>INDEX(Dni!$I$36:CF$178,MATCH(Miesiące!$E27&amp;BU$11,Dni!$H$36:$H$178,0),MATCH(Miesiące!BU$10,Dni!$I$35:CF$35,0))-BU31</f>
        <v>5</v>
      </c>
      <c r="BV27" s="10">
        <f>INDEX(Dni!$I$36:CG$178,MATCH(Miesiące!$E27&amp;BV$11,Dni!$H$36:$H$178,0),MATCH(Miesiące!BV$10,Dni!$I$35:CG$35,0))-BV31</f>
        <v>4</v>
      </c>
      <c r="BW27" s="10">
        <f>INDEX(Dni!$I$36:CH$178,MATCH(Miesiące!$E27&amp;BW$11,Dni!$H$36:$H$178,0),MATCH(Miesiące!BW$10,Dni!$I$35:CH$35,0))-BW31</f>
        <v>5</v>
      </c>
      <c r="BX27" s="10">
        <f>INDEX(Dni!$I$36:CI$178,MATCH(Miesiące!$E27&amp;BX$11,Dni!$H$36:$H$178,0),MATCH(Miesiące!BX$10,Dni!$I$35:CI$35,0))-BX31</f>
        <v>4</v>
      </c>
      <c r="BY27" s="10">
        <f>INDEX(Dni!$I$36:CJ$178,MATCH(Miesiące!$E27&amp;BY$11,Dni!$H$36:$H$178,0),MATCH(Miesiące!BY$10,Dni!$I$35:CJ$35,0))-BY31</f>
        <v>3</v>
      </c>
      <c r="BZ27" s="10">
        <f>INDEX(Dni!$I$36:CK$178,MATCH(Miesiące!$E27&amp;BZ$11,Dni!$H$36:$H$178,0),MATCH(Miesiące!BZ$10,Dni!$I$35:CK$35,0))-BZ31</f>
        <v>4</v>
      </c>
      <c r="CA27" s="10">
        <f>INDEX(Dni!$I$36:CL$178,MATCH(Miesiące!$E27&amp;CA$11,Dni!$H$36:$H$178,0),MATCH(Miesiące!CA$10,Dni!$I$35:CL$35,0))-CA31</f>
        <v>5</v>
      </c>
      <c r="CB27" s="10">
        <f>INDEX(Dni!$I$36:CM$178,MATCH(Miesiące!$E27&amp;CB$11,Dni!$H$36:$H$178,0),MATCH(Miesiące!CB$10,Dni!$I$35:CM$35,0))-CB31</f>
        <v>3</v>
      </c>
      <c r="CC27" s="10">
        <f>INDEX(Dni!$I$36:CN$178,MATCH(Miesiące!$E27&amp;CC$11,Dni!$H$36:$H$178,0),MATCH(Miesiące!CC$10,Dni!$I$35:CN$35,0))-CC31</f>
        <v>4</v>
      </c>
      <c r="CD27" s="10">
        <f>INDEX(Dni!$I$36:CO$178,MATCH(Miesiące!$E27&amp;CD$11,Dni!$H$36:$H$178,0),MATCH(Miesiące!CD$10,Dni!$I$35:CO$35,0))-CD31</f>
        <v>5</v>
      </c>
      <c r="CE27" s="10">
        <f>INDEX(Dni!$I$36:CP$178,MATCH(Miesiące!$E27&amp;CE$11,Dni!$H$36:$H$178,0),MATCH(Miesiące!CE$10,Dni!$I$35:CP$35,0))-CE31</f>
        <v>4</v>
      </c>
      <c r="CF27" s="10">
        <f>INDEX(Dni!$I$36:CQ$178,MATCH(Miesiące!$E27&amp;CF$11,Dni!$H$36:$H$178,0),MATCH(Miesiące!CF$10,Dni!$I$35:CQ$35,0))-CF31</f>
        <v>5</v>
      </c>
      <c r="CG27" s="10">
        <f>INDEX(Dni!$I$36:CR$178,MATCH(Miesiące!$E27&amp;CG$11,Dni!$H$36:$H$178,0),MATCH(Miesiące!CG$10,Dni!$I$35:CR$35,0))-CG31</f>
        <v>4</v>
      </c>
      <c r="CH27" s="10">
        <f>INDEX(Dni!$I$36:CS$178,MATCH(Miesiące!$E27&amp;CH$11,Dni!$H$36:$H$178,0),MATCH(Miesiące!CH$10,Dni!$I$35:CS$35,0))-CH31</f>
        <v>3</v>
      </c>
      <c r="CI27" s="10">
        <f>INDEX(Dni!$I$36:CT$178,MATCH(Miesiące!$E27&amp;CI$11,Dni!$H$36:$H$178,0),MATCH(Miesiące!CI$10,Dni!$I$35:CT$35,0))-CI31</f>
        <v>5</v>
      </c>
      <c r="CJ27" s="10">
        <f>INDEX(Dni!$I$36:CU$178,MATCH(Miesiące!$E27&amp;CJ$11,Dni!$H$36:$H$178,0),MATCH(Miesiące!CJ$10,Dni!$I$35:CU$35,0))-CJ31</f>
        <v>3</v>
      </c>
      <c r="CK27" s="10">
        <f>INDEX(Dni!$I$36:CV$178,MATCH(Miesiące!$E27&amp;CK$11,Dni!$H$36:$H$178,0),MATCH(Miesiące!CK$10,Dni!$I$35:CV$35,0))-CK31</f>
        <v>3</v>
      </c>
      <c r="CL27" s="10">
        <f>INDEX(Dni!$I$36:CW$178,MATCH(Miesiące!$E27&amp;CL$11,Dni!$H$36:$H$178,0),MATCH(Miesiące!CL$10,Dni!$I$35:CW$35,0))-CL31</f>
        <v>5</v>
      </c>
      <c r="CM27" s="10">
        <f>INDEX(Dni!$I$36:CX$178,MATCH(Miesiące!$E27&amp;CM$11,Dni!$H$36:$H$178,0),MATCH(Miesiące!CM$10,Dni!$I$35:CX$35,0))-CM31</f>
        <v>4</v>
      </c>
      <c r="CN27" s="10">
        <f>INDEX(Dni!$I$36:CY$178,MATCH(Miesiące!$E27&amp;CN$11,Dni!$H$36:$H$178,0),MATCH(Miesiące!CN$10,Dni!$I$35:CY$35,0))-CN31</f>
        <v>4</v>
      </c>
      <c r="CO27" s="10">
        <f>INDEX(Dni!$I$36:CZ$178,MATCH(Miesiące!$E27&amp;CO$11,Dni!$H$36:$H$178,0),MATCH(Miesiące!CO$10,Dni!$I$35:CZ$35,0))-CO31</f>
        <v>4</v>
      </c>
      <c r="CP27" s="10">
        <f>INDEX(Dni!$I$36:DA$178,MATCH(Miesiące!$E27&amp;CP$11,Dni!$H$36:$H$178,0),MATCH(Miesiące!CP$10,Dni!$I$35:DA$35,0))-CP31</f>
        <v>4</v>
      </c>
      <c r="CQ27" s="10">
        <f>INDEX(Dni!$I$36:DB$178,MATCH(Miesiące!$E27&amp;CQ$11,Dni!$H$36:$H$178,0),MATCH(Miesiące!CQ$10,Dni!$I$35:DB$35,0))-CQ31</f>
        <v>5</v>
      </c>
      <c r="CR27" s="10">
        <f>INDEX(Dni!$I$36:DC$178,MATCH(Miesiące!$E27&amp;CR$11,Dni!$H$36:$H$178,0),MATCH(Miesiące!CR$10,Dni!$I$35:DC$35,0))-CR31</f>
        <v>4</v>
      </c>
      <c r="CS27" s="10">
        <f>INDEX(Dni!$I$36:DD$178,MATCH(Miesiące!$E27&amp;CS$11,Dni!$H$36:$H$178,0),MATCH(Miesiące!CS$10,Dni!$I$35:DD$35,0))-CS31</f>
        <v>4</v>
      </c>
      <c r="CT27" s="10">
        <f>INDEX(Dni!$I$36:DE$178,MATCH(Miesiące!$E27&amp;CT$11,Dni!$H$36:$H$178,0),MATCH(Miesiące!CT$10,Dni!$I$35:DE$35,0))-CT31</f>
        <v>5</v>
      </c>
      <c r="CU27" s="10">
        <f>INDEX(Dni!$I$36:DF$178,MATCH(Miesiące!$E27&amp;CU$11,Dni!$H$36:$H$178,0),MATCH(Miesiące!CU$10,Dni!$I$35:DF$35,0))-CU31</f>
        <v>4</v>
      </c>
      <c r="CV27" s="10">
        <f>INDEX(Dni!$I$36:DG$178,MATCH(Miesiące!$E27&amp;CV$11,Dni!$H$36:$H$178,0),MATCH(Miesiące!CV$10,Dni!$I$35:DG$35,0))-CV31</f>
        <v>4</v>
      </c>
      <c r="CW27" s="10">
        <f>INDEX(Dni!$I$36:DH$178,MATCH(Miesiące!$E27&amp;CW$11,Dni!$H$36:$H$178,0),MATCH(Miesiące!CW$10,Dni!$I$35:DH$35,0))-CW31</f>
        <v>3</v>
      </c>
      <c r="CX27" s="10">
        <f>INDEX(Dni!$I$36:DI$178,MATCH(Miesiące!$E27&amp;CX$11,Dni!$H$36:$H$178,0),MATCH(Miesiące!CX$10,Dni!$I$35:DI$35,0))-CX31</f>
        <v>5</v>
      </c>
      <c r="CY27" s="10">
        <f>INDEX(Dni!$I$36:DJ$178,MATCH(Miesiące!$E27&amp;CY$11,Dni!$H$36:$H$178,0),MATCH(Miesiące!CY$10,Dni!$I$35:DJ$35,0))-CY31</f>
        <v>4</v>
      </c>
      <c r="CZ27" s="10">
        <f>INDEX(Dni!$I$36:DK$178,MATCH(Miesiące!$E27&amp;CZ$11,Dni!$H$36:$H$178,0),MATCH(Miesiące!CZ$10,Dni!$I$35:DK$35,0))-CZ31</f>
        <v>3</v>
      </c>
      <c r="DA27" s="10">
        <f>INDEX(Dni!$I$36:DL$178,MATCH(Miesiące!$E27&amp;DA$11,Dni!$H$36:$H$178,0),MATCH(Miesiące!DA$10,Dni!$I$35:DL$35,0))-DA31</f>
        <v>4</v>
      </c>
      <c r="DB27" s="10">
        <f>INDEX(Dni!$I$36:DM$178,MATCH(Miesiące!$E27&amp;DB$11,Dni!$H$36:$H$178,0),MATCH(Miesiące!DB$10,Dni!$I$35:DM$35,0))-DB31</f>
        <v>4</v>
      </c>
      <c r="DC27" s="10">
        <f>INDEX(Dni!$I$36:DN$178,MATCH(Miesiące!$E27&amp;DC$11,Dni!$H$36:$H$178,0),MATCH(Miesiące!DC$10,Dni!$I$35:DN$35,0))-DC31</f>
        <v>5</v>
      </c>
      <c r="DD27" s="10">
        <f>INDEX(Dni!$I$36:DO$178,MATCH(Miesiące!$E27&amp;DD$11,Dni!$H$36:$H$178,0),MATCH(Miesiące!DD$10,Dni!$I$35:DO$35,0))-DD31</f>
        <v>4</v>
      </c>
      <c r="DE27" s="10">
        <f>INDEX(Dni!$I$36:DP$178,MATCH(Miesiące!$E27&amp;DE$11,Dni!$H$36:$H$178,0),MATCH(Miesiące!DE$10,Dni!$I$35:DP$35,0))-DE31</f>
        <v>4</v>
      </c>
      <c r="DF27" s="10">
        <f>INDEX(Dni!$I$36:DQ$178,MATCH(Miesiące!$E27&amp;DF$11,Dni!$H$36:$H$178,0),MATCH(Miesiące!DF$10,Dni!$I$35:DQ$35,0))-DF31</f>
        <v>4</v>
      </c>
      <c r="DG27" s="10">
        <f>INDEX(Dni!$I$36:DR$178,MATCH(Miesiące!$E27&amp;DG$11,Dni!$H$36:$H$178,0),MATCH(Miesiące!DG$10,Dni!$I$35:DR$35,0))-DG31</f>
        <v>4</v>
      </c>
      <c r="DH27" s="10">
        <f>INDEX(Dni!$I$36:DS$178,MATCH(Miesiące!$E27&amp;DH$11,Dni!$H$36:$H$178,0),MATCH(Miesiące!DH$10,Dni!$I$35:DS$35,0))-DH31</f>
        <v>5</v>
      </c>
      <c r="DI27" s="10">
        <f>INDEX(Dni!$I$36:DT$178,MATCH(Miesiące!$E27&amp;DI$11,Dni!$H$36:$H$178,0),MATCH(Miesiące!DI$10,Dni!$I$35:DT$35,0))-DI31</f>
        <v>3</v>
      </c>
      <c r="DJ27" s="10">
        <f>INDEX(Dni!$I$36:DU$178,MATCH(Miesiące!$E27&amp;DJ$11,Dni!$H$36:$H$178,0),MATCH(Miesiące!DJ$10,Dni!$I$35:DU$35,0))-DJ31</f>
        <v>4</v>
      </c>
      <c r="DK27" s="10">
        <f>INDEX(Dni!$I$36:DV$178,MATCH(Miesiące!$E27&amp;DK$11,Dni!$H$36:$H$178,0),MATCH(Miesiące!DK$10,Dni!$I$35:DV$35,0))-DK31</f>
        <v>4</v>
      </c>
      <c r="DL27" s="10">
        <f>INDEX(Dni!$I$36:DW$178,MATCH(Miesiące!$E27&amp;DL$11,Dni!$H$36:$H$178,0),MATCH(Miesiące!DL$10,Dni!$I$35:DW$35,0))-DL31</f>
        <v>5</v>
      </c>
      <c r="DM27" s="10">
        <f>INDEX(Dni!$I$36:DX$178,MATCH(Miesiące!$E27&amp;DM$11,Dni!$H$36:$H$178,0),MATCH(Miesiące!DM$10,Dni!$I$35:DX$35,0))-DM31</f>
        <v>3</v>
      </c>
      <c r="DN27" s="10">
        <f>INDEX(Dni!$I$36:DY$178,MATCH(Miesiące!$E27&amp;DN$11,Dni!$H$36:$H$178,0),MATCH(Miesiące!DN$10,Dni!$I$35:DY$35,0))-DN31</f>
        <v>4</v>
      </c>
      <c r="DO27" s="10">
        <f>INDEX(Dni!$I$36:DZ$178,MATCH(Miesiące!$E27&amp;DO$11,Dni!$H$36:$H$178,0),MATCH(Miesiące!DO$10,Dni!$I$35:DZ$35,0))-DO31</f>
        <v>4</v>
      </c>
      <c r="DP27" s="10">
        <f>INDEX(Dni!$I$36:EA$178,MATCH(Miesiące!$E27&amp;DP$11,Dni!$H$36:$H$178,0),MATCH(Miesiące!DP$10,Dni!$I$35:EA$35,0))-DP31</f>
        <v>4</v>
      </c>
      <c r="DQ27" s="10">
        <f>INDEX(Dni!$I$36:EB$178,MATCH(Miesiące!$E27&amp;DQ$11,Dni!$H$36:$H$178,0),MATCH(Miesiące!DQ$10,Dni!$I$35:EB$35,0))-DQ31</f>
        <v>5</v>
      </c>
      <c r="DR27" s="10">
        <f>INDEX(Dni!$I$36:EC$178,MATCH(Miesiące!$E27&amp;DR$11,Dni!$H$36:$H$178,0),MATCH(Miesiące!DR$10,Dni!$I$35:EC$35,0))-DR31</f>
        <v>4</v>
      </c>
      <c r="DS27" s="10">
        <f>INDEX(Dni!$I$36:ED$178,MATCH(Miesiące!$E27&amp;DS$11,Dni!$H$36:$H$178,0),MATCH(Miesiące!DS$10,Dni!$I$35:ED$35,0))-DS31</f>
        <v>3</v>
      </c>
      <c r="DT27" s="10">
        <f>INDEX(Dni!$I$36:EE$178,MATCH(Miesiące!$E27&amp;DT$11,Dni!$H$36:$H$178,0),MATCH(Miesiące!DT$10,Dni!$I$35:EE$35,0))-DT31</f>
        <v>5</v>
      </c>
      <c r="DU27" s="10">
        <f>INDEX(Dni!$I$36:EF$178,MATCH(Miesiące!$E27&amp;DU$11,Dni!$H$36:$H$178,0),MATCH(Miesiące!DU$10,Dni!$I$35:EF$35,0))-DU31</f>
        <v>3</v>
      </c>
      <c r="DV27" s="10">
        <f>INDEX(Dni!$I$36:EG$178,MATCH(Miesiące!$E27&amp;DV$11,Dni!$H$36:$H$178,0),MATCH(Miesiące!DV$10,Dni!$I$35:EG$35,0))-DV31</f>
        <v>4</v>
      </c>
      <c r="DW27" s="10">
        <f>INDEX(Dni!$I$36:EH$178,MATCH(Miesiące!$E27&amp;DW$11,Dni!$H$36:$H$178,0),MATCH(Miesiące!DW$10,Dni!$I$35:EH$35,0))-DW31</f>
        <v>4</v>
      </c>
      <c r="DX27" s="10">
        <f>INDEX(Dni!$I$36:EI$178,MATCH(Miesiące!$E27&amp;DX$11,Dni!$H$36:$H$178,0),MATCH(Miesiące!DX$10,Dni!$I$35:EI$35,0))-DX31</f>
        <v>4</v>
      </c>
      <c r="DY27" s="10">
        <f>INDEX(Dni!$I$36:EJ$178,MATCH(Miesiące!$E27&amp;DY$11,Dni!$H$36:$H$178,0),MATCH(Miesiące!DY$10,Dni!$I$35:EJ$35,0))-DY31</f>
        <v>3</v>
      </c>
      <c r="DZ27" s="10">
        <f>INDEX(Dni!$I$36:EK$178,MATCH(Miesiące!$E27&amp;DZ$11,Dni!$H$36:$H$178,0),MATCH(Miesiące!DZ$10,Dni!$I$35:EK$35,0))-DZ31</f>
        <v>5</v>
      </c>
      <c r="EA27" s="10">
        <f>INDEX(Dni!$I$36:EL$178,MATCH(Miesiące!$E27&amp;EA$11,Dni!$H$36:$H$178,0),MATCH(Miesiące!EA$10,Dni!$I$35:EL$35,0))-EA31</f>
        <v>4</v>
      </c>
      <c r="EB27" s="10">
        <f>INDEX(Dni!$I$36:EM$178,MATCH(Miesiące!$E27&amp;EB$11,Dni!$H$36:$H$178,0),MATCH(Miesiące!EB$10,Dni!$I$35:EM$35,0))-EB31</f>
        <v>4</v>
      </c>
      <c r="EC27" s="10">
        <f>INDEX(Dni!$I$36:EN$178,MATCH(Miesiące!$E27&amp;EC$11,Dni!$H$36:$H$178,0),MATCH(Miesiące!EC$10,Dni!$I$35:EN$35,0))-EC31</f>
        <v>5</v>
      </c>
      <c r="ED27" s="10">
        <f>INDEX(Dni!$I$36:EO$178,MATCH(Miesiące!$E27&amp;ED$11,Dni!$H$36:$H$178,0),MATCH(Miesiące!ED$10,Dni!$I$35:EO$35,0))-ED31</f>
        <v>4</v>
      </c>
      <c r="EE27" s="10">
        <f>INDEX(Dni!$I$36:EP$178,MATCH(Miesiące!$E27&amp;EE$11,Dni!$H$36:$H$178,0),MATCH(Miesiące!EE$10,Dni!$I$35:EP$35,0))-EE31</f>
        <v>3</v>
      </c>
      <c r="EF27" s="10">
        <f>INDEX(Dni!$I$36:EQ$178,MATCH(Miesiące!$E27&amp;EF$11,Dni!$H$36:$H$178,0),MATCH(Miesiące!EF$10,Dni!$I$35:EQ$35,0))-EF31</f>
        <v>4</v>
      </c>
      <c r="EG27" s="10">
        <f>INDEX(Dni!$I$36:ER$178,MATCH(Miesiące!$E27&amp;EG$11,Dni!$H$36:$H$178,0),MATCH(Miesiące!EG$10,Dni!$I$35:ER$35,0))-EG31</f>
        <v>3</v>
      </c>
      <c r="EH27" s="10">
        <f>INDEX(Dni!$I$36:ES$178,MATCH(Miesiące!$E27&amp;EH$11,Dni!$H$36:$H$178,0),MATCH(Miesiące!EH$10,Dni!$I$35:ES$35,0))-EH31</f>
        <v>4</v>
      </c>
      <c r="EI27" s="10">
        <f>INDEX(Dni!$I$36:ET$178,MATCH(Miesiące!$E27&amp;EI$11,Dni!$H$36:$H$178,0),MATCH(Miesiące!EI$10,Dni!$I$35:ET$35,0))-EI31</f>
        <v>5</v>
      </c>
      <c r="EJ27" s="10">
        <f>INDEX(Dni!$I$36:EU$178,MATCH(Miesiące!$E27&amp;EJ$11,Dni!$H$36:$H$178,0),MATCH(Miesiące!EJ$10,Dni!$I$35:EU$35,0))-EJ31</f>
        <v>3</v>
      </c>
      <c r="EK27" s="10">
        <f>INDEX(Dni!$I$36:EV$178,MATCH(Miesiące!$E27&amp;EK$11,Dni!$H$36:$H$178,0),MATCH(Miesiące!EK$10,Dni!$I$35:EV$35,0))-EK31</f>
        <v>4</v>
      </c>
      <c r="EL27" s="10">
        <f>INDEX(Dni!$I$36:EW$178,MATCH(Miesiące!$E27&amp;EL$11,Dni!$H$36:$H$178,0),MATCH(Miesiące!EL$10,Dni!$I$35:EW$35,0))-EL31</f>
        <v>5</v>
      </c>
      <c r="EM27" s="10">
        <f>INDEX(Dni!$I$36:EX$178,MATCH(Miesiące!$E27&amp;EM$11,Dni!$H$36:$H$178,0),MATCH(Miesiące!EM$10,Dni!$I$35:EX$35,0))-EM31</f>
        <v>4</v>
      </c>
      <c r="EN27" s="10">
        <f>INDEX(Dni!$I$36:EY$178,MATCH(Miesiące!$E27&amp;EN$11,Dni!$H$36:$H$178,0),MATCH(Miesiące!EN$10,Dni!$I$35:EY$35,0))-EN31</f>
        <v>5</v>
      </c>
      <c r="EO27" s="10">
        <f>INDEX(Dni!$I$36:EZ$178,MATCH(Miesiące!$E27&amp;EO$11,Dni!$H$36:$H$178,0),MATCH(Miesiące!EO$10,Dni!$I$35:EZ$35,0))-EO31</f>
        <v>4</v>
      </c>
      <c r="EP27" s="10">
        <f>INDEX(Dni!$I$36:FA$178,MATCH(Miesiące!$E27&amp;EP$11,Dni!$H$36:$H$178,0),MATCH(Miesiące!EP$10,Dni!$I$35:FA$35,0))-EP31</f>
        <v>3</v>
      </c>
      <c r="EQ27" s="10">
        <f>INDEX(Dni!$I$36:FB$178,MATCH(Miesiące!$E27&amp;EQ$11,Dni!$H$36:$H$178,0),MATCH(Miesiące!EQ$10,Dni!$I$35:FB$35,0))-EQ31</f>
        <v>5</v>
      </c>
      <c r="ER27" s="10">
        <f>INDEX(Dni!$I$36:FC$178,MATCH(Miesiące!$E27&amp;ER$11,Dni!$H$36:$H$178,0),MATCH(Miesiące!ER$10,Dni!$I$35:FC$35,0))-ER31</f>
        <v>3</v>
      </c>
      <c r="ES27" s="10">
        <f>INDEX(Dni!$I$36:FD$178,MATCH(Miesiące!$E27&amp;ES$11,Dni!$H$36:$H$178,0),MATCH(Miesiące!ES$10,Dni!$I$35:FD$35,0))-ES31</f>
        <v>3</v>
      </c>
      <c r="ET27" s="10">
        <f>INDEX(Dni!$I$36:FE$178,MATCH(Miesiące!$E27&amp;ET$11,Dni!$H$36:$H$178,0),MATCH(Miesiące!ET$10,Dni!$I$35:FE$35,0))-ET31</f>
        <v>5</v>
      </c>
      <c r="EU27" s="10">
        <f>INDEX(Dni!$I$36:FF$178,MATCH(Miesiące!$E27&amp;EU$11,Dni!$H$36:$H$178,0),MATCH(Miesiące!EU$10,Dni!$I$35:FF$35,0))-EU31</f>
        <v>4</v>
      </c>
      <c r="EV27" s="10">
        <f>INDEX(Dni!$I$36:FG$178,MATCH(Miesiące!$E27&amp;EV$11,Dni!$H$36:$H$178,0),MATCH(Miesiące!EV$10,Dni!$I$35:FG$35,0))-EV31</f>
        <v>4</v>
      </c>
      <c r="EW27" s="10">
        <f>INDEX(Dni!$I$36:FH$178,MATCH(Miesiące!$E27&amp;EW$11,Dni!$H$36:$H$178,0),MATCH(Miesiące!EW$10,Dni!$I$35:FH$35,0))-EW31</f>
        <v>4</v>
      </c>
      <c r="EX27" s="10">
        <f>INDEX(Dni!$I$36:FI$178,MATCH(Miesiące!$E27&amp;EX$11,Dni!$H$36:$H$178,0),MATCH(Miesiące!EX$10,Dni!$I$35:FI$35,0))-EX31</f>
        <v>4</v>
      </c>
      <c r="EY27" s="10">
        <f>INDEX(Dni!$I$36:FJ$178,MATCH(Miesiące!$E27&amp;EY$11,Dni!$H$36:$H$178,0),MATCH(Miesiące!EY$10,Dni!$I$35:FJ$35,0))-EY31</f>
        <v>4</v>
      </c>
      <c r="EZ27" s="10">
        <f>INDEX(Dni!$I$36:FK$178,MATCH(Miesiące!$E27&amp;EZ$11,Dni!$H$36:$H$178,0),MATCH(Miesiące!EZ$10,Dni!$I$35:FK$35,0))-EZ31</f>
        <v>5</v>
      </c>
    </row>
    <row r="28" spans="2:156" x14ac:dyDescent="0.25">
      <c r="E28" t="s">
        <v>30</v>
      </c>
      <c r="F28" s="5"/>
      <c r="G28" s="5"/>
      <c r="I28" s="10">
        <f>INDEX(Dni!$I$36:T$178,MATCH(Miesiące!$E28&amp;I$11,Dni!$H$36:$H$178,0),MATCH(Miesiące!I$10,Dni!$I$35:T$35,0))</f>
        <v>4</v>
      </c>
      <c r="J28" s="10">
        <f>INDEX(Dni!$I$36:U$178,MATCH(Miesiące!$E28&amp;J$11,Dni!$H$36:$H$178,0),MATCH(Miesiące!J$10,Dni!$I$35:U$35,0))</f>
        <v>5</v>
      </c>
      <c r="K28" s="10">
        <f>INDEX(Dni!$I$36:V$178,MATCH(Miesiące!$E28&amp;K$11,Dni!$H$36:$H$178,0),MATCH(Miesiące!K$10,Dni!$I$35:V$35,0))</f>
        <v>4</v>
      </c>
      <c r="L28" s="10">
        <f>INDEX(Dni!$I$36:W$178,MATCH(Miesiące!$E28&amp;L$11,Dni!$H$36:$H$178,0),MATCH(Miesiące!L$10,Dni!$I$35:W$35,0))</f>
        <v>4</v>
      </c>
      <c r="M28" s="10">
        <f>INDEX(Dni!$I$36:X$178,MATCH(Miesiące!$E28&amp;M$11,Dni!$H$36:$H$178,0),MATCH(Miesiące!M$10,Dni!$I$35:X$35,0))</f>
        <v>5</v>
      </c>
      <c r="N28" s="10">
        <f>INDEX(Dni!$I$36:Y$178,MATCH(Miesiące!$E28&amp;N$11,Dni!$H$36:$H$178,0),MATCH(Miesiące!N$10,Dni!$I$35:Y$35,0))</f>
        <v>4</v>
      </c>
      <c r="O28" s="10">
        <f>INDEX(Dni!$I$36:Z$178,MATCH(Miesiące!$E28&amp;O$11,Dni!$H$36:$H$178,0),MATCH(Miesiące!O$10,Dni!$I$35:Z$35,0))</f>
        <v>5</v>
      </c>
      <c r="P28" s="10">
        <f>INDEX(Dni!$I$36:AA$178,MATCH(Miesiące!$E28&amp;P$11,Dni!$H$36:$H$178,0),MATCH(Miesiące!P$10,Dni!$I$35:AA$35,0))</f>
        <v>4</v>
      </c>
      <c r="Q28" s="10">
        <f>INDEX(Dni!$I$36:AB$178,MATCH(Miesiące!$E28&amp;Q$11,Dni!$H$36:$H$178,0),MATCH(Miesiące!Q$10,Dni!$I$35:AB$35,0))</f>
        <v>4</v>
      </c>
      <c r="R28" s="10">
        <f>INDEX(Dni!$I$36:AC$178,MATCH(Miesiące!$E28&amp;R$11,Dni!$H$36:$H$178,0),MATCH(Miesiące!R$10,Dni!$I$35:AC$35,0))</f>
        <v>4</v>
      </c>
      <c r="S28" s="10">
        <f>INDEX(Dni!$I$36:AD$178,MATCH(Miesiące!$E28&amp;S$11,Dni!$H$36:$H$178,0),MATCH(Miesiące!S$10,Dni!$I$35:AD$35,0))</f>
        <v>5</v>
      </c>
      <c r="T28" s="10">
        <f>INDEX(Dni!$I$36:AE$178,MATCH(Miesiące!$E28&amp;T$11,Dni!$H$36:$H$178,0),MATCH(Miesiące!T$10,Dni!$I$35:AE$35,0))</f>
        <v>4</v>
      </c>
      <c r="U28" s="10">
        <f>INDEX(Dni!$I$36:AF$178,MATCH(Miesiące!$E28&amp;U$11,Dni!$H$36:$H$178,0),MATCH(Miesiące!U$10,Dni!$I$35:AF$35,0))</f>
        <v>4</v>
      </c>
      <c r="V28" s="10">
        <f>INDEX(Dni!$I$36:AG$178,MATCH(Miesiące!$E28&amp;V$11,Dni!$H$36:$H$178,0),MATCH(Miesiące!V$10,Dni!$I$35:AG$35,0))</f>
        <v>5</v>
      </c>
      <c r="W28" s="10">
        <f>INDEX(Dni!$I$36:AH$178,MATCH(Miesiące!$E28&amp;W$11,Dni!$H$36:$H$178,0),MATCH(Miesiące!W$10,Dni!$I$35:AH$35,0))</f>
        <v>4</v>
      </c>
      <c r="X28" s="10">
        <f>INDEX(Dni!$I$36:AI$178,MATCH(Miesiące!$E28&amp;X$11,Dni!$H$36:$H$178,0),MATCH(Miesiące!X$10,Dni!$I$35:AI$35,0))</f>
        <v>5</v>
      </c>
      <c r="Y28" s="10">
        <f>INDEX(Dni!$I$36:AJ$178,MATCH(Miesiące!$E28&amp;Y$11,Dni!$H$36:$H$178,0),MATCH(Miesiące!Y$10,Dni!$I$35:AJ$35,0))</f>
        <v>4</v>
      </c>
      <c r="Z28" s="10">
        <f>INDEX(Dni!$I$36:AK$178,MATCH(Miesiące!$E28&amp;Z$11,Dni!$H$36:$H$178,0),MATCH(Miesiące!Z$10,Dni!$I$35:AK$35,0))</f>
        <v>3</v>
      </c>
      <c r="AA28" s="10">
        <f>INDEX(Dni!$I$36:AL$178,MATCH(Miesiące!$E28&amp;AA$11,Dni!$H$36:$H$178,0),MATCH(Miesiące!AA$10,Dni!$I$35:AL$35,0))</f>
        <v>5</v>
      </c>
      <c r="AB28" s="10">
        <f>INDEX(Dni!$I$36:AM$178,MATCH(Miesiące!$E28&amp;AB$11,Dni!$H$36:$H$178,0),MATCH(Miesiące!AB$10,Dni!$I$35:AM$35,0))</f>
        <v>3</v>
      </c>
      <c r="AC28" s="10">
        <f>INDEX(Dni!$I$36:AN$178,MATCH(Miesiące!$E28&amp;AC$11,Dni!$H$36:$H$178,0),MATCH(Miesiące!AC$10,Dni!$I$35:AN$35,0))</f>
        <v>4</v>
      </c>
      <c r="AD28" s="10">
        <f>INDEX(Dni!$I$36:AO$178,MATCH(Miesiące!$E28&amp;AD$11,Dni!$H$36:$H$178,0),MATCH(Miesiące!AD$10,Dni!$I$35:AO$35,0))</f>
        <v>5</v>
      </c>
      <c r="AE28" s="10">
        <f>INDEX(Dni!$I$36:AP$178,MATCH(Miesiące!$E28&amp;AE$11,Dni!$H$36:$H$178,0),MATCH(Miesiące!AE$10,Dni!$I$35:AP$35,0))</f>
        <v>4</v>
      </c>
      <c r="AF28" s="10">
        <f>INDEX(Dni!$I$36:AQ$178,MATCH(Miesiące!$E28&amp;AF$11,Dni!$H$36:$H$178,0),MATCH(Miesiące!AF$10,Dni!$I$35:AQ$35,0))</f>
        <v>4</v>
      </c>
      <c r="AG28" s="10">
        <f>INDEX(Dni!$I$36:AR$178,MATCH(Miesiące!$E28&amp;AG$11,Dni!$H$36:$H$178,0),MATCH(Miesiące!AG$10,Dni!$I$35:AR$35,0))</f>
        <v>5</v>
      </c>
      <c r="AH28" s="10">
        <f>INDEX(Dni!$I$36:AS$178,MATCH(Miesiące!$E28&amp;AH$11,Dni!$H$36:$H$178,0),MATCH(Miesiące!AH$10,Dni!$I$35:AS$35,0))</f>
        <v>4</v>
      </c>
      <c r="AI28" s="10">
        <f>INDEX(Dni!$I$36:AT$178,MATCH(Miesiące!$E28&amp;AI$11,Dni!$H$36:$H$178,0),MATCH(Miesiące!AI$10,Dni!$I$35:AT$35,0))</f>
        <v>4</v>
      </c>
      <c r="AJ28" s="10">
        <f>INDEX(Dni!$I$36:AU$178,MATCH(Miesiące!$E28&amp;AJ$11,Dni!$H$36:$H$178,0),MATCH(Miesiące!AJ$10,Dni!$I$35:AU$35,0))</f>
        <v>5</v>
      </c>
      <c r="AK28" s="10">
        <f>INDEX(Dni!$I$36:AV$178,MATCH(Miesiące!$E28&amp;AK$11,Dni!$H$36:$H$178,0),MATCH(Miesiące!AK$10,Dni!$I$35:AV$35,0))</f>
        <v>4</v>
      </c>
      <c r="AL28" s="10">
        <f>INDEX(Dni!$I$36:AW$178,MATCH(Miesiące!$E28&amp;AL$11,Dni!$H$36:$H$178,0),MATCH(Miesiące!AL$10,Dni!$I$35:AW$35,0))</f>
        <v>4</v>
      </c>
      <c r="AM28" s="10">
        <f>INDEX(Dni!$I$36:AX$178,MATCH(Miesiące!$E28&amp;AM$11,Dni!$H$36:$H$178,0),MATCH(Miesiące!AM$10,Dni!$I$35:AX$35,0))</f>
        <v>5</v>
      </c>
      <c r="AN28" s="10">
        <f>INDEX(Dni!$I$36:AY$178,MATCH(Miesiące!$E28&amp;AN$11,Dni!$H$36:$H$178,0),MATCH(Miesiące!AN$10,Dni!$I$35:AY$35,0))</f>
        <v>4</v>
      </c>
      <c r="AO28" s="10">
        <f>INDEX(Dni!$I$36:AZ$178,MATCH(Miesiące!$E28&amp;AO$11,Dni!$H$36:$H$178,0),MATCH(Miesiące!AO$10,Dni!$I$35:AZ$35,0))</f>
        <v>4</v>
      </c>
      <c r="AP28" s="10">
        <f>INDEX(Dni!$I$36:BA$178,MATCH(Miesiące!$E28&amp;AP$11,Dni!$H$36:$H$178,0),MATCH(Miesiące!AP$10,Dni!$I$35:BA$35,0))</f>
        <v>5</v>
      </c>
      <c r="AQ28" s="10">
        <f>INDEX(Dni!$I$36:BB$178,MATCH(Miesiące!$E28&amp;AQ$11,Dni!$H$36:$H$178,0),MATCH(Miesiące!AQ$10,Dni!$I$35:BB$35,0))</f>
        <v>4</v>
      </c>
      <c r="AR28" s="10">
        <f>INDEX(Dni!$I$36:BC$178,MATCH(Miesiące!$E28&amp;AR$11,Dni!$H$36:$H$178,0),MATCH(Miesiące!AR$10,Dni!$I$35:BC$35,0))</f>
        <v>4</v>
      </c>
      <c r="AS28" s="10">
        <f>INDEX(Dni!$I$36:BD$178,MATCH(Miesiące!$E28&amp;AS$11,Dni!$H$36:$H$178,0),MATCH(Miesiące!AS$10,Dni!$I$35:BD$35,0))</f>
        <v>4</v>
      </c>
      <c r="AT28" s="10">
        <f>INDEX(Dni!$I$36:BE$178,MATCH(Miesiące!$E28&amp;AT$11,Dni!$H$36:$H$178,0),MATCH(Miesiące!AT$10,Dni!$I$35:BE$35,0))</f>
        <v>4</v>
      </c>
      <c r="AU28" s="10">
        <f>INDEX(Dni!$I$36:BF$178,MATCH(Miesiące!$E28&amp;AU$11,Dni!$H$36:$H$178,0),MATCH(Miesiące!AU$10,Dni!$I$35:BF$35,0))</f>
        <v>5</v>
      </c>
      <c r="AV28" s="10">
        <f>INDEX(Dni!$I$36:BG$178,MATCH(Miesiące!$E28&amp;AV$11,Dni!$H$36:$H$178,0),MATCH(Miesiące!AV$10,Dni!$I$35:BG$35,0))</f>
        <v>4</v>
      </c>
      <c r="AW28" s="10">
        <f>INDEX(Dni!$I$36:BH$178,MATCH(Miesiące!$E28&amp;AW$11,Dni!$H$36:$H$178,0),MATCH(Miesiące!AW$10,Dni!$I$35:BH$35,0))</f>
        <v>4</v>
      </c>
      <c r="AX28" s="10">
        <f>INDEX(Dni!$I$36:BI$178,MATCH(Miesiące!$E28&amp;AX$11,Dni!$H$36:$H$178,0),MATCH(Miesiące!AX$10,Dni!$I$35:BI$35,0))</f>
        <v>4</v>
      </c>
      <c r="AY28" s="10">
        <f>INDEX(Dni!$I$36:BJ$178,MATCH(Miesiące!$E28&amp;AY$11,Dni!$H$36:$H$178,0),MATCH(Miesiące!AY$10,Dni!$I$35:BJ$35,0))</f>
        <v>4</v>
      </c>
      <c r="AZ28" s="10">
        <f>INDEX(Dni!$I$36:BK$178,MATCH(Miesiące!$E28&amp;AZ$11,Dni!$H$36:$H$178,0),MATCH(Miesiące!AZ$10,Dni!$I$35:BK$35,0))</f>
        <v>5</v>
      </c>
      <c r="BA28" s="10">
        <f>INDEX(Dni!$I$36:BL$178,MATCH(Miesiące!$E28&amp;BA$11,Dni!$H$36:$H$178,0),MATCH(Miesiące!BA$10,Dni!$I$35:BL$35,0))</f>
        <v>4</v>
      </c>
      <c r="BB28" s="10">
        <f>INDEX(Dni!$I$36:BM$178,MATCH(Miesiące!$E28&amp;BB$11,Dni!$H$36:$H$178,0),MATCH(Miesiące!BB$10,Dni!$I$35:BM$35,0))</f>
        <v>4</v>
      </c>
      <c r="BC28" s="10">
        <f>INDEX(Dni!$I$36:BN$178,MATCH(Miesiące!$E28&amp;BC$11,Dni!$H$36:$H$178,0),MATCH(Miesiące!BC$10,Dni!$I$35:BN$35,0))</f>
        <v>4</v>
      </c>
      <c r="BD28" s="10">
        <f>INDEX(Dni!$I$36:BO$178,MATCH(Miesiące!$E28&amp;BD$11,Dni!$H$36:$H$178,0),MATCH(Miesiące!BD$10,Dni!$I$35:BO$35,0))</f>
        <v>5</v>
      </c>
      <c r="BE28" s="10">
        <f>INDEX(Dni!$I$36:BP$178,MATCH(Miesiące!$E28&amp;BE$11,Dni!$H$36:$H$178,0),MATCH(Miesiące!BE$10,Dni!$I$35:BP$35,0))</f>
        <v>4</v>
      </c>
      <c r="BF28" s="10">
        <f>INDEX(Dni!$I$36:BQ$178,MATCH(Miesiące!$E28&amp;BF$11,Dni!$H$36:$H$178,0),MATCH(Miesiące!BF$10,Dni!$I$35:BQ$35,0))</f>
        <v>4</v>
      </c>
      <c r="BG28" s="10">
        <f>INDEX(Dni!$I$36:BR$178,MATCH(Miesiące!$E28&amp;BG$11,Dni!$H$36:$H$178,0),MATCH(Miesiące!BG$10,Dni!$I$35:BR$35,0))</f>
        <v>4</v>
      </c>
      <c r="BH28" s="10">
        <f>INDEX(Dni!$I$36:BS$178,MATCH(Miesiące!$E28&amp;BH$11,Dni!$H$36:$H$178,0),MATCH(Miesiące!BH$10,Dni!$I$35:BS$35,0))</f>
        <v>4</v>
      </c>
      <c r="BI28" s="10">
        <f>INDEX(Dni!$I$36:BT$178,MATCH(Miesiące!$E28&amp;BI$11,Dni!$H$36:$H$178,0),MATCH(Miesiące!BI$10,Dni!$I$35:BT$35,0))</f>
        <v>5</v>
      </c>
      <c r="BJ28" s="10">
        <f>INDEX(Dni!$I$36:BU$178,MATCH(Miesiące!$E28&amp;BJ$11,Dni!$H$36:$H$178,0),MATCH(Miesiące!BJ$10,Dni!$I$35:BU$35,0))</f>
        <v>4</v>
      </c>
      <c r="BK28" s="10">
        <f>INDEX(Dni!$I$36:BV$178,MATCH(Miesiące!$E28&amp;BK$11,Dni!$H$36:$H$178,0),MATCH(Miesiące!BK$10,Dni!$I$35:BV$35,0))</f>
        <v>3</v>
      </c>
      <c r="BL28" s="10">
        <f>INDEX(Dni!$I$36:BW$178,MATCH(Miesiące!$E28&amp;BL$11,Dni!$H$36:$H$178,0),MATCH(Miesiące!BL$10,Dni!$I$35:BW$35,0))</f>
        <v>5</v>
      </c>
      <c r="BM28" s="10">
        <f>INDEX(Dni!$I$36:BX$178,MATCH(Miesiące!$E28&amp;BM$11,Dni!$H$36:$H$178,0),MATCH(Miesiące!BM$10,Dni!$I$35:BX$35,0))</f>
        <v>4</v>
      </c>
      <c r="BN28" s="10">
        <f>INDEX(Dni!$I$36:BY$178,MATCH(Miesiące!$E28&amp;BN$11,Dni!$H$36:$H$178,0),MATCH(Miesiące!BN$10,Dni!$I$35:BY$35,0))</f>
        <v>4</v>
      </c>
      <c r="BO28" s="10">
        <f>INDEX(Dni!$I$36:BZ$178,MATCH(Miesiące!$E28&amp;BO$11,Dni!$H$36:$H$178,0),MATCH(Miesiące!BO$10,Dni!$I$35:BZ$35,0))</f>
        <v>4</v>
      </c>
      <c r="BP28" s="10">
        <f>INDEX(Dni!$I$36:CA$178,MATCH(Miesiące!$E28&amp;BP$11,Dni!$H$36:$H$178,0),MATCH(Miesiące!BP$10,Dni!$I$35:CA$35,0))</f>
        <v>4</v>
      </c>
      <c r="BQ28" s="10">
        <f>INDEX(Dni!$I$36:CB$178,MATCH(Miesiące!$E28&amp;BQ$11,Dni!$H$36:$H$178,0),MATCH(Miesiące!BQ$10,Dni!$I$35:CB$35,0))</f>
        <v>4</v>
      </c>
      <c r="BR28" s="10">
        <f>INDEX(Dni!$I$36:CC$178,MATCH(Miesiące!$E28&amp;BR$11,Dni!$H$36:$H$178,0),MATCH(Miesiące!BR$10,Dni!$I$35:CC$35,0))</f>
        <v>5</v>
      </c>
      <c r="BS28" s="10">
        <f>INDEX(Dni!$I$36:CD$178,MATCH(Miesiące!$E28&amp;BS$11,Dni!$H$36:$H$178,0),MATCH(Miesiące!BS$10,Dni!$I$35:CD$35,0))</f>
        <v>4</v>
      </c>
      <c r="BT28" s="10">
        <f>INDEX(Dni!$I$36:CE$178,MATCH(Miesiące!$E28&amp;BT$11,Dni!$H$36:$H$178,0),MATCH(Miesiące!BT$10,Dni!$I$35:CE$35,0))</f>
        <v>4</v>
      </c>
      <c r="BU28" s="10">
        <f>INDEX(Dni!$I$36:CF$178,MATCH(Miesiące!$E28&amp;BU$11,Dni!$H$36:$H$178,0),MATCH(Miesiące!BU$10,Dni!$I$35:CF$35,0))</f>
        <v>5</v>
      </c>
      <c r="BV28" s="10">
        <f>INDEX(Dni!$I$36:CG$178,MATCH(Miesiące!$E28&amp;BV$11,Dni!$H$36:$H$178,0),MATCH(Miesiące!BV$10,Dni!$I$35:CG$35,0))</f>
        <v>4</v>
      </c>
      <c r="BW28" s="10">
        <f>INDEX(Dni!$I$36:CH$178,MATCH(Miesiące!$E28&amp;BW$11,Dni!$H$36:$H$178,0),MATCH(Miesiące!BW$10,Dni!$I$35:CH$35,0))</f>
        <v>3</v>
      </c>
      <c r="BX28" s="10">
        <f>INDEX(Dni!$I$36:CI$178,MATCH(Miesiące!$E28&amp;BX$11,Dni!$H$36:$H$178,0),MATCH(Miesiące!BX$10,Dni!$I$35:CI$35,0))</f>
        <v>4</v>
      </c>
      <c r="BY28" s="10">
        <f>INDEX(Dni!$I$36:CJ$178,MATCH(Miesiące!$E28&amp;BY$11,Dni!$H$36:$H$178,0),MATCH(Miesiące!BY$10,Dni!$I$35:CJ$35,0))</f>
        <v>4</v>
      </c>
      <c r="BZ28" s="10">
        <f>INDEX(Dni!$I$36:CK$178,MATCH(Miesiące!$E28&amp;BZ$11,Dni!$H$36:$H$178,0),MATCH(Miesiące!BZ$10,Dni!$I$35:CK$35,0))</f>
        <v>4</v>
      </c>
      <c r="CA28" s="10">
        <f>INDEX(Dni!$I$36:CL$178,MATCH(Miesiące!$E28&amp;CA$11,Dni!$H$36:$H$178,0),MATCH(Miesiące!CA$10,Dni!$I$35:CL$35,0))</f>
        <v>5</v>
      </c>
      <c r="CB28" s="10">
        <f>INDEX(Dni!$I$36:CM$178,MATCH(Miesiące!$E28&amp;CB$11,Dni!$H$36:$H$178,0),MATCH(Miesiące!CB$10,Dni!$I$35:CM$35,0))</f>
        <v>4</v>
      </c>
      <c r="CC28" s="10">
        <f>INDEX(Dni!$I$36:CN$178,MATCH(Miesiące!$E28&amp;CC$11,Dni!$H$36:$H$178,0),MATCH(Miesiące!CC$10,Dni!$I$35:CN$35,0))</f>
        <v>4</v>
      </c>
      <c r="CD28" s="10">
        <f>INDEX(Dni!$I$36:CO$178,MATCH(Miesiące!$E28&amp;CD$11,Dni!$H$36:$H$178,0),MATCH(Miesiące!CD$10,Dni!$I$35:CO$35,0))</f>
        <v>5</v>
      </c>
      <c r="CE28" s="10">
        <f>INDEX(Dni!$I$36:CP$178,MATCH(Miesiące!$E28&amp;CE$11,Dni!$H$36:$H$178,0),MATCH(Miesiące!CE$10,Dni!$I$35:CP$35,0))</f>
        <v>4</v>
      </c>
      <c r="CF28" s="10">
        <f>INDEX(Dni!$I$36:CQ$178,MATCH(Miesiące!$E28&amp;CF$11,Dni!$H$36:$H$178,0),MATCH(Miesiące!CF$10,Dni!$I$35:CQ$35,0))</f>
        <v>4</v>
      </c>
      <c r="CG28" s="10">
        <f>INDEX(Dni!$I$36:CR$178,MATCH(Miesiące!$E28&amp;CG$11,Dni!$H$36:$H$178,0),MATCH(Miesiące!CG$10,Dni!$I$35:CR$35,0))</f>
        <v>5</v>
      </c>
      <c r="CH28" s="10">
        <f>INDEX(Dni!$I$36:CS$178,MATCH(Miesiące!$E28&amp;CH$11,Dni!$H$36:$H$178,0),MATCH(Miesiące!CH$10,Dni!$I$35:CS$35,0))</f>
        <v>4</v>
      </c>
      <c r="CI28" s="10">
        <f>INDEX(Dni!$I$36:CT$178,MATCH(Miesiące!$E28&amp;CI$11,Dni!$H$36:$H$178,0),MATCH(Miesiące!CI$10,Dni!$I$35:CT$35,0))</f>
        <v>5</v>
      </c>
      <c r="CJ28" s="10">
        <f>INDEX(Dni!$I$36:CU$178,MATCH(Miesiące!$E28&amp;CJ$11,Dni!$H$36:$H$178,0),MATCH(Miesiące!CJ$10,Dni!$I$35:CU$35,0))</f>
        <v>4</v>
      </c>
      <c r="CK28" s="10">
        <f>INDEX(Dni!$I$36:CV$178,MATCH(Miesiące!$E28&amp;CK$11,Dni!$H$36:$H$178,0),MATCH(Miesiące!CK$10,Dni!$I$35:CV$35,0))</f>
        <v>4</v>
      </c>
      <c r="CL28" s="10">
        <f>INDEX(Dni!$I$36:CW$178,MATCH(Miesiące!$E28&amp;CL$11,Dni!$H$36:$H$178,0),MATCH(Miesiące!CL$10,Dni!$I$35:CW$35,0))</f>
        <v>5</v>
      </c>
      <c r="CM28" s="10">
        <f>INDEX(Dni!$I$36:CX$178,MATCH(Miesiące!$E28&amp;CM$11,Dni!$H$36:$H$178,0),MATCH(Miesiące!CM$10,Dni!$I$35:CX$35,0))</f>
        <v>4</v>
      </c>
      <c r="CN28" s="10">
        <f>INDEX(Dni!$I$36:CY$178,MATCH(Miesiące!$E28&amp;CN$11,Dni!$H$36:$H$178,0),MATCH(Miesiące!CN$10,Dni!$I$35:CY$35,0))</f>
        <v>4</v>
      </c>
      <c r="CO28" s="10">
        <f>INDEX(Dni!$I$36:CZ$178,MATCH(Miesiące!$E28&amp;CO$11,Dni!$H$36:$H$178,0),MATCH(Miesiące!CO$10,Dni!$I$35:CZ$35,0))</f>
        <v>5</v>
      </c>
      <c r="CP28" s="10">
        <f>INDEX(Dni!$I$36:DA$178,MATCH(Miesiące!$E28&amp;CP$11,Dni!$H$36:$H$178,0),MATCH(Miesiące!CP$10,Dni!$I$35:DA$35,0))</f>
        <v>4</v>
      </c>
      <c r="CQ28" s="10">
        <f>INDEX(Dni!$I$36:DB$178,MATCH(Miesiące!$E28&amp;CQ$11,Dni!$H$36:$H$178,0),MATCH(Miesiące!CQ$10,Dni!$I$35:DB$35,0))</f>
        <v>4</v>
      </c>
      <c r="CR28" s="10">
        <f>INDEX(Dni!$I$36:DC$178,MATCH(Miesiące!$E28&amp;CR$11,Dni!$H$36:$H$178,0),MATCH(Miesiące!CR$10,Dni!$I$35:DC$35,0))</f>
        <v>5</v>
      </c>
      <c r="CS28" s="10">
        <f>INDEX(Dni!$I$36:DD$178,MATCH(Miesiące!$E28&amp;CS$11,Dni!$H$36:$H$178,0),MATCH(Miesiące!CS$10,Dni!$I$35:DD$35,0))</f>
        <v>4</v>
      </c>
      <c r="CT28" s="10">
        <f>INDEX(Dni!$I$36:DE$178,MATCH(Miesiące!$E28&amp;CT$11,Dni!$H$36:$H$178,0),MATCH(Miesiące!CT$10,Dni!$I$35:DE$35,0))</f>
        <v>4</v>
      </c>
      <c r="CU28" s="10">
        <f>INDEX(Dni!$I$36:DF$178,MATCH(Miesiące!$E28&amp;CU$11,Dni!$H$36:$H$178,0),MATCH(Miesiące!CU$10,Dni!$I$35:DF$35,0))</f>
        <v>5</v>
      </c>
      <c r="CV28" s="10">
        <f>INDEX(Dni!$I$36:DG$178,MATCH(Miesiące!$E28&amp;CV$11,Dni!$H$36:$H$178,0),MATCH(Miesiące!CV$10,Dni!$I$35:DG$35,0))</f>
        <v>4</v>
      </c>
      <c r="CW28" s="10">
        <f>INDEX(Dni!$I$36:DH$178,MATCH(Miesiące!$E28&amp;CW$11,Dni!$H$36:$H$178,0),MATCH(Miesiące!CW$10,Dni!$I$35:DH$35,0))</f>
        <v>4</v>
      </c>
      <c r="CX28" s="10">
        <f>INDEX(Dni!$I$36:DI$178,MATCH(Miesiące!$E28&amp;CX$11,Dni!$H$36:$H$178,0),MATCH(Miesiące!CX$10,Dni!$I$35:DI$35,0))</f>
        <v>5</v>
      </c>
      <c r="CY28" s="10">
        <f>INDEX(Dni!$I$36:DJ$178,MATCH(Miesiące!$E28&amp;CY$11,Dni!$H$36:$H$178,0),MATCH(Miesiące!CY$10,Dni!$I$35:DJ$35,0))</f>
        <v>4</v>
      </c>
      <c r="CZ28" s="10">
        <f>INDEX(Dni!$I$36:DK$178,MATCH(Miesiące!$E28&amp;CZ$11,Dni!$H$36:$H$178,0),MATCH(Miesiące!CZ$10,Dni!$I$35:DK$35,0))</f>
        <v>4</v>
      </c>
      <c r="DA28" s="10">
        <f>INDEX(Dni!$I$36:DL$178,MATCH(Miesiące!$E28&amp;DA$11,Dni!$H$36:$H$178,0),MATCH(Miesiące!DA$10,Dni!$I$35:DL$35,0))</f>
        <v>5</v>
      </c>
      <c r="DB28" s="10">
        <f>INDEX(Dni!$I$36:DM$178,MATCH(Miesiące!$E28&amp;DB$11,Dni!$H$36:$H$178,0),MATCH(Miesiące!DB$10,Dni!$I$35:DM$35,0))</f>
        <v>4</v>
      </c>
      <c r="DC28" s="10">
        <f>INDEX(Dni!$I$36:DN$178,MATCH(Miesiące!$E28&amp;DC$11,Dni!$H$36:$H$178,0),MATCH(Miesiące!DC$10,Dni!$I$35:DN$35,0))</f>
        <v>5</v>
      </c>
      <c r="DD28" s="10">
        <f>INDEX(Dni!$I$36:DO$178,MATCH(Miesiące!$E28&amp;DD$11,Dni!$H$36:$H$178,0),MATCH(Miesiące!DD$10,Dni!$I$35:DO$35,0))</f>
        <v>4</v>
      </c>
      <c r="DE28" s="10">
        <f>INDEX(Dni!$I$36:DP$178,MATCH(Miesiące!$E28&amp;DE$11,Dni!$H$36:$H$178,0),MATCH(Miesiące!DE$10,Dni!$I$35:DP$35,0))</f>
        <v>4</v>
      </c>
      <c r="DF28" s="10">
        <f>INDEX(Dni!$I$36:DQ$178,MATCH(Miesiące!$E28&amp;DF$11,Dni!$H$36:$H$178,0),MATCH(Miesiące!DF$10,Dni!$I$35:DQ$35,0))</f>
        <v>5</v>
      </c>
      <c r="DG28" s="10">
        <f>INDEX(Dni!$I$36:DR$178,MATCH(Miesiące!$E28&amp;DG$11,Dni!$H$36:$H$178,0),MATCH(Miesiące!DG$10,Dni!$I$35:DR$35,0))</f>
        <v>4</v>
      </c>
      <c r="DH28" s="10">
        <f>INDEX(Dni!$I$36:DS$178,MATCH(Miesiące!$E28&amp;DH$11,Dni!$H$36:$H$178,0),MATCH(Miesiące!DH$10,Dni!$I$35:DS$35,0))</f>
        <v>4</v>
      </c>
      <c r="DI28" s="10">
        <f>INDEX(Dni!$I$36:DT$178,MATCH(Miesiące!$E28&amp;DI$11,Dni!$H$36:$H$178,0),MATCH(Miesiące!DI$10,Dni!$I$35:DT$35,0))</f>
        <v>4</v>
      </c>
      <c r="DJ28" s="10">
        <f>INDEX(Dni!$I$36:DU$178,MATCH(Miesiące!$E28&amp;DJ$11,Dni!$H$36:$H$178,0),MATCH(Miesiące!DJ$10,Dni!$I$35:DU$35,0))</f>
        <v>5</v>
      </c>
      <c r="DK28" s="10">
        <f>INDEX(Dni!$I$36:DV$178,MATCH(Miesiące!$E28&amp;DK$11,Dni!$H$36:$H$178,0),MATCH(Miesiące!DK$10,Dni!$I$35:DV$35,0))</f>
        <v>4</v>
      </c>
      <c r="DL28" s="10">
        <f>INDEX(Dni!$I$36:DW$178,MATCH(Miesiące!$E28&amp;DL$11,Dni!$H$36:$H$178,0),MATCH(Miesiące!DL$10,Dni!$I$35:DW$35,0))</f>
        <v>4</v>
      </c>
      <c r="DM28" s="10">
        <f>INDEX(Dni!$I$36:DX$178,MATCH(Miesiące!$E28&amp;DM$11,Dni!$H$36:$H$178,0),MATCH(Miesiące!DM$10,Dni!$I$35:DX$35,0))</f>
        <v>4</v>
      </c>
      <c r="DN28" s="10">
        <f>INDEX(Dni!$I$36:DY$178,MATCH(Miesiące!$E28&amp;DN$11,Dni!$H$36:$H$178,0),MATCH(Miesiące!DN$10,Dni!$I$35:DY$35,0))</f>
        <v>4</v>
      </c>
      <c r="DO28" s="10">
        <f>INDEX(Dni!$I$36:DZ$178,MATCH(Miesiące!$E28&amp;DO$11,Dni!$H$36:$H$178,0),MATCH(Miesiące!DO$10,Dni!$I$35:DZ$35,0))</f>
        <v>5</v>
      </c>
      <c r="DP28" s="10">
        <f>INDEX(Dni!$I$36:EA$178,MATCH(Miesiące!$E28&amp;DP$11,Dni!$H$36:$H$178,0),MATCH(Miesiące!DP$10,Dni!$I$35:EA$35,0))</f>
        <v>4</v>
      </c>
      <c r="DQ28" s="10">
        <f>INDEX(Dni!$I$36:EB$178,MATCH(Miesiące!$E28&amp;DQ$11,Dni!$H$36:$H$178,0),MATCH(Miesiące!DQ$10,Dni!$I$35:EB$35,0))</f>
        <v>4</v>
      </c>
      <c r="DR28" s="10">
        <f>INDEX(Dni!$I$36:EC$178,MATCH(Miesiące!$E28&amp;DR$11,Dni!$H$36:$H$178,0),MATCH(Miesiące!DR$10,Dni!$I$35:EC$35,0))</f>
        <v>4</v>
      </c>
      <c r="DS28" s="10">
        <f>INDEX(Dni!$I$36:ED$178,MATCH(Miesiące!$E28&amp;DS$11,Dni!$H$36:$H$178,0),MATCH(Miesiące!DS$10,Dni!$I$35:ED$35,0))</f>
        <v>4</v>
      </c>
      <c r="DT28" s="10">
        <f>INDEX(Dni!$I$36:EE$178,MATCH(Miesiące!$E28&amp;DT$11,Dni!$H$36:$H$178,0),MATCH(Miesiące!DT$10,Dni!$I$35:EE$35,0))</f>
        <v>5</v>
      </c>
      <c r="DU28" s="10">
        <f>INDEX(Dni!$I$36:EF$178,MATCH(Miesiące!$E28&amp;DU$11,Dni!$H$36:$H$178,0),MATCH(Miesiące!DU$10,Dni!$I$35:EF$35,0))</f>
        <v>4</v>
      </c>
      <c r="DV28" s="10">
        <f>INDEX(Dni!$I$36:EG$178,MATCH(Miesiące!$E28&amp;DV$11,Dni!$H$36:$H$178,0),MATCH(Miesiące!DV$10,Dni!$I$35:EG$35,0))</f>
        <v>4</v>
      </c>
      <c r="DW28" s="10">
        <f>INDEX(Dni!$I$36:EH$178,MATCH(Miesiące!$E28&amp;DW$11,Dni!$H$36:$H$178,0),MATCH(Miesiące!DW$10,Dni!$I$35:EH$35,0))</f>
        <v>4</v>
      </c>
      <c r="DX28" s="10">
        <f>INDEX(Dni!$I$36:EI$178,MATCH(Miesiące!$E28&amp;DX$11,Dni!$H$36:$H$178,0),MATCH(Miesiące!DX$10,Dni!$I$35:EI$35,0))</f>
        <v>5</v>
      </c>
      <c r="DY28" s="10">
        <f>INDEX(Dni!$I$36:EJ$178,MATCH(Miesiące!$E28&amp;DY$11,Dni!$H$36:$H$178,0),MATCH(Miesiące!DY$10,Dni!$I$35:EJ$35,0))</f>
        <v>4</v>
      </c>
      <c r="DZ28" s="10">
        <f>INDEX(Dni!$I$36:EK$178,MATCH(Miesiące!$E28&amp;DZ$11,Dni!$H$36:$H$178,0),MATCH(Miesiące!DZ$10,Dni!$I$35:EK$35,0))</f>
        <v>4</v>
      </c>
      <c r="EA28" s="10">
        <f>INDEX(Dni!$I$36:EL$178,MATCH(Miesiące!$E28&amp;EA$11,Dni!$H$36:$H$178,0),MATCH(Miesiące!EA$10,Dni!$I$35:EL$35,0))</f>
        <v>4</v>
      </c>
      <c r="EB28" s="10">
        <f>INDEX(Dni!$I$36:EM$178,MATCH(Miesiące!$E28&amp;EB$11,Dni!$H$36:$H$178,0),MATCH(Miesiące!EB$10,Dni!$I$35:EM$35,0))</f>
        <v>4</v>
      </c>
      <c r="EC28" s="10">
        <f>INDEX(Dni!$I$36:EN$178,MATCH(Miesiące!$E28&amp;EC$11,Dni!$H$36:$H$178,0),MATCH(Miesiące!EC$10,Dni!$I$35:EN$35,0))</f>
        <v>5</v>
      </c>
      <c r="ED28" s="10">
        <f>INDEX(Dni!$I$36:EO$178,MATCH(Miesiące!$E28&amp;ED$11,Dni!$H$36:$H$178,0),MATCH(Miesiące!ED$10,Dni!$I$35:EO$35,0))</f>
        <v>4</v>
      </c>
      <c r="EE28" s="10">
        <f>INDEX(Dni!$I$36:EP$178,MATCH(Miesiące!$E28&amp;EE$11,Dni!$H$36:$H$178,0),MATCH(Miesiące!EE$10,Dni!$I$35:EP$35,0))</f>
        <v>3</v>
      </c>
      <c r="EF28" s="10">
        <f>INDEX(Dni!$I$36:EQ$178,MATCH(Miesiące!$E28&amp;EF$11,Dni!$H$36:$H$178,0),MATCH(Miesiące!EF$10,Dni!$I$35:EQ$35,0))</f>
        <v>5</v>
      </c>
      <c r="EG28" s="10">
        <f>INDEX(Dni!$I$36:ER$178,MATCH(Miesiące!$E28&amp;EG$11,Dni!$H$36:$H$178,0),MATCH(Miesiące!EG$10,Dni!$I$35:ER$35,0))</f>
        <v>4</v>
      </c>
      <c r="EH28" s="10">
        <f>INDEX(Dni!$I$36:ES$178,MATCH(Miesiące!$E28&amp;EH$11,Dni!$H$36:$H$178,0),MATCH(Miesiące!EH$10,Dni!$I$35:ES$35,0))</f>
        <v>4</v>
      </c>
      <c r="EI28" s="10">
        <f>INDEX(Dni!$I$36:ET$178,MATCH(Miesiące!$E28&amp;EI$11,Dni!$H$36:$H$178,0),MATCH(Miesiące!EI$10,Dni!$I$35:ET$35,0))</f>
        <v>5</v>
      </c>
      <c r="EJ28" s="10">
        <f>INDEX(Dni!$I$36:EU$178,MATCH(Miesiące!$E28&amp;EJ$11,Dni!$H$36:$H$178,0),MATCH(Miesiące!EJ$10,Dni!$I$35:EU$35,0))</f>
        <v>4</v>
      </c>
      <c r="EK28" s="10">
        <f>INDEX(Dni!$I$36:EV$178,MATCH(Miesiące!$E28&amp;EK$11,Dni!$H$36:$H$178,0),MATCH(Miesiące!EK$10,Dni!$I$35:EV$35,0))</f>
        <v>4</v>
      </c>
      <c r="EL28" s="10">
        <f>INDEX(Dni!$I$36:EW$178,MATCH(Miesiące!$E28&amp;EL$11,Dni!$H$36:$H$178,0),MATCH(Miesiące!EL$10,Dni!$I$35:EW$35,0))</f>
        <v>5</v>
      </c>
      <c r="EM28" s="10">
        <f>INDEX(Dni!$I$36:EX$178,MATCH(Miesiące!$E28&amp;EM$11,Dni!$H$36:$H$178,0),MATCH(Miesiące!EM$10,Dni!$I$35:EX$35,0))</f>
        <v>4</v>
      </c>
      <c r="EN28" s="10">
        <f>INDEX(Dni!$I$36:EY$178,MATCH(Miesiące!$E28&amp;EN$11,Dni!$H$36:$H$178,0),MATCH(Miesiące!EN$10,Dni!$I$35:EY$35,0))</f>
        <v>4</v>
      </c>
      <c r="EO28" s="10">
        <f>INDEX(Dni!$I$36:EZ$178,MATCH(Miesiące!$E28&amp;EO$11,Dni!$H$36:$H$178,0),MATCH(Miesiące!EO$10,Dni!$I$35:EZ$35,0))</f>
        <v>5</v>
      </c>
      <c r="EP28" s="10">
        <f>INDEX(Dni!$I$36:FA$178,MATCH(Miesiące!$E28&amp;EP$11,Dni!$H$36:$H$178,0),MATCH(Miesiące!EP$10,Dni!$I$35:FA$35,0))</f>
        <v>4</v>
      </c>
      <c r="EQ28" s="10">
        <f>INDEX(Dni!$I$36:FB$178,MATCH(Miesiące!$E28&amp;EQ$11,Dni!$H$36:$H$178,0),MATCH(Miesiące!EQ$10,Dni!$I$35:FB$35,0))</f>
        <v>5</v>
      </c>
      <c r="ER28" s="10">
        <f>INDEX(Dni!$I$36:FC$178,MATCH(Miesiące!$E28&amp;ER$11,Dni!$H$36:$H$178,0),MATCH(Miesiące!ER$10,Dni!$I$35:FC$35,0))</f>
        <v>4</v>
      </c>
      <c r="ES28" s="10">
        <f>INDEX(Dni!$I$36:FD$178,MATCH(Miesiące!$E28&amp;ES$11,Dni!$H$36:$H$178,0),MATCH(Miesiące!ES$10,Dni!$I$35:FD$35,0))</f>
        <v>4</v>
      </c>
      <c r="ET28" s="10">
        <f>INDEX(Dni!$I$36:FE$178,MATCH(Miesiące!$E28&amp;ET$11,Dni!$H$36:$H$178,0),MATCH(Miesiące!ET$10,Dni!$I$35:FE$35,0))</f>
        <v>4</v>
      </c>
      <c r="EU28" s="10">
        <f>INDEX(Dni!$I$36:FF$178,MATCH(Miesiące!$E28&amp;EU$11,Dni!$H$36:$H$178,0),MATCH(Miesiące!EU$10,Dni!$I$35:FF$35,0))</f>
        <v>5</v>
      </c>
      <c r="EV28" s="10">
        <f>INDEX(Dni!$I$36:FG$178,MATCH(Miesiące!$E28&amp;EV$11,Dni!$H$36:$H$178,0),MATCH(Miesiące!EV$10,Dni!$I$35:FG$35,0))</f>
        <v>4</v>
      </c>
      <c r="EW28" s="10">
        <f>INDEX(Dni!$I$36:FH$178,MATCH(Miesiące!$E28&amp;EW$11,Dni!$H$36:$H$178,0),MATCH(Miesiące!EW$10,Dni!$I$35:FH$35,0))</f>
        <v>4</v>
      </c>
      <c r="EX28" s="10">
        <f>INDEX(Dni!$I$36:FI$178,MATCH(Miesiące!$E28&amp;EX$11,Dni!$H$36:$H$178,0),MATCH(Miesiące!EX$10,Dni!$I$35:FI$35,0))</f>
        <v>5</v>
      </c>
      <c r="EY28" s="10">
        <f>INDEX(Dni!$I$36:FJ$178,MATCH(Miesiące!$E28&amp;EY$11,Dni!$H$36:$H$178,0),MATCH(Miesiące!EY$10,Dni!$I$35:FJ$35,0))</f>
        <v>4</v>
      </c>
      <c r="EZ28" s="10">
        <f>INDEX(Dni!$I$36:FK$178,MATCH(Miesiące!$E28&amp;EZ$11,Dni!$H$36:$H$178,0),MATCH(Miesiące!EZ$10,Dni!$I$35:FK$35,0))</f>
        <v>5</v>
      </c>
    </row>
    <row r="29" spans="2:156" x14ac:dyDescent="0.25">
      <c r="E29" t="s">
        <v>31</v>
      </c>
      <c r="I29" s="10">
        <f>INDEX(Dni!$I$36:T$178,MATCH(Miesiące!$E29&amp;I$11,Dni!$H$36:$H$178,0),MATCH(Miesiące!I$10,Dni!$I$35:T$35,0))</f>
        <v>4</v>
      </c>
      <c r="J29" s="10">
        <f>INDEX(Dni!$I$36:U$178,MATCH(Miesiące!$E29&amp;J$11,Dni!$H$36:$H$178,0),MATCH(Miesiące!J$10,Dni!$I$35:U$35,0))</f>
        <v>5</v>
      </c>
      <c r="K29" s="10">
        <f>INDEX(Dni!$I$36:V$178,MATCH(Miesiące!$E29&amp;K$11,Dni!$H$36:$H$178,0),MATCH(Miesiące!K$10,Dni!$I$35:V$35,0))</f>
        <v>4</v>
      </c>
      <c r="L29" s="10">
        <f>INDEX(Dni!$I$36:W$178,MATCH(Miesiące!$E29&amp;L$11,Dni!$H$36:$H$178,0),MATCH(Miesiące!L$10,Dni!$I$35:W$35,0))</f>
        <v>4</v>
      </c>
      <c r="M29" s="10">
        <f>INDEX(Dni!$I$36:X$178,MATCH(Miesiące!$E29&amp;M$11,Dni!$H$36:$H$178,0),MATCH(Miesiące!M$10,Dni!$I$35:X$35,0))</f>
        <v>5</v>
      </c>
      <c r="N29" s="10">
        <f>INDEX(Dni!$I$36:Y$178,MATCH(Miesiące!$E29&amp;N$11,Dni!$H$36:$H$178,0),MATCH(Miesiące!N$10,Dni!$I$35:Y$35,0))</f>
        <v>4</v>
      </c>
      <c r="O29" s="10">
        <f>INDEX(Dni!$I$36:Z$178,MATCH(Miesiące!$E29&amp;O$11,Dni!$H$36:$H$178,0),MATCH(Miesiące!O$10,Dni!$I$35:Z$35,0))</f>
        <v>3</v>
      </c>
      <c r="P29" s="10">
        <f>INDEX(Dni!$I$36:AA$178,MATCH(Miesiące!$E29&amp;P$11,Dni!$H$36:$H$178,0),MATCH(Miesiące!P$10,Dni!$I$35:AA$35,0))</f>
        <v>4</v>
      </c>
      <c r="Q29" s="10">
        <f>INDEX(Dni!$I$36:AB$178,MATCH(Miesiące!$E29&amp;Q$11,Dni!$H$36:$H$178,0),MATCH(Miesiące!Q$10,Dni!$I$35:AB$35,0))</f>
        <v>4</v>
      </c>
      <c r="R29" s="10">
        <f>INDEX(Dni!$I$36:AC$178,MATCH(Miesiące!$E29&amp;R$11,Dni!$H$36:$H$178,0),MATCH(Miesiące!R$10,Dni!$I$35:AC$35,0))</f>
        <v>4</v>
      </c>
      <c r="S29" s="10">
        <f>INDEX(Dni!$I$36:AD$178,MATCH(Miesiące!$E29&amp;S$11,Dni!$H$36:$H$178,0),MATCH(Miesiące!S$10,Dni!$I$35:AD$35,0))</f>
        <v>5</v>
      </c>
      <c r="T29" s="10">
        <f>INDEX(Dni!$I$36:AE$178,MATCH(Miesiące!$E29&amp;T$11,Dni!$H$36:$H$178,0),MATCH(Miesiące!T$10,Dni!$I$35:AE$35,0))</f>
        <v>4</v>
      </c>
      <c r="U29" s="10">
        <f>INDEX(Dni!$I$36:AF$178,MATCH(Miesiące!$E29&amp;U$11,Dni!$H$36:$H$178,0),MATCH(Miesiące!U$10,Dni!$I$35:AF$35,0))</f>
        <v>4</v>
      </c>
      <c r="V29" s="10">
        <f>INDEX(Dni!$I$36:AG$178,MATCH(Miesiące!$E29&amp;V$11,Dni!$H$36:$H$178,0),MATCH(Miesiące!V$10,Dni!$I$35:AG$35,0))</f>
        <v>5</v>
      </c>
      <c r="W29" s="10">
        <f>INDEX(Dni!$I$36:AH$178,MATCH(Miesiące!$E29&amp;W$11,Dni!$H$36:$H$178,0),MATCH(Miesiące!W$10,Dni!$I$35:AH$35,0))</f>
        <v>4</v>
      </c>
      <c r="X29" s="10">
        <f>INDEX(Dni!$I$36:AI$178,MATCH(Miesiące!$E29&amp;X$11,Dni!$H$36:$H$178,0),MATCH(Miesiące!X$10,Dni!$I$35:AI$35,0))</f>
        <v>4</v>
      </c>
      <c r="Y29" s="10">
        <f>INDEX(Dni!$I$36:AJ$178,MATCH(Miesiące!$E29&amp;Y$11,Dni!$H$36:$H$178,0),MATCH(Miesiące!Y$10,Dni!$I$35:AJ$35,0))</f>
        <v>5</v>
      </c>
      <c r="Z29" s="10">
        <f>INDEX(Dni!$I$36:AK$178,MATCH(Miesiące!$E29&amp;Z$11,Dni!$H$36:$H$178,0),MATCH(Miesiące!Z$10,Dni!$I$35:AK$35,0))</f>
        <v>4</v>
      </c>
      <c r="AA29" s="10">
        <f>INDEX(Dni!$I$36:AL$178,MATCH(Miesiące!$E29&amp;AA$11,Dni!$H$36:$H$178,0),MATCH(Miesiące!AA$10,Dni!$I$35:AL$35,0))</f>
        <v>5</v>
      </c>
      <c r="AB29" s="10">
        <f>INDEX(Dni!$I$36:AM$178,MATCH(Miesiące!$E29&amp;AB$11,Dni!$H$36:$H$178,0),MATCH(Miesiące!AB$10,Dni!$I$35:AM$35,0))</f>
        <v>4</v>
      </c>
      <c r="AC29" s="10">
        <f>INDEX(Dni!$I$36:AN$178,MATCH(Miesiące!$E29&amp;AC$11,Dni!$H$36:$H$178,0),MATCH(Miesiące!AC$10,Dni!$I$35:AN$35,0))</f>
        <v>4</v>
      </c>
      <c r="AD29" s="10">
        <f>INDEX(Dni!$I$36:AO$178,MATCH(Miesiące!$E29&amp;AD$11,Dni!$H$36:$H$178,0),MATCH(Miesiące!AD$10,Dni!$I$35:AO$35,0))</f>
        <v>4</v>
      </c>
      <c r="AE29" s="10">
        <f>INDEX(Dni!$I$36:AP$178,MATCH(Miesiące!$E29&amp;AE$11,Dni!$H$36:$H$178,0),MATCH(Miesiące!AE$10,Dni!$I$35:AP$35,0))</f>
        <v>5</v>
      </c>
      <c r="AF29" s="10">
        <f>INDEX(Dni!$I$36:AQ$178,MATCH(Miesiące!$E29&amp;AF$11,Dni!$H$36:$H$178,0),MATCH(Miesiące!AF$10,Dni!$I$35:AQ$35,0))</f>
        <v>4</v>
      </c>
      <c r="AG29" s="10">
        <f>INDEX(Dni!$I$36:AR$178,MATCH(Miesiące!$E29&amp;AG$11,Dni!$H$36:$H$178,0),MATCH(Miesiące!AG$10,Dni!$I$35:AR$35,0))</f>
        <v>4</v>
      </c>
      <c r="AH29" s="10">
        <f>INDEX(Dni!$I$36:AS$178,MATCH(Miesiące!$E29&amp;AH$11,Dni!$H$36:$H$178,0),MATCH(Miesiące!AH$10,Dni!$I$35:AS$35,0))</f>
        <v>5</v>
      </c>
      <c r="AI29" s="10">
        <f>INDEX(Dni!$I$36:AT$178,MATCH(Miesiące!$E29&amp;AI$11,Dni!$H$36:$H$178,0),MATCH(Miesiące!AI$10,Dni!$I$35:AT$35,0))</f>
        <v>4</v>
      </c>
      <c r="AJ29" s="10">
        <f>INDEX(Dni!$I$36:AU$178,MATCH(Miesiące!$E29&amp;AJ$11,Dni!$H$36:$H$178,0),MATCH(Miesiące!AJ$10,Dni!$I$35:AU$35,0))</f>
        <v>5</v>
      </c>
      <c r="AK29" s="10">
        <f>INDEX(Dni!$I$36:AV$178,MATCH(Miesiące!$E29&amp;AK$11,Dni!$H$36:$H$178,0),MATCH(Miesiące!AK$10,Dni!$I$35:AV$35,0))</f>
        <v>4</v>
      </c>
      <c r="AL29" s="10">
        <f>INDEX(Dni!$I$36:AW$178,MATCH(Miesiące!$E29&amp;AL$11,Dni!$H$36:$H$178,0),MATCH(Miesiące!AL$10,Dni!$I$35:AW$35,0))</f>
        <v>3</v>
      </c>
      <c r="AM29" s="10">
        <f>INDEX(Dni!$I$36:AX$178,MATCH(Miesiące!$E29&amp;AM$11,Dni!$H$36:$H$178,0),MATCH(Miesiące!AM$10,Dni!$I$35:AX$35,0))</f>
        <v>5</v>
      </c>
      <c r="AN29" s="10">
        <f>INDEX(Dni!$I$36:AY$178,MATCH(Miesiące!$E29&amp;AN$11,Dni!$H$36:$H$178,0),MATCH(Miesiące!AN$10,Dni!$I$35:AY$35,0))</f>
        <v>3</v>
      </c>
      <c r="AO29" s="10">
        <f>INDEX(Dni!$I$36:AZ$178,MATCH(Miesiące!$E29&amp;AO$11,Dni!$H$36:$H$178,0),MATCH(Miesiące!AO$10,Dni!$I$35:AZ$35,0))</f>
        <v>4</v>
      </c>
      <c r="AP29" s="10">
        <f>INDEX(Dni!$I$36:BA$178,MATCH(Miesiące!$E29&amp;AP$11,Dni!$H$36:$H$178,0),MATCH(Miesiące!AP$10,Dni!$I$35:BA$35,0))</f>
        <v>5</v>
      </c>
      <c r="AQ29" s="10">
        <f>INDEX(Dni!$I$36:BB$178,MATCH(Miesiące!$E29&amp;AQ$11,Dni!$H$36:$H$178,0),MATCH(Miesiące!AQ$10,Dni!$I$35:BB$35,0))</f>
        <v>4</v>
      </c>
      <c r="AR29" s="10">
        <f>INDEX(Dni!$I$36:BC$178,MATCH(Miesiące!$E29&amp;AR$11,Dni!$H$36:$H$178,0),MATCH(Miesiące!AR$10,Dni!$I$35:BC$35,0))</f>
        <v>4</v>
      </c>
      <c r="AS29" s="10">
        <f>INDEX(Dni!$I$36:BD$178,MATCH(Miesiące!$E29&amp;AS$11,Dni!$H$36:$H$178,0),MATCH(Miesiące!AS$10,Dni!$I$35:BD$35,0))</f>
        <v>5</v>
      </c>
      <c r="AT29" s="10">
        <f>INDEX(Dni!$I$36:BE$178,MATCH(Miesiące!$E29&amp;AT$11,Dni!$H$36:$H$178,0),MATCH(Miesiące!AT$10,Dni!$I$35:BE$35,0))</f>
        <v>4</v>
      </c>
      <c r="AU29" s="10">
        <f>INDEX(Dni!$I$36:BF$178,MATCH(Miesiące!$E29&amp;AU$11,Dni!$H$36:$H$178,0),MATCH(Miesiące!AU$10,Dni!$I$35:BF$35,0))</f>
        <v>5</v>
      </c>
      <c r="AV29" s="10">
        <f>INDEX(Dni!$I$36:BG$178,MATCH(Miesiące!$E29&amp;AV$11,Dni!$H$36:$H$178,0),MATCH(Miesiące!AV$10,Dni!$I$35:BG$35,0))</f>
        <v>4</v>
      </c>
      <c r="AW29" s="10">
        <f>INDEX(Dni!$I$36:BH$178,MATCH(Miesiące!$E29&amp;AW$11,Dni!$H$36:$H$178,0),MATCH(Miesiące!AW$10,Dni!$I$35:BH$35,0))</f>
        <v>4</v>
      </c>
      <c r="AX29" s="10">
        <f>INDEX(Dni!$I$36:BI$178,MATCH(Miesiące!$E29&amp;AX$11,Dni!$H$36:$H$178,0),MATCH(Miesiące!AX$10,Dni!$I$35:BI$35,0))</f>
        <v>5</v>
      </c>
      <c r="AY29" s="10">
        <f>INDEX(Dni!$I$36:BJ$178,MATCH(Miesiące!$E29&amp;AY$11,Dni!$H$36:$H$178,0),MATCH(Miesiące!AY$10,Dni!$I$35:BJ$35,0))</f>
        <v>4</v>
      </c>
      <c r="AZ29" s="10">
        <f>INDEX(Dni!$I$36:BK$178,MATCH(Miesiące!$E29&amp;AZ$11,Dni!$H$36:$H$178,0),MATCH(Miesiące!AZ$10,Dni!$I$35:BK$35,0))</f>
        <v>4</v>
      </c>
      <c r="BA29" s="10">
        <f>INDEX(Dni!$I$36:BL$178,MATCH(Miesiące!$E29&amp;BA$11,Dni!$H$36:$H$178,0),MATCH(Miesiące!BA$10,Dni!$I$35:BL$35,0))</f>
        <v>4</v>
      </c>
      <c r="BB29" s="10">
        <f>INDEX(Dni!$I$36:BM$178,MATCH(Miesiące!$E29&amp;BB$11,Dni!$H$36:$H$178,0),MATCH(Miesiące!BB$10,Dni!$I$35:BM$35,0))</f>
        <v>5</v>
      </c>
      <c r="BC29" s="10">
        <f>INDEX(Dni!$I$36:BN$178,MATCH(Miesiące!$E29&amp;BC$11,Dni!$H$36:$H$178,0),MATCH(Miesiące!BC$10,Dni!$I$35:BN$35,0))</f>
        <v>4</v>
      </c>
      <c r="BD29" s="10">
        <f>INDEX(Dni!$I$36:BO$178,MATCH(Miesiące!$E29&amp;BD$11,Dni!$H$36:$H$178,0),MATCH(Miesiące!BD$10,Dni!$I$35:BO$35,0))</f>
        <v>4</v>
      </c>
      <c r="BE29" s="10">
        <f>INDEX(Dni!$I$36:BP$178,MATCH(Miesiące!$E29&amp;BE$11,Dni!$H$36:$H$178,0),MATCH(Miesiące!BE$10,Dni!$I$35:BP$35,0))</f>
        <v>4</v>
      </c>
      <c r="BF29" s="10">
        <f>INDEX(Dni!$I$36:BQ$178,MATCH(Miesiące!$E29&amp;BF$11,Dni!$H$36:$H$178,0),MATCH(Miesiące!BF$10,Dni!$I$35:BQ$35,0))</f>
        <v>4</v>
      </c>
      <c r="BG29" s="10">
        <f>INDEX(Dni!$I$36:BR$178,MATCH(Miesiące!$E29&amp;BG$11,Dni!$H$36:$H$178,0),MATCH(Miesiące!BG$10,Dni!$I$35:BR$35,0))</f>
        <v>5</v>
      </c>
      <c r="BH29" s="10">
        <f>INDEX(Dni!$I$36:BS$178,MATCH(Miesiące!$E29&amp;BH$11,Dni!$H$36:$H$178,0),MATCH(Miesiące!BH$10,Dni!$I$35:BS$35,0))</f>
        <v>4</v>
      </c>
      <c r="BI29" s="10">
        <f>INDEX(Dni!$I$36:BT$178,MATCH(Miesiące!$E29&amp;BI$11,Dni!$H$36:$H$178,0),MATCH(Miesiące!BI$10,Dni!$I$35:BT$35,0))</f>
        <v>4</v>
      </c>
      <c r="BJ29" s="10">
        <f>INDEX(Dni!$I$36:BU$178,MATCH(Miesiące!$E29&amp;BJ$11,Dni!$H$36:$H$178,0),MATCH(Miesiące!BJ$10,Dni!$I$35:BU$35,0))</f>
        <v>4</v>
      </c>
      <c r="BK29" s="10">
        <f>INDEX(Dni!$I$36:BV$178,MATCH(Miesiące!$E29&amp;BK$11,Dni!$H$36:$H$178,0),MATCH(Miesiące!BK$10,Dni!$I$35:BV$35,0))</f>
        <v>4</v>
      </c>
      <c r="BL29" s="10">
        <f>INDEX(Dni!$I$36:BW$178,MATCH(Miesiące!$E29&amp;BL$11,Dni!$H$36:$H$178,0),MATCH(Miesiące!BL$10,Dni!$I$35:BW$35,0))</f>
        <v>5</v>
      </c>
      <c r="BM29" s="10">
        <f>INDEX(Dni!$I$36:BX$178,MATCH(Miesiące!$E29&amp;BM$11,Dni!$H$36:$H$178,0),MATCH(Miesiące!BM$10,Dni!$I$35:BX$35,0))</f>
        <v>4</v>
      </c>
      <c r="BN29" s="10">
        <f>INDEX(Dni!$I$36:BY$178,MATCH(Miesiące!$E29&amp;BN$11,Dni!$H$36:$H$178,0),MATCH(Miesiące!BN$10,Dni!$I$35:BY$35,0))</f>
        <v>4</v>
      </c>
      <c r="BO29" s="10">
        <f>INDEX(Dni!$I$36:BZ$178,MATCH(Miesiące!$E29&amp;BO$11,Dni!$H$36:$H$178,0),MATCH(Miesiące!BO$10,Dni!$I$35:BZ$35,0))</f>
        <v>4</v>
      </c>
      <c r="BP29" s="10">
        <f>INDEX(Dni!$I$36:CA$178,MATCH(Miesiące!$E29&amp;BP$11,Dni!$H$36:$H$178,0),MATCH(Miesiące!BP$10,Dni!$I$35:CA$35,0))</f>
        <v>5</v>
      </c>
      <c r="BQ29" s="10">
        <f>INDEX(Dni!$I$36:CB$178,MATCH(Miesiące!$E29&amp;BQ$11,Dni!$H$36:$H$178,0),MATCH(Miesiące!BQ$10,Dni!$I$35:CB$35,0))</f>
        <v>4</v>
      </c>
      <c r="BR29" s="10">
        <f>INDEX(Dni!$I$36:CC$178,MATCH(Miesiące!$E29&amp;BR$11,Dni!$H$36:$H$178,0),MATCH(Miesiące!BR$10,Dni!$I$35:CC$35,0))</f>
        <v>4</v>
      </c>
      <c r="BS29" s="10">
        <f>INDEX(Dni!$I$36:CD$178,MATCH(Miesiące!$E29&amp;BS$11,Dni!$H$36:$H$178,0),MATCH(Miesiące!BS$10,Dni!$I$35:CD$35,0))</f>
        <v>4</v>
      </c>
      <c r="BT29" s="10">
        <f>INDEX(Dni!$I$36:CE$178,MATCH(Miesiące!$E29&amp;BT$11,Dni!$H$36:$H$178,0),MATCH(Miesiące!BT$10,Dni!$I$35:CE$35,0))</f>
        <v>4</v>
      </c>
      <c r="BU29" s="10">
        <f>INDEX(Dni!$I$36:CF$178,MATCH(Miesiące!$E29&amp;BU$11,Dni!$H$36:$H$178,0),MATCH(Miesiące!BU$10,Dni!$I$35:CF$35,0))</f>
        <v>5</v>
      </c>
      <c r="BV29" s="10">
        <f>INDEX(Dni!$I$36:CG$178,MATCH(Miesiące!$E29&amp;BV$11,Dni!$H$36:$H$178,0),MATCH(Miesiące!BV$10,Dni!$I$35:CG$35,0))</f>
        <v>4</v>
      </c>
      <c r="BW29" s="10">
        <f>INDEX(Dni!$I$36:CH$178,MATCH(Miesiące!$E29&amp;BW$11,Dni!$H$36:$H$178,0),MATCH(Miesiące!BW$10,Dni!$I$35:CH$35,0))</f>
        <v>3</v>
      </c>
      <c r="BX29" s="10">
        <f>INDEX(Dni!$I$36:CI$178,MATCH(Miesiące!$E29&amp;BX$11,Dni!$H$36:$H$178,0),MATCH(Miesiące!BX$10,Dni!$I$35:CI$35,0))</f>
        <v>5</v>
      </c>
      <c r="BY29" s="10">
        <f>INDEX(Dni!$I$36:CJ$178,MATCH(Miesiące!$E29&amp;BY$11,Dni!$H$36:$H$178,0),MATCH(Miesiące!BY$10,Dni!$I$35:CJ$35,0))</f>
        <v>4</v>
      </c>
      <c r="BZ29" s="10">
        <f>INDEX(Dni!$I$36:CK$178,MATCH(Miesiące!$E29&amp;BZ$11,Dni!$H$36:$H$178,0),MATCH(Miesiące!BZ$10,Dni!$I$35:CK$35,0))</f>
        <v>4</v>
      </c>
      <c r="CA29" s="10">
        <f>INDEX(Dni!$I$36:CL$178,MATCH(Miesiące!$E29&amp;CA$11,Dni!$H$36:$H$178,0),MATCH(Miesiące!CA$10,Dni!$I$35:CL$35,0))</f>
        <v>4</v>
      </c>
      <c r="CB29" s="10">
        <f>INDEX(Dni!$I$36:CM$178,MATCH(Miesiące!$E29&amp;CB$11,Dni!$H$36:$H$178,0),MATCH(Miesiące!CB$10,Dni!$I$35:CM$35,0))</f>
        <v>4</v>
      </c>
      <c r="CC29" s="10">
        <f>INDEX(Dni!$I$36:CN$178,MATCH(Miesiące!$E29&amp;CC$11,Dni!$H$36:$H$178,0),MATCH(Miesiące!CC$10,Dni!$I$35:CN$35,0))</f>
        <v>4</v>
      </c>
      <c r="CD29" s="10">
        <f>INDEX(Dni!$I$36:CO$178,MATCH(Miesiące!$E29&amp;CD$11,Dni!$H$36:$H$178,0),MATCH(Miesiące!CD$10,Dni!$I$35:CO$35,0))</f>
        <v>5</v>
      </c>
      <c r="CE29" s="10">
        <f>INDEX(Dni!$I$36:CP$178,MATCH(Miesiące!$E29&amp;CE$11,Dni!$H$36:$H$178,0),MATCH(Miesiące!CE$10,Dni!$I$35:CP$35,0))</f>
        <v>4</v>
      </c>
      <c r="CF29" s="10">
        <f>INDEX(Dni!$I$36:CQ$178,MATCH(Miesiące!$E29&amp;CF$11,Dni!$H$36:$H$178,0),MATCH(Miesiące!CF$10,Dni!$I$35:CQ$35,0))</f>
        <v>4</v>
      </c>
      <c r="CG29" s="10">
        <f>INDEX(Dni!$I$36:CR$178,MATCH(Miesiące!$E29&amp;CG$11,Dni!$H$36:$H$178,0),MATCH(Miesiące!CG$10,Dni!$I$35:CR$35,0))</f>
        <v>5</v>
      </c>
      <c r="CH29" s="10">
        <f>INDEX(Dni!$I$36:CS$178,MATCH(Miesiące!$E29&amp;CH$11,Dni!$H$36:$H$178,0),MATCH(Miesiące!CH$10,Dni!$I$35:CS$35,0))</f>
        <v>4</v>
      </c>
      <c r="CI29" s="10">
        <f>INDEX(Dni!$I$36:CT$178,MATCH(Miesiące!$E29&amp;CI$11,Dni!$H$36:$H$178,0),MATCH(Miesiące!CI$10,Dni!$I$35:CT$35,0))</f>
        <v>3</v>
      </c>
      <c r="CJ29" s="10">
        <f>INDEX(Dni!$I$36:CU$178,MATCH(Miesiące!$E29&amp;CJ$11,Dni!$H$36:$H$178,0),MATCH(Miesiące!CJ$10,Dni!$I$35:CU$35,0))</f>
        <v>4</v>
      </c>
      <c r="CK29" s="10">
        <f>INDEX(Dni!$I$36:CV$178,MATCH(Miesiące!$E29&amp;CK$11,Dni!$H$36:$H$178,0),MATCH(Miesiące!CK$10,Dni!$I$35:CV$35,0))</f>
        <v>4</v>
      </c>
      <c r="CL29" s="10">
        <f>INDEX(Dni!$I$36:CW$178,MATCH(Miesiące!$E29&amp;CL$11,Dni!$H$36:$H$178,0),MATCH(Miesiące!CL$10,Dni!$I$35:CW$35,0))</f>
        <v>4</v>
      </c>
      <c r="CM29" s="10">
        <f>INDEX(Dni!$I$36:CX$178,MATCH(Miesiące!$E29&amp;CM$11,Dni!$H$36:$H$178,0),MATCH(Miesiące!CM$10,Dni!$I$35:CX$35,0))</f>
        <v>5</v>
      </c>
      <c r="CN29" s="10">
        <f>INDEX(Dni!$I$36:CY$178,MATCH(Miesiące!$E29&amp;CN$11,Dni!$H$36:$H$178,0),MATCH(Miesiące!CN$10,Dni!$I$35:CY$35,0))</f>
        <v>4</v>
      </c>
      <c r="CO29" s="10">
        <f>INDEX(Dni!$I$36:CZ$178,MATCH(Miesiące!$E29&amp;CO$11,Dni!$H$36:$H$178,0),MATCH(Miesiące!CO$10,Dni!$I$35:CZ$35,0))</f>
        <v>4</v>
      </c>
      <c r="CP29" s="10">
        <f>INDEX(Dni!$I$36:DA$178,MATCH(Miesiące!$E29&amp;CP$11,Dni!$H$36:$H$178,0),MATCH(Miesiące!CP$10,Dni!$I$35:DA$35,0))</f>
        <v>5</v>
      </c>
      <c r="CQ29" s="10">
        <f>INDEX(Dni!$I$36:DB$178,MATCH(Miesiące!$E29&amp;CQ$11,Dni!$H$36:$H$178,0),MATCH(Miesiące!CQ$10,Dni!$I$35:DB$35,0))</f>
        <v>4</v>
      </c>
      <c r="CR29" s="10">
        <f>INDEX(Dni!$I$36:DC$178,MATCH(Miesiące!$E29&amp;CR$11,Dni!$H$36:$H$178,0),MATCH(Miesiące!CR$10,Dni!$I$35:DC$35,0))</f>
        <v>5</v>
      </c>
      <c r="CS29" s="10">
        <f>INDEX(Dni!$I$36:DD$178,MATCH(Miesiące!$E29&amp;CS$11,Dni!$H$36:$H$178,0),MATCH(Miesiące!CS$10,Dni!$I$35:DD$35,0))</f>
        <v>4</v>
      </c>
      <c r="CT29" s="10">
        <f>INDEX(Dni!$I$36:DE$178,MATCH(Miesiące!$E29&amp;CT$11,Dni!$H$36:$H$178,0),MATCH(Miesiące!CT$10,Dni!$I$35:DE$35,0))</f>
        <v>3</v>
      </c>
      <c r="CU29" s="10">
        <f>INDEX(Dni!$I$36:DF$178,MATCH(Miesiące!$E29&amp;CU$11,Dni!$H$36:$H$178,0),MATCH(Miesiące!CU$10,Dni!$I$35:DF$35,0))</f>
        <v>5</v>
      </c>
      <c r="CV29" s="10">
        <f>INDEX(Dni!$I$36:DG$178,MATCH(Miesiące!$E29&amp;CV$11,Dni!$H$36:$H$178,0),MATCH(Miesiące!CV$10,Dni!$I$35:DG$35,0))</f>
        <v>3</v>
      </c>
      <c r="CW29" s="10">
        <f>INDEX(Dni!$I$36:DH$178,MATCH(Miesiące!$E29&amp;CW$11,Dni!$H$36:$H$178,0),MATCH(Miesiące!CW$10,Dni!$I$35:DH$35,0))</f>
        <v>4</v>
      </c>
      <c r="CX29" s="10">
        <f>INDEX(Dni!$I$36:DI$178,MATCH(Miesiące!$E29&amp;CX$11,Dni!$H$36:$H$178,0),MATCH(Miesiące!CX$10,Dni!$I$35:DI$35,0))</f>
        <v>5</v>
      </c>
      <c r="CY29" s="10">
        <f>INDEX(Dni!$I$36:DJ$178,MATCH(Miesiące!$E29&amp;CY$11,Dni!$H$36:$H$178,0),MATCH(Miesiące!CY$10,Dni!$I$35:DJ$35,0))</f>
        <v>4</v>
      </c>
      <c r="CZ29" s="10">
        <f>INDEX(Dni!$I$36:DK$178,MATCH(Miesiące!$E29&amp;CZ$11,Dni!$H$36:$H$178,0),MATCH(Miesiące!CZ$10,Dni!$I$35:DK$35,0))</f>
        <v>4</v>
      </c>
      <c r="DA29" s="10">
        <f>INDEX(Dni!$I$36:DL$178,MATCH(Miesiące!$E29&amp;DA$11,Dni!$H$36:$H$178,0),MATCH(Miesiące!DA$10,Dni!$I$35:DL$35,0))</f>
        <v>5</v>
      </c>
      <c r="DB29" s="10">
        <f>INDEX(Dni!$I$36:DM$178,MATCH(Miesiące!$E29&amp;DB$11,Dni!$H$36:$H$178,0),MATCH(Miesiące!DB$10,Dni!$I$35:DM$35,0))</f>
        <v>4</v>
      </c>
      <c r="DC29" s="10">
        <f>INDEX(Dni!$I$36:DN$178,MATCH(Miesiące!$E29&amp;DC$11,Dni!$H$36:$H$178,0),MATCH(Miesiące!DC$10,Dni!$I$35:DN$35,0))</f>
        <v>4</v>
      </c>
      <c r="DD29" s="10">
        <f>INDEX(Dni!$I$36:DO$178,MATCH(Miesiące!$E29&amp;DD$11,Dni!$H$36:$H$178,0),MATCH(Miesiące!DD$10,Dni!$I$35:DO$35,0))</f>
        <v>5</v>
      </c>
      <c r="DE29" s="10">
        <f>INDEX(Dni!$I$36:DP$178,MATCH(Miesiące!$E29&amp;DE$11,Dni!$H$36:$H$178,0),MATCH(Miesiące!DE$10,Dni!$I$35:DP$35,0))</f>
        <v>4</v>
      </c>
      <c r="DF29" s="10">
        <f>INDEX(Dni!$I$36:DQ$178,MATCH(Miesiące!$E29&amp;DF$11,Dni!$H$36:$H$178,0),MATCH(Miesiące!DF$10,Dni!$I$35:DQ$35,0))</f>
        <v>4</v>
      </c>
      <c r="DG29" s="10">
        <f>INDEX(Dni!$I$36:DR$178,MATCH(Miesiące!$E29&amp;DG$11,Dni!$H$36:$H$178,0),MATCH(Miesiące!DG$10,Dni!$I$35:DR$35,0))</f>
        <v>5</v>
      </c>
      <c r="DH29" s="10">
        <f>INDEX(Dni!$I$36:DS$178,MATCH(Miesiące!$E29&amp;DH$11,Dni!$H$36:$H$178,0),MATCH(Miesiące!DH$10,Dni!$I$35:DS$35,0))</f>
        <v>4</v>
      </c>
      <c r="DI29" s="10">
        <f>INDEX(Dni!$I$36:DT$178,MATCH(Miesiące!$E29&amp;DI$11,Dni!$H$36:$H$178,0),MATCH(Miesiące!DI$10,Dni!$I$35:DT$35,0))</f>
        <v>4</v>
      </c>
      <c r="DJ29" s="10">
        <f>INDEX(Dni!$I$36:DU$178,MATCH(Miesiące!$E29&amp;DJ$11,Dni!$H$36:$H$178,0),MATCH(Miesiące!DJ$10,Dni!$I$35:DU$35,0))</f>
        <v>5</v>
      </c>
      <c r="DK29" s="10">
        <f>INDEX(Dni!$I$36:DV$178,MATCH(Miesiące!$E29&amp;DK$11,Dni!$H$36:$H$178,0),MATCH(Miesiące!DK$10,Dni!$I$35:DV$35,0))</f>
        <v>4</v>
      </c>
      <c r="DL29" s="10">
        <f>INDEX(Dni!$I$36:DW$178,MATCH(Miesiące!$E29&amp;DL$11,Dni!$H$36:$H$178,0),MATCH(Miesiące!DL$10,Dni!$I$35:DW$35,0))</f>
        <v>4</v>
      </c>
      <c r="DM29" s="10">
        <f>INDEX(Dni!$I$36:DX$178,MATCH(Miesiące!$E29&amp;DM$11,Dni!$H$36:$H$178,0),MATCH(Miesiące!DM$10,Dni!$I$35:DX$35,0))</f>
        <v>5</v>
      </c>
      <c r="DN29" s="10">
        <f>INDEX(Dni!$I$36:DY$178,MATCH(Miesiące!$E29&amp;DN$11,Dni!$H$36:$H$178,0),MATCH(Miesiące!DN$10,Dni!$I$35:DY$35,0))</f>
        <v>4</v>
      </c>
      <c r="DO29" s="10">
        <f>INDEX(Dni!$I$36:DZ$178,MATCH(Miesiące!$E29&amp;DO$11,Dni!$H$36:$H$178,0),MATCH(Miesiące!DO$10,Dni!$I$35:DZ$35,0))</f>
        <v>5</v>
      </c>
      <c r="DP29" s="10">
        <f>INDEX(Dni!$I$36:EA$178,MATCH(Miesiące!$E29&amp;DP$11,Dni!$H$36:$H$178,0),MATCH(Miesiące!DP$10,Dni!$I$35:EA$35,0))</f>
        <v>4</v>
      </c>
      <c r="DQ29" s="10">
        <f>INDEX(Dni!$I$36:EB$178,MATCH(Miesiące!$E29&amp;DQ$11,Dni!$H$36:$H$178,0),MATCH(Miesiące!DQ$10,Dni!$I$35:EB$35,0))</f>
        <v>4</v>
      </c>
      <c r="DR29" s="10">
        <f>INDEX(Dni!$I$36:EC$178,MATCH(Miesiące!$E29&amp;DR$11,Dni!$H$36:$H$178,0),MATCH(Miesiące!DR$10,Dni!$I$35:EC$35,0))</f>
        <v>5</v>
      </c>
      <c r="DS29" s="10">
        <f>INDEX(Dni!$I$36:ED$178,MATCH(Miesiące!$E29&amp;DS$11,Dni!$H$36:$H$178,0),MATCH(Miesiące!DS$10,Dni!$I$35:ED$35,0))</f>
        <v>4</v>
      </c>
      <c r="DT29" s="10">
        <f>INDEX(Dni!$I$36:EE$178,MATCH(Miesiące!$E29&amp;DT$11,Dni!$H$36:$H$178,0),MATCH(Miesiące!DT$10,Dni!$I$35:EE$35,0))</f>
        <v>4</v>
      </c>
      <c r="DU29" s="10">
        <f>INDEX(Dni!$I$36:EF$178,MATCH(Miesiące!$E29&amp;DU$11,Dni!$H$36:$H$178,0),MATCH(Miesiące!DU$10,Dni!$I$35:EF$35,0))</f>
        <v>4</v>
      </c>
      <c r="DV29" s="10">
        <f>INDEX(Dni!$I$36:EG$178,MATCH(Miesiące!$E29&amp;DV$11,Dni!$H$36:$H$178,0),MATCH(Miesiące!DV$10,Dni!$I$35:EG$35,0))</f>
        <v>5</v>
      </c>
      <c r="DW29" s="10">
        <f>INDEX(Dni!$I$36:EH$178,MATCH(Miesiące!$E29&amp;DW$11,Dni!$H$36:$H$178,0),MATCH(Miesiące!DW$10,Dni!$I$35:EH$35,0))</f>
        <v>4</v>
      </c>
      <c r="DX29" s="10">
        <f>INDEX(Dni!$I$36:EI$178,MATCH(Miesiące!$E29&amp;DX$11,Dni!$H$36:$H$178,0),MATCH(Miesiące!DX$10,Dni!$I$35:EI$35,0))</f>
        <v>4</v>
      </c>
      <c r="DY29" s="10">
        <f>INDEX(Dni!$I$36:EJ$178,MATCH(Miesiące!$E29&amp;DY$11,Dni!$H$36:$H$178,0),MATCH(Miesiące!DY$10,Dni!$I$35:EJ$35,0))</f>
        <v>4</v>
      </c>
      <c r="DZ29" s="10">
        <f>INDEX(Dni!$I$36:EK$178,MATCH(Miesiące!$E29&amp;DZ$11,Dni!$H$36:$H$178,0),MATCH(Miesiące!DZ$10,Dni!$I$35:EK$35,0))</f>
        <v>4</v>
      </c>
      <c r="EA29" s="10">
        <f>INDEX(Dni!$I$36:EL$178,MATCH(Miesiące!$E29&amp;EA$11,Dni!$H$36:$H$178,0),MATCH(Miesiące!EA$10,Dni!$I$35:EL$35,0))</f>
        <v>5</v>
      </c>
      <c r="EB29" s="10">
        <f>INDEX(Dni!$I$36:EM$178,MATCH(Miesiące!$E29&amp;EB$11,Dni!$H$36:$H$178,0),MATCH(Miesiące!EB$10,Dni!$I$35:EM$35,0))</f>
        <v>4</v>
      </c>
      <c r="EC29" s="10">
        <f>INDEX(Dni!$I$36:EN$178,MATCH(Miesiące!$E29&amp;EC$11,Dni!$H$36:$H$178,0),MATCH(Miesiące!EC$10,Dni!$I$35:EN$35,0))</f>
        <v>4</v>
      </c>
      <c r="ED29" s="10">
        <f>INDEX(Dni!$I$36:EO$178,MATCH(Miesiące!$E29&amp;ED$11,Dni!$H$36:$H$178,0),MATCH(Miesiące!ED$10,Dni!$I$35:EO$35,0))</f>
        <v>4</v>
      </c>
      <c r="EE29" s="10">
        <f>INDEX(Dni!$I$36:EP$178,MATCH(Miesiące!$E29&amp;EE$11,Dni!$H$36:$H$178,0),MATCH(Miesiące!EE$10,Dni!$I$35:EP$35,0))</f>
        <v>4</v>
      </c>
      <c r="EF29" s="10">
        <f>INDEX(Dni!$I$36:EQ$178,MATCH(Miesiące!$E29&amp;EF$11,Dni!$H$36:$H$178,0),MATCH(Miesiące!EF$10,Dni!$I$35:EQ$35,0))</f>
        <v>5</v>
      </c>
      <c r="EG29" s="10">
        <f>INDEX(Dni!$I$36:ER$178,MATCH(Miesiące!$E29&amp;EG$11,Dni!$H$36:$H$178,0),MATCH(Miesiące!EG$10,Dni!$I$35:ER$35,0))</f>
        <v>4</v>
      </c>
      <c r="EH29" s="10">
        <f>INDEX(Dni!$I$36:ES$178,MATCH(Miesiące!$E29&amp;EH$11,Dni!$H$36:$H$178,0),MATCH(Miesiące!EH$10,Dni!$I$35:ES$35,0))</f>
        <v>4</v>
      </c>
      <c r="EI29" s="10">
        <f>INDEX(Dni!$I$36:ET$178,MATCH(Miesiące!$E29&amp;EI$11,Dni!$H$36:$H$178,0),MATCH(Miesiące!EI$10,Dni!$I$35:ET$35,0))</f>
        <v>4</v>
      </c>
      <c r="EJ29" s="10">
        <f>INDEX(Dni!$I$36:EU$178,MATCH(Miesiące!$E29&amp;EJ$11,Dni!$H$36:$H$178,0),MATCH(Miesiące!EJ$10,Dni!$I$35:EU$35,0))</f>
        <v>4</v>
      </c>
      <c r="EK29" s="10">
        <f>INDEX(Dni!$I$36:EV$178,MATCH(Miesiące!$E29&amp;EK$11,Dni!$H$36:$H$178,0),MATCH(Miesiące!EK$10,Dni!$I$35:EV$35,0))</f>
        <v>4</v>
      </c>
      <c r="EL29" s="10">
        <f>INDEX(Dni!$I$36:EW$178,MATCH(Miesiące!$E29&amp;EL$11,Dni!$H$36:$H$178,0),MATCH(Miesiące!EL$10,Dni!$I$35:EW$35,0))</f>
        <v>5</v>
      </c>
      <c r="EM29" s="10">
        <f>INDEX(Dni!$I$36:EX$178,MATCH(Miesiące!$E29&amp;EM$11,Dni!$H$36:$H$178,0),MATCH(Miesiące!EM$10,Dni!$I$35:EX$35,0))</f>
        <v>4</v>
      </c>
      <c r="EN29" s="10">
        <f>INDEX(Dni!$I$36:EY$178,MATCH(Miesiące!$E29&amp;EN$11,Dni!$H$36:$H$178,0),MATCH(Miesiące!EN$10,Dni!$I$35:EY$35,0))</f>
        <v>4</v>
      </c>
      <c r="EO29" s="10">
        <f>INDEX(Dni!$I$36:EZ$178,MATCH(Miesiące!$E29&amp;EO$11,Dni!$H$36:$H$178,0),MATCH(Miesiące!EO$10,Dni!$I$35:EZ$35,0))</f>
        <v>5</v>
      </c>
      <c r="EP29" s="10">
        <f>INDEX(Dni!$I$36:FA$178,MATCH(Miesiące!$E29&amp;EP$11,Dni!$H$36:$H$178,0),MATCH(Miesiące!EP$10,Dni!$I$35:FA$35,0))</f>
        <v>4</v>
      </c>
      <c r="EQ29" s="10">
        <f>INDEX(Dni!$I$36:FB$178,MATCH(Miesiące!$E29&amp;EQ$11,Dni!$H$36:$H$178,0),MATCH(Miesiące!EQ$10,Dni!$I$35:FB$35,0))</f>
        <v>3</v>
      </c>
      <c r="ER29" s="10">
        <f>INDEX(Dni!$I$36:FC$178,MATCH(Miesiące!$E29&amp;ER$11,Dni!$H$36:$H$178,0),MATCH(Miesiące!ER$10,Dni!$I$35:FC$35,0))</f>
        <v>4</v>
      </c>
      <c r="ES29" s="10">
        <f>INDEX(Dni!$I$36:FD$178,MATCH(Miesiące!$E29&amp;ES$11,Dni!$H$36:$H$178,0),MATCH(Miesiące!ES$10,Dni!$I$35:FD$35,0))</f>
        <v>4</v>
      </c>
      <c r="ET29" s="10">
        <f>INDEX(Dni!$I$36:FE$178,MATCH(Miesiące!$E29&amp;ET$11,Dni!$H$36:$H$178,0),MATCH(Miesiące!ET$10,Dni!$I$35:FE$35,0))</f>
        <v>4</v>
      </c>
      <c r="EU29" s="10">
        <f>INDEX(Dni!$I$36:FF$178,MATCH(Miesiące!$E29&amp;EU$11,Dni!$H$36:$H$178,0),MATCH(Miesiące!EU$10,Dni!$I$35:FF$35,0))</f>
        <v>5</v>
      </c>
      <c r="EV29" s="10">
        <f>INDEX(Dni!$I$36:FG$178,MATCH(Miesiące!$E29&amp;EV$11,Dni!$H$36:$H$178,0),MATCH(Miesiące!EV$10,Dni!$I$35:FG$35,0))</f>
        <v>4</v>
      </c>
      <c r="EW29" s="10">
        <f>INDEX(Dni!$I$36:FH$178,MATCH(Miesiące!$E29&amp;EW$11,Dni!$H$36:$H$178,0),MATCH(Miesiące!EW$10,Dni!$I$35:FH$35,0))</f>
        <v>4</v>
      </c>
      <c r="EX29" s="10">
        <f>INDEX(Dni!$I$36:FI$178,MATCH(Miesiące!$E29&amp;EX$11,Dni!$H$36:$H$178,0),MATCH(Miesiące!EX$10,Dni!$I$35:FI$35,0))</f>
        <v>5</v>
      </c>
      <c r="EY29" s="10">
        <f>INDEX(Dni!$I$36:FJ$178,MATCH(Miesiące!$E29&amp;EY$11,Dni!$H$36:$H$178,0),MATCH(Miesiące!EY$10,Dni!$I$35:FJ$35,0))</f>
        <v>4</v>
      </c>
      <c r="EZ29" s="10">
        <f>INDEX(Dni!$I$36:FK$178,MATCH(Miesiące!$E29&amp;EZ$11,Dni!$H$36:$H$178,0),MATCH(Miesiące!EZ$10,Dni!$I$35:FK$35,0))</f>
        <v>4</v>
      </c>
    </row>
    <row r="30" spans="2:156" x14ac:dyDescent="0.25">
      <c r="E30" t="s">
        <v>32</v>
      </c>
      <c r="I30" s="10">
        <f>INDEX(Dni!$I$36:T$178,MATCH(Miesiące!$E30&amp;I$11,Dni!$H$36:$H$178,0),MATCH(Miesiące!I$10,Dni!$I$35:T$35,0))</f>
        <v>4</v>
      </c>
      <c r="J30" s="10">
        <f>INDEX(Dni!$I$36:U$178,MATCH(Miesiące!$E30&amp;J$11,Dni!$H$36:$H$178,0),MATCH(Miesiące!J$10,Dni!$I$35:U$35,0))</f>
        <v>4</v>
      </c>
      <c r="K30" s="10">
        <f>INDEX(Dni!$I$36:V$178,MATCH(Miesiące!$E30&amp;K$11,Dni!$H$36:$H$178,0),MATCH(Miesiące!K$10,Dni!$I$35:V$35,0))</f>
        <v>4</v>
      </c>
      <c r="L30" s="10">
        <f>INDEX(Dni!$I$36:W$178,MATCH(Miesiące!$E30&amp;L$11,Dni!$H$36:$H$178,0),MATCH(Miesiące!L$10,Dni!$I$35:W$35,0))</f>
        <v>4</v>
      </c>
      <c r="M30" s="10">
        <f>INDEX(Dni!$I$36:X$178,MATCH(Miesiące!$E30&amp;M$11,Dni!$H$36:$H$178,0),MATCH(Miesiące!M$10,Dni!$I$35:X$35,0))</f>
        <v>5</v>
      </c>
      <c r="N30" s="10">
        <f>INDEX(Dni!$I$36:Y$178,MATCH(Miesiące!$E30&amp;N$11,Dni!$H$36:$H$178,0),MATCH(Miesiące!N$10,Dni!$I$35:Y$35,0))</f>
        <v>4</v>
      </c>
      <c r="O30" s="10">
        <f>INDEX(Dni!$I$36:Z$178,MATCH(Miesiące!$E30&amp;O$11,Dni!$H$36:$H$178,0),MATCH(Miesiące!O$10,Dni!$I$35:Z$35,0))</f>
        <v>3</v>
      </c>
      <c r="P30" s="10">
        <f>INDEX(Dni!$I$36:AA$178,MATCH(Miesiące!$E30&amp;P$11,Dni!$H$36:$H$178,0),MATCH(Miesiące!P$10,Dni!$I$35:AA$35,0))</f>
        <v>5</v>
      </c>
      <c r="Q30" s="10">
        <f>INDEX(Dni!$I$36:AB$178,MATCH(Miesiące!$E30&amp;Q$11,Dni!$H$36:$H$178,0),MATCH(Miesiące!Q$10,Dni!$I$35:AB$35,0))</f>
        <v>4</v>
      </c>
      <c r="R30" s="10">
        <f>INDEX(Dni!$I$36:AC$178,MATCH(Miesiące!$E30&amp;R$11,Dni!$H$36:$H$178,0),MATCH(Miesiące!R$10,Dni!$I$35:AC$35,0))</f>
        <v>4</v>
      </c>
      <c r="S30" s="10">
        <f>INDEX(Dni!$I$36:AD$178,MATCH(Miesiące!$E30&amp;S$11,Dni!$H$36:$H$178,0),MATCH(Miesiące!S$10,Dni!$I$35:AD$35,0))</f>
        <v>3</v>
      </c>
      <c r="T30" s="10">
        <f>INDEX(Dni!$I$36:AE$178,MATCH(Miesiące!$E30&amp;T$11,Dni!$H$36:$H$178,0),MATCH(Miesiące!T$10,Dni!$I$35:AE$35,0))</f>
        <v>4</v>
      </c>
      <c r="U30" s="10">
        <f>INDEX(Dni!$I$36:AF$178,MATCH(Miesiące!$E30&amp;U$11,Dni!$H$36:$H$178,0),MATCH(Miesiące!U$10,Dni!$I$35:AF$35,0))</f>
        <v>3</v>
      </c>
      <c r="V30" s="10">
        <f>INDEX(Dni!$I$36:AG$178,MATCH(Miesiące!$E30&amp;V$11,Dni!$H$36:$H$178,0),MATCH(Miesiące!V$10,Dni!$I$35:AG$35,0))</f>
        <v>5</v>
      </c>
      <c r="W30" s="10">
        <f>INDEX(Dni!$I$36:AH$178,MATCH(Miesiące!$E30&amp;W$11,Dni!$H$36:$H$178,0),MATCH(Miesiące!W$10,Dni!$I$35:AH$35,0))</f>
        <v>4</v>
      </c>
      <c r="X30" s="10">
        <f>INDEX(Dni!$I$36:AI$178,MATCH(Miesiące!$E30&amp;X$11,Dni!$H$36:$H$178,0),MATCH(Miesiące!X$10,Dni!$I$35:AI$35,0))</f>
        <v>4</v>
      </c>
      <c r="Y30" s="10">
        <f>INDEX(Dni!$I$36:AJ$178,MATCH(Miesiące!$E30&amp;Y$11,Dni!$H$36:$H$178,0),MATCH(Miesiące!Y$10,Dni!$I$35:AJ$35,0))</f>
        <v>5</v>
      </c>
      <c r="Z30" s="10">
        <f>INDEX(Dni!$I$36:AK$178,MATCH(Miesiące!$E30&amp;Z$11,Dni!$H$36:$H$178,0),MATCH(Miesiące!Z$10,Dni!$I$35:AK$35,0))</f>
        <v>4</v>
      </c>
      <c r="AA30" s="10">
        <f>INDEX(Dni!$I$36:AL$178,MATCH(Miesiące!$E30&amp;AA$11,Dni!$H$36:$H$178,0),MATCH(Miesiące!AA$10,Dni!$I$35:AL$35,0))</f>
        <v>3</v>
      </c>
      <c r="AB30" s="10">
        <f>INDEX(Dni!$I$36:AM$178,MATCH(Miesiące!$E30&amp;AB$11,Dni!$H$36:$H$178,0),MATCH(Miesiące!AB$10,Dni!$I$35:AM$35,0))</f>
        <v>4</v>
      </c>
      <c r="AC30" s="10">
        <f>INDEX(Dni!$I$36:AN$178,MATCH(Miesiące!$E30&amp;AC$11,Dni!$H$36:$H$178,0),MATCH(Miesiące!AC$10,Dni!$I$35:AN$35,0))</f>
        <v>4</v>
      </c>
      <c r="AD30" s="10">
        <f>INDEX(Dni!$I$36:AO$178,MATCH(Miesiące!$E30&amp;AD$11,Dni!$H$36:$H$178,0),MATCH(Miesiące!AD$10,Dni!$I$35:AO$35,0))</f>
        <v>4</v>
      </c>
      <c r="AE30" s="10">
        <f>INDEX(Dni!$I$36:AP$178,MATCH(Miesiące!$E30&amp;AE$11,Dni!$H$36:$H$178,0),MATCH(Miesiące!AE$10,Dni!$I$35:AP$35,0))</f>
        <v>4</v>
      </c>
      <c r="AF30" s="10">
        <f>INDEX(Dni!$I$36:AQ$178,MATCH(Miesiące!$E30&amp;AF$11,Dni!$H$36:$H$178,0),MATCH(Miesiące!AF$10,Dni!$I$35:AQ$35,0))</f>
        <v>3</v>
      </c>
      <c r="AG30" s="10">
        <f>INDEX(Dni!$I$36:AR$178,MATCH(Miesiące!$E30&amp;AG$11,Dni!$H$36:$H$178,0),MATCH(Miesiące!AG$10,Dni!$I$35:AR$35,0))</f>
        <v>4</v>
      </c>
      <c r="AH30" s="10">
        <f>INDEX(Dni!$I$36:AS$178,MATCH(Miesiące!$E30&amp;AH$11,Dni!$H$36:$H$178,0),MATCH(Miesiące!AH$10,Dni!$I$35:AS$35,0))</f>
        <v>5</v>
      </c>
      <c r="AI30" s="10">
        <f>INDEX(Dni!$I$36:AT$178,MATCH(Miesiące!$E30&amp;AI$11,Dni!$H$36:$H$178,0),MATCH(Miesiące!AI$10,Dni!$I$35:AT$35,0))</f>
        <v>4</v>
      </c>
      <c r="AJ30" s="10">
        <f>INDEX(Dni!$I$36:AU$178,MATCH(Miesiące!$E30&amp;AJ$11,Dni!$H$36:$H$178,0),MATCH(Miesiące!AJ$10,Dni!$I$35:AU$35,0))</f>
        <v>4</v>
      </c>
      <c r="AK30" s="10">
        <f>INDEX(Dni!$I$36:AV$178,MATCH(Miesiące!$E30&amp;AK$11,Dni!$H$36:$H$178,0),MATCH(Miesiące!AK$10,Dni!$I$35:AV$35,0))</f>
        <v>5</v>
      </c>
      <c r="AL30" s="10">
        <f>INDEX(Dni!$I$36:AW$178,MATCH(Miesiące!$E30&amp;AL$11,Dni!$H$36:$H$178,0),MATCH(Miesiące!AL$10,Dni!$I$35:AW$35,0))</f>
        <v>4</v>
      </c>
      <c r="AM30" s="10">
        <f>INDEX(Dni!$I$36:AX$178,MATCH(Miesiące!$E30&amp;AM$11,Dni!$H$36:$H$178,0),MATCH(Miesiące!AM$10,Dni!$I$35:AX$35,0))</f>
        <v>5</v>
      </c>
      <c r="AN30" s="10">
        <f>INDEX(Dni!$I$36:AY$178,MATCH(Miesiące!$E30&amp;AN$11,Dni!$H$36:$H$178,0),MATCH(Miesiące!AN$10,Dni!$I$35:AY$35,0))</f>
        <v>4</v>
      </c>
      <c r="AO30" s="10">
        <f>INDEX(Dni!$I$36:AZ$178,MATCH(Miesiące!$E30&amp;AO$11,Dni!$H$36:$H$178,0),MATCH(Miesiące!AO$10,Dni!$I$35:AZ$35,0))</f>
        <v>4</v>
      </c>
      <c r="AP30" s="10">
        <f>INDEX(Dni!$I$36:BA$178,MATCH(Miesiące!$E30&amp;AP$11,Dni!$H$36:$H$178,0),MATCH(Miesiące!AP$10,Dni!$I$35:BA$35,0))</f>
        <v>4</v>
      </c>
      <c r="AQ30" s="10">
        <f>INDEX(Dni!$I$36:BB$178,MATCH(Miesiące!$E30&amp;AQ$11,Dni!$H$36:$H$178,0),MATCH(Miesiące!AQ$10,Dni!$I$35:BB$35,0))</f>
        <v>4</v>
      </c>
      <c r="AR30" s="10">
        <f>INDEX(Dni!$I$36:BC$178,MATCH(Miesiące!$E30&amp;AR$11,Dni!$H$36:$H$178,0),MATCH(Miesiące!AR$10,Dni!$I$35:BC$35,0))</f>
        <v>3</v>
      </c>
      <c r="AS30" s="10">
        <f>INDEX(Dni!$I$36:BD$178,MATCH(Miesiące!$E30&amp;AS$11,Dni!$H$36:$H$178,0),MATCH(Miesiące!AS$10,Dni!$I$35:BD$35,0))</f>
        <v>5</v>
      </c>
      <c r="AT30" s="10">
        <f>INDEX(Dni!$I$36:BE$178,MATCH(Miesiące!$E30&amp;AT$11,Dni!$H$36:$H$178,0),MATCH(Miesiące!AT$10,Dni!$I$35:BE$35,0))</f>
        <v>4</v>
      </c>
      <c r="AU30" s="10">
        <f>INDEX(Dni!$I$36:BF$178,MATCH(Miesiące!$E30&amp;AU$11,Dni!$H$36:$H$178,0),MATCH(Miesiące!AU$10,Dni!$I$35:BF$35,0))</f>
        <v>4</v>
      </c>
      <c r="AV30" s="10">
        <f>INDEX(Dni!$I$36:BG$178,MATCH(Miesiące!$E30&amp;AV$11,Dni!$H$36:$H$178,0),MATCH(Miesiące!AV$10,Dni!$I$35:BG$35,0))</f>
        <v>5</v>
      </c>
      <c r="AW30" s="10">
        <f>INDEX(Dni!$I$36:BH$178,MATCH(Miesiące!$E30&amp;AW$11,Dni!$H$36:$H$178,0),MATCH(Miesiące!AW$10,Dni!$I$35:BH$35,0))</f>
        <v>4</v>
      </c>
      <c r="AX30" s="10">
        <f>INDEX(Dni!$I$36:BI$178,MATCH(Miesiące!$E30&amp;AX$11,Dni!$H$36:$H$178,0),MATCH(Miesiące!AX$10,Dni!$I$35:BI$35,0))</f>
        <v>4</v>
      </c>
      <c r="AY30" s="10">
        <f>INDEX(Dni!$I$36:BJ$178,MATCH(Miesiące!$E30&amp;AY$11,Dni!$H$36:$H$178,0),MATCH(Miesiące!AY$10,Dni!$I$35:BJ$35,0))</f>
        <v>5</v>
      </c>
      <c r="AZ30" s="10">
        <f>INDEX(Dni!$I$36:BK$178,MATCH(Miesiące!$E30&amp;AZ$11,Dni!$H$36:$H$178,0),MATCH(Miesiące!AZ$10,Dni!$I$35:BK$35,0))</f>
        <v>4</v>
      </c>
      <c r="BA30" s="10">
        <f>INDEX(Dni!$I$36:BL$178,MATCH(Miesiące!$E30&amp;BA$11,Dni!$H$36:$H$178,0),MATCH(Miesiące!BA$10,Dni!$I$35:BL$35,0))</f>
        <v>4</v>
      </c>
      <c r="BB30" s="10">
        <f>INDEX(Dni!$I$36:BM$178,MATCH(Miesiące!$E30&amp;BB$11,Dni!$H$36:$H$178,0),MATCH(Miesiące!BB$10,Dni!$I$35:BM$35,0))</f>
        <v>5</v>
      </c>
      <c r="BC30" s="10">
        <f>INDEX(Dni!$I$36:BN$178,MATCH(Miesiące!$E30&amp;BC$11,Dni!$H$36:$H$178,0),MATCH(Miesiące!BC$10,Dni!$I$35:BN$35,0))</f>
        <v>3</v>
      </c>
      <c r="BD30" s="10">
        <f>INDEX(Dni!$I$36:BO$178,MATCH(Miesiące!$E30&amp;BD$11,Dni!$H$36:$H$178,0),MATCH(Miesiące!BD$10,Dni!$I$35:BO$35,0))</f>
        <v>4</v>
      </c>
      <c r="BE30" s="10">
        <f>INDEX(Dni!$I$36:BP$178,MATCH(Miesiące!$E30&amp;BE$11,Dni!$H$36:$H$178,0),MATCH(Miesiące!BE$10,Dni!$I$35:BP$35,0))</f>
        <v>4</v>
      </c>
      <c r="BF30" s="10">
        <f>INDEX(Dni!$I$36:BQ$178,MATCH(Miesiące!$E30&amp;BF$11,Dni!$H$36:$H$178,0),MATCH(Miesiące!BF$10,Dni!$I$35:BQ$35,0))</f>
        <v>4</v>
      </c>
      <c r="BG30" s="10">
        <f>INDEX(Dni!$I$36:BR$178,MATCH(Miesiące!$E30&amp;BG$11,Dni!$H$36:$H$178,0),MATCH(Miesiące!BG$10,Dni!$I$35:BR$35,0))</f>
        <v>5</v>
      </c>
      <c r="BH30" s="10">
        <f>INDEX(Dni!$I$36:BS$178,MATCH(Miesiące!$E30&amp;BH$11,Dni!$H$36:$H$178,0),MATCH(Miesiące!BH$10,Dni!$I$35:BS$35,0))</f>
        <v>4</v>
      </c>
      <c r="BI30" s="10">
        <f>INDEX(Dni!$I$36:BT$178,MATCH(Miesiące!$E30&amp;BI$11,Dni!$H$36:$H$178,0),MATCH(Miesiące!BI$10,Dni!$I$35:BT$35,0))</f>
        <v>4</v>
      </c>
      <c r="BJ30" s="10">
        <f>INDEX(Dni!$I$36:BU$178,MATCH(Miesiące!$E30&amp;BJ$11,Dni!$H$36:$H$178,0),MATCH(Miesiące!BJ$10,Dni!$I$35:BU$35,0))</f>
        <v>5</v>
      </c>
      <c r="BK30" s="10">
        <f>INDEX(Dni!$I$36:BV$178,MATCH(Miesiące!$E30&amp;BK$11,Dni!$H$36:$H$178,0),MATCH(Miesiące!BK$10,Dni!$I$35:BV$35,0))</f>
        <v>4</v>
      </c>
      <c r="BL30" s="10">
        <f>INDEX(Dni!$I$36:BW$178,MATCH(Miesiące!$E30&amp;BL$11,Dni!$H$36:$H$178,0),MATCH(Miesiące!BL$10,Dni!$I$35:BW$35,0))</f>
        <v>4</v>
      </c>
      <c r="BM30" s="10">
        <f>INDEX(Dni!$I$36:BX$178,MATCH(Miesiące!$E30&amp;BM$11,Dni!$H$36:$H$178,0),MATCH(Miesiące!BM$10,Dni!$I$35:BX$35,0))</f>
        <v>4</v>
      </c>
      <c r="BN30" s="10">
        <f>INDEX(Dni!$I$36:BY$178,MATCH(Miesiące!$E30&amp;BN$11,Dni!$H$36:$H$178,0),MATCH(Miesiące!BN$10,Dni!$I$35:BY$35,0))</f>
        <v>5</v>
      </c>
      <c r="BO30" s="10">
        <f>INDEX(Dni!$I$36:BZ$178,MATCH(Miesiące!$E30&amp;BO$11,Dni!$H$36:$H$178,0),MATCH(Miesiące!BO$10,Dni!$I$35:BZ$35,0))</f>
        <v>3</v>
      </c>
      <c r="BP30" s="10">
        <f>INDEX(Dni!$I$36:CA$178,MATCH(Miesiące!$E30&amp;BP$11,Dni!$H$36:$H$178,0),MATCH(Miesiące!BP$10,Dni!$I$35:CA$35,0))</f>
        <v>3</v>
      </c>
      <c r="BQ30" s="10">
        <f>INDEX(Dni!$I$36:CB$178,MATCH(Miesiące!$E30&amp;BQ$11,Dni!$H$36:$H$178,0),MATCH(Miesiące!BQ$10,Dni!$I$35:CB$35,0))</f>
        <v>4</v>
      </c>
      <c r="BR30" s="10">
        <f>INDEX(Dni!$I$36:CC$178,MATCH(Miesiące!$E30&amp;BR$11,Dni!$H$36:$H$178,0),MATCH(Miesiące!BR$10,Dni!$I$35:CC$35,0))</f>
        <v>4</v>
      </c>
      <c r="BS30" s="10">
        <f>INDEX(Dni!$I$36:CD$178,MATCH(Miesiące!$E30&amp;BS$11,Dni!$H$36:$H$178,0),MATCH(Miesiące!BS$10,Dni!$I$35:CD$35,0))</f>
        <v>5</v>
      </c>
      <c r="BT30" s="10">
        <f>INDEX(Dni!$I$36:CE$178,MATCH(Miesiące!$E30&amp;BT$11,Dni!$H$36:$H$178,0),MATCH(Miesiące!BT$10,Dni!$I$35:CE$35,0))</f>
        <v>4</v>
      </c>
      <c r="BU30" s="10">
        <f>INDEX(Dni!$I$36:CF$178,MATCH(Miesiące!$E30&amp;BU$11,Dni!$H$36:$H$178,0),MATCH(Miesiące!BU$10,Dni!$I$35:CF$35,0))</f>
        <v>4</v>
      </c>
      <c r="BV30" s="10">
        <f>INDEX(Dni!$I$36:CG$178,MATCH(Miesiące!$E30&amp;BV$11,Dni!$H$36:$H$178,0),MATCH(Miesiące!BV$10,Dni!$I$35:CG$35,0))</f>
        <v>4</v>
      </c>
      <c r="BW30" s="10">
        <f>INDEX(Dni!$I$36:CH$178,MATCH(Miesiące!$E30&amp;BW$11,Dni!$H$36:$H$178,0),MATCH(Miesiące!BW$10,Dni!$I$35:CH$35,0))</f>
        <v>4</v>
      </c>
      <c r="BX30" s="10">
        <f>INDEX(Dni!$I$36:CI$178,MATCH(Miesiące!$E30&amp;BX$11,Dni!$H$36:$H$178,0),MATCH(Miesiące!BX$10,Dni!$I$35:CI$35,0))</f>
        <v>5</v>
      </c>
      <c r="BY30" s="10">
        <f>INDEX(Dni!$I$36:CJ$178,MATCH(Miesiące!$E30&amp;BY$11,Dni!$H$36:$H$178,0),MATCH(Miesiące!BY$10,Dni!$I$35:CJ$35,0))</f>
        <v>4</v>
      </c>
      <c r="BZ30" s="10">
        <f>INDEX(Dni!$I$36:CK$178,MATCH(Miesiące!$E30&amp;BZ$11,Dni!$H$36:$H$178,0),MATCH(Miesiące!BZ$10,Dni!$I$35:CK$35,0))</f>
        <v>3</v>
      </c>
      <c r="CA30" s="10">
        <f>INDEX(Dni!$I$36:CL$178,MATCH(Miesiące!$E30&amp;CA$11,Dni!$H$36:$H$178,0),MATCH(Miesiące!CA$10,Dni!$I$35:CL$35,0))</f>
        <v>4</v>
      </c>
      <c r="CB30" s="10">
        <f>INDEX(Dni!$I$36:CM$178,MATCH(Miesiące!$E30&amp;CB$11,Dni!$H$36:$H$178,0),MATCH(Miesiące!CB$10,Dni!$I$35:CM$35,0))</f>
        <v>4</v>
      </c>
      <c r="CC30" s="10">
        <f>INDEX(Dni!$I$36:CN$178,MATCH(Miesiące!$E30&amp;CC$11,Dni!$H$36:$H$178,0),MATCH(Miesiące!CC$10,Dni!$I$35:CN$35,0))</f>
        <v>4</v>
      </c>
      <c r="CD30" s="10">
        <f>INDEX(Dni!$I$36:CO$178,MATCH(Miesiące!$E30&amp;CD$11,Dni!$H$36:$H$178,0),MATCH(Miesiące!CD$10,Dni!$I$35:CO$35,0))</f>
        <v>4</v>
      </c>
      <c r="CE30" s="10">
        <f>INDEX(Dni!$I$36:CP$178,MATCH(Miesiące!$E30&amp;CE$11,Dni!$H$36:$H$178,0),MATCH(Miesiące!CE$10,Dni!$I$35:CP$35,0))</f>
        <v>4</v>
      </c>
      <c r="CF30" s="10">
        <f>INDEX(Dni!$I$36:CQ$178,MATCH(Miesiące!$E30&amp;CF$11,Dni!$H$36:$H$178,0),MATCH(Miesiące!CF$10,Dni!$I$35:CQ$35,0))</f>
        <v>4</v>
      </c>
      <c r="CG30" s="10">
        <f>INDEX(Dni!$I$36:CR$178,MATCH(Miesiące!$E30&amp;CG$11,Dni!$H$36:$H$178,0),MATCH(Miesiące!CG$10,Dni!$I$35:CR$35,0))</f>
        <v>5</v>
      </c>
      <c r="CH30" s="10">
        <f>INDEX(Dni!$I$36:CS$178,MATCH(Miesiące!$E30&amp;CH$11,Dni!$H$36:$H$178,0),MATCH(Miesiące!CH$10,Dni!$I$35:CS$35,0))</f>
        <v>4</v>
      </c>
      <c r="CI30" s="10">
        <f>INDEX(Dni!$I$36:CT$178,MATCH(Miesiące!$E30&amp;CI$11,Dni!$H$36:$H$178,0),MATCH(Miesiące!CI$10,Dni!$I$35:CT$35,0))</f>
        <v>3</v>
      </c>
      <c r="CJ30" s="10">
        <f>INDEX(Dni!$I$36:CU$178,MATCH(Miesiące!$E30&amp;CJ$11,Dni!$H$36:$H$178,0),MATCH(Miesiące!CJ$10,Dni!$I$35:CU$35,0))</f>
        <v>5</v>
      </c>
      <c r="CK30" s="10">
        <f>INDEX(Dni!$I$36:CV$178,MATCH(Miesiące!$E30&amp;CK$11,Dni!$H$36:$H$178,0),MATCH(Miesiące!CK$10,Dni!$I$35:CV$35,0))</f>
        <v>4</v>
      </c>
      <c r="CL30" s="10">
        <f>INDEX(Dni!$I$36:CW$178,MATCH(Miesiące!$E30&amp;CL$11,Dni!$H$36:$H$178,0),MATCH(Miesiące!CL$10,Dni!$I$35:CW$35,0))</f>
        <v>4</v>
      </c>
      <c r="CM30" s="10">
        <f>INDEX(Dni!$I$36:CX$178,MATCH(Miesiące!$E30&amp;CM$11,Dni!$H$36:$H$178,0),MATCH(Miesiące!CM$10,Dni!$I$35:CX$35,0))</f>
        <v>4</v>
      </c>
      <c r="CN30" s="10">
        <f>INDEX(Dni!$I$36:CY$178,MATCH(Miesiące!$E30&amp;CN$11,Dni!$H$36:$H$178,0),MATCH(Miesiące!CN$10,Dni!$I$35:CY$35,0))</f>
        <v>4</v>
      </c>
      <c r="CO30" s="10">
        <f>INDEX(Dni!$I$36:CZ$178,MATCH(Miesiące!$E30&amp;CO$11,Dni!$H$36:$H$178,0),MATCH(Miesiące!CO$10,Dni!$I$35:CZ$35,0))</f>
        <v>3</v>
      </c>
      <c r="CP30" s="10">
        <f>INDEX(Dni!$I$36:DA$178,MATCH(Miesiące!$E30&amp;CP$11,Dni!$H$36:$H$178,0),MATCH(Miesiące!CP$10,Dni!$I$35:DA$35,0))</f>
        <v>5</v>
      </c>
      <c r="CQ30" s="10">
        <f>INDEX(Dni!$I$36:DB$178,MATCH(Miesiące!$E30&amp;CQ$11,Dni!$H$36:$H$178,0),MATCH(Miesiące!CQ$10,Dni!$I$35:DB$35,0))</f>
        <v>4</v>
      </c>
      <c r="CR30" s="10">
        <f>INDEX(Dni!$I$36:DC$178,MATCH(Miesiące!$E30&amp;CR$11,Dni!$H$36:$H$178,0),MATCH(Miesiące!CR$10,Dni!$I$35:DC$35,0))</f>
        <v>4</v>
      </c>
      <c r="CS30" s="10">
        <f>INDEX(Dni!$I$36:DD$178,MATCH(Miesiące!$E30&amp;CS$11,Dni!$H$36:$H$178,0),MATCH(Miesiące!CS$10,Dni!$I$35:DD$35,0))</f>
        <v>5</v>
      </c>
      <c r="CT30" s="10">
        <f>INDEX(Dni!$I$36:DE$178,MATCH(Miesiące!$E30&amp;CT$11,Dni!$H$36:$H$178,0),MATCH(Miesiące!CT$10,Dni!$I$35:DE$35,0))</f>
        <v>4</v>
      </c>
      <c r="CU30" s="10">
        <f>INDEX(Dni!$I$36:DF$178,MATCH(Miesiące!$E30&amp;CU$11,Dni!$H$36:$H$178,0),MATCH(Miesiące!CU$10,Dni!$I$35:DF$35,0))</f>
        <v>5</v>
      </c>
      <c r="CV30" s="10">
        <f>INDEX(Dni!$I$36:DG$178,MATCH(Miesiące!$E30&amp;CV$11,Dni!$H$36:$H$178,0),MATCH(Miesiące!CV$10,Dni!$I$35:DG$35,0))</f>
        <v>4</v>
      </c>
      <c r="CW30" s="10">
        <f>INDEX(Dni!$I$36:DH$178,MATCH(Miesiące!$E30&amp;CW$11,Dni!$H$36:$H$178,0),MATCH(Miesiące!CW$10,Dni!$I$35:DH$35,0))</f>
        <v>4</v>
      </c>
      <c r="CX30" s="10">
        <f>INDEX(Dni!$I$36:DI$178,MATCH(Miesiące!$E30&amp;CX$11,Dni!$H$36:$H$178,0),MATCH(Miesiące!CX$10,Dni!$I$35:DI$35,0))</f>
        <v>4</v>
      </c>
      <c r="CY30" s="10">
        <f>INDEX(Dni!$I$36:DJ$178,MATCH(Miesiące!$E30&amp;CY$11,Dni!$H$36:$H$178,0),MATCH(Miesiące!CY$10,Dni!$I$35:DJ$35,0))</f>
        <v>4</v>
      </c>
      <c r="CZ30" s="10">
        <f>INDEX(Dni!$I$36:DK$178,MATCH(Miesiące!$E30&amp;CZ$11,Dni!$H$36:$H$178,0),MATCH(Miesiące!CZ$10,Dni!$I$35:DK$35,0))</f>
        <v>3</v>
      </c>
      <c r="DA30" s="10">
        <f>INDEX(Dni!$I$36:DL$178,MATCH(Miesiące!$E30&amp;DA$11,Dni!$H$36:$H$178,0),MATCH(Miesiące!DA$10,Dni!$I$35:DL$35,0))</f>
        <v>4</v>
      </c>
      <c r="DB30" s="10">
        <f>INDEX(Dni!$I$36:DM$178,MATCH(Miesiące!$E30&amp;DB$11,Dni!$H$36:$H$178,0),MATCH(Miesiące!DB$10,Dni!$I$35:DM$35,0))</f>
        <v>5</v>
      </c>
      <c r="DC30" s="10">
        <f>INDEX(Dni!$I$36:DN$178,MATCH(Miesiące!$E30&amp;DC$11,Dni!$H$36:$H$178,0),MATCH(Miesiące!DC$10,Dni!$I$35:DN$35,0))</f>
        <v>4</v>
      </c>
      <c r="DD30" s="10">
        <f>INDEX(Dni!$I$36:DO$178,MATCH(Miesiące!$E30&amp;DD$11,Dni!$H$36:$H$178,0),MATCH(Miesiące!DD$10,Dni!$I$35:DO$35,0))</f>
        <v>5</v>
      </c>
      <c r="DE30" s="10">
        <f>INDEX(Dni!$I$36:DP$178,MATCH(Miesiące!$E30&amp;DE$11,Dni!$H$36:$H$178,0),MATCH(Miesiące!DE$10,Dni!$I$35:DP$35,0))</f>
        <v>4</v>
      </c>
      <c r="DF30" s="10">
        <f>INDEX(Dni!$I$36:DQ$178,MATCH(Miesiące!$E30&amp;DF$11,Dni!$H$36:$H$178,0),MATCH(Miesiące!DF$10,Dni!$I$35:DQ$35,0))</f>
        <v>3</v>
      </c>
      <c r="DG30" s="10">
        <f>INDEX(Dni!$I$36:DR$178,MATCH(Miesiące!$E30&amp;DG$11,Dni!$H$36:$H$178,0),MATCH(Miesiące!DG$10,Dni!$I$35:DR$35,0))</f>
        <v>5</v>
      </c>
      <c r="DH30" s="10">
        <f>INDEX(Dni!$I$36:DS$178,MATCH(Miesiące!$E30&amp;DH$11,Dni!$H$36:$H$178,0),MATCH(Miesiące!DH$10,Dni!$I$35:DS$35,0))</f>
        <v>3</v>
      </c>
      <c r="DI30" s="10">
        <f>INDEX(Dni!$I$36:DT$178,MATCH(Miesiące!$E30&amp;DI$11,Dni!$H$36:$H$178,0),MATCH(Miesiące!DI$10,Dni!$I$35:DT$35,0))</f>
        <v>4</v>
      </c>
      <c r="DJ30" s="10">
        <f>INDEX(Dni!$I$36:DU$178,MATCH(Miesiące!$E30&amp;DJ$11,Dni!$H$36:$H$178,0),MATCH(Miesiące!DJ$10,Dni!$I$35:DU$35,0))</f>
        <v>5</v>
      </c>
      <c r="DK30" s="10">
        <f>INDEX(Dni!$I$36:DV$178,MATCH(Miesiące!$E30&amp;DK$11,Dni!$H$36:$H$178,0),MATCH(Miesiące!DK$10,Dni!$I$35:DV$35,0))</f>
        <v>3</v>
      </c>
      <c r="DL30" s="10">
        <f>INDEX(Dni!$I$36:DW$178,MATCH(Miesiące!$E30&amp;DL$11,Dni!$H$36:$H$178,0),MATCH(Miesiące!DL$10,Dni!$I$35:DW$35,0))</f>
        <v>4</v>
      </c>
      <c r="DM30" s="10">
        <f>INDEX(Dni!$I$36:DX$178,MATCH(Miesiące!$E30&amp;DM$11,Dni!$H$36:$H$178,0),MATCH(Miesiące!DM$10,Dni!$I$35:DX$35,0))</f>
        <v>4</v>
      </c>
      <c r="DN30" s="10">
        <f>INDEX(Dni!$I$36:DY$178,MATCH(Miesiące!$E30&amp;DN$11,Dni!$H$36:$H$178,0),MATCH(Miesiące!DN$10,Dni!$I$35:DY$35,0))</f>
        <v>4</v>
      </c>
      <c r="DO30" s="10">
        <f>INDEX(Dni!$I$36:DZ$178,MATCH(Miesiące!$E30&amp;DO$11,Dni!$H$36:$H$178,0),MATCH(Miesiące!DO$10,Dni!$I$35:DZ$35,0))</f>
        <v>4</v>
      </c>
      <c r="DP30" s="10">
        <f>INDEX(Dni!$I$36:EA$178,MATCH(Miesiące!$E30&amp;DP$11,Dni!$H$36:$H$178,0),MATCH(Miesiące!DP$10,Dni!$I$35:EA$35,0))</f>
        <v>5</v>
      </c>
      <c r="DQ30" s="10">
        <f>INDEX(Dni!$I$36:EB$178,MATCH(Miesiące!$E30&amp;DQ$11,Dni!$H$36:$H$178,0),MATCH(Miesiące!DQ$10,Dni!$I$35:EB$35,0))</f>
        <v>4</v>
      </c>
      <c r="DR30" s="10">
        <f>INDEX(Dni!$I$36:EC$178,MATCH(Miesiące!$E30&amp;DR$11,Dni!$H$36:$H$178,0),MATCH(Miesiące!DR$10,Dni!$I$35:EC$35,0))</f>
        <v>4</v>
      </c>
      <c r="DS30" s="10">
        <f>INDEX(Dni!$I$36:ED$178,MATCH(Miesiące!$E30&amp;DS$11,Dni!$H$36:$H$178,0),MATCH(Miesiące!DS$10,Dni!$I$35:ED$35,0))</f>
        <v>5</v>
      </c>
      <c r="DT30" s="10">
        <f>INDEX(Dni!$I$36:EE$178,MATCH(Miesiące!$E30&amp;DT$11,Dni!$H$36:$H$178,0),MATCH(Miesiące!DT$10,Dni!$I$35:EE$35,0))</f>
        <v>4</v>
      </c>
      <c r="DU30" s="10">
        <f>INDEX(Dni!$I$36:EF$178,MATCH(Miesiące!$E30&amp;DU$11,Dni!$H$36:$H$178,0),MATCH(Miesiące!DU$10,Dni!$I$35:EF$35,0))</f>
        <v>4</v>
      </c>
      <c r="DV30" s="10">
        <f>INDEX(Dni!$I$36:EG$178,MATCH(Miesiące!$E30&amp;DV$11,Dni!$H$36:$H$178,0),MATCH(Miesiące!DV$10,Dni!$I$35:EG$35,0))</f>
        <v>5</v>
      </c>
      <c r="DW30" s="10">
        <f>INDEX(Dni!$I$36:EH$178,MATCH(Miesiące!$E30&amp;DW$11,Dni!$H$36:$H$178,0),MATCH(Miesiące!DW$10,Dni!$I$35:EH$35,0))</f>
        <v>3</v>
      </c>
      <c r="DX30" s="10">
        <f>INDEX(Dni!$I$36:EI$178,MATCH(Miesiące!$E30&amp;DX$11,Dni!$H$36:$H$178,0),MATCH(Miesiące!DX$10,Dni!$I$35:EI$35,0))</f>
        <v>4</v>
      </c>
      <c r="DY30" s="10">
        <f>INDEX(Dni!$I$36:EJ$178,MATCH(Miesiące!$E30&amp;DY$11,Dni!$H$36:$H$178,0),MATCH(Miesiące!DY$10,Dni!$I$35:EJ$35,0))</f>
        <v>4</v>
      </c>
      <c r="DZ30" s="10">
        <f>INDEX(Dni!$I$36:EK$178,MATCH(Miesiące!$E30&amp;DZ$11,Dni!$H$36:$H$178,0),MATCH(Miesiące!DZ$10,Dni!$I$35:EK$35,0))</f>
        <v>4</v>
      </c>
      <c r="EA30" s="10">
        <f>INDEX(Dni!$I$36:EL$178,MATCH(Miesiące!$E30&amp;EA$11,Dni!$H$36:$H$178,0),MATCH(Miesiące!EA$10,Dni!$I$35:EL$35,0))</f>
        <v>5</v>
      </c>
      <c r="EB30" s="10">
        <f>INDEX(Dni!$I$36:EM$178,MATCH(Miesiące!$E30&amp;EB$11,Dni!$H$36:$H$178,0),MATCH(Miesiące!EB$10,Dni!$I$35:EM$35,0))</f>
        <v>4</v>
      </c>
      <c r="EC30" s="10">
        <f>INDEX(Dni!$I$36:EN$178,MATCH(Miesiące!$E30&amp;EC$11,Dni!$H$36:$H$178,0),MATCH(Miesiące!EC$10,Dni!$I$35:EN$35,0))</f>
        <v>4</v>
      </c>
      <c r="ED30" s="10">
        <f>INDEX(Dni!$I$36:EO$178,MATCH(Miesiące!$E30&amp;ED$11,Dni!$H$36:$H$178,0),MATCH(Miesiące!ED$10,Dni!$I$35:EO$35,0))</f>
        <v>5</v>
      </c>
      <c r="EE30" s="10">
        <f>INDEX(Dni!$I$36:EP$178,MATCH(Miesiące!$E30&amp;EE$11,Dni!$H$36:$H$178,0),MATCH(Miesiące!EE$10,Dni!$I$35:EP$35,0))</f>
        <v>4</v>
      </c>
      <c r="EF30" s="10">
        <f>INDEX(Dni!$I$36:EQ$178,MATCH(Miesiące!$E30&amp;EF$11,Dni!$H$36:$H$178,0),MATCH(Miesiące!EF$10,Dni!$I$35:EQ$35,0))</f>
        <v>4</v>
      </c>
      <c r="EG30" s="10">
        <f>INDEX(Dni!$I$36:ER$178,MATCH(Miesiące!$E30&amp;EG$11,Dni!$H$36:$H$178,0),MATCH(Miesiące!EG$10,Dni!$I$35:ER$35,0))</f>
        <v>5</v>
      </c>
      <c r="EH30" s="10">
        <f>INDEX(Dni!$I$36:ES$178,MATCH(Miesiące!$E30&amp;EH$11,Dni!$H$36:$H$178,0),MATCH(Miesiące!EH$10,Dni!$I$35:ES$35,0))</f>
        <v>3</v>
      </c>
      <c r="EI30" s="10">
        <f>INDEX(Dni!$I$36:ET$178,MATCH(Miesiące!$E30&amp;EI$11,Dni!$H$36:$H$178,0),MATCH(Miesiące!EI$10,Dni!$I$35:ET$35,0))</f>
        <v>4</v>
      </c>
      <c r="EJ30" s="10">
        <f>INDEX(Dni!$I$36:EU$178,MATCH(Miesiące!$E30&amp;EJ$11,Dni!$H$36:$H$178,0),MATCH(Miesiące!EJ$10,Dni!$I$35:EU$35,0))</f>
        <v>4</v>
      </c>
      <c r="EK30" s="10">
        <f>INDEX(Dni!$I$36:EV$178,MATCH(Miesiące!$E30&amp;EK$11,Dni!$H$36:$H$178,0),MATCH(Miesiące!EK$10,Dni!$I$35:EV$35,0))</f>
        <v>4</v>
      </c>
      <c r="EL30" s="10">
        <f>INDEX(Dni!$I$36:EW$178,MATCH(Miesiące!$E30&amp;EL$11,Dni!$H$36:$H$178,0),MATCH(Miesiące!EL$10,Dni!$I$35:EW$35,0))</f>
        <v>4</v>
      </c>
      <c r="EM30" s="10">
        <f>INDEX(Dni!$I$36:EX$178,MATCH(Miesiące!$E30&amp;EM$11,Dni!$H$36:$H$178,0),MATCH(Miesiące!EM$10,Dni!$I$35:EX$35,0))</f>
        <v>4</v>
      </c>
      <c r="EN30" s="10">
        <f>INDEX(Dni!$I$36:EY$178,MATCH(Miesiące!$E30&amp;EN$11,Dni!$H$36:$H$178,0),MATCH(Miesiące!EN$10,Dni!$I$35:EY$35,0))</f>
        <v>4</v>
      </c>
      <c r="EO30" s="10">
        <f>INDEX(Dni!$I$36:EZ$178,MATCH(Miesiące!$E30&amp;EO$11,Dni!$H$36:$H$178,0),MATCH(Miesiące!EO$10,Dni!$I$35:EZ$35,0))</f>
        <v>5</v>
      </c>
      <c r="EP30" s="10">
        <f>INDEX(Dni!$I$36:FA$178,MATCH(Miesiące!$E30&amp;EP$11,Dni!$H$36:$H$178,0),MATCH(Miesiące!EP$10,Dni!$I$35:FA$35,0))</f>
        <v>4</v>
      </c>
      <c r="EQ30" s="10">
        <f>INDEX(Dni!$I$36:FB$178,MATCH(Miesiące!$E30&amp;EQ$11,Dni!$H$36:$H$178,0),MATCH(Miesiące!EQ$10,Dni!$I$35:FB$35,0))</f>
        <v>3</v>
      </c>
      <c r="ER30" s="10">
        <f>INDEX(Dni!$I$36:FC$178,MATCH(Miesiące!$E30&amp;ER$11,Dni!$H$36:$H$178,0),MATCH(Miesiące!ER$10,Dni!$I$35:FC$35,0))</f>
        <v>5</v>
      </c>
      <c r="ES30" s="10">
        <f>INDEX(Dni!$I$36:FD$178,MATCH(Miesiące!$E30&amp;ES$11,Dni!$H$36:$H$178,0),MATCH(Miesiące!ES$10,Dni!$I$35:FD$35,0))</f>
        <v>4</v>
      </c>
      <c r="ET30" s="10">
        <f>INDEX(Dni!$I$36:FE$178,MATCH(Miesiące!$E30&amp;ET$11,Dni!$H$36:$H$178,0),MATCH(Miesiące!ET$10,Dni!$I$35:FE$35,0))</f>
        <v>4</v>
      </c>
      <c r="EU30" s="10">
        <f>INDEX(Dni!$I$36:FF$178,MATCH(Miesiące!$E30&amp;EU$11,Dni!$H$36:$H$178,0),MATCH(Miesiące!EU$10,Dni!$I$35:FF$35,0))</f>
        <v>3</v>
      </c>
      <c r="EV30" s="10">
        <f>INDEX(Dni!$I$36:FG$178,MATCH(Miesiące!$E30&amp;EV$11,Dni!$H$36:$H$178,0),MATCH(Miesiące!EV$10,Dni!$I$35:FG$35,0))</f>
        <v>4</v>
      </c>
      <c r="EW30" s="10">
        <f>INDEX(Dni!$I$36:FH$178,MATCH(Miesiące!$E30&amp;EW$11,Dni!$H$36:$H$178,0),MATCH(Miesiące!EW$10,Dni!$I$35:FH$35,0))</f>
        <v>3</v>
      </c>
      <c r="EX30" s="10">
        <f>INDEX(Dni!$I$36:FI$178,MATCH(Miesiące!$E30&amp;EX$11,Dni!$H$36:$H$178,0),MATCH(Miesiące!EX$10,Dni!$I$35:FI$35,0))</f>
        <v>5</v>
      </c>
      <c r="EY30" s="10">
        <f>INDEX(Dni!$I$36:FJ$178,MATCH(Miesiące!$E30&amp;EY$11,Dni!$H$36:$H$178,0),MATCH(Miesiące!EY$10,Dni!$I$35:FJ$35,0))</f>
        <v>4</v>
      </c>
      <c r="EZ30" s="10">
        <f>INDEX(Dni!$I$36:FK$178,MATCH(Miesiące!$E30&amp;EZ$11,Dni!$H$36:$H$178,0),MATCH(Miesiące!EZ$10,Dni!$I$35:FK$35,0))</f>
        <v>4</v>
      </c>
    </row>
    <row r="31" spans="2:156" x14ac:dyDescent="0.25">
      <c r="E31" t="s">
        <v>61</v>
      </c>
      <c r="I31" s="10">
        <f>IF(I11=2,1,0)</f>
        <v>0</v>
      </c>
      <c r="J31" s="10">
        <f t="shared" ref="J31:N31" si="75">IF(J11=2,1,0)</f>
        <v>0</v>
      </c>
      <c r="K31" s="10">
        <f t="shared" si="75"/>
        <v>0</v>
      </c>
      <c r="L31" s="10">
        <f t="shared" si="75"/>
        <v>0</v>
      </c>
      <c r="M31" s="10">
        <f t="shared" si="75"/>
        <v>0</v>
      </c>
      <c r="N31" s="10">
        <f t="shared" si="75"/>
        <v>0</v>
      </c>
      <c r="O31" s="10">
        <f t="shared" ref="O31:BZ31" si="76">IF(O11=2,1,0)</f>
        <v>0</v>
      </c>
      <c r="P31" s="10">
        <f t="shared" si="76"/>
        <v>0</v>
      </c>
      <c r="Q31" s="10">
        <f t="shared" si="76"/>
        <v>1</v>
      </c>
      <c r="R31" s="10">
        <f t="shared" si="76"/>
        <v>0</v>
      </c>
      <c r="S31" s="10">
        <f t="shared" si="76"/>
        <v>0</v>
      </c>
      <c r="T31" s="10">
        <f t="shared" si="76"/>
        <v>0</v>
      </c>
      <c r="U31" s="10">
        <f t="shared" si="76"/>
        <v>0</v>
      </c>
      <c r="V31" s="10">
        <f t="shared" si="76"/>
        <v>0</v>
      </c>
      <c r="W31" s="10">
        <f t="shared" si="76"/>
        <v>0</v>
      </c>
      <c r="X31" s="10">
        <f t="shared" si="76"/>
        <v>0</v>
      </c>
      <c r="Y31" s="10">
        <f t="shared" si="76"/>
        <v>0</v>
      </c>
      <c r="Z31" s="10">
        <f t="shared" si="76"/>
        <v>0</v>
      </c>
      <c r="AA31" s="10">
        <f t="shared" si="76"/>
        <v>0</v>
      </c>
      <c r="AB31" s="10">
        <f t="shared" si="76"/>
        <v>0</v>
      </c>
      <c r="AC31" s="10">
        <f t="shared" si="76"/>
        <v>1</v>
      </c>
      <c r="AD31" s="10">
        <f t="shared" si="76"/>
        <v>0</v>
      </c>
      <c r="AE31" s="10">
        <f t="shared" si="76"/>
        <v>0</v>
      </c>
      <c r="AF31" s="10">
        <f t="shared" si="76"/>
        <v>0</v>
      </c>
      <c r="AG31" s="10">
        <f t="shared" si="76"/>
        <v>0</v>
      </c>
      <c r="AH31" s="10">
        <f t="shared" si="76"/>
        <v>0</v>
      </c>
      <c r="AI31" s="10">
        <f t="shared" si="76"/>
        <v>0</v>
      </c>
      <c r="AJ31" s="10">
        <f t="shared" si="76"/>
        <v>0</v>
      </c>
      <c r="AK31" s="10">
        <f t="shared" si="76"/>
        <v>0</v>
      </c>
      <c r="AL31" s="10">
        <f t="shared" si="76"/>
        <v>0</v>
      </c>
      <c r="AM31" s="10">
        <f t="shared" si="76"/>
        <v>0</v>
      </c>
      <c r="AN31" s="10">
        <f t="shared" si="76"/>
        <v>0</v>
      </c>
      <c r="AO31" s="10">
        <f t="shared" si="76"/>
        <v>1</v>
      </c>
      <c r="AP31" s="10">
        <f t="shared" si="76"/>
        <v>0</v>
      </c>
      <c r="AQ31" s="10">
        <f t="shared" si="76"/>
        <v>0</v>
      </c>
      <c r="AR31" s="10">
        <f t="shared" si="76"/>
        <v>0</v>
      </c>
      <c r="AS31" s="10">
        <f t="shared" si="76"/>
        <v>0</v>
      </c>
      <c r="AT31" s="10">
        <f t="shared" si="76"/>
        <v>0</v>
      </c>
      <c r="AU31" s="10">
        <f t="shared" si="76"/>
        <v>0</v>
      </c>
      <c r="AV31" s="10">
        <f t="shared" si="76"/>
        <v>0</v>
      </c>
      <c r="AW31" s="10">
        <f t="shared" si="76"/>
        <v>0</v>
      </c>
      <c r="AX31" s="10">
        <f t="shared" si="76"/>
        <v>0</v>
      </c>
      <c r="AY31" s="10">
        <f t="shared" si="76"/>
        <v>0</v>
      </c>
      <c r="AZ31" s="10">
        <f t="shared" si="76"/>
        <v>0</v>
      </c>
      <c r="BA31" s="10">
        <f t="shared" si="76"/>
        <v>1</v>
      </c>
      <c r="BB31" s="10">
        <f t="shared" si="76"/>
        <v>0</v>
      </c>
      <c r="BC31" s="10">
        <f t="shared" si="76"/>
        <v>0</v>
      </c>
      <c r="BD31" s="10">
        <f t="shared" si="76"/>
        <v>0</v>
      </c>
      <c r="BE31" s="10">
        <f t="shared" si="76"/>
        <v>0</v>
      </c>
      <c r="BF31" s="10">
        <f t="shared" si="76"/>
        <v>0</v>
      </c>
      <c r="BG31" s="10">
        <f t="shared" si="76"/>
        <v>0</v>
      </c>
      <c r="BH31" s="10">
        <f t="shared" si="76"/>
        <v>0</v>
      </c>
      <c r="BI31" s="10">
        <f t="shared" si="76"/>
        <v>0</v>
      </c>
      <c r="BJ31" s="10">
        <f t="shared" si="76"/>
        <v>0</v>
      </c>
      <c r="BK31" s="10">
        <f t="shared" si="76"/>
        <v>0</v>
      </c>
      <c r="BL31" s="10">
        <f t="shared" si="76"/>
        <v>0</v>
      </c>
      <c r="BM31" s="10">
        <f t="shared" si="76"/>
        <v>1</v>
      </c>
      <c r="BN31" s="10">
        <f t="shared" si="76"/>
        <v>0</v>
      </c>
      <c r="BO31" s="10">
        <f t="shared" si="76"/>
        <v>0</v>
      </c>
      <c r="BP31" s="10">
        <f t="shared" si="76"/>
        <v>0</v>
      </c>
      <c r="BQ31" s="10">
        <f t="shared" si="76"/>
        <v>0</v>
      </c>
      <c r="BR31" s="10">
        <f t="shared" si="76"/>
        <v>0</v>
      </c>
      <c r="BS31" s="10">
        <f t="shared" si="76"/>
        <v>0</v>
      </c>
      <c r="BT31" s="10">
        <f t="shared" si="76"/>
        <v>0</v>
      </c>
      <c r="BU31" s="10">
        <f t="shared" si="76"/>
        <v>0</v>
      </c>
      <c r="BV31" s="10">
        <f t="shared" si="76"/>
        <v>0</v>
      </c>
      <c r="BW31" s="10">
        <f t="shared" si="76"/>
        <v>0</v>
      </c>
      <c r="BX31" s="10">
        <f t="shared" si="76"/>
        <v>0</v>
      </c>
      <c r="BY31" s="10">
        <f t="shared" si="76"/>
        <v>1</v>
      </c>
      <c r="BZ31" s="10">
        <f t="shared" si="76"/>
        <v>0</v>
      </c>
      <c r="CA31" s="10">
        <f t="shared" ref="CA31:DD31" si="77">IF(CA11=2,1,0)</f>
        <v>0</v>
      </c>
      <c r="CB31" s="10">
        <f t="shared" si="77"/>
        <v>0</v>
      </c>
      <c r="CC31" s="10">
        <f t="shared" si="77"/>
        <v>0</v>
      </c>
      <c r="CD31" s="10">
        <f t="shared" si="77"/>
        <v>0</v>
      </c>
      <c r="CE31" s="10">
        <f t="shared" si="77"/>
        <v>0</v>
      </c>
      <c r="CF31" s="10">
        <f t="shared" si="77"/>
        <v>0</v>
      </c>
      <c r="CG31" s="10">
        <f t="shared" si="77"/>
        <v>0</v>
      </c>
      <c r="CH31" s="10">
        <f t="shared" si="77"/>
        <v>0</v>
      </c>
      <c r="CI31" s="10">
        <f t="shared" si="77"/>
        <v>0</v>
      </c>
      <c r="CJ31" s="10">
        <f t="shared" si="77"/>
        <v>0</v>
      </c>
      <c r="CK31" s="10">
        <f t="shared" si="77"/>
        <v>1</v>
      </c>
      <c r="CL31" s="10">
        <f t="shared" si="77"/>
        <v>0</v>
      </c>
      <c r="CM31" s="10">
        <f t="shared" si="77"/>
        <v>0</v>
      </c>
      <c r="CN31" s="10">
        <f t="shared" si="77"/>
        <v>0</v>
      </c>
      <c r="CO31" s="10">
        <f t="shared" si="77"/>
        <v>0</v>
      </c>
      <c r="CP31" s="10">
        <f t="shared" si="77"/>
        <v>0</v>
      </c>
      <c r="CQ31" s="10">
        <f t="shared" si="77"/>
        <v>0</v>
      </c>
      <c r="CR31" s="10">
        <f t="shared" si="77"/>
        <v>0</v>
      </c>
      <c r="CS31" s="10">
        <f t="shared" si="77"/>
        <v>0</v>
      </c>
      <c r="CT31" s="10">
        <f t="shared" si="77"/>
        <v>0</v>
      </c>
      <c r="CU31" s="10">
        <f t="shared" si="77"/>
        <v>0</v>
      </c>
      <c r="CV31" s="10">
        <f t="shared" si="77"/>
        <v>0</v>
      </c>
      <c r="CW31" s="10">
        <f t="shared" si="77"/>
        <v>1</v>
      </c>
      <c r="CX31" s="10">
        <f t="shared" si="77"/>
        <v>0</v>
      </c>
      <c r="CY31" s="10">
        <f t="shared" si="77"/>
        <v>0</v>
      </c>
      <c r="CZ31" s="10">
        <f t="shared" si="77"/>
        <v>0</v>
      </c>
      <c r="DA31" s="10">
        <f t="shared" si="77"/>
        <v>0</v>
      </c>
      <c r="DB31" s="10">
        <f t="shared" si="77"/>
        <v>0</v>
      </c>
      <c r="DC31" s="10">
        <f t="shared" si="77"/>
        <v>0</v>
      </c>
      <c r="DD31" s="10">
        <f t="shared" si="77"/>
        <v>0</v>
      </c>
      <c r="DE31" s="10">
        <f t="shared" ref="DE31:EZ31" si="78">IF(DE11=2,1,0)</f>
        <v>0</v>
      </c>
      <c r="DF31" s="10">
        <f t="shared" si="78"/>
        <v>0</v>
      </c>
      <c r="DG31" s="10">
        <f t="shared" si="78"/>
        <v>0</v>
      </c>
      <c r="DH31" s="10">
        <f t="shared" si="78"/>
        <v>0</v>
      </c>
      <c r="DI31" s="10">
        <f t="shared" si="78"/>
        <v>1</v>
      </c>
      <c r="DJ31" s="10">
        <f t="shared" si="78"/>
        <v>0</v>
      </c>
      <c r="DK31" s="10">
        <f t="shared" si="78"/>
        <v>0</v>
      </c>
      <c r="DL31" s="10">
        <f t="shared" si="78"/>
        <v>0</v>
      </c>
      <c r="DM31" s="10">
        <f t="shared" si="78"/>
        <v>0</v>
      </c>
      <c r="DN31" s="10">
        <f t="shared" si="78"/>
        <v>0</v>
      </c>
      <c r="DO31" s="10">
        <f t="shared" si="78"/>
        <v>0</v>
      </c>
      <c r="DP31" s="10">
        <f t="shared" si="78"/>
        <v>0</v>
      </c>
      <c r="DQ31" s="10">
        <f t="shared" si="78"/>
        <v>0</v>
      </c>
      <c r="DR31" s="10">
        <f t="shared" si="78"/>
        <v>0</v>
      </c>
      <c r="DS31" s="10">
        <f t="shared" si="78"/>
        <v>0</v>
      </c>
      <c r="DT31" s="10">
        <f t="shared" si="78"/>
        <v>0</v>
      </c>
      <c r="DU31" s="10">
        <f t="shared" si="78"/>
        <v>1</v>
      </c>
      <c r="DV31" s="10">
        <f t="shared" si="78"/>
        <v>0</v>
      </c>
      <c r="DW31" s="10">
        <f t="shared" si="78"/>
        <v>0</v>
      </c>
      <c r="DX31" s="10">
        <f t="shared" si="78"/>
        <v>0</v>
      </c>
      <c r="DY31" s="10">
        <f t="shared" si="78"/>
        <v>0</v>
      </c>
      <c r="DZ31" s="10">
        <f t="shared" si="78"/>
        <v>0</v>
      </c>
      <c r="EA31" s="10">
        <f t="shared" si="78"/>
        <v>0</v>
      </c>
      <c r="EB31" s="10">
        <f t="shared" si="78"/>
        <v>0</v>
      </c>
      <c r="EC31" s="10">
        <f t="shared" si="78"/>
        <v>0</v>
      </c>
      <c r="ED31" s="10">
        <f t="shared" si="78"/>
        <v>0</v>
      </c>
      <c r="EE31" s="10">
        <f t="shared" si="78"/>
        <v>0</v>
      </c>
      <c r="EF31" s="10">
        <f t="shared" si="78"/>
        <v>0</v>
      </c>
      <c r="EG31" s="10">
        <f t="shared" si="78"/>
        <v>1</v>
      </c>
      <c r="EH31" s="10">
        <f t="shared" si="78"/>
        <v>0</v>
      </c>
      <c r="EI31" s="10">
        <f t="shared" si="78"/>
        <v>0</v>
      </c>
      <c r="EJ31" s="10">
        <f t="shared" si="78"/>
        <v>0</v>
      </c>
      <c r="EK31" s="10">
        <f t="shared" si="78"/>
        <v>0</v>
      </c>
      <c r="EL31" s="10">
        <f t="shared" si="78"/>
        <v>0</v>
      </c>
      <c r="EM31" s="10">
        <f t="shared" si="78"/>
        <v>0</v>
      </c>
      <c r="EN31" s="10">
        <f t="shared" si="78"/>
        <v>0</v>
      </c>
      <c r="EO31" s="10">
        <f t="shared" si="78"/>
        <v>0</v>
      </c>
      <c r="EP31" s="10">
        <f t="shared" si="78"/>
        <v>0</v>
      </c>
      <c r="EQ31" s="10">
        <f t="shared" si="78"/>
        <v>0</v>
      </c>
      <c r="ER31" s="10">
        <f t="shared" si="78"/>
        <v>0</v>
      </c>
      <c r="ES31" s="10">
        <f t="shared" si="78"/>
        <v>1</v>
      </c>
      <c r="ET31" s="10">
        <f t="shared" si="78"/>
        <v>0</v>
      </c>
      <c r="EU31" s="10">
        <f t="shared" si="78"/>
        <v>0</v>
      </c>
      <c r="EV31" s="10">
        <f t="shared" si="78"/>
        <v>0</v>
      </c>
      <c r="EW31" s="10">
        <f t="shared" si="78"/>
        <v>0</v>
      </c>
      <c r="EX31" s="10">
        <f t="shared" si="78"/>
        <v>0</v>
      </c>
      <c r="EY31" s="10">
        <f t="shared" si="78"/>
        <v>0</v>
      </c>
      <c r="EZ31" s="10">
        <f t="shared" si="78"/>
        <v>0</v>
      </c>
    </row>
    <row r="32" spans="2:156" x14ac:dyDescent="0.25">
      <c r="E32" t="s">
        <v>33</v>
      </c>
      <c r="I32" s="10">
        <f>INDEX(Dni!$I$36:T$178,MATCH(Miesiące!$E32&amp;I$11,Dni!$H$36:$H$178,0),MATCH(Miesiące!I$10,Dni!$I$35:T$35,0))</f>
        <v>1</v>
      </c>
      <c r="J32" s="10">
        <f>INDEX(Dni!$I$36:U$178,MATCH(Miesiące!$E32&amp;J$11,Dni!$H$36:$H$178,0),MATCH(Miesiące!J$10,Dni!$I$35:U$35,0))</f>
        <v>0</v>
      </c>
      <c r="K32" s="10">
        <f>INDEX(Dni!$I$36:V$178,MATCH(Miesiące!$E32&amp;K$11,Dni!$H$36:$H$178,0),MATCH(Miesiące!K$10,Dni!$I$35:V$35,0))</f>
        <v>1</v>
      </c>
      <c r="L32" s="10">
        <f>INDEX(Dni!$I$36:W$178,MATCH(Miesiące!$E32&amp;L$11,Dni!$H$36:$H$178,0),MATCH(Miesiące!L$10,Dni!$I$35:W$35,0))</f>
        <v>0</v>
      </c>
      <c r="M32" s="10">
        <f>INDEX(Dni!$I$36:X$178,MATCH(Miesiące!$E32&amp;M$11,Dni!$H$36:$H$178,0),MATCH(Miesiące!M$10,Dni!$I$35:X$35,0))</f>
        <v>0</v>
      </c>
      <c r="N32" s="10">
        <f>INDEX(Dni!$I$36:Y$178,MATCH(Miesiące!$E32&amp;N$11,Dni!$H$36:$H$178,0),MATCH(Miesiące!N$10,Dni!$I$35:Y$35,0))</f>
        <v>2</v>
      </c>
      <c r="O32" s="10">
        <f>INDEX(Dni!$I$36:Z$178,MATCH(Miesiące!$E32&amp;O$11,Dni!$H$36:$H$178,0),MATCH(Miesiące!O$10,Dni!$I$35:Z$35,0))</f>
        <v>2</v>
      </c>
      <c r="P32" s="10">
        <f>INDEX(Dni!$I$36:AA$178,MATCH(Miesiące!$E32&amp;P$11,Dni!$H$36:$H$178,0),MATCH(Miesiące!P$10,Dni!$I$35:AA$35,0))</f>
        <v>2</v>
      </c>
      <c r="Q32" s="10">
        <f>INDEX(Dni!$I$36:AB$178,MATCH(Miesiące!$E32&amp;Q$11,Dni!$H$36:$H$178,0),MATCH(Miesiące!Q$10,Dni!$I$35:AB$35,0))</f>
        <v>0</v>
      </c>
      <c r="R32" s="10">
        <f>INDEX(Dni!$I$36:AC$178,MATCH(Miesiące!$E32&amp;R$11,Dni!$H$36:$H$178,0),MATCH(Miesiące!R$10,Dni!$I$35:AC$35,0))</f>
        <v>0</v>
      </c>
      <c r="S32" s="10">
        <f>INDEX(Dni!$I$36:AD$178,MATCH(Miesiące!$E32&amp;S$11,Dni!$H$36:$H$178,0),MATCH(Miesiące!S$10,Dni!$I$35:AD$35,0))</f>
        <v>2</v>
      </c>
      <c r="T32" s="10">
        <f>INDEX(Dni!$I$36:AE$178,MATCH(Miesiące!$E32&amp;T$11,Dni!$H$36:$H$178,0),MATCH(Miesiące!T$10,Dni!$I$35:AE$35,0))</f>
        <v>2</v>
      </c>
      <c r="U32" s="10">
        <f>INDEX(Dni!$I$36:AF$178,MATCH(Miesiące!$E32&amp;U$11,Dni!$H$36:$H$178,0),MATCH(Miesiące!U$10,Dni!$I$35:AF$35,0))</f>
        <v>2</v>
      </c>
      <c r="V32" s="10">
        <f>INDEX(Dni!$I$36:AG$178,MATCH(Miesiące!$E32&amp;V$11,Dni!$H$36:$H$178,0),MATCH(Miesiące!V$10,Dni!$I$35:AG$35,0))</f>
        <v>0</v>
      </c>
      <c r="W32" s="10">
        <f>INDEX(Dni!$I$36:AH$178,MATCH(Miesiące!$E32&amp;W$11,Dni!$H$36:$H$178,0),MATCH(Miesiące!W$10,Dni!$I$35:AH$35,0))</f>
        <v>1</v>
      </c>
      <c r="X32" s="10">
        <f>INDEX(Dni!$I$36:AI$178,MATCH(Miesiące!$E32&amp;X$11,Dni!$H$36:$H$178,0),MATCH(Miesiące!X$10,Dni!$I$35:AI$35,0))</f>
        <v>0</v>
      </c>
      <c r="Y32" s="10">
        <f>INDEX(Dni!$I$36:AJ$178,MATCH(Miesiące!$E32&amp;Y$11,Dni!$H$36:$H$178,0),MATCH(Miesiące!Y$10,Dni!$I$35:AJ$35,0))</f>
        <v>0</v>
      </c>
      <c r="Z32" s="10">
        <f>INDEX(Dni!$I$36:AK$178,MATCH(Miesiące!$E32&amp;Z$11,Dni!$H$36:$H$178,0),MATCH(Miesiące!Z$10,Dni!$I$35:AK$35,0))</f>
        <v>2</v>
      </c>
      <c r="AA32" s="10">
        <f>INDEX(Dni!$I$36:AL$178,MATCH(Miesiące!$E32&amp;AA$11,Dni!$H$36:$H$178,0),MATCH(Miesiące!AA$10,Dni!$I$35:AL$35,0))</f>
        <v>2</v>
      </c>
      <c r="AB32" s="10">
        <f>INDEX(Dni!$I$36:AM$178,MATCH(Miesiące!$E32&amp;AB$11,Dni!$H$36:$H$178,0),MATCH(Miesiące!AB$10,Dni!$I$35:AM$35,0))</f>
        <v>2</v>
      </c>
      <c r="AC32" s="10">
        <f>INDEX(Dni!$I$36:AN$178,MATCH(Miesiące!$E32&amp;AC$11,Dni!$H$36:$H$178,0),MATCH(Miesiące!AC$10,Dni!$I$35:AN$35,0))</f>
        <v>0</v>
      </c>
      <c r="AD32" s="10">
        <f>INDEX(Dni!$I$36:AO$178,MATCH(Miesiące!$E32&amp;AD$11,Dni!$H$36:$H$178,0),MATCH(Miesiące!AD$10,Dni!$I$35:AO$35,0))</f>
        <v>0</v>
      </c>
      <c r="AE32" s="10">
        <f>INDEX(Dni!$I$36:AP$178,MATCH(Miesiące!$E32&amp;AE$11,Dni!$H$36:$H$178,0),MATCH(Miesiące!AE$10,Dni!$I$35:AP$35,0))</f>
        <v>2</v>
      </c>
      <c r="AF32" s="10">
        <f>INDEX(Dni!$I$36:AQ$178,MATCH(Miesiące!$E32&amp;AF$11,Dni!$H$36:$H$178,0),MATCH(Miesiące!AF$10,Dni!$I$35:AQ$35,0))</f>
        <v>3</v>
      </c>
      <c r="AG32" s="10">
        <f>INDEX(Dni!$I$36:AR$178,MATCH(Miesiące!$E32&amp;AG$11,Dni!$H$36:$H$178,0),MATCH(Miesiące!AG$10,Dni!$I$35:AR$35,0))</f>
        <v>1</v>
      </c>
      <c r="AH32" s="10">
        <f>INDEX(Dni!$I$36:AS$178,MATCH(Miesiące!$E32&amp;AH$11,Dni!$H$36:$H$178,0),MATCH(Miesiące!AH$10,Dni!$I$35:AS$35,0))</f>
        <v>0</v>
      </c>
      <c r="AI32" s="10">
        <f>INDEX(Dni!$I$36:AT$178,MATCH(Miesiące!$E32&amp;AI$11,Dni!$H$36:$H$178,0),MATCH(Miesiące!AI$10,Dni!$I$35:AT$35,0))</f>
        <v>1</v>
      </c>
      <c r="AJ32" s="10">
        <f>INDEX(Dni!$I$36:AU$178,MATCH(Miesiące!$E32&amp;AJ$11,Dni!$H$36:$H$178,0),MATCH(Miesiące!AJ$10,Dni!$I$35:AU$35,0))</f>
        <v>0</v>
      </c>
      <c r="AK32" s="10">
        <f>INDEX(Dni!$I$36:AV$178,MATCH(Miesiące!$E32&amp;AK$11,Dni!$H$36:$H$178,0),MATCH(Miesiące!AK$10,Dni!$I$35:AV$35,0))</f>
        <v>0</v>
      </c>
      <c r="AL32" s="10">
        <f>INDEX(Dni!$I$36:AW$178,MATCH(Miesiące!$E32&amp;AL$11,Dni!$H$36:$H$178,0),MATCH(Miesiące!AL$10,Dni!$I$35:AW$35,0))</f>
        <v>2</v>
      </c>
      <c r="AM32" s="10">
        <f>INDEX(Dni!$I$36:AX$178,MATCH(Miesiące!$E32&amp;AM$11,Dni!$H$36:$H$178,0),MATCH(Miesiące!AM$10,Dni!$I$35:AX$35,0))</f>
        <v>2</v>
      </c>
      <c r="AN32" s="10">
        <f>INDEX(Dni!$I$36:AY$178,MATCH(Miesiące!$E32&amp;AN$11,Dni!$H$36:$H$178,0),MATCH(Miesiące!AN$10,Dni!$I$35:AY$35,0))</f>
        <v>2</v>
      </c>
      <c r="AO32" s="10">
        <f>INDEX(Dni!$I$36:AZ$178,MATCH(Miesiące!$E32&amp;AO$11,Dni!$H$36:$H$178,0),MATCH(Miesiące!AO$10,Dni!$I$35:AZ$35,0))</f>
        <v>0</v>
      </c>
      <c r="AP32" s="10">
        <f>INDEX(Dni!$I$36:BA$178,MATCH(Miesiące!$E32&amp;AP$11,Dni!$H$36:$H$178,0),MATCH(Miesiące!AP$10,Dni!$I$35:BA$35,0))</f>
        <v>1</v>
      </c>
      <c r="AQ32" s="10">
        <f>INDEX(Dni!$I$36:BB$178,MATCH(Miesiące!$E32&amp;AQ$11,Dni!$H$36:$H$178,0),MATCH(Miesiące!AQ$10,Dni!$I$35:BB$35,0))</f>
        <v>1</v>
      </c>
      <c r="AR32" s="10">
        <f>INDEX(Dni!$I$36:BC$178,MATCH(Miesiące!$E32&amp;AR$11,Dni!$H$36:$H$178,0),MATCH(Miesiące!AR$10,Dni!$I$35:BC$35,0))</f>
        <v>4</v>
      </c>
      <c r="AS32" s="10">
        <f>INDEX(Dni!$I$36:BD$178,MATCH(Miesiące!$E32&amp;AS$11,Dni!$H$36:$H$178,0),MATCH(Miesiące!AS$10,Dni!$I$35:BD$35,0))</f>
        <v>0</v>
      </c>
      <c r="AT32" s="10">
        <f>INDEX(Dni!$I$36:BE$178,MATCH(Miesiące!$E32&amp;AT$11,Dni!$H$36:$H$178,0),MATCH(Miesiące!AT$10,Dni!$I$35:BE$35,0))</f>
        <v>0</v>
      </c>
      <c r="AU32" s="10">
        <f>INDEX(Dni!$I$36:BF$178,MATCH(Miesiące!$E32&amp;AU$11,Dni!$H$36:$H$178,0),MATCH(Miesiące!AU$10,Dni!$I$35:BF$35,0))</f>
        <v>1</v>
      </c>
      <c r="AV32" s="10">
        <f>INDEX(Dni!$I$36:BG$178,MATCH(Miesiące!$E32&amp;AV$11,Dni!$H$36:$H$178,0),MATCH(Miesiące!AV$10,Dni!$I$35:BG$35,0))</f>
        <v>0</v>
      </c>
      <c r="AW32" s="10">
        <f>INDEX(Dni!$I$36:BH$178,MATCH(Miesiące!$E32&amp;AW$11,Dni!$H$36:$H$178,0),MATCH(Miesiące!AW$10,Dni!$I$35:BH$35,0))</f>
        <v>0</v>
      </c>
      <c r="AX32" s="10">
        <f>INDEX(Dni!$I$36:BI$178,MATCH(Miesiące!$E32&amp;AX$11,Dni!$H$36:$H$178,0),MATCH(Miesiące!AX$10,Dni!$I$35:BI$35,0))</f>
        <v>2</v>
      </c>
      <c r="AY32" s="10">
        <f>INDEX(Dni!$I$36:BJ$178,MATCH(Miesiące!$E32&amp;AY$11,Dni!$H$36:$H$178,0),MATCH(Miesiące!AY$10,Dni!$I$35:BJ$35,0))</f>
        <v>2</v>
      </c>
      <c r="AZ32" s="10">
        <f>INDEX(Dni!$I$36:BK$178,MATCH(Miesiące!$E32&amp;AZ$11,Dni!$H$36:$H$178,0),MATCH(Miesiące!AZ$10,Dni!$I$35:BK$35,0))</f>
        <v>2</v>
      </c>
      <c r="BA32" s="10">
        <f>INDEX(Dni!$I$36:BL$178,MATCH(Miesiące!$E32&amp;BA$11,Dni!$H$36:$H$178,0),MATCH(Miesiące!BA$10,Dni!$I$35:BL$35,0))</f>
        <v>0</v>
      </c>
      <c r="BB32" s="10">
        <f>INDEX(Dni!$I$36:BM$178,MATCH(Miesiące!$E32&amp;BB$11,Dni!$H$36:$H$178,0),MATCH(Miesiące!BB$10,Dni!$I$35:BM$35,0))</f>
        <v>0</v>
      </c>
      <c r="BC32" s="10">
        <f>INDEX(Dni!$I$36:BN$178,MATCH(Miesiące!$E32&amp;BC$11,Dni!$H$36:$H$178,0),MATCH(Miesiące!BC$10,Dni!$I$35:BN$35,0))</f>
        <v>2</v>
      </c>
      <c r="BD32" s="10">
        <f>INDEX(Dni!$I$36:BO$178,MATCH(Miesiące!$E32&amp;BD$11,Dni!$H$36:$H$178,0),MATCH(Miesiące!BD$10,Dni!$I$35:BO$35,0))</f>
        <v>2</v>
      </c>
      <c r="BE32" s="10">
        <f>INDEX(Dni!$I$36:BP$178,MATCH(Miesiące!$E32&amp;BE$11,Dni!$H$36:$H$178,0),MATCH(Miesiące!BE$10,Dni!$I$35:BP$35,0))</f>
        <v>2</v>
      </c>
      <c r="BF32" s="10">
        <f>INDEX(Dni!$I$36:BQ$178,MATCH(Miesiące!$E32&amp;BF$11,Dni!$H$36:$H$178,0),MATCH(Miesiące!BF$10,Dni!$I$35:BQ$35,0))</f>
        <v>0</v>
      </c>
      <c r="BG32" s="10">
        <f>INDEX(Dni!$I$36:BR$178,MATCH(Miesiące!$E32&amp;BG$11,Dni!$H$36:$H$178,0),MATCH(Miesiące!BG$10,Dni!$I$35:BR$35,0))</f>
        <v>1</v>
      </c>
      <c r="BH32" s="10">
        <f>INDEX(Dni!$I$36:BS$178,MATCH(Miesiące!$E32&amp;BH$11,Dni!$H$36:$H$178,0),MATCH(Miesiące!BH$10,Dni!$I$35:BS$35,0))</f>
        <v>0</v>
      </c>
      <c r="BI32" s="10">
        <f>INDEX(Dni!$I$36:BT$178,MATCH(Miesiące!$E32&amp;BI$11,Dni!$H$36:$H$178,0),MATCH(Miesiące!BI$10,Dni!$I$35:BT$35,0))</f>
        <v>0</v>
      </c>
      <c r="BJ32" s="10">
        <f>INDEX(Dni!$I$36:BU$178,MATCH(Miesiące!$E32&amp;BJ$11,Dni!$H$36:$H$178,0),MATCH(Miesiące!BJ$10,Dni!$I$35:BU$35,0))</f>
        <v>2</v>
      </c>
      <c r="BK32" s="10">
        <f>INDEX(Dni!$I$36:BV$178,MATCH(Miesiące!$E32&amp;BK$11,Dni!$H$36:$H$178,0),MATCH(Miesiące!BK$10,Dni!$I$35:BV$35,0))</f>
        <v>2</v>
      </c>
      <c r="BL32" s="10">
        <f>INDEX(Dni!$I$36:BW$178,MATCH(Miesiące!$E32&amp;BL$11,Dni!$H$36:$H$178,0),MATCH(Miesiące!BL$10,Dni!$I$35:BW$35,0))</f>
        <v>2</v>
      </c>
      <c r="BM32" s="10">
        <f>INDEX(Dni!$I$36:BX$178,MATCH(Miesiące!$E32&amp;BM$11,Dni!$H$36:$H$178,0),MATCH(Miesiące!BM$10,Dni!$I$35:BX$35,0))</f>
        <v>0</v>
      </c>
      <c r="BN32" s="10">
        <f>INDEX(Dni!$I$36:BY$178,MATCH(Miesiące!$E32&amp;BN$11,Dni!$H$36:$H$178,0),MATCH(Miesiące!BN$10,Dni!$I$35:BY$35,0))</f>
        <v>0</v>
      </c>
      <c r="BO32" s="10">
        <f>INDEX(Dni!$I$36:BZ$178,MATCH(Miesiące!$E32&amp;BO$11,Dni!$H$36:$H$178,0),MATCH(Miesiące!BO$10,Dni!$I$35:BZ$35,0))</f>
        <v>2</v>
      </c>
      <c r="BP32" s="10">
        <f>INDEX(Dni!$I$36:CA$178,MATCH(Miesiące!$E32&amp;BP$11,Dni!$H$36:$H$178,0),MATCH(Miesiące!BP$10,Dni!$I$35:CA$35,0))</f>
        <v>3</v>
      </c>
      <c r="BQ32" s="10">
        <f>INDEX(Dni!$I$36:CB$178,MATCH(Miesiące!$E32&amp;BQ$11,Dni!$H$36:$H$178,0),MATCH(Miesiące!BQ$10,Dni!$I$35:CB$35,0))</f>
        <v>1</v>
      </c>
      <c r="BR32" s="10">
        <f>INDEX(Dni!$I$36:CC$178,MATCH(Miesiące!$E32&amp;BR$11,Dni!$H$36:$H$178,0),MATCH(Miesiące!BR$10,Dni!$I$35:CC$35,0))</f>
        <v>0</v>
      </c>
      <c r="BS32" s="10">
        <f>INDEX(Dni!$I$36:CD$178,MATCH(Miesiące!$E32&amp;BS$11,Dni!$H$36:$H$178,0),MATCH(Miesiące!BS$10,Dni!$I$35:CD$35,0))</f>
        <v>1</v>
      </c>
      <c r="BT32" s="10">
        <f>INDEX(Dni!$I$36:CE$178,MATCH(Miesiące!$E32&amp;BT$11,Dni!$H$36:$H$178,0),MATCH(Miesiące!BT$10,Dni!$I$35:CE$35,0))</f>
        <v>0</v>
      </c>
      <c r="BU32" s="10">
        <f>INDEX(Dni!$I$36:CF$178,MATCH(Miesiące!$E32&amp;BU$11,Dni!$H$36:$H$178,0),MATCH(Miesiące!BU$10,Dni!$I$35:CF$35,0))</f>
        <v>0</v>
      </c>
      <c r="BV32" s="10">
        <f>INDEX(Dni!$I$36:CG$178,MATCH(Miesiące!$E32&amp;BV$11,Dni!$H$36:$H$178,0),MATCH(Miesiące!BV$10,Dni!$I$35:CG$35,0))</f>
        <v>2</v>
      </c>
      <c r="BW32" s="10">
        <f>INDEX(Dni!$I$36:CH$178,MATCH(Miesiące!$E32&amp;BW$11,Dni!$H$36:$H$178,0),MATCH(Miesiące!BW$10,Dni!$I$35:CH$35,0))</f>
        <v>2</v>
      </c>
      <c r="BX32" s="10">
        <f>INDEX(Dni!$I$36:CI$178,MATCH(Miesiące!$E32&amp;BX$11,Dni!$H$36:$H$178,0),MATCH(Miesiące!BX$10,Dni!$I$35:CI$35,0))</f>
        <v>2</v>
      </c>
      <c r="BY32" s="10">
        <f>INDEX(Dni!$I$36:CJ$178,MATCH(Miesiące!$E32&amp;BY$11,Dni!$H$36:$H$178,0),MATCH(Miesiące!BY$10,Dni!$I$35:CJ$35,0))</f>
        <v>0</v>
      </c>
      <c r="BZ32" s="10">
        <f>INDEX(Dni!$I$36:CK$178,MATCH(Miesiące!$E32&amp;BZ$11,Dni!$H$36:$H$178,0),MATCH(Miesiące!BZ$10,Dni!$I$35:CK$35,0))</f>
        <v>2</v>
      </c>
      <c r="CA32" s="10">
        <f>INDEX(Dni!$I$36:CL$178,MATCH(Miesiące!$E32&amp;CA$11,Dni!$H$36:$H$178,0),MATCH(Miesiące!CA$10,Dni!$I$35:CL$35,0))</f>
        <v>0</v>
      </c>
      <c r="CB32" s="10">
        <f>INDEX(Dni!$I$36:CM$178,MATCH(Miesiące!$E32&amp;CB$11,Dni!$H$36:$H$178,0),MATCH(Miesiące!CB$10,Dni!$I$35:CM$35,0))</f>
        <v>4</v>
      </c>
      <c r="CC32" s="10">
        <f>INDEX(Dni!$I$36:CN$178,MATCH(Miesiące!$E32&amp;CC$11,Dni!$H$36:$H$178,0),MATCH(Miesiące!CC$10,Dni!$I$35:CN$35,0))</f>
        <v>0</v>
      </c>
      <c r="CD32" s="10">
        <f>INDEX(Dni!$I$36:CO$178,MATCH(Miesiące!$E32&amp;CD$11,Dni!$H$36:$H$178,0),MATCH(Miesiące!CD$10,Dni!$I$35:CO$35,0))</f>
        <v>0</v>
      </c>
      <c r="CE32" s="10">
        <f>INDEX(Dni!$I$36:CP$178,MATCH(Miesiące!$E32&amp;CE$11,Dni!$H$36:$H$178,0),MATCH(Miesiące!CE$10,Dni!$I$35:CP$35,0))</f>
        <v>1</v>
      </c>
      <c r="CF32" s="10">
        <f>INDEX(Dni!$I$36:CQ$178,MATCH(Miesiące!$E32&amp;CF$11,Dni!$H$36:$H$178,0),MATCH(Miesiące!CF$10,Dni!$I$35:CQ$35,0))</f>
        <v>0</v>
      </c>
      <c r="CG32" s="10">
        <f>INDEX(Dni!$I$36:CR$178,MATCH(Miesiące!$E32&amp;CG$11,Dni!$H$36:$H$178,0),MATCH(Miesiące!CG$10,Dni!$I$35:CR$35,0))</f>
        <v>0</v>
      </c>
      <c r="CH32" s="10">
        <f>INDEX(Dni!$I$36:CS$178,MATCH(Miesiące!$E32&amp;CH$11,Dni!$H$36:$H$178,0),MATCH(Miesiące!CH$10,Dni!$I$35:CS$35,0))</f>
        <v>2</v>
      </c>
      <c r="CI32" s="10">
        <f>INDEX(Dni!$I$36:CT$178,MATCH(Miesiące!$E32&amp;CI$11,Dni!$H$36:$H$178,0),MATCH(Miesiące!CI$10,Dni!$I$35:CT$35,0))</f>
        <v>2</v>
      </c>
      <c r="CJ32" s="10">
        <f>INDEX(Dni!$I$36:CU$178,MATCH(Miesiące!$E32&amp;CJ$11,Dni!$H$36:$H$178,0),MATCH(Miesiące!CJ$10,Dni!$I$35:CU$35,0))</f>
        <v>2</v>
      </c>
      <c r="CK32" s="10">
        <f>INDEX(Dni!$I$36:CV$178,MATCH(Miesiące!$E32&amp;CK$11,Dni!$H$36:$H$178,0),MATCH(Miesiące!CK$10,Dni!$I$35:CV$35,0))</f>
        <v>0</v>
      </c>
      <c r="CL32" s="10">
        <f>INDEX(Dni!$I$36:CW$178,MATCH(Miesiące!$E32&amp;CL$11,Dni!$H$36:$H$178,0),MATCH(Miesiące!CL$10,Dni!$I$35:CW$35,0))</f>
        <v>0</v>
      </c>
      <c r="CM32" s="10">
        <f>INDEX(Dni!$I$36:CX$178,MATCH(Miesiące!$E32&amp;CM$11,Dni!$H$36:$H$178,0),MATCH(Miesiące!CM$10,Dni!$I$35:CX$35,0))</f>
        <v>2</v>
      </c>
      <c r="CN32" s="10">
        <f>INDEX(Dni!$I$36:CY$178,MATCH(Miesiące!$E32&amp;CN$11,Dni!$H$36:$H$178,0),MATCH(Miesiące!CN$10,Dni!$I$35:CY$35,0))</f>
        <v>2</v>
      </c>
      <c r="CO32" s="10">
        <f>INDEX(Dni!$I$36:CZ$178,MATCH(Miesiące!$E32&amp;CO$11,Dni!$H$36:$H$178,0),MATCH(Miesiące!CO$10,Dni!$I$35:CZ$35,0))</f>
        <v>2</v>
      </c>
      <c r="CP32" s="10">
        <f>INDEX(Dni!$I$36:DA$178,MATCH(Miesiące!$E32&amp;CP$11,Dni!$H$36:$H$178,0),MATCH(Miesiące!CP$10,Dni!$I$35:DA$35,0))</f>
        <v>0</v>
      </c>
      <c r="CQ32" s="10">
        <f>INDEX(Dni!$I$36:DB$178,MATCH(Miesiące!$E32&amp;CQ$11,Dni!$H$36:$H$178,0),MATCH(Miesiące!CQ$10,Dni!$I$35:DB$35,0))</f>
        <v>1</v>
      </c>
      <c r="CR32" s="10">
        <f>INDEX(Dni!$I$36:DC$178,MATCH(Miesiące!$E32&amp;CR$11,Dni!$H$36:$H$178,0),MATCH(Miesiące!CR$10,Dni!$I$35:DC$35,0))</f>
        <v>0</v>
      </c>
      <c r="CS32" s="10">
        <f>INDEX(Dni!$I$36:DD$178,MATCH(Miesiące!$E32&amp;CS$11,Dni!$H$36:$H$178,0),MATCH(Miesiące!CS$10,Dni!$I$35:DD$35,0))</f>
        <v>0</v>
      </c>
      <c r="CT32" s="10">
        <f>INDEX(Dni!$I$36:DE$178,MATCH(Miesiące!$E32&amp;CT$11,Dni!$H$36:$H$178,0),MATCH(Miesiące!CT$10,Dni!$I$35:DE$35,0))</f>
        <v>2</v>
      </c>
      <c r="CU32" s="10">
        <f>INDEX(Dni!$I$36:DF$178,MATCH(Miesiące!$E32&amp;CU$11,Dni!$H$36:$H$178,0),MATCH(Miesiące!CU$10,Dni!$I$35:DF$35,0))</f>
        <v>2</v>
      </c>
      <c r="CV32" s="10">
        <f>INDEX(Dni!$I$36:DG$178,MATCH(Miesiące!$E32&amp;CV$11,Dni!$H$36:$H$178,0),MATCH(Miesiące!CV$10,Dni!$I$35:DG$35,0))</f>
        <v>2</v>
      </c>
      <c r="CW32" s="10">
        <f>INDEX(Dni!$I$36:DH$178,MATCH(Miesiące!$E32&amp;CW$11,Dni!$H$36:$H$178,0),MATCH(Miesiące!CW$10,Dni!$I$35:DH$35,0))</f>
        <v>0</v>
      </c>
      <c r="CX32" s="10">
        <f>INDEX(Dni!$I$36:DI$178,MATCH(Miesiące!$E32&amp;CX$11,Dni!$H$36:$H$178,0),MATCH(Miesiące!CX$10,Dni!$I$35:DI$35,0))</f>
        <v>0</v>
      </c>
      <c r="CY32" s="10">
        <f>INDEX(Dni!$I$36:DJ$178,MATCH(Miesiące!$E32&amp;CY$11,Dni!$H$36:$H$178,0),MATCH(Miesiące!CY$10,Dni!$I$35:DJ$35,0))</f>
        <v>2</v>
      </c>
      <c r="CZ32" s="10">
        <f>INDEX(Dni!$I$36:DK$178,MATCH(Miesiące!$E32&amp;CZ$11,Dni!$H$36:$H$178,0),MATCH(Miesiące!CZ$10,Dni!$I$35:DK$35,0))</f>
        <v>4</v>
      </c>
      <c r="DA32" s="10">
        <f>INDEX(Dni!$I$36:DL$178,MATCH(Miesiące!$E32&amp;DA$11,Dni!$H$36:$H$178,0),MATCH(Miesiące!DA$10,Dni!$I$35:DL$35,0))</f>
        <v>0</v>
      </c>
      <c r="DB32" s="10">
        <f>INDEX(Dni!$I$36:DM$178,MATCH(Miesiące!$E32&amp;DB$11,Dni!$H$36:$H$178,0),MATCH(Miesiące!DB$10,Dni!$I$35:DM$35,0))</f>
        <v>0</v>
      </c>
      <c r="DC32" s="10">
        <f>INDEX(Dni!$I$36:DN$178,MATCH(Miesiące!$E32&amp;DC$11,Dni!$H$36:$H$178,0),MATCH(Miesiące!DC$10,Dni!$I$35:DN$35,0))</f>
        <v>1</v>
      </c>
      <c r="DD32" s="10">
        <f>INDEX(Dni!$I$36:DO$178,MATCH(Miesiące!$E32&amp;DD$11,Dni!$H$36:$H$178,0),MATCH(Miesiące!DD$10,Dni!$I$35:DO$35,0))</f>
        <v>0</v>
      </c>
      <c r="DE32" s="10">
        <f>INDEX(Dni!$I$36:DP$178,MATCH(Miesiące!$E32&amp;DE$11,Dni!$H$36:$H$178,0),MATCH(Miesiące!DE$10,Dni!$I$35:DP$35,0))</f>
        <v>0</v>
      </c>
      <c r="DF32" s="10">
        <f>INDEX(Dni!$I$36:DQ$178,MATCH(Miesiące!$E32&amp;DF$11,Dni!$H$36:$H$178,0),MATCH(Miesiące!DF$10,Dni!$I$35:DQ$35,0))</f>
        <v>2</v>
      </c>
      <c r="DG32" s="10">
        <f>INDEX(Dni!$I$36:DR$178,MATCH(Miesiące!$E32&amp;DG$11,Dni!$H$36:$H$178,0),MATCH(Miesiące!DG$10,Dni!$I$35:DR$35,0))</f>
        <v>2</v>
      </c>
      <c r="DH32" s="10">
        <f>INDEX(Dni!$I$36:DS$178,MATCH(Miesiące!$E32&amp;DH$11,Dni!$H$36:$H$178,0),MATCH(Miesiące!DH$10,Dni!$I$35:DS$35,0))</f>
        <v>2</v>
      </c>
      <c r="DI32" s="10">
        <f>INDEX(Dni!$I$36:DT$178,MATCH(Miesiące!$E32&amp;DI$11,Dni!$H$36:$H$178,0),MATCH(Miesiące!DI$10,Dni!$I$35:DT$35,0))</f>
        <v>0</v>
      </c>
      <c r="DJ32" s="10">
        <f>INDEX(Dni!$I$36:DU$178,MATCH(Miesiące!$E32&amp;DJ$11,Dni!$H$36:$H$178,0),MATCH(Miesiące!DJ$10,Dni!$I$35:DU$35,0))</f>
        <v>0</v>
      </c>
      <c r="DK32" s="10">
        <f>INDEX(Dni!$I$36:DV$178,MATCH(Miesiące!$E32&amp;DK$11,Dni!$H$36:$H$178,0),MATCH(Miesiące!DK$10,Dni!$I$35:DV$35,0))</f>
        <v>2</v>
      </c>
      <c r="DL32" s="10">
        <f>INDEX(Dni!$I$36:DW$178,MATCH(Miesiące!$E32&amp;DL$11,Dni!$H$36:$H$178,0),MATCH(Miesiące!DL$10,Dni!$I$35:DW$35,0))</f>
        <v>2</v>
      </c>
      <c r="DM32" s="10">
        <f>INDEX(Dni!$I$36:DX$178,MATCH(Miesiące!$E32&amp;DM$11,Dni!$H$36:$H$178,0),MATCH(Miesiące!DM$10,Dni!$I$35:DX$35,0))</f>
        <v>2</v>
      </c>
      <c r="DN32" s="10">
        <f>INDEX(Dni!$I$36:DY$178,MATCH(Miesiące!$E32&amp;DN$11,Dni!$H$36:$H$178,0),MATCH(Miesiące!DN$10,Dni!$I$35:DY$35,0))</f>
        <v>0</v>
      </c>
      <c r="DO32" s="10">
        <f>INDEX(Dni!$I$36:DZ$178,MATCH(Miesiące!$E32&amp;DO$11,Dni!$H$36:$H$178,0),MATCH(Miesiące!DO$10,Dni!$I$35:DZ$35,0))</f>
        <v>1</v>
      </c>
      <c r="DP32" s="10">
        <f>INDEX(Dni!$I$36:EA$178,MATCH(Miesiące!$E32&amp;DP$11,Dni!$H$36:$H$178,0),MATCH(Miesiące!DP$10,Dni!$I$35:EA$35,0))</f>
        <v>0</v>
      </c>
      <c r="DQ32" s="10">
        <f>INDEX(Dni!$I$36:EB$178,MATCH(Miesiące!$E32&amp;DQ$11,Dni!$H$36:$H$178,0),MATCH(Miesiące!DQ$10,Dni!$I$35:EB$35,0))</f>
        <v>0</v>
      </c>
      <c r="DR32" s="10">
        <f>INDEX(Dni!$I$36:EC$178,MATCH(Miesiące!$E32&amp;DR$11,Dni!$H$36:$H$178,0),MATCH(Miesiące!DR$10,Dni!$I$35:EC$35,0))</f>
        <v>2</v>
      </c>
      <c r="DS32" s="10">
        <f>INDEX(Dni!$I$36:ED$178,MATCH(Miesiące!$E32&amp;DS$11,Dni!$H$36:$H$178,0),MATCH(Miesiące!DS$10,Dni!$I$35:ED$35,0))</f>
        <v>2</v>
      </c>
      <c r="DT32" s="10">
        <f>INDEX(Dni!$I$36:EE$178,MATCH(Miesiące!$E32&amp;DT$11,Dni!$H$36:$H$178,0),MATCH(Miesiące!DT$10,Dni!$I$35:EE$35,0))</f>
        <v>2</v>
      </c>
      <c r="DU32" s="10">
        <f>INDEX(Dni!$I$36:EF$178,MATCH(Miesiące!$E32&amp;DU$11,Dni!$H$36:$H$178,0),MATCH(Miesiące!DU$10,Dni!$I$35:EF$35,0))</f>
        <v>0</v>
      </c>
      <c r="DV32" s="10">
        <f>INDEX(Dni!$I$36:EG$178,MATCH(Miesiące!$E32&amp;DV$11,Dni!$H$36:$H$178,0),MATCH(Miesiące!DV$10,Dni!$I$35:EG$35,0))</f>
        <v>0</v>
      </c>
      <c r="DW32" s="10">
        <f>INDEX(Dni!$I$36:EH$178,MATCH(Miesiące!$E32&amp;DW$11,Dni!$H$36:$H$178,0),MATCH(Miesiące!DW$10,Dni!$I$35:EH$35,0))</f>
        <v>2</v>
      </c>
      <c r="DX32" s="10">
        <f>INDEX(Dni!$I$36:EI$178,MATCH(Miesiące!$E32&amp;DX$11,Dni!$H$36:$H$178,0),MATCH(Miesiące!DX$10,Dni!$I$35:EI$35,0))</f>
        <v>2</v>
      </c>
      <c r="DY32" s="10">
        <f>INDEX(Dni!$I$36:EJ$178,MATCH(Miesiące!$E32&amp;DY$11,Dni!$H$36:$H$178,0),MATCH(Miesiące!DY$10,Dni!$I$35:EJ$35,0))</f>
        <v>2</v>
      </c>
      <c r="DZ32" s="10">
        <f>INDEX(Dni!$I$36:EK$178,MATCH(Miesiące!$E32&amp;DZ$11,Dni!$H$36:$H$178,0),MATCH(Miesiące!DZ$10,Dni!$I$35:EK$35,0))</f>
        <v>0</v>
      </c>
      <c r="EA32" s="10">
        <f>INDEX(Dni!$I$36:EL$178,MATCH(Miesiące!$E32&amp;EA$11,Dni!$H$36:$H$178,0),MATCH(Miesiące!EA$10,Dni!$I$35:EL$35,0))</f>
        <v>1</v>
      </c>
      <c r="EB32" s="10">
        <f>INDEX(Dni!$I$36:EM$178,MATCH(Miesiące!$E32&amp;EB$11,Dni!$H$36:$H$178,0),MATCH(Miesiące!EB$10,Dni!$I$35:EM$35,0))</f>
        <v>0</v>
      </c>
      <c r="EC32" s="10">
        <f>INDEX(Dni!$I$36:EN$178,MATCH(Miesiące!$E32&amp;EC$11,Dni!$H$36:$H$178,0),MATCH(Miesiące!EC$10,Dni!$I$35:EN$35,0))</f>
        <v>0</v>
      </c>
      <c r="ED32" s="10">
        <f>INDEX(Dni!$I$36:EO$178,MATCH(Miesiące!$E32&amp;ED$11,Dni!$H$36:$H$178,0),MATCH(Miesiące!ED$10,Dni!$I$35:EO$35,0))</f>
        <v>2</v>
      </c>
      <c r="EE32" s="10">
        <f>INDEX(Dni!$I$36:EP$178,MATCH(Miesiące!$E32&amp;EE$11,Dni!$H$36:$H$178,0),MATCH(Miesiące!EE$10,Dni!$I$35:EP$35,0))</f>
        <v>2</v>
      </c>
      <c r="EF32" s="10">
        <f>INDEX(Dni!$I$36:EQ$178,MATCH(Miesiące!$E32&amp;EF$11,Dni!$H$36:$H$178,0),MATCH(Miesiące!EF$10,Dni!$I$35:EQ$35,0))</f>
        <v>2</v>
      </c>
      <c r="EG32" s="10">
        <f>INDEX(Dni!$I$36:ER$178,MATCH(Miesiące!$E32&amp;EG$11,Dni!$H$36:$H$178,0),MATCH(Miesiące!EG$10,Dni!$I$35:ER$35,0))</f>
        <v>0</v>
      </c>
      <c r="EH32" s="10">
        <f>INDEX(Dni!$I$36:ES$178,MATCH(Miesiące!$E32&amp;EH$11,Dni!$H$36:$H$178,0),MATCH(Miesiące!EH$10,Dni!$I$35:ES$35,0))</f>
        <v>2</v>
      </c>
      <c r="EI32" s="10">
        <f>INDEX(Dni!$I$36:ET$178,MATCH(Miesiące!$E32&amp;EI$11,Dni!$H$36:$H$178,0),MATCH(Miesiące!EI$10,Dni!$I$35:ET$35,0))</f>
        <v>0</v>
      </c>
      <c r="EJ32" s="10">
        <f>INDEX(Dni!$I$36:EU$178,MATCH(Miesiące!$E32&amp;EJ$11,Dni!$H$36:$H$178,0),MATCH(Miesiące!EJ$10,Dni!$I$35:EU$35,0))</f>
        <v>4</v>
      </c>
      <c r="EK32" s="10">
        <f>INDEX(Dni!$I$36:EV$178,MATCH(Miesiące!$E32&amp;EK$11,Dni!$H$36:$H$178,0),MATCH(Miesiące!EK$10,Dni!$I$35:EV$35,0))</f>
        <v>0</v>
      </c>
      <c r="EL32" s="10">
        <f>INDEX(Dni!$I$36:EW$178,MATCH(Miesiące!$E32&amp;EL$11,Dni!$H$36:$H$178,0),MATCH(Miesiące!EL$10,Dni!$I$35:EW$35,0))</f>
        <v>0</v>
      </c>
      <c r="EM32" s="10">
        <f>INDEX(Dni!$I$36:EX$178,MATCH(Miesiące!$E32&amp;EM$11,Dni!$H$36:$H$178,0),MATCH(Miesiące!EM$10,Dni!$I$35:EX$35,0))</f>
        <v>1</v>
      </c>
      <c r="EN32" s="10">
        <f>INDEX(Dni!$I$36:EY$178,MATCH(Miesiące!$E32&amp;EN$11,Dni!$H$36:$H$178,0),MATCH(Miesiące!EN$10,Dni!$I$35:EY$35,0))</f>
        <v>0</v>
      </c>
      <c r="EO32" s="10">
        <f>INDEX(Dni!$I$36:EZ$178,MATCH(Miesiące!$E32&amp;EO$11,Dni!$H$36:$H$178,0),MATCH(Miesiące!EO$10,Dni!$I$35:EZ$35,0))</f>
        <v>0</v>
      </c>
      <c r="EP32" s="10">
        <f>INDEX(Dni!$I$36:FA$178,MATCH(Miesiące!$E32&amp;EP$11,Dni!$H$36:$H$178,0),MATCH(Miesiące!EP$10,Dni!$I$35:FA$35,0))</f>
        <v>2</v>
      </c>
      <c r="EQ32" s="10">
        <f>INDEX(Dni!$I$36:FB$178,MATCH(Miesiące!$E32&amp;EQ$11,Dni!$H$36:$H$178,0),MATCH(Miesiące!EQ$10,Dni!$I$35:FB$35,0))</f>
        <v>2</v>
      </c>
      <c r="ER32" s="10">
        <f>INDEX(Dni!$I$36:FC$178,MATCH(Miesiące!$E32&amp;ER$11,Dni!$H$36:$H$178,0),MATCH(Miesiące!ER$10,Dni!$I$35:FC$35,0))</f>
        <v>2</v>
      </c>
      <c r="ES32" s="10">
        <f>INDEX(Dni!$I$36:FD$178,MATCH(Miesiące!$E32&amp;ES$11,Dni!$H$36:$H$178,0),MATCH(Miesiące!ES$10,Dni!$I$35:FD$35,0))</f>
        <v>0</v>
      </c>
      <c r="ET32" s="10">
        <f>INDEX(Dni!$I$36:FE$178,MATCH(Miesiące!$E32&amp;ET$11,Dni!$H$36:$H$178,0),MATCH(Miesiące!ET$10,Dni!$I$35:FE$35,0))</f>
        <v>0</v>
      </c>
      <c r="EU32" s="10">
        <f>INDEX(Dni!$I$36:FF$178,MATCH(Miesiące!$E32&amp;EU$11,Dni!$H$36:$H$178,0),MATCH(Miesiące!EU$10,Dni!$I$35:FF$35,0))</f>
        <v>2</v>
      </c>
      <c r="EV32" s="10">
        <f>INDEX(Dni!$I$36:FG$178,MATCH(Miesiące!$E32&amp;EV$11,Dni!$H$36:$H$178,0),MATCH(Miesiące!EV$10,Dni!$I$35:FG$35,0))</f>
        <v>2</v>
      </c>
      <c r="EW32" s="10">
        <f>INDEX(Dni!$I$36:FH$178,MATCH(Miesiące!$E32&amp;EW$11,Dni!$H$36:$H$178,0),MATCH(Miesiące!EW$10,Dni!$I$35:FH$35,0))</f>
        <v>2</v>
      </c>
      <c r="EX32" s="10">
        <f>INDEX(Dni!$I$36:FI$178,MATCH(Miesiące!$E32&amp;EX$11,Dni!$H$36:$H$178,0),MATCH(Miesiące!EX$10,Dni!$I$35:FI$35,0))</f>
        <v>0</v>
      </c>
      <c r="EY32" s="10">
        <f>INDEX(Dni!$I$36:FJ$178,MATCH(Miesiące!$E32&amp;EY$11,Dni!$H$36:$H$178,0),MATCH(Miesiące!EY$10,Dni!$I$35:FJ$35,0))</f>
        <v>1</v>
      </c>
      <c r="EZ32" s="10">
        <f>INDEX(Dni!$I$36:FK$178,MATCH(Miesiące!$E32&amp;EZ$11,Dni!$H$36:$H$178,0),MATCH(Miesiące!EZ$10,Dni!$I$35:FK$35,0))</f>
        <v>0</v>
      </c>
    </row>
    <row r="33" spans="5:156" x14ac:dyDescent="0.25">
      <c r="E33" s="11" t="s">
        <v>35</v>
      </c>
      <c r="F33" s="11"/>
      <c r="G33" s="11"/>
      <c r="H33" s="11"/>
      <c r="I33" s="11">
        <f>SUM(I24:I32)</f>
        <v>30</v>
      </c>
      <c r="J33" s="11">
        <f t="shared" ref="J33:BU33" si="79">SUM(J24:J32)</f>
        <v>31</v>
      </c>
      <c r="K33" s="11">
        <f t="shared" si="79"/>
        <v>31</v>
      </c>
      <c r="L33" s="11">
        <f t="shared" si="79"/>
        <v>30</v>
      </c>
      <c r="M33" s="11">
        <f t="shared" si="79"/>
        <v>31</v>
      </c>
      <c r="N33" s="11">
        <f t="shared" si="79"/>
        <v>30</v>
      </c>
      <c r="O33" s="11">
        <f t="shared" si="79"/>
        <v>31</v>
      </c>
      <c r="P33" s="11">
        <f t="shared" si="79"/>
        <v>31</v>
      </c>
      <c r="Q33" s="11">
        <f t="shared" si="79"/>
        <v>28</v>
      </c>
      <c r="R33" s="11">
        <f t="shared" si="79"/>
        <v>31</v>
      </c>
      <c r="S33" s="11">
        <f t="shared" si="79"/>
        <v>30</v>
      </c>
      <c r="T33" s="11">
        <f t="shared" si="79"/>
        <v>31</v>
      </c>
      <c r="U33" s="11">
        <f t="shared" si="79"/>
        <v>30</v>
      </c>
      <c r="V33" s="11">
        <f t="shared" si="79"/>
        <v>31</v>
      </c>
      <c r="W33" s="11">
        <f t="shared" si="79"/>
        <v>31</v>
      </c>
      <c r="X33" s="11">
        <f t="shared" si="79"/>
        <v>30</v>
      </c>
      <c r="Y33" s="11">
        <f t="shared" si="79"/>
        <v>31</v>
      </c>
      <c r="Z33" s="11">
        <f t="shared" si="79"/>
        <v>30</v>
      </c>
      <c r="AA33" s="11">
        <f t="shared" si="79"/>
        <v>31</v>
      </c>
      <c r="AB33" s="11">
        <f t="shared" si="79"/>
        <v>31</v>
      </c>
      <c r="AC33" s="11">
        <f t="shared" si="79"/>
        <v>28</v>
      </c>
      <c r="AD33" s="11">
        <f t="shared" si="79"/>
        <v>31</v>
      </c>
      <c r="AE33" s="11">
        <f t="shared" si="79"/>
        <v>30</v>
      </c>
      <c r="AF33" s="11">
        <f t="shared" si="79"/>
        <v>31</v>
      </c>
      <c r="AG33" s="11">
        <f t="shared" si="79"/>
        <v>30</v>
      </c>
      <c r="AH33" s="11">
        <f t="shared" si="79"/>
        <v>31</v>
      </c>
      <c r="AI33" s="11">
        <f t="shared" si="79"/>
        <v>31</v>
      </c>
      <c r="AJ33" s="11">
        <f t="shared" si="79"/>
        <v>30</v>
      </c>
      <c r="AK33" s="11">
        <f t="shared" si="79"/>
        <v>31</v>
      </c>
      <c r="AL33" s="11">
        <f t="shared" si="79"/>
        <v>30</v>
      </c>
      <c r="AM33" s="11">
        <f t="shared" si="79"/>
        <v>31</v>
      </c>
      <c r="AN33" s="11">
        <f t="shared" si="79"/>
        <v>31</v>
      </c>
      <c r="AO33" s="11">
        <f t="shared" si="79"/>
        <v>29</v>
      </c>
      <c r="AP33" s="11">
        <f t="shared" si="79"/>
        <v>31</v>
      </c>
      <c r="AQ33" s="11">
        <f t="shared" si="79"/>
        <v>30</v>
      </c>
      <c r="AR33" s="11">
        <f t="shared" si="79"/>
        <v>31</v>
      </c>
      <c r="AS33" s="11">
        <f t="shared" si="79"/>
        <v>30</v>
      </c>
      <c r="AT33" s="11">
        <f t="shared" si="79"/>
        <v>31</v>
      </c>
      <c r="AU33" s="11">
        <f t="shared" si="79"/>
        <v>31</v>
      </c>
      <c r="AV33" s="11">
        <f t="shared" si="79"/>
        <v>30</v>
      </c>
      <c r="AW33" s="11">
        <f t="shared" si="79"/>
        <v>31</v>
      </c>
      <c r="AX33" s="11">
        <f t="shared" si="79"/>
        <v>30</v>
      </c>
      <c r="AY33" s="11">
        <f t="shared" si="79"/>
        <v>31</v>
      </c>
      <c r="AZ33" s="11">
        <f t="shared" si="79"/>
        <v>31</v>
      </c>
      <c r="BA33" s="11">
        <f t="shared" si="79"/>
        <v>28</v>
      </c>
      <c r="BB33" s="11">
        <f t="shared" si="79"/>
        <v>31</v>
      </c>
      <c r="BC33" s="11">
        <f t="shared" si="79"/>
        <v>30</v>
      </c>
      <c r="BD33" s="11">
        <f t="shared" si="79"/>
        <v>31</v>
      </c>
      <c r="BE33" s="11">
        <f t="shared" si="79"/>
        <v>30</v>
      </c>
      <c r="BF33" s="11">
        <f t="shared" si="79"/>
        <v>31</v>
      </c>
      <c r="BG33" s="11">
        <f t="shared" si="79"/>
        <v>31</v>
      </c>
      <c r="BH33" s="11">
        <f t="shared" si="79"/>
        <v>30</v>
      </c>
      <c r="BI33" s="11">
        <f t="shared" si="79"/>
        <v>31</v>
      </c>
      <c r="BJ33" s="11">
        <f t="shared" si="79"/>
        <v>30</v>
      </c>
      <c r="BK33" s="11">
        <f t="shared" si="79"/>
        <v>31</v>
      </c>
      <c r="BL33" s="11">
        <f t="shared" si="79"/>
        <v>31</v>
      </c>
      <c r="BM33" s="11">
        <f t="shared" si="79"/>
        <v>28</v>
      </c>
      <c r="BN33" s="11">
        <f t="shared" si="79"/>
        <v>31</v>
      </c>
      <c r="BO33" s="11">
        <f t="shared" si="79"/>
        <v>30</v>
      </c>
      <c r="BP33" s="11">
        <f t="shared" si="79"/>
        <v>31</v>
      </c>
      <c r="BQ33" s="11">
        <f t="shared" si="79"/>
        <v>30</v>
      </c>
      <c r="BR33" s="11">
        <f t="shared" si="79"/>
        <v>31</v>
      </c>
      <c r="BS33" s="11">
        <f t="shared" si="79"/>
        <v>31</v>
      </c>
      <c r="BT33" s="11">
        <f t="shared" si="79"/>
        <v>30</v>
      </c>
      <c r="BU33" s="11">
        <f t="shared" si="79"/>
        <v>31</v>
      </c>
      <c r="BV33" s="11">
        <f t="shared" ref="BV33:DD33" si="80">SUM(BV24:BV32)</f>
        <v>30</v>
      </c>
      <c r="BW33" s="11">
        <f t="shared" si="80"/>
        <v>31</v>
      </c>
      <c r="BX33" s="11">
        <f t="shared" si="80"/>
        <v>31</v>
      </c>
      <c r="BY33" s="11">
        <f t="shared" si="80"/>
        <v>28</v>
      </c>
      <c r="BZ33" s="11">
        <f t="shared" si="80"/>
        <v>31</v>
      </c>
      <c r="CA33" s="11">
        <f t="shared" si="80"/>
        <v>30</v>
      </c>
      <c r="CB33" s="11">
        <f t="shared" si="80"/>
        <v>31</v>
      </c>
      <c r="CC33" s="11">
        <f t="shared" si="80"/>
        <v>30</v>
      </c>
      <c r="CD33" s="11">
        <f t="shared" si="80"/>
        <v>31</v>
      </c>
      <c r="CE33" s="11">
        <f t="shared" si="80"/>
        <v>31</v>
      </c>
      <c r="CF33" s="11">
        <f t="shared" si="80"/>
        <v>30</v>
      </c>
      <c r="CG33" s="11">
        <f t="shared" si="80"/>
        <v>31</v>
      </c>
      <c r="CH33" s="11">
        <f t="shared" si="80"/>
        <v>30</v>
      </c>
      <c r="CI33" s="11">
        <f t="shared" si="80"/>
        <v>31</v>
      </c>
      <c r="CJ33" s="11">
        <f t="shared" si="80"/>
        <v>31</v>
      </c>
      <c r="CK33" s="11">
        <f t="shared" si="80"/>
        <v>29</v>
      </c>
      <c r="CL33" s="11">
        <f t="shared" si="80"/>
        <v>31</v>
      </c>
      <c r="CM33" s="11">
        <f t="shared" si="80"/>
        <v>30</v>
      </c>
      <c r="CN33" s="11">
        <f t="shared" si="80"/>
        <v>31</v>
      </c>
      <c r="CO33" s="11">
        <f t="shared" si="80"/>
        <v>30</v>
      </c>
      <c r="CP33" s="11">
        <f t="shared" si="80"/>
        <v>31</v>
      </c>
      <c r="CQ33" s="11">
        <f t="shared" si="80"/>
        <v>31</v>
      </c>
      <c r="CR33" s="11">
        <f t="shared" si="80"/>
        <v>30</v>
      </c>
      <c r="CS33" s="11">
        <f t="shared" si="80"/>
        <v>31</v>
      </c>
      <c r="CT33" s="11">
        <f t="shared" si="80"/>
        <v>30</v>
      </c>
      <c r="CU33" s="11">
        <f t="shared" si="80"/>
        <v>31</v>
      </c>
      <c r="CV33" s="11">
        <f t="shared" si="80"/>
        <v>31</v>
      </c>
      <c r="CW33" s="11">
        <f t="shared" si="80"/>
        <v>28</v>
      </c>
      <c r="CX33" s="11">
        <f t="shared" si="80"/>
        <v>31</v>
      </c>
      <c r="CY33" s="11">
        <f t="shared" si="80"/>
        <v>30</v>
      </c>
      <c r="CZ33" s="11">
        <f t="shared" si="80"/>
        <v>31</v>
      </c>
      <c r="DA33" s="11">
        <f t="shared" si="80"/>
        <v>30</v>
      </c>
      <c r="DB33" s="11">
        <f t="shared" si="80"/>
        <v>31</v>
      </c>
      <c r="DC33" s="11">
        <f t="shared" si="80"/>
        <v>31</v>
      </c>
      <c r="DD33" s="11">
        <f t="shared" si="80"/>
        <v>30</v>
      </c>
      <c r="DE33" s="11">
        <f t="shared" ref="DE33" si="81">SUM(DE24:DE32)</f>
        <v>31</v>
      </c>
      <c r="DF33" s="11">
        <f t="shared" ref="DF33" si="82">SUM(DF24:DF32)</f>
        <v>30</v>
      </c>
      <c r="DG33" s="11">
        <f t="shared" ref="DG33" si="83">SUM(DG24:DG32)</f>
        <v>31</v>
      </c>
      <c r="DH33" s="11">
        <f t="shared" ref="DH33" si="84">SUM(DH24:DH32)</f>
        <v>31</v>
      </c>
      <c r="DI33" s="11">
        <f t="shared" ref="DI33" si="85">SUM(DI24:DI32)</f>
        <v>28</v>
      </c>
      <c r="DJ33" s="11">
        <f t="shared" ref="DJ33" si="86">SUM(DJ24:DJ32)</f>
        <v>31</v>
      </c>
      <c r="DK33" s="11">
        <f t="shared" ref="DK33" si="87">SUM(DK24:DK32)</f>
        <v>30</v>
      </c>
      <c r="DL33" s="11">
        <f t="shared" ref="DL33" si="88">SUM(DL24:DL32)</f>
        <v>31</v>
      </c>
      <c r="DM33" s="11">
        <f t="shared" ref="DM33" si="89">SUM(DM24:DM32)</f>
        <v>30</v>
      </c>
      <c r="DN33" s="11">
        <f t="shared" ref="DN33" si="90">SUM(DN24:DN32)</f>
        <v>31</v>
      </c>
      <c r="DO33" s="11">
        <f t="shared" ref="DO33" si="91">SUM(DO24:DO32)</f>
        <v>31</v>
      </c>
      <c r="DP33" s="11">
        <f t="shared" ref="DP33" si="92">SUM(DP24:DP32)</f>
        <v>30</v>
      </c>
      <c r="DQ33" s="11">
        <f t="shared" ref="DQ33" si="93">SUM(DQ24:DQ32)</f>
        <v>31</v>
      </c>
      <c r="DR33" s="11">
        <f t="shared" ref="DR33" si="94">SUM(DR24:DR32)</f>
        <v>30</v>
      </c>
      <c r="DS33" s="11">
        <f t="shared" ref="DS33" si="95">SUM(DS24:DS32)</f>
        <v>31</v>
      </c>
      <c r="DT33" s="11">
        <f t="shared" ref="DT33" si="96">SUM(DT24:DT32)</f>
        <v>31</v>
      </c>
      <c r="DU33" s="11">
        <f t="shared" ref="DU33" si="97">SUM(DU24:DU32)</f>
        <v>28</v>
      </c>
      <c r="DV33" s="11">
        <f t="shared" ref="DV33" si="98">SUM(DV24:DV32)</f>
        <v>31</v>
      </c>
      <c r="DW33" s="11">
        <f t="shared" ref="DW33" si="99">SUM(DW24:DW32)</f>
        <v>30</v>
      </c>
      <c r="DX33" s="11">
        <f t="shared" ref="DX33" si="100">SUM(DX24:DX32)</f>
        <v>31</v>
      </c>
      <c r="DY33" s="11">
        <f t="shared" ref="DY33" si="101">SUM(DY24:DY32)</f>
        <v>30</v>
      </c>
      <c r="DZ33" s="11">
        <f t="shared" ref="DZ33" si="102">SUM(DZ24:DZ32)</f>
        <v>31</v>
      </c>
      <c r="EA33" s="11">
        <f t="shared" ref="EA33" si="103">SUM(EA24:EA32)</f>
        <v>31</v>
      </c>
      <c r="EB33" s="11">
        <f t="shared" ref="EB33:EQ33" si="104">SUM(EB24:EB32)</f>
        <v>30</v>
      </c>
      <c r="EC33" s="11">
        <f t="shared" si="104"/>
        <v>31</v>
      </c>
      <c r="ED33" s="11">
        <f t="shared" si="104"/>
        <v>30</v>
      </c>
      <c r="EE33" s="11">
        <f t="shared" si="104"/>
        <v>31</v>
      </c>
      <c r="EF33" s="11">
        <f t="shared" si="104"/>
        <v>31</v>
      </c>
      <c r="EG33" s="11">
        <f t="shared" si="104"/>
        <v>29</v>
      </c>
      <c r="EH33" s="11">
        <f t="shared" si="104"/>
        <v>31</v>
      </c>
      <c r="EI33" s="11">
        <f t="shared" si="104"/>
        <v>30</v>
      </c>
      <c r="EJ33" s="11">
        <f t="shared" si="104"/>
        <v>31</v>
      </c>
      <c r="EK33" s="11">
        <f t="shared" si="104"/>
        <v>30</v>
      </c>
      <c r="EL33" s="11">
        <f t="shared" si="104"/>
        <v>31</v>
      </c>
      <c r="EM33" s="11">
        <f t="shared" si="104"/>
        <v>31</v>
      </c>
      <c r="EN33" s="11">
        <f t="shared" si="104"/>
        <v>30</v>
      </c>
      <c r="EO33" s="11">
        <f t="shared" si="104"/>
        <v>31</v>
      </c>
      <c r="EP33" s="11">
        <f t="shared" si="104"/>
        <v>30</v>
      </c>
      <c r="EQ33" s="11">
        <f t="shared" si="104"/>
        <v>31</v>
      </c>
      <c r="ER33" s="11">
        <f t="shared" ref="ER33:EZ33" si="105">SUM(ER24:ER32)</f>
        <v>31</v>
      </c>
      <c r="ES33" s="11">
        <f t="shared" si="105"/>
        <v>28</v>
      </c>
      <c r="ET33" s="11">
        <f t="shared" si="105"/>
        <v>31</v>
      </c>
      <c r="EU33" s="11">
        <f t="shared" si="105"/>
        <v>30</v>
      </c>
      <c r="EV33" s="11">
        <f t="shared" si="105"/>
        <v>31</v>
      </c>
      <c r="EW33" s="11">
        <f t="shared" si="105"/>
        <v>30</v>
      </c>
      <c r="EX33" s="11">
        <f t="shared" si="105"/>
        <v>31</v>
      </c>
      <c r="EY33" s="11">
        <f t="shared" si="105"/>
        <v>31</v>
      </c>
      <c r="EZ33" s="11">
        <f t="shared" si="105"/>
        <v>30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8">
    <outlinePr summaryBelow="0"/>
    <pageSetUpPr fitToPage="1"/>
  </sheetPr>
  <dimension ref="A2:FP33"/>
  <sheetViews>
    <sheetView showGridLines="0" zoomScale="80" zoomScaleNormal="80" workbookViewId="0">
      <pane xSplit="10" ySplit="22" topLeftCell="K23" activePane="bottomRight" state="frozen"/>
      <selection pane="topRight" activeCell="G1" sqref="G1"/>
      <selection pane="bottomLeft" activeCell="A8" sqref="A8"/>
      <selection pane="bottomRight" activeCell="K23" sqref="K23"/>
    </sheetView>
  </sheetViews>
  <sheetFormatPr defaultColWidth="0" defaultRowHeight="15" outlineLevelRow="1" x14ac:dyDescent="0.25"/>
  <cols>
    <col min="1" max="1" width="9.140625" customWidth="1"/>
    <col min="2" max="5" width="3.7109375" customWidth="1"/>
    <col min="6" max="9" width="9.140625" customWidth="1"/>
    <col min="10" max="10" width="9.140625" style="26" customWidth="1"/>
    <col min="11" max="146" width="11.7109375" customWidth="1"/>
    <col min="147" max="159" width="9.140625" hidden="1" customWidth="1"/>
    <col min="160" max="172" width="0" hidden="1" customWidth="1"/>
    <col min="173" max="16384" width="9.140625" hidden="1"/>
  </cols>
  <sheetData>
    <row r="2" spans="10:146" x14ac:dyDescent="0.25">
      <c r="J2" s="26" t="s">
        <v>55</v>
      </c>
      <c r="K2" s="33">
        <f>W2</f>
        <v>2021</v>
      </c>
      <c r="L2" s="33">
        <f>K2+1</f>
        <v>2022</v>
      </c>
      <c r="M2" s="33">
        <f t="shared" ref="M2:T2" si="0">L2+1</f>
        <v>2023</v>
      </c>
      <c r="N2" s="33">
        <f t="shared" si="0"/>
        <v>2024</v>
      </c>
      <c r="O2" s="33">
        <f t="shared" si="0"/>
        <v>2025</v>
      </c>
      <c r="P2" s="33">
        <f t="shared" si="0"/>
        <v>2026</v>
      </c>
      <c r="Q2" s="33">
        <f t="shared" si="0"/>
        <v>2027</v>
      </c>
      <c r="R2" s="33">
        <f t="shared" si="0"/>
        <v>2028</v>
      </c>
      <c r="S2" s="33">
        <f t="shared" si="0"/>
        <v>2029</v>
      </c>
      <c r="T2" s="33">
        <f t="shared" si="0"/>
        <v>2030</v>
      </c>
      <c r="U2" s="26"/>
      <c r="V2" s="26"/>
      <c r="W2" s="25">
        <f>Miesiące!I10</f>
        <v>2021</v>
      </c>
      <c r="X2" s="25">
        <f>Miesiące!J10</f>
        <v>2021</v>
      </c>
      <c r="Y2" s="25">
        <f>Miesiące!K10</f>
        <v>2021</v>
      </c>
      <c r="Z2" s="25">
        <f>Miesiące!L10</f>
        <v>2021</v>
      </c>
      <c r="AA2" s="25">
        <f>Miesiące!M10</f>
        <v>2021</v>
      </c>
      <c r="AB2" s="25">
        <f>Miesiące!N10</f>
        <v>2021</v>
      </c>
      <c r="AC2" s="25">
        <f>Miesiące!O10</f>
        <v>2021</v>
      </c>
      <c r="AD2" s="25">
        <f>Miesiące!P10</f>
        <v>2022</v>
      </c>
      <c r="AE2" s="25">
        <f>Miesiące!Q10</f>
        <v>2022</v>
      </c>
      <c r="AF2" s="25">
        <f>Miesiące!R10</f>
        <v>2022</v>
      </c>
      <c r="AG2" s="25">
        <f>Miesiące!S10</f>
        <v>2022</v>
      </c>
      <c r="AH2" s="25">
        <f>Miesiące!T10</f>
        <v>2022</v>
      </c>
      <c r="AI2" s="25">
        <f>Miesiące!U10</f>
        <v>2022</v>
      </c>
      <c r="AJ2" s="25">
        <f>Miesiące!V10</f>
        <v>2022</v>
      </c>
      <c r="AK2" s="25">
        <f>Miesiące!W10</f>
        <v>2022</v>
      </c>
      <c r="AL2" s="25">
        <f>Miesiące!X10</f>
        <v>2022</v>
      </c>
      <c r="AM2" s="25">
        <f>Miesiące!Y10</f>
        <v>2022</v>
      </c>
      <c r="AN2" s="25">
        <f>Miesiące!Z10</f>
        <v>2022</v>
      </c>
      <c r="AO2" s="25">
        <f>Miesiące!AA10</f>
        <v>2022</v>
      </c>
      <c r="AP2" s="25">
        <f>Miesiące!AB10</f>
        <v>2023</v>
      </c>
      <c r="AQ2" s="25">
        <f>Miesiące!AC10</f>
        <v>2023</v>
      </c>
      <c r="AR2" s="25">
        <f>Miesiące!AD10</f>
        <v>2023</v>
      </c>
      <c r="AS2" s="25">
        <f>Miesiące!AE10</f>
        <v>2023</v>
      </c>
      <c r="AT2" s="25">
        <f>Miesiące!AF10</f>
        <v>2023</v>
      </c>
      <c r="AU2" s="25">
        <f>Miesiące!AG10</f>
        <v>2023</v>
      </c>
      <c r="AV2" s="25">
        <f>Miesiące!AH10</f>
        <v>2023</v>
      </c>
      <c r="AW2" s="25">
        <f>Miesiące!AI10</f>
        <v>2023</v>
      </c>
      <c r="AX2" s="25">
        <f>Miesiące!AJ10</f>
        <v>2023</v>
      </c>
      <c r="AY2" s="25">
        <f>Miesiące!AK10</f>
        <v>2023</v>
      </c>
      <c r="AZ2" s="25">
        <f>Miesiące!AL10</f>
        <v>2023</v>
      </c>
      <c r="BA2" s="25">
        <f>Miesiące!AM10</f>
        <v>2023</v>
      </c>
      <c r="BB2" s="25">
        <f>Miesiące!AN10</f>
        <v>2024</v>
      </c>
      <c r="BC2" s="25">
        <f>Miesiące!AO10</f>
        <v>2024</v>
      </c>
      <c r="BD2" s="25">
        <f>Miesiące!AP10</f>
        <v>2024</v>
      </c>
      <c r="BE2" s="25">
        <f>Miesiące!AQ10</f>
        <v>2024</v>
      </c>
      <c r="BF2" s="25">
        <f>Miesiące!AR10</f>
        <v>2024</v>
      </c>
      <c r="BG2" s="25">
        <f>Miesiące!AS10</f>
        <v>2024</v>
      </c>
      <c r="BH2" s="25">
        <f>Miesiące!AT10</f>
        <v>2024</v>
      </c>
      <c r="BI2" s="25">
        <f>Miesiące!AU10</f>
        <v>2024</v>
      </c>
      <c r="BJ2" s="25">
        <f>Miesiące!AV10</f>
        <v>2024</v>
      </c>
      <c r="BK2" s="25">
        <f>Miesiące!AW10</f>
        <v>2024</v>
      </c>
      <c r="BL2" s="25">
        <f>Miesiące!AX10</f>
        <v>2024</v>
      </c>
      <c r="BM2" s="25">
        <f>Miesiące!AY10</f>
        <v>2024</v>
      </c>
      <c r="BN2" s="25">
        <f>Miesiące!AZ10</f>
        <v>2025</v>
      </c>
      <c r="BO2" s="25">
        <f>Miesiące!BA10</f>
        <v>2025</v>
      </c>
      <c r="BP2" s="25">
        <f>Miesiące!BB10</f>
        <v>2025</v>
      </c>
      <c r="BQ2" s="25">
        <f>Miesiące!BC10</f>
        <v>2025</v>
      </c>
      <c r="BR2" s="25">
        <f>Miesiące!BD10</f>
        <v>2025</v>
      </c>
      <c r="BS2" s="25">
        <f>Miesiące!BE10</f>
        <v>2025</v>
      </c>
      <c r="BT2" s="25">
        <f>Miesiące!BF10</f>
        <v>2025</v>
      </c>
      <c r="BU2" s="25">
        <f>Miesiące!BG10</f>
        <v>2025</v>
      </c>
      <c r="BV2" s="25">
        <f>Miesiące!BH10</f>
        <v>2025</v>
      </c>
      <c r="BW2" s="25">
        <f>Miesiące!BI10</f>
        <v>2025</v>
      </c>
      <c r="BX2" s="25">
        <f>Miesiące!BJ10</f>
        <v>2025</v>
      </c>
      <c r="BY2" s="25">
        <f>Miesiące!BK10</f>
        <v>2025</v>
      </c>
      <c r="BZ2" s="25">
        <f>Miesiące!BL10</f>
        <v>2026</v>
      </c>
      <c r="CA2" s="25">
        <f>Miesiące!BM10</f>
        <v>2026</v>
      </c>
      <c r="CB2" s="25">
        <f>Miesiące!BN10</f>
        <v>2026</v>
      </c>
      <c r="CC2" s="25">
        <f>Miesiące!BO10</f>
        <v>2026</v>
      </c>
      <c r="CD2" s="25">
        <f>Miesiące!BP10</f>
        <v>2026</v>
      </c>
      <c r="CE2" s="25">
        <f>Miesiące!BQ10</f>
        <v>2026</v>
      </c>
      <c r="CF2" s="25">
        <f>Miesiące!BR10</f>
        <v>2026</v>
      </c>
      <c r="CG2" s="25">
        <f>Miesiące!BS10</f>
        <v>2026</v>
      </c>
      <c r="CH2" s="25">
        <f>Miesiące!BT10</f>
        <v>2026</v>
      </c>
      <c r="CI2" s="25">
        <f>Miesiące!BU10</f>
        <v>2026</v>
      </c>
      <c r="CJ2" s="25">
        <f>Miesiące!BV10</f>
        <v>2026</v>
      </c>
      <c r="CK2" s="25">
        <f>Miesiące!BW10</f>
        <v>2026</v>
      </c>
      <c r="CL2" s="25">
        <f>Miesiące!BX10</f>
        <v>2027</v>
      </c>
      <c r="CM2" s="25">
        <f>Miesiące!BY10</f>
        <v>2027</v>
      </c>
      <c r="CN2" s="25">
        <f>Miesiące!BZ10</f>
        <v>2027</v>
      </c>
      <c r="CO2" s="25">
        <f>Miesiące!CA10</f>
        <v>2027</v>
      </c>
      <c r="CP2" s="25">
        <f>Miesiące!CB10</f>
        <v>2027</v>
      </c>
      <c r="CQ2" s="25">
        <f>Miesiące!CC10</f>
        <v>2027</v>
      </c>
      <c r="CR2" s="25">
        <f>Miesiące!CD10</f>
        <v>2027</v>
      </c>
      <c r="CS2" s="25">
        <f>Miesiące!CE10</f>
        <v>2027</v>
      </c>
      <c r="CT2" s="25">
        <f>Miesiące!CF10</f>
        <v>2027</v>
      </c>
      <c r="CU2" s="25">
        <f>Miesiące!CG10</f>
        <v>2027</v>
      </c>
      <c r="CV2" s="25">
        <f>Miesiące!CH10</f>
        <v>2027</v>
      </c>
      <c r="CW2" s="25">
        <f>Miesiące!CI10</f>
        <v>2027</v>
      </c>
      <c r="CX2" s="25">
        <f>Miesiące!CJ10</f>
        <v>2028</v>
      </c>
      <c r="CY2" s="25">
        <f>Miesiące!CK10</f>
        <v>2028</v>
      </c>
      <c r="CZ2" s="25">
        <f>Miesiące!CL10</f>
        <v>2028</v>
      </c>
      <c r="DA2" s="25">
        <f>Miesiące!CM10</f>
        <v>2028</v>
      </c>
      <c r="DB2" s="25">
        <f>Miesiące!CN10</f>
        <v>2028</v>
      </c>
      <c r="DC2" s="25">
        <f>Miesiące!CO10</f>
        <v>2028</v>
      </c>
      <c r="DD2" s="25">
        <f>Miesiące!CP10</f>
        <v>2028</v>
      </c>
      <c r="DE2" s="25">
        <f>Miesiące!CQ10</f>
        <v>2028</v>
      </c>
      <c r="DF2" s="25">
        <f>Miesiące!CR10</f>
        <v>2028</v>
      </c>
      <c r="DG2" s="25">
        <f>Miesiące!CS10</f>
        <v>2028</v>
      </c>
      <c r="DH2" s="25">
        <f>Miesiące!CT10</f>
        <v>2028</v>
      </c>
      <c r="DI2" s="25">
        <f>Miesiące!CU10</f>
        <v>2028</v>
      </c>
      <c r="DJ2" s="25">
        <f>Miesiące!CV10</f>
        <v>2029</v>
      </c>
      <c r="DK2" s="25">
        <f>Miesiące!CW10</f>
        <v>2029</v>
      </c>
      <c r="DL2" s="25">
        <f>Miesiące!CX10</f>
        <v>2029</v>
      </c>
      <c r="DM2" s="25">
        <f>Miesiące!CY10</f>
        <v>2029</v>
      </c>
      <c r="DN2" s="25">
        <f>Miesiące!CZ10</f>
        <v>2029</v>
      </c>
      <c r="DO2" s="25">
        <f>Miesiące!DA10</f>
        <v>2029</v>
      </c>
      <c r="DP2" s="25">
        <f>Miesiące!DB10</f>
        <v>2029</v>
      </c>
      <c r="DQ2" s="25">
        <f>Miesiące!DC10</f>
        <v>2029</v>
      </c>
      <c r="DR2" s="25">
        <f>Miesiące!DD10</f>
        <v>2029</v>
      </c>
      <c r="DS2" s="25">
        <f>Miesiące!DE10</f>
        <v>2029</v>
      </c>
      <c r="DT2" s="25">
        <f>Miesiące!DF10</f>
        <v>2029</v>
      </c>
      <c r="DU2" s="25">
        <f>Miesiące!DG10</f>
        <v>2029</v>
      </c>
      <c r="DV2" s="25">
        <f>Miesiące!DH10</f>
        <v>2030</v>
      </c>
      <c r="DW2" s="25">
        <f>Miesiące!DI10</f>
        <v>2030</v>
      </c>
      <c r="DX2" s="25">
        <f>Miesiące!DJ10</f>
        <v>2030</v>
      </c>
      <c r="DY2" s="25">
        <f>Miesiące!DK10</f>
        <v>2030</v>
      </c>
      <c r="DZ2" s="25">
        <f>Miesiące!DL10</f>
        <v>2030</v>
      </c>
      <c r="EA2" s="25">
        <f>Miesiące!DM10</f>
        <v>2030</v>
      </c>
      <c r="EB2" s="25">
        <f>Miesiące!DN10</f>
        <v>2030</v>
      </c>
      <c r="EC2" s="25">
        <f>Miesiące!DO10</f>
        <v>2030</v>
      </c>
      <c r="ED2" s="25">
        <f>Miesiące!DP10</f>
        <v>2030</v>
      </c>
      <c r="EE2" s="25">
        <f>Miesiące!DQ10</f>
        <v>2030</v>
      </c>
      <c r="EF2" s="25">
        <f>Miesiące!DR10</f>
        <v>2030</v>
      </c>
      <c r="EG2" s="25">
        <f>Miesiące!DS10</f>
        <v>2030</v>
      </c>
      <c r="EH2" s="25">
        <f>Miesiące!DT10</f>
        <v>2031</v>
      </c>
      <c r="EI2" s="25">
        <f>Miesiące!DU10</f>
        <v>2031</v>
      </c>
      <c r="EJ2" s="25">
        <f>Miesiące!DV10</f>
        <v>2031</v>
      </c>
      <c r="EK2" s="25">
        <f>Miesiące!DW10</f>
        <v>2031</v>
      </c>
      <c r="EL2" s="25">
        <f>Miesiące!DX10</f>
        <v>2031</v>
      </c>
      <c r="EM2" s="25">
        <f>Miesiące!DY10</f>
        <v>2031</v>
      </c>
      <c r="EN2" s="25">
        <f>Miesiące!DZ10</f>
        <v>2031</v>
      </c>
      <c r="EO2" s="25">
        <f>Miesiące!EA10</f>
        <v>2031</v>
      </c>
      <c r="EP2" s="25">
        <f>Miesiące!EB10</f>
        <v>2031</v>
      </c>
    </row>
    <row r="3" spans="10:146" x14ac:dyDescent="0.25">
      <c r="J3" s="26" t="s">
        <v>20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>
        <f>Miesiące!I11</f>
        <v>6</v>
      </c>
      <c r="X3" s="25">
        <f>Miesiące!J11</f>
        <v>7</v>
      </c>
      <c r="Y3" s="25">
        <f>Miesiące!K11</f>
        <v>8</v>
      </c>
      <c r="Z3" s="25">
        <f>Miesiące!L11</f>
        <v>9</v>
      </c>
      <c r="AA3" s="25">
        <f>Miesiące!M11</f>
        <v>10</v>
      </c>
      <c r="AB3" s="25">
        <f>Miesiące!N11</f>
        <v>11</v>
      </c>
      <c r="AC3" s="25">
        <f>Miesiące!O11</f>
        <v>12</v>
      </c>
      <c r="AD3" s="25">
        <f>Miesiące!P11</f>
        <v>1</v>
      </c>
      <c r="AE3" s="25">
        <f>Miesiące!Q11</f>
        <v>2</v>
      </c>
      <c r="AF3" s="25">
        <f>Miesiące!R11</f>
        <v>3</v>
      </c>
      <c r="AG3" s="25">
        <f>Miesiące!S11</f>
        <v>4</v>
      </c>
      <c r="AH3" s="25">
        <f>Miesiące!T11</f>
        <v>5</v>
      </c>
      <c r="AI3" s="25">
        <f>Miesiące!U11</f>
        <v>6</v>
      </c>
      <c r="AJ3" s="25">
        <f>Miesiące!V11</f>
        <v>7</v>
      </c>
      <c r="AK3" s="25">
        <f>Miesiące!W11</f>
        <v>8</v>
      </c>
      <c r="AL3" s="25">
        <f>Miesiące!X11</f>
        <v>9</v>
      </c>
      <c r="AM3" s="25">
        <f>Miesiące!Y11</f>
        <v>10</v>
      </c>
      <c r="AN3" s="25">
        <f>Miesiące!Z11</f>
        <v>11</v>
      </c>
      <c r="AO3" s="25">
        <f>Miesiące!AA11</f>
        <v>12</v>
      </c>
      <c r="AP3" s="25">
        <f>Miesiące!AB11</f>
        <v>1</v>
      </c>
      <c r="AQ3" s="25">
        <f>Miesiące!AC11</f>
        <v>2</v>
      </c>
      <c r="AR3" s="25">
        <f>Miesiące!AD11</f>
        <v>3</v>
      </c>
      <c r="AS3" s="25">
        <f>Miesiące!AE11</f>
        <v>4</v>
      </c>
      <c r="AT3" s="25">
        <f>Miesiące!AF11</f>
        <v>5</v>
      </c>
      <c r="AU3" s="25">
        <f>Miesiące!AG11</f>
        <v>6</v>
      </c>
      <c r="AV3" s="25">
        <f>Miesiące!AH11</f>
        <v>7</v>
      </c>
      <c r="AW3" s="25">
        <f>Miesiące!AI11</f>
        <v>8</v>
      </c>
      <c r="AX3" s="25">
        <f>Miesiące!AJ11</f>
        <v>9</v>
      </c>
      <c r="AY3" s="25">
        <f>Miesiące!AK11</f>
        <v>10</v>
      </c>
      <c r="AZ3" s="25">
        <f>Miesiące!AL11</f>
        <v>11</v>
      </c>
      <c r="BA3" s="25">
        <f>Miesiące!AM11</f>
        <v>12</v>
      </c>
      <c r="BB3" s="25">
        <f>Miesiące!AN11</f>
        <v>1</v>
      </c>
      <c r="BC3" s="25">
        <f>Miesiące!AO11</f>
        <v>2</v>
      </c>
      <c r="BD3" s="25">
        <f>Miesiące!AP11</f>
        <v>3</v>
      </c>
      <c r="BE3" s="25">
        <f>Miesiące!AQ11</f>
        <v>4</v>
      </c>
      <c r="BF3" s="25">
        <f>Miesiące!AR11</f>
        <v>5</v>
      </c>
      <c r="BG3" s="25">
        <f>Miesiące!AS11</f>
        <v>6</v>
      </c>
      <c r="BH3" s="25">
        <f>Miesiące!AT11</f>
        <v>7</v>
      </c>
      <c r="BI3" s="25">
        <f>Miesiące!AU11</f>
        <v>8</v>
      </c>
      <c r="BJ3" s="25">
        <f>Miesiące!AV11</f>
        <v>9</v>
      </c>
      <c r="BK3" s="25">
        <f>Miesiące!AW11</f>
        <v>10</v>
      </c>
      <c r="BL3" s="25">
        <f>Miesiące!AX11</f>
        <v>11</v>
      </c>
      <c r="BM3" s="25">
        <f>Miesiące!AY11</f>
        <v>12</v>
      </c>
      <c r="BN3" s="25">
        <f>Miesiące!AZ11</f>
        <v>1</v>
      </c>
      <c r="BO3" s="25">
        <f>Miesiące!BA11</f>
        <v>2</v>
      </c>
      <c r="BP3" s="25">
        <f>Miesiące!BB11</f>
        <v>3</v>
      </c>
      <c r="BQ3" s="25">
        <f>Miesiące!BC11</f>
        <v>4</v>
      </c>
      <c r="BR3" s="25">
        <f>Miesiące!BD11</f>
        <v>5</v>
      </c>
      <c r="BS3" s="25">
        <f>Miesiące!BE11</f>
        <v>6</v>
      </c>
      <c r="BT3" s="25">
        <f>Miesiące!BF11</f>
        <v>7</v>
      </c>
      <c r="BU3" s="25">
        <f>Miesiące!BG11</f>
        <v>8</v>
      </c>
      <c r="BV3" s="25">
        <f>Miesiące!BH11</f>
        <v>9</v>
      </c>
      <c r="BW3" s="25">
        <f>Miesiące!BI11</f>
        <v>10</v>
      </c>
      <c r="BX3" s="25">
        <f>Miesiące!BJ11</f>
        <v>11</v>
      </c>
      <c r="BY3" s="25">
        <f>Miesiące!BK11</f>
        <v>12</v>
      </c>
      <c r="BZ3" s="25">
        <f>Miesiące!BL11</f>
        <v>1</v>
      </c>
      <c r="CA3" s="25">
        <f>Miesiące!BM11</f>
        <v>2</v>
      </c>
      <c r="CB3" s="25">
        <f>Miesiące!BN11</f>
        <v>3</v>
      </c>
      <c r="CC3" s="25">
        <f>Miesiące!BO11</f>
        <v>4</v>
      </c>
      <c r="CD3" s="25">
        <f>Miesiące!BP11</f>
        <v>5</v>
      </c>
      <c r="CE3" s="25">
        <f>Miesiące!BQ11</f>
        <v>6</v>
      </c>
      <c r="CF3" s="25">
        <f>Miesiące!BR11</f>
        <v>7</v>
      </c>
      <c r="CG3" s="25">
        <f>Miesiące!BS11</f>
        <v>8</v>
      </c>
      <c r="CH3" s="25">
        <f>Miesiące!BT11</f>
        <v>9</v>
      </c>
      <c r="CI3" s="25">
        <f>Miesiące!BU11</f>
        <v>10</v>
      </c>
      <c r="CJ3" s="25">
        <f>Miesiące!BV11</f>
        <v>11</v>
      </c>
      <c r="CK3" s="25">
        <f>Miesiące!BW11</f>
        <v>12</v>
      </c>
      <c r="CL3" s="25">
        <f>Miesiące!BX11</f>
        <v>1</v>
      </c>
      <c r="CM3" s="25">
        <f>Miesiące!BY11</f>
        <v>2</v>
      </c>
      <c r="CN3" s="25">
        <f>Miesiące!BZ11</f>
        <v>3</v>
      </c>
      <c r="CO3" s="25">
        <f>Miesiące!CA11</f>
        <v>4</v>
      </c>
      <c r="CP3" s="25">
        <f>Miesiące!CB11</f>
        <v>5</v>
      </c>
      <c r="CQ3" s="25">
        <f>Miesiące!CC11</f>
        <v>6</v>
      </c>
      <c r="CR3" s="25">
        <f>Miesiące!CD11</f>
        <v>7</v>
      </c>
      <c r="CS3" s="25">
        <f>Miesiące!CE11</f>
        <v>8</v>
      </c>
      <c r="CT3" s="25">
        <f>Miesiące!CF11</f>
        <v>9</v>
      </c>
      <c r="CU3" s="25">
        <f>Miesiące!CG11</f>
        <v>10</v>
      </c>
      <c r="CV3" s="25">
        <f>Miesiące!CH11</f>
        <v>11</v>
      </c>
      <c r="CW3" s="25">
        <f>Miesiące!CI11</f>
        <v>12</v>
      </c>
      <c r="CX3" s="25">
        <f>Miesiące!CJ11</f>
        <v>1</v>
      </c>
      <c r="CY3" s="25">
        <f>Miesiące!CK11</f>
        <v>2</v>
      </c>
      <c r="CZ3" s="25">
        <f>Miesiące!CL11</f>
        <v>3</v>
      </c>
      <c r="DA3" s="25">
        <f>Miesiące!CM11</f>
        <v>4</v>
      </c>
      <c r="DB3" s="25">
        <f>Miesiące!CN11</f>
        <v>5</v>
      </c>
      <c r="DC3" s="25">
        <f>Miesiące!CO11</f>
        <v>6</v>
      </c>
      <c r="DD3" s="25">
        <f>Miesiące!CP11</f>
        <v>7</v>
      </c>
      <c r="DE3" s="25">
        <f>Miesiące!CQ11</f>
        <v>8</v>
      </c>
      <c r="DF3" s="25">
        <f>Miesiące!CR11</f>
        <v>9</v>
      </c>
      <c r="DG3" s="25">
        <f>Miesiące!CS11</f>
        <v>10</v>
      </c>
      <c r="DH3" s="25">
        <f>Miesiące!CT11</f>
        <v>11</v>
      </c>
      <c r="DI3" s="25">
        <f>Miesiące!CU11</f>
        <v>12</v>
      </c>
      <c r="DJ3" s="25">
        <f>Miesiące!CV11</f>
        <v>1</v>
      </c>
      <c r="DK3" s="25">
        <f>Miesiące!CW11</f>
        <v>2</v>
      </c>
      <c r="DL3" s="25">
        <f>Miesiące!CX11</f>
        <v>3</v>
      </c>
      <c r="DM3" s="25">
        <f>Miesiące!CY11</f>
        <v>4</v>
      </c>
      <c r="DN3" s="25">
        <f>Miesiące!CZ11</f>
        <v>5</v>
      </c>
      <c r="DO3" s="25">
        <f>Miesiące!DA11</f>
        <v>6</v>
      </c>
      <c r="DP3" s="25">
        <f>Miesiące!DB11</f>
        <v>7</v>
      </c>
      <c r="DQ3" s="25">
        <f>Miesiące!DC11</f>
        <v>8</v>
      </c>
      <c r="DR3" s="25">
        <f>Miesiące!DD11</f>
        <v>9</v>
      </c>
      <c r="DS3" s="25">
        <f>Miesiące!DE11</f>
        <v>10</v>
      </c>
      <c r="DT3" s="25">
        <f>Miesiące!DF11</f>
        <v>11</v>
      </c>
      <c r="DU3" s="25">
        <f>Miesiące!DG11</f>
        <v>12</v>
      </c>
      <c r="DV3" s="25">
        <f>Miesiące!DH11</f>
        <v>1</v>
      </c>
      <c r="DW3" s="25">
        <f>Miesiące!DI11</f>
        <v>2</v>
      </c>
      <c r="DX3" s="25">
        <f>Miesiące!DJ11</f>
        <v>3</v>
      </c>
      <c r="DY3" s="25">
        <f>Miesiące!DK11</f>
        <v>4</v>
      </c>
      <c r="DZ3" s="25">
        <f>Miesiące!DL11</f>
        <v>5</v>
      </c>
      <c r="EA3" s="25">
        <f>Miesiące!DM11</f>
        <v>6</v>
      </c>
      <c r="EB3" s="25">
        <f>Miesiące!DN11</f>
        <v>7</v>
      </c>
      <c r="EC3" s="25">
        <f>Miesiące!DO11</f>
        <v>8</v>
      </c>
      <c r="ED3" s="25">
        <f>Miesiące!DP11</f>
        <v>9</v>
      </c>
      <c r="EE3" s="25">
        <f>Miesiące!DQ11</f>
        <v>10</v>
      </c>
      <c r="EF3" s="25">
        <f>Miesiące!DR11</f>
        <v>11</v>
      </c>
      <c r="EG3" s="25">
        <f>Miesiące!DS11</f>
        <v>12</v>
      </c>
      <c r="EH3" s="25">
        <f>Miesiące!DT11</f>
        <v>1</v>
      </c>
      <c r="EI3" s="25">
        <f>Miesiące!DU11</f>
        <v>2</v>
      </c>
      <c r="EJ3" s="25">
        <f>Miesiące!DV11</f>
        <v>3</v>
      </c>
      <c r="EK3" s="25">
        <f>Miesiące!DW11</f>
        <v>4</v>
      </c>
      <c r="EL3" s="25">
        <f>Miesiące!DX11</f>
        <v>5</v>
      </c>
      <c r="EM3" s="25">
        <f>Miesiące!DY11</f>
        <v>6</v>
      </c>
      <c r="EN3" s="25">
        <f>Miesiące!DZ11</f>
        <v>7</v>
      </c>
      <c r="EO3" s="25">
        <f>Miesiące!EA11</f>
        <v>8</v>
      </c>
      <c r="EP3" s="25">
        <f>Miesiące!EB11</f>
        <v>9</v>
      </c>
    </row>
    <row r="4" spans="10:146" x14ac:dyDescent="0.25">
      <c r="J4" s="26" t="s">
        <v>41</v>
      </c>
      <c r="K4" s="29">
        <f>W4</f>
        <v>44348</v>
      </c>
      <c r="L4" s="29">
        <f>K5+1</f>
        <v>44562</v>
      </c>
      <c r="M4" s="29">
        <f t="shared" ref="M4:T4" si="1">L5+1</f>
        <v>44927</v>
      </c>
      <c r="N4" s="29">
        <f t="shared" si="1"/>
        <v>45292</v>
      </c>
      <c r="O4" s="29">
        <f t="shared" si="1"/>
        <v>45658</v>
      </c>
      <c r="P4" s="29">
        <f t="shared" si="1"/>
        <v>46023</v>
      </c>
      <c r="Q4" s="29">
        <f t="shared" si="1"/>
        <v>46388</v>
      </c>
      <c r="R4" s="29">
        <f t="shared" si="1"/>
        <v>46753</v>
      </c>
      <c r="S4" s="29">
        <f t="shared" si="1"/>
        <v>47119</v>
      </c>
      <c r="T4" s="29">
        <f t="shared" si="1"/>
        <v>47484</v>
      </c>
      <c r="U4" s="26"/>
      <c r="V4" s="26"/>
      <c r="W4" s="30">
        <f>Miesiące!I12</f>
        <v>44348</v>
      </c>
      <c r="X4" s="30">
        <f>Miesiące!J12</f>
        <v>44378</v>
      </c>
      <c r="Y4" s="30">
        <f>Miesiące!K12</f>
        <v>44409</v>
      </c>
      <c r="Z4" s="30">
        <f>Miesiące!L12</f>
        <v>44440</v>
      </c>
      <c r="AA4" s="30">
        <f>Miesiące!M12</f>
        <v>44470</v>
      </c>
      <c r="AB4" s="30">
        <f>Miesiące!N12</f>
        <v>44501</v>
      </c>
      <c r="AC4" s="30">
        <f>Miesiące!O12</f>
        <v>44531</v>
      </c>
      <c r="AD4" s="30">
        <f>Miesiące!P12</f>
        <v>44562</v>
      </c>
      <c r="AE4" s="30">
        <f>Miesiące!Q12</f>
        <v>44593</v>
      </c>
      <c r="AF4" s="30">
        <f>Miesiące!R12</f>
        <v>44621</v>
      </c>
      <c r="AG4" s="30">
        <f>Miesiące!S12</f>
        <v>44652</v>
      </c>
      <c r="AH4" s="30">
        <f>Miesiące!T12</f>
        <v>44682</v>
      </c>
      <c r="AI4" s="30">
        <f>Miesiące!U12</f>
        <v>44713</v>
      </c>
      <c r="AJ4" s="30">
        <f>Miesiące!V12</f>
        <v>44743</v>
      </c>
      <c r="AK4" s="30">
        <f>Miesiące!W12</f>
        <v>44774</v>
      </c>
      <c r="AL4" s="30">
        <f>Miesiące!X12</f>
        <v>44805</v>
      </c>
      <c r="AM4" s="30">
        <f>Miesiące!Y12</f>
        <v>44835</v>
      </c>
      <c r="AN4" s="30">
        <f>Miesiące!Z12</f>
        <v>44866</v>
      </c>
      <c r="AO4" s="30">
        <f>Miesiące!AA12</f>
        <v>44896</v>
      </c>
      <c r="AP4" s="30">
        <f>Miesiące!AB12</f>
        <v>44927</v>
      </c>
      <c r="AQ4" s="30">
        <f>Miesiące!AC12</f>
        <v>44958</v>
      </c>
      <c r="AR4" s="30">
        <f>Miesiące!AD12</f>
        <v>44986</v>
      </c>
      <c r="AS4" s="30">
        <f>Miesiące!AE12</f>
        <v>45017</v>
      </c>
      <c r="AT4" s="30">
        <f>Miesiące!AF12</f>
        <v>45047</v>
      </c>
      <c r="AU4" s="30">
        <f>Miesiące!AG12</f>
        <v>45078</v>
      </c>
      <c r="AV4" s="30">
        <f>Miesiące!AH12</f>
        <v>45108</v>
      </c>
      <c r="AW4" s="30">
        <f>Miesiące!AI12</f>
        <v>45139</v>
      </c>
      <c r="AX4" s="30">
        <f>Miesiące!AJ12</f>
        <v>45170</v>
      </c>
      <c r="AY4" s="30">
        <f>Miesiące!AK12</f>
        <v>45200</v>
      </c>
      <c r="AZ4" s="30">
        <f>Miesiące!AL12</f>
        <v>45231</v>
      </c>
      <c r="BA4" s="30">
        <f>Miesiące!AM12</f>
        <v>45261</v>
      </c>
      <c r="BB4" s="30">
        <f>Miesiące!AN12</f>
        <v>45292</v>
      </c>
      <c r="BC4" s="30">
        <f>Miesiące!AO12</f>
        <v>45323</v>
      </c>
      <c r="BD4" s="30">
        <f>Miesiące!AP12</f>
        <v>45352</v>
      </c>
      <c r="BE4" s="30">
        <f>Miesiące!AQ12</f>
        <v>45383</v>
      </c>
      <c r="BF4" s="30">
        <f>Miesiące!AR12</f>
        <v>45413</v>
      </c>
      <c r="BG4" s="30">
        <f>Miesiące!AS12</f>
        <v>45444</v>
      </c>
      <c r="BH4" s="30">
        <f>Miesiące!AT12</f>
        <v>45474</v>
      </c>
      <c r="BI4" s="30">
        <f>Miesiące!AU12</f>
        <v>45505</v>
      </c>
      <c r="BJ4" s="30">
        <f>Miesiące!AV12</f>
        <v>45536</v>
      </c>
      <c r="BK4" s="30">
        <f>Miesiące!AW12</f>
        <v>45566</v>
      </c>
      <c r="BL4" s="30">
        <f>Miesiące!AX12</f>
        <v>45597</v>
      </c>
      <c r="BM4" s="30">
        <f>Miesiące!AY12</f>
        <v>45627</v>
      </c>
      <c r="BN4" s="30">
        <f>Miesiące!AZ12</f>
        <v>45658</v>
      </c>
      <c r="BO4" s="30">
        <f>Miesiące!BA12</f>
        <v>45689</v>
      </c>
      <c r="BP4" s="30">
        <f>Miesiące!BB12</f>
        <v>45717</v>
      </c>
      <c r="BQ4" s="30">
        <f>Miesiące!BC12</f>
        <v>45748</v>
      </c>
      <c r="BR4" s="30">
        <f>Miesiące!BD12</f>
        <v>45778</v>
      </c>
      <c r="BS4" s="30">
        <f>Miesiące!BE12</f>
        <v>45809</v>
      </c>
      <c r="BT4" s="30">
        <f>Miesiące!BF12</f>
        <v>45839</v>
      </c>
      <c r="BU4" s="30">
        <f>Miesiące!BG12</f>
        <v>45870</v>
      </c>
      <c r="BV4" s="30">
        <f>Miesiące!BH12</f>
        <v>45901</v>
      </c>
      <c r="BW4" s="30">
        <f>Miesiące!BI12</f>
        <v>45931</v>
      </c>
      <c r="BX4" s="30">
        <f>Miesiące!BJ12</f>
        <v>45962</v>
      </c>
      <c r="BY4" s="30">
        <f>Miesiące!BK12</f>
        <v>45992</v>
      </c>
      <c r="BZ4" s="30">
        <f>Miesiące!BL12</f>
        <v>46023</v>
      </c>
      <c r="CA4" s="30">
        <f>Miesiące!BM12</f>
        <v>46054</v>
      </c>
      <c r="CB4" s="30">
        <f>Miesiące!BN12</f>
        <v>46082</v>
      </c>
      <c r="CC4" s="30">
        <f>Miesiące!BO12</f>
        <v>46113</v>
      </c>
      <c r="CD4" s="30">
        <f>Miesiące!BP12</f>
        <v>46143</v>
      </c>
      <c r="CE4" s="30">
        <f>Miesiące!BQ12</f>
        <v>46174</v>
      </c>
      <c r="CF4" s="30">
        <f>Miesiące!BR12</f>
        <v>46204</v>
      </c>
      <c r="CG4" s="30">
        <f>Miesiące!BS12</f>
        <v>46235</v>
      </c>
      <c r="CH4" s="30">
        <f>Miesiące!BT12</f>
        <v>46266</v>
      </c>
      <c r="CI4" s="30">
        <f>Miesiące!BU12</f>
        <v>46296</v>
      </c>
      <c r="CJ4" s="30">
        <f>Miesiące!BV12</f>
        <v>46327</v>
      </c>
      <c r="CK4" s="30">
        <f>Miesiące!BW12</f>
        <v>46357</v>
      </c>
      <c r="CL4" s="30">
        <f>Miesiące!BX12</f>
        <v>46388</v>
      </c>
      <c r="CM4" s="30">
        <f>Miesiące!BY12</f>
        <v>46419</v>
      </c>
      <c r="CN4" s="30">
        <f>Miesiące!BZ12</f>
        <v>46447</v>
      </c>
      <c r="CO4" s="30">
        <f>Miesiące!CA12</f>
        <v>46478</v>
      </c>
      <c r="CP4" s="30">
        <f>Miesiące!CB12</f>
        <v>46508</v>
      </c>
      <c r="CQ4" s="30">
        <f>Miesiące!CC12</f>
        <v>46539</v>
      </c>
      <c r="CR4" s="30">
        <f>Miesiące!CD12</f>
        <v>46569</v>
      </c>
      <c r="CS4" s="30">
        <f>Miesiące!CE12</f>
        <v>46600</v>
      </c>
      <c r="CT4" s="30">
        <f>Miesiące!CF12</f>
        <v>46631</v>
      </c>
      <c r="CU4" s="30">
        <f>Miesiące!CG12</f>
        <v>46661</v>
      </c>
      <c r="CV4" s="30">
        <f>Miesiące!CH12</f>
        <v>46692</v>
      </c>
      <c r="CW4" s="30">
        <f>Miesiące!CI12</f>
        <v>46722</v>
      </c>
      <c r="CX4" s="30">
        <f>Miesiące!CJ12</f>
        <v>46753</v>
      </c>
      <c r="CY4" s="30">
        <f>Miesiące!CK12</f>
        <v>46784</v>
      </c>
      <c r="CZ4" s="30">
        <f>Miesiące!CL12</f>
        <v>46813</v>
      </c>
      <c r="DA4" s="30">
        <f>Miesiące!CM12</f>
        <v>46844</v>
      </c>
      <c r="DB4" s="30">
        <f>Miesiące!CN12</f>
        <v>46874</v>
      </c>
      <c r="DC4" s="30">
        <f>Miesiące!CO12</f>
        <v>46905</v>
      </c>
      <c r="DD4" s="30">
        <f>Miesiące!CP12</f>
        <v>46935</v>
      </c>
      <c r="DE4" s="30">
        <f>Miesiące!CQ12</f>
        <v>46966</v>
      </c>
      <c r="DF4" s="30">
        <f>Miesiące!CR12</f>
        <v>46997</v>
      </c>
      <c r="DG4" s="30">
        <f>Miesiące!CS12</f>
        <v>47027</v>
      </c>
      <c r="DH4" s="30">
        <f>Miesiące!CT12</f>
        <v>47058</v>
      </c>
      <c r="DI4" s="30">
        <f>Miesiące!CU12</f>
        <v>47088</v>
      </c>
      <c r="DJ4" s="30">
        <f>Miesiące!CV12</f>
        <v>47119</v>
      </c>
      <c r="DK4" s="30">
        <f>Miesiące!CW12</f>
        <v>47150</v>
      </c>
      <c r="DL4" s="30">
        <f>Miesiące!CX12</f>
        <v>47178</v>
      </c>
      <c r="DM4" s="30">
        <f>Miesiące!CY12</f>
        <v>47209</v>
      </c>
      <c r="DN4" s="30">
        <f>Miesiące!CZ12</f>
        <v>47239</v>
      </c>
      <c r="DO4" s="30">
        <f>Miesiące!DA12</f>
        <v>47270</v>
      </c>
      <c r="DP4" s="30">
        <f>Miesiące!DB12</f>
        <v>47300</v>
      </c>
      <c r="DQ4" s="30">
        <f>Miesiące!DC12</f>
        <v>47331</v>
      </c>
      <c r="DR4" s="30">
        <f>Miesiące!DD12</f>
        <v>47362</v>
      </c>
      <c r="DS4" s="30">
        <f>Miesiące!DE12</f>
        <v>47392</v>
      </c>
      <c r="DT4" s="30">
        <f>Miesiące!DF12</f>
        <v>47423</v>
      </c>
      <c r="DU4" s="30">
        <f>Miesiące!DG12</f>
        <v>47453</v>
      </c>
      <c r="DV4" s="30">
        <f>Miesiące!DH12</f>
        <v>47484</v>
      </c>
      <c r="DW4" s="30">
        <f>Miesiące!DI12</f>
        <v>47515</v>
      </c>
      <c r="DX4" s="30">
        <f>Miesiące!DJ12</f>
        <v>47543</v>
      </c>
      <c r="DY4" s="30">
        <f>Miesiące!DK12</f>
        <v>47574</v>
      </c>
      <c r="DZ4" s="30">
        <f>Miesiące!DL12</f>
        <v>47604</v>
      </c>
      <c r="EA4" s="30">
        <f>Miesiące!DM12</f>
        <v>47635</v>
      </c>
      <c r="EB4" s="30">
        <f>Miesiące!DN12</f>
        <v>47665</v>
      </c>
      <c r="EC4" s="30">
        <f>Miesiące!DO12</f>
        <v>47696</v>
      </c>
      <c r="ED4" s="30">
        <f>Miesiące!DP12</f>
        <v>47727</v>
      </c>
      <c r="EE4" s="30">
        <f>Miesiące!DQ12</f>
        <v>47757</v>
      </c>
      <c r="EF4" s="30">
        <f>Miesiące!DR12</f>
        <v>47788</v>
      </c>
      <c r="EG4" s="30">
        <f>Miesiące!DS12</f>
        <v>47818</v>
      </c>
      <c r="EH4" s="30">
        <f>Miesiące!DT12</f>
        <v>47849</v>
      </c>
      <c r="EI4" s="30">
        <f>Miesiące!DU12</f>
        <v>47880</v>
      </c>
      <c r="EJ4" s="30">
        <f>Miesiące!DV12</f>
        <v>47908</v>
      </c>
      <c r="EK4" s="30">
        <f>Miesiące!DW12</f>
        <v>47939</v>
      </c>
      <c r="EL4" s="30">
        <f>Miesiące!DX12</f>
        <v>47969</v>
      </c>
      <c r="EM4" s="30">
        <f>Miesiące!DY12</f>
        <v>48000</v>
      </c>
      <c r="EN4" s="30">
        <f>Miesiące!DZ12</f>
        <v>48030</v>
      </c>
      <c r="EO4" s="30">
        <f>Miesiące!EA12</f>
        <v>48061</v>
      </c>
      <c r="EP4" s="30">
        <f>Miesiące!EB12</f>
        <v>48092</v>
      </c>
    </row>
    <row r="5" spans="10:146" collapsed="1" x14ac:dyDescent="0.25">
      <c r="J5" s="26" t="s">
        <v>42</v>
      </c>
      <c r="K5" s="29">
        <f>DATE(K$2,12,31)</f>
        <v>44561</v>
      </c>
      <c r="L5" s="29">
        <f>DATE(L$2,12,31)</f>
        <v>44926</v>
      </c>
      <c r="M5" s="29">
        <f t="shared" ref="M5:T5" si="2">DATE(M$2,12,31)</f>
        <v>45291</v>
      </c>
      <c r="N5" s="29">
        <f t="shared" si="2"/>
        <v>45657</v>
      </c>
      <c r="O5" s="29">
        <f t="shared" si="2"/>
        <v>46022</v>
      </c>
      <c r="P5" s="29">
        <f t="shared" si="2"/>
        <v>46387</v>
      </c>
      <c r="Q5" s="29">
        <f t="shared" si="2"/>
        <v>46752</v>
      </c>
      <c r="R5" s="29">
        <f t="shared" si="2"/>
        <v>47118</v>
      </c>
      <c r="S5" s="29">
        <f t="shared" si="2"/>
        <v>47483</v>
      </c>
      <c r="T5" s="29">
        <f t="shared" si="2"/>
        <v>47848</v>
      </c>
      <c r="U5" s="26"/>
      <c r="V5" s="26"/>
      <c r="W5" s="30">
        <f>Miesiące!I13</f>
        <v>44377</v>
      </c>
      <c r="X5" s="30">
        <f>Miesiące!J13</f>
        <v>44408</v>
      </c>
      <c r="Y5" s="30">
        <f>Miesiące!K13</f>
        <v>44439</v>
      </c>
      <c r="Z5" s="30">
        <f>Miesiące!L13</f>
        <v>44469</v>
      </c>
      <c r="AA5" s="30">
        <f>Miesiące!M13</f>
        <v>44500</v>
      </c>
      <c r="AB5" s="30">
        <f>Miesiące!N13</f>
        <v>44530</v>
      </c>
      <c r="AC5" s="30">
        <f>Miesiące!O13</f>
        <v>44561</v>
      </c>
      <c r="AD5" s="30">
        <f>Miesiące!P13</f>
        <v>44592</v>
      </c>
      <c r="AE5" s="30">
        <f>Miesiące!Q13</f>
        <v>44620</v>
      </c>
      <c r="AF5" s="30">
        <f>Miesiące!R13</f>
        <v>44651</v>
      </c>
      <c r="AG5" s="30">
        <f>Miesiące!S13</f>
        <v>44681</v>
      </c>
      <c r="AH5" s="30">
        <f>Miesiące!T13</f>
        <v>44712</v>
      </c>
      <c r="AI5" s="30">
        <f>Miesiące!U13</f>
        <v>44742</v>
      </c>
      <c r="AJ5" s="30">
        <f>Miesiące!V13</f>
        <v>44773</v>
      </c>
      <c r="AK5" s="30">
        <f>Miesiące!W13</f>
        <v>44804</v>
      </c>
      <c r="AL5" s="30">
        <f>Miesiące!X13</f>
        <v>44834</v>
      </c>
      <c r="AM5" s="30">
        <f>Miesiące!Y13</f>
        <v>44865</v>
      </c>
      <c r="AN5" s="30">
        <f>Miesiące!Z13</f>
        <v>44895</v>
      </c>
      <c r="AO5" s="30">
        <f>Miesiące!AA13</f>
        <v>44926</v>
      </c>
      <c r="AP5" s="30">
        <f>Miesiące!AB13</f>
        <v>44957</v>
      </c>
      <c r="AQ5" s="30">
        <f>Miesiące!AC13</f>
        <v>44985</v>
      </c>
      <c r="AR5" s="30">
        <f>Miesiące!AD13</f>
        <v>45016</v>
      </c>
      <c r="AS5" s="30">
        <f>Miesiące!AE13</f>
        <v>45046</v>
      </c>
      <c r="AT5" s="30">
        <f>Miesiące!AF13</f>
        <v>45077</v>
      </c>
      <c r="AU5" s="30">
        <f>Miesiące!AG13</f>
        <v>45107</v>
      </c>
      <c r="AV5" s="30">
        <f>Miesiące!AH13</f>
        <v>45138</v>
      </c>
      <c r="AW5" s="30">
        <f>Miesiące!AI13</f>
        <v>45169</v>
      </c>
      <c r="AX5" s="30">
        <f>Miesiące!AJ13</f>
        <v>45199</v>
      </c>
      <c r="AY5" s="30">
        <f>Miesiące!AK13</f>
        <v>45230</v>
      </c>
      <c r="AZ5" s="30">
        <f>Miesiące!AL13</f>
        <v>45260</v>
      </c>
      <c r="BA5" s="30">
        <f>Miesiące!AM13</f>
        <v>45291</v>
      </c>
      <c r="BB5" s="30">
        <f>Miesiące!AN13</f>
        <v>45322</v>
      </c>
      <c r="BC5" s="30">
        <f>Miesiące!AO13</f>
        <v>45351</v>
      </c>
      <c r="BD5" s="30">
        <f>Miesiące!AP13</f>
        <v>45382</v>
      </c>
      <c r="BE5" s="30">
        <f>Miesiące!AQ13</f>
        <v>45412</v>
      </c>
      <c r="BF5" s="30">
        <f>Miesiące!AR13</f>
        <v>45443</v>
      </c>
      <c r="BG5" s="30">
        <f>Miesiące!AS13</f>
        <v>45473</v>
      </c>
      <c r="BH5" s="30">
        <f>Miesiące!AT13</f>
        <v>45504</v>
      </c>
      <c r="BI5" s="30">
        <f>Miesiące!AU13</f>
        <v>45535</v>
      </c>
      <c r="BJ5" s="30">
        <f>Miesiące!AV13</f>
        <v>45565</v>
      </c>
      <c r="BK5" s="30">
        <f>Miesiące!AW13</f>
        <v>45596</v>
      </c>
      <c r="BL5" s="30">
        <f>Miesiące!AX13</f>
        <v>45626</v>
      </c>
      <c r="BM5" s="30">
        <f>Miesiące!AY13</f>
        <v>45657</v>
      </c>
      <c r="BN5" s="30">
        <f>Miesiące!AZ13</f>
        <v>45688</v>
      </c>
      <c r="BO5" s="30">
        <f>Miesiące!BA13</f>
        <v>45716</v>
      </c>
      <c r="BP5" s="30">
        <f>Miesiące!BB13</f>
        <v>45747</v>
      </c>
      <c r="BQ5" s="30">
        <f>Miesiące!BC13</f>
        <v>45777</v>
      </c>
      <c r="BR5" s="30">
        <f>Miesiące!BD13</f>
        <v>45808</v>
      </c>
      <c r="BS5" s="30">
        <f>Miesiące!BE13</f>
        <v>45838</v>
      </c>
      <c r="BT5" s="30">
        <f>Miesiące!BF13</f>
        <v>45869</v>
      </c>
      <c r="BU5" s="30">
        <f>Miesiące!BG13</f>
        <v>45900</v>
      </c>
      <c r="BV5" s="30">
        <f>Miesiące!BH13</f>
        <v>45930</v>
      </c>
      <c r="BW5" s="30">
        <f>Miesiące!BI13</f>
        <v>45961</v>
      </c>
      <c r="BX5" s="30">
        <f>Miesiące!BJ13</f>
        <v>45991</v>
      </c>
      <c r="BY5" s="30">
        <f>Miesiące!BK13</f>
        <v>46022</v>
      </c>
      <c r="BZ5" s="30">
        <f>Miesiące!BL13</f>
        <v>46053</v>
      </c>
      <c r="CA5" s="30">
        <f>Miesiące!BM13</f>
        <v>46081</v>
      </c>
      <c r="CB5" s="30">
        <f>Miesiące!BN13</f>
        <v>46112</v>
      </c>
      <c r="CC5" s="30">
        <f>Miesiące!BO13</f>
        <v>46142</v>
      </c>
      <c r="CD5" s="30">
        <f>Miesiące!BP13</f>
        <v>46173</v>
      </c>
      <c r="CE5" s="30">
        <f>Miesiące!BQ13</f>
        <v>46203</v>
      </c>
      <c r="CF5" s="30">
        <f>Miesiące!BR13</f>
        <v>46234</v>
      </c>
      <c r="CG5" s="30">
        <f>Miesiące!BS13</f>
        <v>46265</v>
      </c>
      <c r="CH5" s="30">
        <f>Miesiące!BT13</f>
        <v>46295</v>
      </c>
      <c r="CI5" s="30">
        <f>Miesiące!BU13</f>
        <v>46326</v>
      </c>
      <c r="CJ5" s="30">
        <f>Miesiące!BV13</f>
        <v>46356</v>
      </c>
      <c r="CK5" s="30">
        <f>Miesiące!BW13</f>
        <v>46387</v>
      </c>
      <c r="CL5" s="30">
        <f>Miesiące!BX13</f>
        <v>46418</v>
      </c>
      <c r="CM5" s="30">
        <f>Miesiące!BY13</f>
        <v>46446</v>
      </c>
      <c r="CN5" s="30">
        <f>Miesiące!BZ13</f>
        <v>46477</v>
      </c>
      <c r="CO5" s="30">
        <f>Miesiące!CA13</f>
        <v>46507</v>
      </c>
      <c r="CP5" s="30">
        <f>Miesiące!CB13</f>
        <v>46538</v>
      </c>
      <c r="CQ5" s="30">
        <f>Miesiące!CC13</f>
        <v>46568</v>
      </c>
      <c r="CR5" s="30">
        <f>Miesiące!CD13</f>
        <v>46599</v>
      </c>
      <c r="CS5" s="30">
        <f>Miesiące!CE13</f>
        <v>46630</v>
      </c>
      <c r="CT5" s="30">
        <f>Miesiące!CF13</f>
        <v>46660</v>
      </c>
      <c r="CU5" s="30">
        <f>Miesiące!CG13</f>
        <v>46691</v>
      </c>
      <c r="CV5" s="30">
        <f>Miesiące!CH13</f>
        <v>46721</v>
      </c>
      <c r="CW5" s="30">
        <f>Miesiące!CI13</f>
        <v>46752</v>
      </c>
      <c r="CX5" s="30">
        <f>Miesiące!CJ13</f>
        <v>46783</v>
      </c>
      <c r="CY5" s="30">
        <f>Miesiące!CK13</f>
        <v>46812</v>
      </c>
      <c r="CZ5" s="30">
        <f>Miesiące!CL13</f>
        <v>46843</v>
      </c>
      <c r="DA5" s="30">
        <f>Miesiące!CM13</f>
        <v>46873</v>
      </c>
      <c r="DB5" s="30">
        <f>Miesiące!CN13</f>
        <v>46904</v>
      </c>
      <c r="DC5" s="30">
        <f>Miesiące!CO13</f>
        <v>46934</v>
      </c>
      <c r="DD5" s="30">
        <f>Miesiące!CP13</f>
        <v>46965</v>
      </c>
      <c r="DE5" s="30">
        <f>Miesiące!CQ13</f>
        <v>46996</v>
      </c>
      <c r="DF5" s="30">
        <f>Miesiące!CR13</f>
        <v>47026</v>
      </c>
      <c r="DG5" s="30">
        <f>Miesiące!CS13</f>
        <v>47057</v>
      </c>
      <c r="DH5" s="30">
        <f>Miesiące!CT13</f>
        <v>47087</v>
      </c>
      <c r="DI5" s="30">
        <f>Miesiące!CU13</f>
        <v>47118</v>
      </c>
      <c r="DJ5" s="30">
        <f>Miesiące!CV13</f>
        <v>47149</v>
      </c>
      <c r="DK5" s="30">
        <f>Miesiące!CW13</f>
        <v>47177</v>
      </c>
      <c r="DL5" s="30">
        <f>Miesiące!CX13</f>
        <v>47208</v>
      </c>
      <c r="DM5" s="30">
        <f>Miesiące!CY13</f>
        <v>47238</v>
      </c>
      <c r="DN5" s="30">
        <f>Miesiące!CZ13</f>
        <v>47269</v>
      </c>
      <c r="DO5" s="30">
        <f>Miesiące!DA13</f>
        <v>47299</v>
      </c>
      <c r="DP5" s="30">
        <f>Miesiące!DB13</f>
        <v>47330</v>
      </c>
      <c r="DQ5" s="30">
        <f>Miesiące!DC13</f>
        <v>47361</v>
      </c>
      <c r="DR5" s="30">
        <f>Miesiące!DD13</f>
        <v>47391</v>
      </c>
      <c r="DS5" s="30">
        <f>Miesiące!DE13</f>
        <v>47422</v>
      </c>
      <c r="DT5" s="30">
        <f>Miesiące!DF13</f>
        <v>47452</v>
      </c>
      <c r="DU5" s="30">
        <f>Miesiące!DG13</f>
        <v>47483</v>
      </c>
      <c r="DV5" s="30">
        <f>Miesiące!DH13</f>
        <v>47514</v>
      </c>
      <c r="DW5" s="30">
        <f>Miesiące!DI13</f>
        <v>47542</v>
      </c>
      <c r="DX5" s="30">
        <f>Miesiące!DJ13</f>
        <v>47573</v>
      </c>
      <c r="DY5" s="30">
        <f>Miesiące!DK13</f>
        <v>47603</v>
      </c>
      <c r="DZ5" s="30">
        <f>Miesiące!DL13</f>
        <v>47634</v>
      </c>
      <c r="EA5" s="30">
        <f>Miesiące!DM13</f>
        <v>47664</v>
      </c>
      <c r="EB5" s="30">
        <f>Miesiące!DN13</f>
        <v>47695</v>
      </c>
      <c r="EC5" s="30">
        <f>Miesiące!DO13</f>
        <v>47726</v>
      </c>
      <c r="ED5" s="30">
        <f>Miesiące!DP13</f>
        <v>47756</v>
      </c>
      <c r="EE5" s="30">
        <f>Miesiące!DQ13</f>
        <v>47787</v>
      </c>
      <c r="EF5" s="30">
        <f>Miesiące!DR13</f>
        <v>47817</v>
      </c>
      <c r="EG5" s="30">
        <f>Miesiące!DS13</f>
        <v>47848</v>
      </c>
      <c r="EH5" s="30">
        <f>Miesiące!DT13</f>
        <v>47879</v>
      </c>
      <c r="EI5" s="30">
        <f>Miesiące!DU13</f>
        <v>47907</v>
      </c>
      <c r="EJ5" s="30">
        <f>Miesiące!DV13</f>
        <v>47938</v>
      </c>
      <c r="EK5" s="30">
        <f>Miesiące!DW13</f>
        <v>47968</v>
      </c>
      <c r="EL5" s="30">
        <f>Miesiące!DX13</f>
        <v>47999</v>
      </c>
      <c r="EM5" s="30">
        <f>Miesiące!DY13</f>
        <v>48029</v>
      </c>
      <c r="EN5" s="30">
        <f>Miesiące!DZ13</f>
        <v>48060</v>
      </c>
      <c r="EO5" s="30">
        <f>Miesiące!EA13</f>
        <v>48091</v>
      </c>
      <c r="EP5" s="30">
        <f>Miesiące!EB13</f>
        <v>48121</v>
      </c>
    </row>
    <row r="6" spans="10:146" hidden="1" outlineLevel="1" x14ac:dyDescent="0.25"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0:146" hidden="1" outlineLevel="1" x14ac:dyDescent="0.25">
      <c r="J7" s="26" t="s">
        <v>223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5">
        <f>IF(W2=MIN($W$2:$EP$2),0,V7+1)</f>
        <v>0</v>
      </c>
      <c r="X7" s="25">
        <f t="shared" ref="X7:AC7" si="3">IF(X2=MIN($W$2:$EP$2),0,W7+1)</f>
        <v>0</v>
      </c>
      <c r="Y7" s="25">
        <f t="shared" si="3"/>
        <v>0</v>
      </c>
      <c r="Z7" s="25">
        <f t="shared" si="3"/>
        <v>0</v>
      </c>
      <c r="AA7" s="25">
        <f t="shared" si="3"/>
        <v>0</v>
      </c>
      <c r="AB7" s="25">
        <f t="shared" si="3"/>
        <v>0</v>
      </c>
      <c r="AC7" s="25">
        <f t="shared" si="3"/>
        <v>0</v>
      </c>
      <c r="AD7" s="25">
        <f>IF(AD2=MIN($W$2:$EP$2),0,
IF(AD9=0,AC7+1,AC7))</f>
        <v>1</v>
      </c>
      <c r="AE7" s="25">
        <f>IF(AE2=MIN($W$2:$EP$2),0,
IF(AE9=0,AD7+1,AD7))</f>
        <v>1</v>
      </c>
      <c r="AF7" s="25">
        <f t="shared" ref="AF7:CQ7" si="4">IF(AF2=MIN($W$2:$EP$2),0,
IF(AF9=0,AE7+1,AE7))</f>
        <v>1</v>
      </c>
      <c r="AG7" s="25">
        <f t="shared" si="4"/>
        <v>1</v>
      </c>
      <c r="AH7" s="25">
        <f t="shared" si="4"/>
        <v>1</v>
      </c>
      <c r="AI7" s="25">
        <f t="shared" si="4"/>
        <v>1</v>
      </c>
      <c r="AJ7" s="25">
        <f t="shared" si="4"/>
        <v>1</v>
      </c>
      <c r="AK7" s="25">
        <f t="shared" si="4"/>
        <v>1</v>
      </c>
      <c r="AL7" s="25">
        <f t="shared" si="4"/>
        <v>1</v>
      </c>
      <c r="AM7" s="25">
        <f t="shared" si="4"/>
        <v>1</v>
      </c>
      <c r="AN7" s="25">
        <f t="shared" si="4"/>
        <v>1</v>
      </c>
      <c r="AO7" s="25">
        <f t="shared" si="4"/>
        <v>1</v>
      </c>
      <c r="AP7" s="25">
        <f t="shared" si="4"/>
        <v>2</v>
      </c>
      <c r="AQ7" s="25">
        <f t="shared" si="4"/>
        <v>2</v>
      </c>
      <c r="AR7" s="25">
        <f t="shared" si="4"/>
        <v>2</v>
      </c>
      <c r="AS7" s="25">
        <f t="shared" si="4"/>
        <v>2</v>
      </c>
      <c r="AT7" s="25">
        <f t="shared" si="4"/>
        <v>2</v>
      </c>
      <c r="AU7" s="25">
        <f t="shared" si="4"/>
        <v>2</v>
      </c>
      <c r="AV7" s="25">
        <f t="shared" si="4"/>
        <v>2</v>
      </c>
      <c r="AW7" s="25">
        <f t="shared" si="4"/>
        <v>2</v>
      </c>
      <c r="AX7" s="25">
        <f t="shared" si="4"/>
        <v>2</v>
      </c>
      <c r="AY7" s="25">
        <f t="shared" si="4"/>
        <v>2</v>
      </c>
      <c r="AZ7" s="25">
        <f t="shared" si="4"/>
        <v>2</v>
      </c>
      <c r="BA7" s="25">
        <f t="shared" si="4"/>
        <v>2</v>
      </c>
      <c r="BB7" s="25">
        <f t="shared" si="4"/>
        <v>3</v>
      </c>
      <c r="BC7" s="25">
        <f t="shared" si="4"/>
        <v>3</v>
      </c>
      <c r="BD7" s="25">
        <f t="shared" si="4"/>
        <v>3</v>
      </c>
      <c r="BE7" s="25">
        <f t="shared" si="4"/>
        <v>3</v>
      </c>
      <c r="BF7" s="25">
        <f t="shared" si="4"/>
        <v>3</v>
      </c>
      <c r="BG7" s="25">
        <f t="shared" si="4"/>
        <v>3</v>
      </c>
      <c r="BH7" s="25">
        <f t="shared" si="4"/>
        <v>3</v>
      </c>
      <c r="BI7" s="25">
        <f t="shared" si="4"/>
        <v>3</v>
      </c>
      <c r="BJ7" s="25">
        <f t="shared" si="4"/>
        <v>3</v>
      </c>
      <c r="BK7" s="25">
        <f t="shared" si="4"/>
        <v>3</v>
      </c>
      <c r="BL7" s="25">
        <f t="shared" si="4"/>
        <v>3</v>
      </c>
      <c r="BM7" s="25">
        <f t="shared" si="4"/>
        <v>3</v>
      </c>
      <c r="BN7" s="25">
        <f t="shared" si="4"/>
        <v>4</v>
      </c>
      <c r="BO7" s="25">
        <f t="shared" si="4"/>
        <v>4</v>
      </c>
      <c r="BP7" s="25">
        <f t="shared" si="4"/>
        <v>4</v>
      </c>
      <c r="BQ7" s="25">
        <f t="shared" si="4"/>
        <v>4</v>
      </c>
      <c r="BR7" s="25">
        <f t="shared" si="4"/>
        <v>4</v>
      </c>
      <c r="BS7" s="25">
        <f t="shared" si="4"/>
        <v>4</v>
      </c>
      <c r="BT7" s="25">
        <f t="shared" si="4"/>
        <v>4</v>
      </c>
      <c r="BU7" s="25">
        <f t="shared" si="4"/>
        <v>4</v>
      </c>
      <c r="BV7" s="25">
        <f t="shared" si="4"/>
        <v>4</v>
      </c>
      <c r="BW7" s="25">
        <f t="shared" si="4"/>
        <v>4</v>
      </c>
      <c r="BX7" s="25">
        <f t="shared" si="4"/>
        <v>4</v>
      </c>
      <c r="BY7" s="25">
        <f t="shared" si="4"/>
        <v>4</v>
      </c>
      <c r="BZ7" s="25">
        <f t="shared" si="4"/>
        <v>5</v>
      </c>
      <c r="CA7" s="25">
        <f t="shared" si="4"/>
        <v>5</v>
      </c>
      <c r="CB7" s="25">
        <f t="shared" si="4"/>
        <v>5</v>
      </c>
      <c r="CC7" s="25">
        <f t="shared" si="4"/>
        <v>5</v>
      </c>
      <c r="CD7" s="25">
        <f t="shared" si="4"/>
        <v>5</v>
      </c>
      <c r="CE7" s="25">
        <f t="shared" si="4"/>
        <v>5</v>
      </c>
      <c r="CF7" s="25">
        <f t="shared" si="4"/>
        <v>5</v>
      </c>
      <c r="CG7" s="25">
        <f t="shared" si="4"/>
        <v>5</v>
      </c>
      <c r="CH7" s="25">
        <f t="shared" si="4"/>
        <v>5</v>
      </c>
      <c r="CI7" s="25">
        <f t="shared" si="4"/>
        <v>5</v>
      </c>
      <c r="CJ7" s="25">
        <f t="shared" si="4"/>
        <v>5</v>
      </c>
      <c r="CK7" s="25">
        <f t="shared" si="4"/>
        <v>5</v>
      </c>
      <c r="CL7" s="25">
        <f t="shared" si="4"/>
        <v>6</v>
      </c>
      <c r="CM7" s="25">
        <f t="shared" si="4"/>
        <v>6</v>
      </c>
      <c r="CN7" s="25">
        <f t="shared" si="4"/>
        <v>6</v>
      </c>
      <c r="CO7" s="25">
        <f t="shared" si="4"/>
        <v>6</v>
      </c>
      <c r="CP7" s="25">
        <f t="shared" si="4"/>
        <v>6</v>
      </c>
      <c r="CQ7" s="25">
        <f t="shared" si="4"/>
        <v>6</v>
      </c>
      <c r="CR7" s="25">
        <f t="shared" ref="CR7:EP7" si="5">IF(CR2=MIN($W$2:$EP$2),0,
IF(CR9=0,CQ7+1,CQ7))</f>
        <v>6</v>
      </c>
      <c r="CS7" s="25">
        <f t="shared" si="5"/>
        <v>6</v>
      </c>
      <c r="CT7" s="25">
        <f t="shared" si="5"/>
        <v>6</v>
      </c>
      <c r="CU7" s="25">
        <f t="shared" si="5"/>
        <v>6</v>
      </c>
      <c r="CV7" s="25">
        <f t="shared" si="5"/>
        <v>6</v>
      </c>
      <c r="CW7" s="25">
        <f t="shared" si="5"/>
        <v>6</v>
      </c>
      <c r="CX7" s="25">
        <f t="shared" si="5"/>
        <v>7</v>
      </c>
      <c r="CY7" s="25">
        <f t="shared" si="5"/>
        <v>7</v>
      </c>
      <c r="CZ7" s="25">
        <f t="shared" si="5"/>
        <v>7</v>
      </c>
      <c r="DA7" s="25">
        <f t="shared" si="5"/>
        <v>7</v>
      </c>
      <c r="DB7" s="25">
        <f t="shared" si="5"/>
        <v>7</v>
      </c>
      <c r="DC7" s="25">
        <f t="shared" si="5"/>
        <v>7</v>
      </c>
      <c r="DD7" s="25">
        <f t="shared" si="5"/>
        <v>7</v>
      </c>
      <c r="DE7" s="25">
        <f t="shared" si="5"/>
        <v>7</v>
      </c>
      <c r="DF7" s="25">
        <f t="shared" si="5"/>
        <v>7</v>
      </c>
      <c r="DG7" s="25">
        <f t="shared" si="5"/>
        <v>7</v>
      </c>
      <c r="DH7" s="25">
        <f t="shared" si="5"/>
        <v>7</v>
      </c>
      <c r="DI7" s="25">
        <f t="shared" si="5"/>
        <v>7</v>
      </c>
      <c r="DJ7" s="25">
        <f t="shared" si="5"/>
        <v>8</v>
      </c>
      <c r="DK7" s="25">
        <f t="shared" si="5"/>
        <v>8</v>
      </c>
      <c r="DL7" s="25">
        <f t="shared" si="5"/>
        <v>8</v>
      </c>
      <c r="DM7" s="25">
        <f t="shared" si="5"/>
        <v>8</v>
      </c>
      <c r="DN7" s="25">
        <f t="shared" si="5"/>
        <v>8</v>
      </c>
      <c r="DO7" s="25">
        <f t="shared" si="5"/>
        <v>8</v>
      </c>
      <c r="DP7" s="25">
        <f t="shared" si="5"/>
        <v>8</v>
      </c>
      <c r="DQ7" s="25">
        <f t="shared" si="5"/>
        <v>8</v>
      </c>
      <c r="DR7" s="25">
        <f t="shared" si="5"/>
        <v>8</v>
      </c>
      <c r="DS7" s="25">
        <f t="shared" si="5"/>
        <v>8</v>
      </c>
      <c r="DT7" s="25">
        <f t="shared" si="5"/>
        <v>8</v>
      </c>
      <c r="DU7" s="25">
        <f t="shared" si="5"/>
        <v>8</v>
      </c>
      <c r="DV7" s="25">
        <f t="shared" si="5"/>
        <v>9</v>
      </c>
      <c r="DW7" s="25">
        <f t="shared" si="5"/>
        <v>9</v>
      </c>
      <c r="DX7" s="25">
        <f t="shared" si="5"/>
        <v>9</v>
      </c>
      <c r="DY7" s="25">
        <f t="shared" si="5"/>
        <v>9</v>
      </c>
      <c r="DZ7" s="25">
        <f t="shared" si="5"/>
        <v>9</v>
      </c>
      <c r="EA7" s="25">
        <f t="shared" si="5"/>
        <v>9</v>
      </c>
      <c r="EB7" s="25">
        <f t="shared" si="5"/>
        <v>9</v>
      </c>
      <c r="EC7" s="25">
        <f t="shared" si="5"/>
        <v>9</v>
      </c>
      <c r="ED7" s="25">
        <f t="shared" si="5"/>
        <v>9</v>
      </c>
      <c r="EE7" s="25">
        <f t="shared" si="5"/>
        <v>9</v>
      </c>
      <c r="EF7" s="25">
        <f t="shared" si="5"/>
        <v>9</v>
      </c>
      <c r="EG7" s="25">
        <f t="shared" si="5"/>
        <v>9</v>
      </c>
      <c r="EH7" s="25">
        <f t="shared" si="5"/>
        <v>10</v>
      </c>
      <c r="EI7" s="25">
        <f t="shared" si="5"/>
        <v>10</v>
      </c>
      <c r="EJ7" s="25">
        <f t="shared" si="5"/>
        <v>10</v>
      </c>
      <c r="EK7" s="25">
        <f t="shared" si="5"/>
        <v>10</v>
      </c>
      <c r="EL7" s="25">
        <f t="shared" si="5"/>
        <v>10</v>
      </c>
      <c r="EM7" s="25">
        <f t="shared" si="5"/>
        <v>10</v>
      </c>
      <c r="EN7" s="25">
        <f t="shared" si="5"/>
        <v>10</v>
      </c>
      <c r="EO7" s="25">
        <f t="shared" si="5"/>
        <v>10</v>
      </c>
      <c r="EP7" s="25">
        <f t="shared" si="5"/>
        <v>10</v>
      </c>
    </row>
    <row r="8" spans="10:146" hidden="1" outlineLevel="1" x14ac:dyDescent="0.25">
      <c r="J8" s="26" t="s">
        <v>58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>
        <v>1</v>
      </c>
      <c r="X8">
        <v>2</v>
      </c>
      <c r="Y8">
        <v>3</v>
      </c>
      <c r="Z8">
        <v>4</v>
      </c>
      <c r="AA8">
        <v>5</v>
      </c>
      <c r="AB8">
        <v>6</v>
      </c>
      <c r="AC8">
        <v>7</v>
      </c>
      <c r="AD8">
        <v>8</v>
      </c>
      <c r="AE8">
        <v>9</v>
      </c>
      <c r="AF8">
        <v>10</v>
      </c>
      <c r="AG8">
        <v>11</v>
      </c>
      <c r="AH8">
        <v>12</v>
      </c>
      <c r="AI8">
        <v>13</v>
      </c>
      <c r="AJ8">
        <v>14</v>
      </c>
      <c r="AK8">
        <v>15</v>
      </c>
      <c r="AL8">
        <v>16</v>
      </c>
      <c r="AM8">
        <v>17</v>
      </c>
      <c r="AN8">
        <v>18</v>
      </c>
      <c r="AO8">
        <v>19</v>
      </c>
      <c r="AP8">
        <v>20</v>
      </c>
      <c r="AQ8">
        <v>21</v>
      </c>
      <c r="AR8">
        <v>22</v>
      </c>
      <c r="AS8">
        <v>23</v>
      </c>
      <c r="AT8">
        <v>24</v>
      </c>
      <c r="AU8">
        <v>25</v>
      </c>
      <c r="AV8">
        <v>26</v>
      </c>
      <c r="AW8">
        <v>27</v>
      </c>
      <c r="AX8">
        <v>28</v>
      </c>
      <c r="AY8">
        <v>29</v>
      </c>
      <c r="AZ8">
        <v>30</v>
      </c>
      <c r="BA8">
        <v>31</v>
      </c>
      <c r="BB8">
        <v>32</v>
      </c>
      <c r="BC8">
        <v>33</v>
      </c>
      <c r="BD8">
        <v>34</v>
      </c>
      <c r="BE8">
        <v>35</v>
      </c>
      <c r="BF8">
        <v>36</v>
      </c>
      <c r="BG8">
        <v>37</v>
      </c>
      <c r="BH8">
        <v>38</v>
      </c>
      <c r="BI8">
        <v>39</v>
      </c>
      <c r="BJ8">
        <v>40</v>
      </c>
      <c r="BK8">
        <v>41</v>
      </c>
      <c r="BL8">
        <v>42</v>
      </c>
      <c r="BM8">
        <v>43</v>
      </c>
      <c r="BN8">
        <v>44</v>
      </c>
      <c r="BO8">
        <v>45</v>
      </c>
      <c r="BP8">
        <v>46</v>
      </c>
      <c r="BQ8">
        <v>47</v>
      </c>
      <c r="BR8">
        <v>48</v>
      </c>
      <c r="BS8">
        <v>49</v>
      </c>
      <c r="BT8">
        <v>50</v>
      </c>
      <c r="BU8">
        <v>51</v>
      </c>
      <c r="BV8">
        <v>52</v>
      </c>
      <c r="BW8">
        <v>53</v>
      </c>
      <c r="BX8">
        <v>54</v>
      </c>
      <c r="BY8">
        <v>55</v>
      </c>
      <c r="BZ8">
        <v>56</v>
      </c>
      <c r="CA8">
        <v>57</v>
      </c>
      <c r="CB8">
        <v>58</v>
      </c>
      <c r="CC8">
        <v>59</v>
      </c>
      <c r="CD8">
        <v>60</v>
      </c>
      <c r="CE8">
        <v>61</v>
      </c>
      <c r="CF8">
        <v>62</v>
      </c>
      <c r="CG8">
        <v>63</v>
      </c>
      <c r="CH8">
        <v>64</v>
      </c>
      <c r="CI8">
        <v>65</v>
      </c>
      <c r="CJ8">
        <v>66</v>
      </c>
      <c r="CK8">
        <v>67</v>
      </c>
      <c r="CL8">
        <v>68</v>
      </c>
      <c r="CM8">
        <v>69</v>
      </c>
      <c r="CN8">
        <v>70</v>
      </c>
      <c r="CO8">
        <v>71</v>
      </c>
      <c r="CP8">
        <v>72</v>
      </c>
      <c r="CQ8">
        <v>73</v>
      </c>
      <c r="CR8">
        <v>74</v>
      </c>
      <c r="CS8">
        <v>75</v>
      </c>
      <c r="CT8">
        <v>76</v>
      </c>
      <c r="CU8">
        <v>77</v>
      </c>
      <c r="CV8">
        <v>78</v>
      </c>
      <c r="CW8">
        <v>79</v>
      </c>
      <c r="CX8">
        <v>80</v>
      </c>
      <c r="CY8">
        <v>81</v>
      </c>
      <c r="CZ8">
        <v>82</v>
      </c>
      <c r="DA8">
        <v>83</v>
      </c>
      <c r="DB8">
        <v>84</v>
      </c>
      <c r="DC8">
        <v>85</v>
      </c>
      <c r="DD8">
        <v>86</v>
      </c>
      <c r="DE8">
        <v>87</v>
      </c>
      <c r="DF8">
        <v>88</v>
      </c>
      <c r="DG8">
        <v>89</v>
      </c>
      <c r="DH8">
        <v>90</v>
      </c>
      <c r="DI8">
        <v>91</v>
      </c>
      <c r="DJ8">
        <v>92</v>
      </c>
      <c r="DK8">
        <v>93</v>
      </c>
      <c r="DL8">
        <v>94</v>
      </c>
      <c r="DM8">
        <v>95</v>
      </c>
      <c r="DN8">
        <v>96</v>
      </c>
      <c r="DO8">
        <v>97</v>
      </c>
      <c r="DP8">
        <v>98</v>
      </c>
      <c r="DQ8">
        <v>99</v>
      </c>
      <c r="DR8">
        <v>100</v>
      </c>
      <c r="DS8">
        <v>101</v>
      </c>
      <c r="DT8">
        <v>102</v>
      </c>
      <c r="DU8">
        <v>103</v>
      </c>
      <c r="DV8">
        <v>104</v>
      </c>
      <c r="DW8">
        <v>105</v>
      </c>
      <c r="DX8">
        <v>106</v>
      </c>
      <c r="DY8">
        <v>107</v>
      </c>
      <c r="DZ8">
        <v>108</v>
      </c>
      <c r="EA8">
        <v>109</v>
      </c>
      <c r="EB8">
        <v>110</v>
      </c>
      <c r="EC8">
        <v>111</v>
      </c>
      <c r="ED8">
        <v>112</v>
      </c>
      <c r="EE8">
        <v>113</v>
      </c>
      <c r="EF8">
        <v>114</v>
      </c>
      <c r="EG8">
        <v>115</v>
      </c>
      <c r="EH8">
        <v>116</v>
      </c>
      <c r="EI8">
        <v>117</v>
      </c>
      <c r="EJ8">
        <v>118</v>
      </c>
      <c r="EK8">
        <v>119</v>
      </c>
      <c r="EL8">
        <v>120</v>
      </c>
      <c r="EM8">
        <v>121</v>
      </c>
      <c r="EN8">
        <v>122</v>
      </c>
      <c r="EO8">
        <v>123</v>
      </c>
      <c r="EP8">
        <v>124</v>
      </c>
    </row>
    <row r="9" spans="10:146" hidden="1" outlineLevel="1" x14ac:dyDescent="0.25">
      <c r="J9" s="26" t="s">
        <v>59</v>
      </c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>
        <f>IF(W$3=1,0,1)</f>
        <v>1</v>
      </c>
      <c r="X9">
        <f t="shared" ref="X9:CI9" si="6">IF(X$3=1,0,1)</f>
        <v>1</v>
      </c>
      <c r="Y9">
        <f t="shared" si="6"/>
        <v>1</v>
      </c>
      <c r="Z9">
        <f t="shared" si="6"/>
        <v>1</v>
      </c>
      <c r="AA9">
        <f t="shared" si="6"/>
        <v>1</v>
      </c>
      <c r="AB9">
        <f t="shared" si="6"/>
        <v>1</v>
      </c>
      <c r="AC9">
        <f t="shared" si="6"/>
        <v>1</v>
      </c>
      <c r="AD9">
        <f t="shared" si="6"/>
        <v>0</v>
      </c>
      <c r="AE9">
        <f t="shared" si="6"/>
        <v>1</v>
      </c>
      <c r="AF9">
        <f t="shared" si="6"/>
        <v>1</v>
      </c>
      <c r="AG9">
        <f t="shared" si="6"/>
        <v>1</v>
      </c>
      <c r="AH9">
        <f t="shared" si="6"/>
        <v>1</v>
      </c>
      <c r="AI9">
        <f t="shared" si="6"/>
        <v>1</v>
      </c>
      <c r="AJ9">
        <f t="shared" si="6"/>
        <v>1</v>
      </c>
      <c r="AK9">
        <f t="shared" si="6"/>
        <v>1</v>
      </c>
      <c r="AL9">
        <f t="shared" si="6"/>
        <v>1</v>
      </c>
      <c r="AM9">
        <f t="shared" si="6"/>
        <v>1</v>
      </c>
      <c r="AN9">
        <f t="shared" si="6"/>
        <v>1</v>
      </c>
      <c r="AO9">
        <f t="shared" si="6"/>
        <v>1</v>
      </c>
      <c r="AP9">
        <f t="shared" si="6"/>
        <v>0</v>
      </c>
      <c r="AQ9">
        <f t="shared" si="6"/>
        <v>1</v>
      </c>
      <c r="AR9">
        <f t="shared" si="6"/>
        <v>1</v>
      </c>
      <c r="AS9">
        <f t="shared" si="6"/>
        <v>1</v>
      </c>
      <c r="AT9">
        <f t="shared" si="6"/>
        <v>1</v>
      </c>
      <c r="AU9">
        <f t="shared" si="6"/>
        <v>1</v>
      </c>
      <c r="AV9">
        <f t="shared" si="6"/>
        <v>1</v>
      </c>
      <c r="AW9">
        <f t="shared" si="6"/>
        <v>1</v>
      </c>
      <c r="AX9">
        <f t="shared" si="6"/>
        <v>1</v>
      </c>
      <c r="AY9">
        <f t="shared" si="6"/>
        <v>1</v>
      </c>
      <c r="AZ9">
        <f t="shared" si="6"/>
        <v>1</v>
      </c>
      <c r="BA9">
        <f t="shared" si="6"/>
        <v>1</v>
      </c>
      <c r="BB9">
        <f t="shared" si="6"/>
        <v>0</v>
      </c>
      <c r="BC9">
        <f t="shared" si="6"/>
        <v>1</v>
      </c>
      <c r="BD9">
        <f t="shared" si="6"/>
        <v>1</v>
      </c>
      <c r="BE9">
        <f t="shared" si="6"/>
        <v>1</v>
      </c>
      <c r="BF9">
        <f t="shared" si="6"/>
        <v>1</v>
      </c>
      <c r="BG9">
        <f t="shared" si="6"/>
        <v>1</v>
      </c>
      <c r="BH9">
        <f t="shared" si="6"/>
        <v>1</v>
      </c>
      <c r="BI9">
        <f t="shared" si="6"/>
        <v>1</v>
      </c>
      <c r="BJ9">
        <f t="shared" si="6"/>
        <v>1</v>
      </c>
      <c r="BK9">
        <f t="shared" si="6"/>
        <v>1</v>
      </c>
      <c r="BL9">
        <f t="shared" si="6"/>
        <v>1</v>
      </c>
      <c r="BM9">
        <f t="shared" si="6"/>
        <v>1</v>
      </c>
      <c r="BN9">
        <f t="shared" si="6"/>
        <v>0</v>
      </c>
      <c r="BO9">
        <f t="shared" si="6"/>
        <v>1</v>
      </c>
      <c r="BP9">
        <f t="shared" si="6"/>
        <v>1</v>
      </c>
      <c r="BQ9">
        <f t="shared" si="6"/>
        <v>1</v>
      </c>
      <c r="BR9">
        <f t="shared" si="6"/>
        <v>1</v>
      </c>
      <c r="BS9">
        <f t="shared" si="6"/>
        <v>1</v>
      </c>
      <c r="BT9">
        <f t="shared" si="6"/>
        <v>1</v>
      </c>
      <c r="BU9">
        <f t="shared" si="6"/>
        <v>1</v>
      </c>
      <c r="BV9">
        <f t="shared" si="6"/>
        <v>1</v>
      </c>
      <c r="BW9">
        <f t="shared" si="6"/>
        <v>1</v>
      </c>
      <c r="BX9">
        <f t="shared" si="6"/>
        <v>1</v>
      </c>
      <c r="BY9">
        <f t="shared" si="6"/>
        <v>1</v>
      </c>
      <c r="BZ9">
        <f t="shared" si="6"/>
        <v>0</v>
      </c>
      <c r="CA9">
        <f t="shared" si="6"/>
        <v>1</v>
      </c>
      <c r="CB9">
        <f t="shared" si="6"/>
        <v>1</v>
      </c>
      <c r="CC9">
        <f t="shared" si="6"/>
        <v>1</v>
      </c>
      <c r="CD9">
        <f t="shared" si="6"/>
        <v>1</v>
      </c>
      <c r="CE9">
        <f t="shared" si="6"/>
        <v>1</v>
      </c>
      <c r="CF9">
        <f t="shared" si="6"/>
        <v>1</v>
      </c>
      <c r="CG9">
        <f t="shared" si="6"/>
        <v>1</v>
      </c>
      <c r="CH9">
        <f t="shared" si="6"/>
        <v>1</v>
      </c>
      <c r="CI9">
        <f t="shared" si="6"/>
        <v>1</v>
      </c>
      <c r="CJ9">
        <f t="shared" ref="CJ9:EP9" si="7">IF(CJ$3=1,0,1)</f>
        <v>1</v>
      </c>
      <c r="CK9">
        <f t="shared" si="7"/>
        <v>1</v>
      </c>
      <c r="CL9">
        <f t="shared" si="7"/>
        <v>0</v>
      </c>
      <c r="CM9">
        <f t="shared" si="7"/>
        <v>1</v>
      </c>
      <c r="CN9">
        <f t="shared" si="7"/>
        <v>1</v>
      </c>
      <c r="CO9">
        <f t="shared" si="7"/>
        <v>1</v>
      </c>
      <c r="CP9">
        <f t="shared" si="7"/>
        <v>1</v>
      </c>
      <c r="CQ9">
        <f t="shared" si="7"/>
        <v>1</v>
      </c>
      <c r="CR9">
        <f t="shared" si="7"/>
        <v>1</v>
      </c>
      <c r="CS9">
        <f t="shared" si="7"/>
        <v>1</v>
      </c>
      <c r="CT9">
        <f t="shared" si="7"/>
        <v>1</v>
      </c>
      <c r="CU9">
        <f t="shared" si="7"/>
        <v>1</v>
      </c>
      <c r="CV9">
        <f t="shared" si="7"/>
        <v>1</v>
      </c>
      <c r="CW9">
        <f t="shared" si="7"/>
        <v>1</v>
      </c>
      <c r="CX9">
        <f t="shared" si="7"/>
        <v>0</v>
      </c>
      <c r="CY9">
        <f t="shared" si="7"/>
        <v>1</v>
      </c>
      <c r="CZ9">
        <f t="shared" si="7"/>
        <v>1</v>
      </c>
      <c r="DA9">
        <f t="shared" si="7"/>
        <v>1</v>
      </c>
      <c r="DB9">
        <f t="shared" si="7"/>
        <v>1</v>
      </c>
      <c r="DC9">
        <f t="shared" si="7"/>
        <v>1</v>
      </c>
      <c r="DD9">
        <f t="shared" si="7"/>
        <v>1</v>
      </c>
      <c r="DE9">
        <f t="shared" si="7"/>
        <v>1</v>
      </c>
      <c r="DF9">
        <f t="shared" si="7"/>
        <v>1</v>
      </c>
      <c r="DG9">
        <f t="shared" si="7"/>
        <v>1</v>
      </c>
      <c r="DH9">
        <f t="shared" si="7"/>
        <v>1</v>
      </c>
      <c r="DI9">
        <f t="shared" si="7"/>
        <v>1</v>
      </c>
      <c r="DJ9">
        <f t="shared" si="7"/>
        <v>0</v>
      </c>
      <c r="DK9">
        <f t="shared" si="7"/>
        <v>1</v>
      </c>
      <c r="DL9">
        <f t="shared" si="7"/>
        <v>1</v>
      </c>
      <c r="DM9">
        <f t="shared" si="7"/>
        <v>1</v>
      </c>
      <c r="DN9">
        <f t="shared" si="7"/>
        <v>1</v>
      </c>
      <c r="DO9">
        <f t="shared" si="7"/>
        <v>1</v>
      </c>
      <c r="DP9">
        <f t="shared" si="7"/>
        <v>1</v>
      </c>
      <c r="DQ9">
        <f t="shared" si="7"/>
        <v>1</v>
      </c>
      <c r="DR9">
        <f t="shared" si="7"/>
        <v>1</v>
      </c>
      <c r="DS9">
        <f t="shared" si="7"/>
        <v>1</v>
      </c>
      <c r="DT9">
        <f t="shared" si="7"/>
        <v>1</v>
      </c>
      <c r="DU9">
        <f t="shared" si="7"/>
        <v>1</v>
      </c>
      <c r="DV9">
        <f t="shared" si="7"/>
        <v>0</v>
      </c>
      <c r="DW9">
        <f t="shared" si="7"/>
        <v>1</v>
      </c>
      <c r="DX9">
        <f t="shared" si="7"/>
        <v>1</v>
      </c>
      <c r="DY9">
        <f t="shared" si="7"/>
        <v>1</v>
      </c>
      <c r="DZ9">
        <f t="shared" si="7"/>
        <v>1</v>
      </c>
      <c r="EA9">
        <f t="shared" si="7"/>
        <v>1</v>
      </c>
      <c r="EB9">
        <f t="shared" si="7"/>
        <v>1</v>
      </c>
      <c r="EC9">
        <f t="shared" si="7"/>
        <v>1</v>
      </c>
      <c r="ED9">
        <f t="shared" si="7"/>
        <v>1</v>
      </c>
      <c r="EE9">
        <f t="shared" si="7"/>
        <v>1</v>
      </c>
      <c r="EF9">
        <f t="shared" si="7"/>
        <v>1</v>
      </c>
      <c r="EG9">
        <f t="shared" si="7"/>
        <v>1</v>
      </c>
      <c r="EH9">
        <f t="shared" si="7"/>
        <v>0</v>
      </c>
      <c r="EI9">
        <f t="shared" si="7"/>
        <v>1</v>
      </c>
      <c r="EJ9">
        <f t="shared" si="7"/>
        <v>1</v>
      </c>
      <c r="EK9">
        <f t="shared" si="7"/>
        <v>1</v>
      </c>
      <c r="EL9">
        <f t="shared" si="7"/>
        <v>1</v>
      </c>
      <c r="EM9">
        <f t="shared" si="7"/>
        <v>1</v>
      </c>
      <c r="EN9">
        <f t="shared" si="7"/>
        <v>1</v>
      </c>
      <c r="EO9">
        <f t="shared" si="7"/>
        <v>1</v>
      </c>
      <c r="EP9">
        <f t="shared" si="7"/>
        <v>1</v>
      </c>
    </row>
    <row r="10" spans="10:146" hidden="1" outlineLevel="1" x14ac:dyDescent="0.25"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</row>
    <row r="11" spans="10:146" hidden="1" outlineLevel="1" x14ac:dyDescent="0.25">
      <c r="J11" s="26" t="s">
        <v>26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10">
        <f>Miesiące!I24</f>
        <v>4</v>
      </c>
      <c r="X11" s="10">
        <f>Miesiące!J24</f>
        <v>4</v>
      </c>
      <c r="Y11" s="10">
        <f>Miesiące!K24</f>
        <v>5</v>
      </c>
      <c r="Z11" s="10">
        <f>Miesiące!L24</f>
        <v>4</v>
      </c>
      <c r="AA11" s="10">
        <f>Miesiące!M24</f>
        <v>4</v>
      </c>
      <c r="AB11" s="10">
        <f>Miesiące!N24</f>
        <v>4</v>
      </c>
      <c r="AC11" s="10">
        <f>Miesiące!O24</f>
        <v>4</v>
      </c>
      <c r="AD11" s="10">
        <f>Miesiące!P24</f>
        <v>5</v>
      </c>
      <c r="AE11" s="10">
        <f>Miesiące!Q24</f>
        <v>4</v>
      </c>
      <c r="AF11" s="10">
        <f>Miesiące!R24</f>
        <v>4</v>
      </c>
      <c r="AG11" s="10">
        <f>Miesiące!S24</f>
        <v>3</v>
      </c>
      <c r="AH11" s="10">
        <f>Miesiące!T24</f>
        <v>5</v>
      </c>
      <c r="AI11" s="10">
        <f>Miesiące!U24</f>
        <v>4</v>
      </c>
      <c r="AJ11" s="10">
        <f>Miesiące!V24</f>
        <v>4</v>
      </c>
      <c r="AK11" s="10">
        <f>Miesiące!W24</f>
        <v>4</v>
      </c>
      <c r="AL11" s="10">
        <f>Miesiące!X24</f>
        <v>4</v>
      </c>
      <c r="AM11" s="10">
        <f>Miesiące!Y24</f>
        <v>5</v>
      </c>
      <c r="AN11" s="10">
        <f>Miesiące!Z24</f>
        <v>4</v>
      </c>
      <c r="AO11" s="10">
        <f>Miesiące!AA24</f>
        <v>3</v>
      </c>
      <c r="AP11" s="10">
        <f>Miesiące!AB24</f>
        <v>5</v>
      </c>
      <c r="AQ11" s="10">
        <f>Miesiące!AC24</f>
        <v>4</v>
      </c>
      <c r="AR11" s="10">
        <f>Miesiące!AD24</f>
        <v>4</v>
      </c>
      <c r="AS11" s="10">
        <f>Miesiące!AE24</f>
        <v>3</v>
      </c>
      <c r="AT11" s="10">
        <f>Miesiące!AF24</f>
        <v>4</v>
      </c>
      <c r="AU11" s="10">
        <f>Miesiące!AG24</f>
        <v>4</v>
      </c>
      <c r="AV11" s="10">
        <f>Miesiące!AH24</f>
        <v>5</v>
      </c>
      <c r="AW11" s="10">
        <f>Miesiące!AI24</f>
        <v>4</v>
      </c>
      <c r="AX11" s="10">
        <f>Miesiące!AJ24</f>
        <v>4</v>
      </c>
      <c r="AY11" s="10">
        <f>Miesiące!AK24</f>
        <v>5</v>
      </c>
      <c r="AZ11" s="10">
        <f>Miesiące!AL24</f>
        <v>4</v>
      </c>
      <c r="BA11" s="10">
        <f>Miesiące!AM24</f>
        <v>3</v>
      </c>
      <c r="BB11" s="10">
        <f>Miesiące!AN24</f>
        <v>4</v>
      </c>
      <c r="BC11" s="10">
        <f>Miesiące!AO24</f>
        <v>4</v>
      </c>
      <c r="BD11" s="10">
        <f>Miesiące!AP24</f>
        <v>4</v>
      </c>
      <c r="BE11" s="10">
        <f>Miesiące!AQ24</f>
        <v>4</v>
      </c>
      <c r="BF11" s="10">
        <f>Miesiące!AR24</f>
        <v>4</v>
      </c>
      <c r="BG11" s="10">
        <f>Miesiące!AS24</f>
        <v>4</v>
      </c>
      <c r="BH11" s="10">
        <f>Miesiące!AT24</f>
        <v>5</v>
      </c>
      <c r="BI11" s="10">
        <f>Miesiące!AU24</f>
        <v>4</v>
      </c>
      <c r="BJ11" s="10">
        <f>Miesiące!AV24</f>
        <v>5</v>
      </c>
      <c r="BK11" s="10">
        <f>Miesiące!AW24</f>
        <v>4</v>
      </c>
      <c r="BL11" s="10">
        <f>Miesiące!AX24</f>
        <v>3</v>
      </c>
      <c r="BM11" s="10">
        <f>Miesiące!AY24</f>
        <v>5</v>
      </c>
      <c r="BN11" s="10">
        <f>Miesiące!AZ24</f>
        <v>3</v>
      </c>
      <c r="BO11" s="10">
        <f>Miesiące!BA24</f>
        <v>4</v>
      </c>
      <c r="BP11" s="10">
        <f>Miesiące!BB24</f>
        <v>5</v>
      </c>
      <c r="BQ11" s="10">
        <f>Miesiące!BC24</f>
        <v>3</v>
      </c>
      <c r="BR11" s="10">
        <f>Miesiące!BD24</f>
        <v>4</v>
      </c>
      <c r="BS11" s="10">
        <f>Miesiące!BE24</f>
        <v>5</v>
      </c>
      <c r="BT11" s="10">
        <f>Miesiące!BF24</f>
        <v>4</v>
      </c>
      <c r="BU11" s="10">
        <f>Miesiące!BG24</f>
        <v>4</v>
      </c>
      <c r="BV11" s="10">
        <f>Miesiące!BH24</f>
        <v>5</v>
      </c>
      <c r="BW11" s="10">
        <f>Miesiące!BI24</f>
        <v>4</v>
      </c>
      <c r="BX11" s="10">
        <f>Miesiące!BJ24</f>
        <v>4</v>
      </c>
      <c r="BY11" s="10">
        <f>Miesiące!BK24</f>
        <v>5</v>
      </c>
      <c r="BZ11" s="10">
        <f>Miesiące!BL24</f>
        <v>4</v>
      </c>
      <c r="CA11" s="10">
        <f>Miesiące!BM24</f>
        <v>4</v>
      </c>
      <c r="CB11" s="10">
        <f>Miesiące!BN24</f>
        <v>5</v>
      </c>
      <c r="CC11" s="10">
        <f>Miesiące!BO24</f>
        <v>3</v>
      </c>
      <c r="CD11" s="10">
        <f>Miesiące!BP24</f>
        <v>4</v>
      </c>
      <c r="CE11" s="10">
        <f>Miesiące!BQ24</f>
        <v>5</v>
      </c>
      <c r="CF11" s="10">
        <f>Miesiące!BR24</f>
        <v>4</v>
      </c>
      <c r="CG11" s="10">
        <f>Miesiące!BS24</f>
        <v>5</v>
      </c>
      <c r="CH11" s="10">
        <f>Miesiące!BT24</f>
        <v>4</v>
      </c>
      <c r="CI11" s="10">
        <f>Miesiące!BU24</f>
        <v>4</v>
      </c>
      <c r="CJ11" s="10">
        <f>Miesiące!BV24</f>
        <v>5</v>
      </c>
      <c r="CK11" s="10">
        <f>Miesiące!BW24</f>
        <v>4</v>
      </c>
      <c r="CL11" s="10">
        <f>Miesiące!BX24</f>
        <v>4</v>
      </c>
      <c r="CM11" s="10">
        <f>Miesiące!BY24</f>
        <v>4</v>
      </c>
      <c r="CN11" s="10">
        <f>Miesiące!BZ24</f>
        <v>4</v>
      </c>
      <c r="CO11" s="10">
        <f>Miesiące!CA24</f>
        <v>4</v>
      </c>
      <c r="CP11" s="10">
        <f>Miesiące!CB24</f>
        <v>4</v>
      </c>
      <c r="CQ11" s="10">
        <f>Miesiące!CC24</f>
        <v>4</v>
      </c>
      <c r="CR11" s="10">
        <f>Miesiące!CD24</f>
        <v>4</v>
      </c>
      <c r="CS11" s="10">
        <f>Miesiące!CE24</f>
        <v>5</v>
      </c>
      <c r="CT11" s="10">
        <f>Miesiące!CF24</f>
        <v>4</v>
      </c>
      <c r="CU11" s="10">
        <f>Miesiące!CG24</f>
        <v>4</v>
      </c>
      <c r="CV11" s="10">
        <f>Miesiące!CH24</f>
        <v>4</v>
      </c>
      <c r="CW11" s="10">
        <f>Miesiące!CI24</f>
        <v>4</v>
      </c>
      <c r="CX11" s="10">
        <f>Miesiące!CJ24</f>
        <v>5</v>
      </c>
      <c r="CY11" s="10">
        <f>Miesiące!CK24</f>
        <v>4</v>
      </c>
      <c r="CZ11" s="10">
        <f>Miesiące!CL24</f>
        <v>4</v>
      </c>
      <c r="DA11" s="10">
        <f>Miesiące!CM24</f>
        <v>3</v>
      </c>
      <c r="DB11" s="10">
        <f>Miesiące!CN24</f>
        <v>4</v>
      </c>
      <c r="DC11" s="10">
        <f>Miesiące!CO24</f>
        <v>4</v>
      </c>
      <c r="DD11" s="10">
        <f>Miesiące!CP24</f>
        <v>5</v>
      </c>
      <c r="DE11" s="10">
        <f>Miesiące!CQ24</f>
        <v>4</v>
      </c>
      <c r="DF11" s="10">
        <f>Miesiące!CR24</f>
        <v>4</v>
      </c>
      <c r="DG11" s="10">
        <f>Miesiące!CS24</f>
        <v>5</v>
      </c>
      <c r="DH11" s="10">
        <f>Miesiące!CT24</f>
        <v>4</v>
      </c>
      <c r="DI11" s="10">
        <f>Miesiące!CU24</f>
        <v>3</v>
      </c>
      <c r="DJ11" s="10">
        <f>Miesiące!CV24</f>
        <v>4</v>
      </c>
      <c r="DK11" s="10">
        <f>Miesiące!CW24</f>
        <v>4</v>
      </c>
      <c r="DL11" s="10">
        <f>Miesiące!CX24</f>
        <v>4</v>
      </c>
      <c r="DM11" s="10">
        <f>Miesiące!CY24</f>
        <v>4</v>
      </c>
      <c r="DN11" s="10">
        <f>Miesiące!CZ24</f>
        <v>4</v>
      </c>
      <c r="DO11" s="10">
        <f>Miesiące!DA24</f>
        <v>4</v>
      </c>
      <c r="DP11" s="10">
        <f>Miesiące!DB24</f>
        <v>5</v>
      </c>
      <c r="DQ11" s="10">
        <f>Miesiące!DC24</f>
        <v>4</v>
      </c>
      <c r="DR11" s="10">
        <f>Miesiące!DD24</f>
        <v>4</v>
      </c>
      <c r="DS11" s="10">
        <f>Miesiące!DE24</f>
        <v>5</v>
      </c>
      <c r="DT11" s="10">
        <f>Miesiące!DF24</f>
        <v>4</v>
      </c>
      <c r="DU11" s="10">
        <f>Miesiące!DG24</f>
        <v>5</v>
      </c>
      <c r="DV11" s="10">
        <f>Miesiące!DH24</f>
        <v>4</v>
      </c>
      <c r="DW11" s="10">
        <f>Miesiące!DI24</f>
        <v>4</v>
      </c>
      <c r="DX11" s="10">
        <f>Miesiące!DJ24</f>
        <v>4</v>
      </c>
      <c r="DY11" s="10">
        <f>Miesiące!DK24</f>
        <v>4</v>
      </c>
      <c r="DZ11" s="10">
        <f>Miesiące!DL24</f>
        <v>4</v>
      </c>
      <c r="EA11" s="10">
        <f>Miesiące!DM24</f>
        <v>4</v>
      </c>
      <c r="EB11" s="10">
        <f>Miesiące!DN24</f>
        <v>5</v>
      </c>
      <c r="EC11" s="10">
        <f>Miesiące!DO24</f>
        <v>4</v>
      </c>
      <c r="ED11" s="10">
        <f>Miesiące!DP24</f>
        <v>5</v>
      </c>
      <c r="EE11" s="10">
        <f>Miesiące!DQ24</f>
        <v>4</v>
      </c>
      <c r="EF11" s="10">
        <f>Miesiące!DR24</f>
        <v>3</v>
      </c>
      <c r="EG11" s="10">
        <f>Miesiące!DS24</f>
        <v>5</v>
      </c>
      <c r="EH11" s="10">
        <f>Miesiące!DT24</f>
        <v>3</v>
      </c>
      <c r="EI11" s="10">
        <f>Miesiące!DU24</f>
        <v>4</v>
      </c>
      <c r="EJ11" s="10">
        <f>Miesiące!DV24</f>
        <v>5</v>
      </c>
      <c r="EK11" s="10">
        <f>Miesiące!DW24</f>
        <v>3</v>
      </c>
      <c r="EL11" s="10">
        <f>Miesiące!DX24</f>
        <v>4</v>
      </c>
      <c r="EM11" s="10">
        <f>Miesiące!DY24</f>
        <v>5</v>
      </c>
      <c r="EN11" s="10">
        <f>Miesiące!DZ24</f>
        <v>4</v>
      </c>
      <c r="EO11" s="10">
        <f>Miesiące!EA24</f>
        <v>4</v>
      </c>
      <c r="EP11" s="10">
        <f>Miesiące!EB24</f>
        <v>5</v>
      </c>
    </row>
    <row r="12" spans="10:146" hidden="1" outlineLevel="1" x14ac:dyDescent="0.25">
      <c r="J12" s="26" t="s">
        <v>27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10">
        <f>Miesiące!I25</f>
        <v>5</v>
      </c>
      <c r="X12" s="10">
        <f>Miesiące!J25</f>
        <v>4</v>
      </c>
      <c r="Y12" s="10">
        <f>Miesiące!K25</f>
        <v>5</v>
      </c>
      <c r="Z12" s="10">
        <f>Miesiące!L25</f>
        <v>4</v>
      </c>
      <c r="AA12" s="10">
        <f>Miesiące!M25</f>
        <v>4</v>
      </c>
      <c r="AB12" s="10">
        <f>Miesiące!N25</f>
        <v>5</v>
      </c>
      <c r="AC12" s="10">
        <f>Miesiące!O25</f>
        <v>4</v>
      </c>
      <c r="AD12" s="10">
        <f>Miesiące!P25</f>
        <v>4</v>
      </c>
      <c r="AE12" s="10">
        <f>Miesiące!Q25</f>
        <v>4</v>
      </c>
      <c r="AF12" s="10">
        <f>Miesiące!R25</f>
        <v>5</v>
      </c>
      <c r="AG12" s="10">
        <f>Miesiące!S25</f>
        <v>4</v>
      </c>
      <c r="AH12" s="10">
        <f>Miesiące!T25</f>
        <v>4</v>
      </c>
      <c r="AI12" s="10">
        <f>Miesiące!U25</f>
        <v>4</v>
      </c>
      <c r="AJ12" s="10">
        <f>Miesiące!V25</f>
        <v>4</v>
      </c>
      <c r="AK12" s="10">
        <f>Miesiące!W25</f>
        <v>5</v>
      </c>
      <c r="AL12" s="10">
        <f>Miesiące!X25</f>
        <v>4</v>
      </c>
      <c r="AM12" s="10">
        <f>Miesiące!Y25</f>
        <v>4</v>
      </c>
      <c r="AN12" s="10">
        <f>Miesiące!Z25</f>
        <v>4</v>
      </c>
      <c r="AO12" s="10">
        <f>Miesiące!AA25</f>
        <v>4</v>
      </c>
      <c r="AP12" s="10">
        <f>Miesiące!AB25</f>
        <v>5</v>
      </c>
      <c r="AQ12" s="10">
        <f>Miesiące!AC25</f>
        <v>4</v>
      </c>
      <c r="AR12" s="10">
        <f>Miesiące!AD25</f>
        <v>4</v>
      </c>
      <c r="AS12" s="10">
        <f>Miesiące!AE25</f>
        <v>4</v>
      </c>
      <c r="AT12" s="10">
        <f>Miesiące!AF25</f>
        <v>5</v>
      </c>
      <c r="AU12" s="10">
        <f>Miesiące!AG25</f>
        <v>4</v>
      </c>
      <c r="AV12" s="10">
        <f>Miesiące!AH25</f>
        <v>4</v>
      </c>
      <c r="AW12" s="10">
        <f>Miesiące!AI25</f>
        <v>4</v>
      </c>
      <c r="AX12" s="10">
        <f>Miesiące!AJ25</f>
        <v>4</v>
      </c>
      <c r="AY12" s="10">
        <f>Miesiące!AK25</f>
        <v>5</v>
      </c>
      <c r="AZ12" s="10">
        <f>Miesiące!AL25</f>
        <v>4</v>
      </c>
      <c r="BA12" s="10">
        <f>Miesiące!AM25</f>
        <v>3</v>
      </c>
      <c r="BB12" s="10">
        <f>Miesiące!AN25</f>
        <v>5</v>
      </c>
      <c r="BC12" s="10">
        <f>Miesiące!AO25</f>
        <v>4</v>
      </c>
      <c r="BD12" s="10">
        <f>Miesiące!AP25</f>
        <v>4</v>
      </c>
      <c r="BE12" s="10">
        <f>Miesiące!AQ25</f>
        <v>5</v>
      </c>
      <c r="BF12" s="10">
        <f>Miesiące!AR25</f>
        <v>4</v>
      </c>
      <c r="BG12" s="10">
        <f>Miesiące!AS25</f>
        <v>4</v>
      </c>
      <c r="BH12" s="10">
        <f>Miesiące!AT25</f>
        <v>5</v>
      </c>
      <c r="BI12" s="10">
        <f>Miesiące!AU25</f>
        <v>4</v>
      </c>
      <c r="BJ12" s="10">
        <f>Miesiące!AV25</f>
        <v>4</v>
      </c>
      <c r="BK12" s="10">
        <f>Miesiące!AW25</f>
        <v>5</v>
      </c>
      <c r="BL12" s="10">
        <f>Miesiące!AX25</f>
        <v>4</v>
      </c>
      <c r="BM12" s="10">
        <f>Miesiące!AY25</f>
        <v>5</v>
      </c>
      <c r="BN12" s="10">
        <f>Miesiące!AZ25</f>
        <v>4</v>
      </c>
      <c r="BO12" s="10">
        <f>Miesiące!BA25</f>
        <v>4</v>
      </c>
      <c r="BP12" s="10">
        <f>Miesiące!BB25</f>
        <v>4</v>
      </c>
      <c r="BQ12" s="10">
        <f>Miesiące!BC25</f>
        <v>5</v>
      </c>
      <c r="BR12" s="10">
        <f>Miesiące!BD25</f>
        <v>4</v>
      </c>
      <c r="BS12" s="10">
        <f>Miesiące!BE25</f>
        <v>4</v>
      </c>
      <c r="BT12" s="10">
        <f>Miesiące!BF25</f>
        <v>5</v>
      </c>
      <c r="BU12" s="10">
        <f>Miesiące!BG25</f>
        <v>4</v>
      </c>
      <c r="BV12" s="10">
        <f>Miesiące!BH25</f>
        <v>5</v>
      </c>
      <c r="BW12" s="10">
        <f>Miesiące!BI25</f>
        <v>4</v>
      </c>
      <c r="BX12" s="10">
        <f>Miesiące!BJ25</f>
        <v>3</v>
      </c>
      <c r="BY12" s="10">
        <f>Miesiące!BK25</f>
        <v>5</v>
      </c>
      <c r="BZ12" s="10">
        <f>Miesiące!BL25</f>
        <v>3</v>
      </c>
      <c r="CA12" s="10">
        <f>Miesiące!BM25</f>
        <v>4</v>
      </c>
      <c r="CB12" s="10">
        <f>Miesiące!BN25</f>
        <v>5</v>
      </c>
      <c r="CC12" s="10">
        <f>Miesiące!BO25</f>
        <v>4</v>
      </c>
      <c r="CD12" s="10">
        <f>Miesiące!BP25</f>
        <v>4</v>
      </c>
      <c r="CE12" s="10">
        <f>Miesiące!BQ25</f>
        <v>5</v>
      </c>
      <c r="CF12" s="10">
        <f>Miesiące!BR25</f>
        <v>4</v>
      </c>
      <c r="CG12" s="10">
        <f>Miesiące!BS25</f>
        <v>4</v>
      </c>
      <c r="CH12" s="10">
        <f>Miesiące!BT25</f>
        <v>5</v>
      </c>
      <c r="CI12" s="10">
        <f>Miesiące!BU25</f>
        <v>4</v>
      </c>
      <c r="CJ12" s="10">
        <f>Miesiące!BV25</f>
        <v>4</v>
      </c>
      <c r="CK12" s="10">
        <f>Miesiące!BW25</f>
        <v>5</v>
      </c>
      <c r="CL12" s="10">
        <f>Miesiące!BX25</f>
        <v>4</v>
      </c>
      <c r="CM12" s="10">
        <f>Miesiące!BY25</f>
        <v>4</v>
      </c>
      <c r="CN12" s="10">
        <f>Miesiące!BZ25</f>
        <v>5</v>
      </c>
      <c r="CO12" s="10">
        <f>Miesiące!CA25</f>
        <v>4</v>
      </c>
      <c r="CP12" s="10">
        <f>Miesiące!CB25</f>
        <v>4</v>
      </c>
      <c r="CQ12" s="10">
        <f>Miesiące!CC25</f>
        <v>5</v>
      </c>
      <c r="CR12" s="10">
        <f>Miesiące!CD25</f>
        <v>4</v>
      </c>
      <c r="CS12" s="10">
        <f>Miesiące!CE25</f>
        <v>5</v>
      </c>
      <c r="CT12" s="10">
        <f>Miesiące!CF25</f>
        <v>4</v>
      </c>
      <c r="CU12" s="10">
        <f>Miesiące!CG25</f>
        <v>4</v>
      </c>
      <c r="CV12" s="10">
        <f>Miesiące!CH25</f>
        <v>5</v>
      </c>
      <c r="CW12" s="10">
        <f>Miesiące!CI25</f>
        <v>4</v>
      </c>
      <c r="CX12" s="10">
        <f>Miesiące!CJ25</f>
        <v>4</v>
      </c>
      <c r="CY12" s="10">
        <f>Miesiące!CK25</f>
        <v>5</v>
      </c>
      <c r="CZ12" s="10">
        <f>Miesiące!CL25</f>
        <v>4</v>
      </c>
      <c r="DA12" s="10">
        <f>Miesiące!CM25</f>
        <v>4</v>
      </c>
      <c r="DB12" s="10">
        <f>Miesiące!CN25</f>
        <v>5</v>
      </c>
      <c r="DC12" s="10">
        <f>Miesiące!CO25</f>
        <v>4</v>
      </c>
      <c r="DD12" s="10">
        <f>Miesiące!CP25</f>
        <v>4</v>
      </c>
      <c r="DE12" s="10">
        <f>Miesiące!CQ25</f>
        <v>4</v>
      </c>
      <c r="DF12" s="10">
        <f>Miesiące!CR25</f>
        <v>4</v>
      </c>
      <c r="DG12" s="10">
        <f>Miesiące!CS25</f>
        <v>5</v>
      </c>
      <c r="DH12" s="10">
        <f>Miesiące!CT25</f>
        <v>4</v>
      </c>
      <c r="DI12" s="10">
        <f>Miesiące!CU25</f>
        <v>3</v>
      </c>
      <c r="DJ12" s="10">
        <f>Miesiące!CV25</f>
        <v>5</v>
      </c>
      <c r="DK12" s="10">
        <f>Miesiące!CW25</f>
        <v>4</v>
      </c>
      <c r="DL12" s="10">
        <f>Miesiące!CX25</f>
        <v>4</v>
      </c>
      <c r="DM12" s="10">
        <f>Miesiące!CY25</f>
        <v>4</v>
      </c>
      <c r="DN12" s="10">
        <f>Miesiące!CZ25</f>
        <v>4</v>
      </c>
      <c r="DO12" s="10">
        <f>Miesiące!DA25</f>
        <v>4</v>
      </c>
      <c r="DP12" s="10">
        <f>Miesiące!DB25</f>
        <v>5</v>
      </c>
      <c r="DQ12" s="10">
        <f>Miesiące!DC25</f>
        <v>4</v>
      </c>
      <c r="DR12" s="10">
        <f>Miesiące!DD25</f>
        <v>4</v>
      </c>
      <c r="DS12" s="10">
        <f>Miesiące!DE25</f>
        <v>5</v>
      </c>
      <c r="DT12" s="10">
        <f>Miesiące!DF25</f>
        <v>4</v>
      </c>
      <c r="DU12" s="10">
        <f>Miesiące!DG25</f>
        <v>3</v>
      </c>
      <c r="DV12" s="10">
        <f>Miesiące!DH25</f>
        <v>4</v>
      </c>
      <c r="DW12" s="10">
        <f>Miesiące!DI25</f>
        <v>4</v>
      </c>
      <c r="DX12" s="10">
        <f>Miesiące!DJ25</f>
        <v>4</v>
      </c>
      <c r="DY12" s="10">
        <f>Miesiące!DK25</f>
        <v>5</v>
      </c>
      <c r="DZ12" s="10">
        <f>Miesiące!DL25</f>
        <v>4</v>
      </c>
      <c r="EA12" s="10">
        <f>Miesiące!DM25</f>
        <v>4</v>
      </c>
      <c r="EB12" s="10">
        <f>Miesiące!DN25</f>
        <v>5</v>
      </c>
      <c r="EC12" s="10">
        <f>Miesiące!DO25</f>
        <v>4</v>
      </c>
      <c r="ED12" s="10">
        <f>Miesiące!DP25</f>
        <v>4</v>
      </c>
      <c r="EE12" s="10">
        <f>Miesiące!DQ25</f>
        <v>5</v>
      </c>
      <c r="EF12" s="10">
        <f>Miesiące!DR25</f>
        <v>4</v>
      </c>
      <c r="EG12" s="10">
        <f>Miesiące!DS25</f>
        <v>5</v>
      </c>
      <c r="EH12" s="10">
        <f>Miesiące!DT25</f>
        <v>4</v>
      </c>
      <c r="EI12" s="10">
        <f>Miesiące!DU25</f>
        <v>4</v>
      </c>
      <c r="EJ12" s="10">
        <f>Miesiące!DV25</f>
        <v>4</v>
      </c>
      <c r="EK12" s="10">
        <f>Miesiące!DW25</f>
        <v>5</v>
      </c>
      <c r="EL12" s="10">
        <f>Miesiące!DX25</f>
        <v>4</v>
      </c>
      <c r="EM12" s="10">
        <f>Miesiące!DY25</f>
        <v>4</v>
      </c>
      <c r="EN12" s="10">
        <f>Miesiące!DZ25</f>
        <v>5</v>
      </c>
      <c r="EO12" s="10">
        <f>Miesiące!EA25</f>
        <v>4</v>
      </c>
      <c r="EP12" s="10">
        <f>Miesiące!EB25</f>
        <v>5</v>
      </c>
    </row>
    <row r="13" spans="10:146" hidden="1" outlineLevel="1" x14ac:dyDescent="0.25">
      <c r="J13" s="26" t="s">
        <v>28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10">
        <f>Miesiące!I26</f>
        <v>5</v>
      </c>
      <c r="X13" s="10">
        <f>Miesiące!J26</f>
        <v>4</v>
      </c>
      <c r="Y13" s="10">
        <f>Miesiące!K26</f>
        <v>4</v>
      </c>
      <c r="Z13" s="10">
        <f>Miesiące!L26</f>
        <v>5</v>
      </c>
      <c r="AA13" s="10">
        <f>Miesiące!M26</f>
        <v>4</v>
      </c>
      <c r="AB13" s="10">
        <f>Miesiące!N26</f>
        <v>4</v>
      </c>
      <c r="AC13" s="10">
        <f>Miesiące!O26</f>
        <v>5</v>
      </c>
      <c r="AD13" s="10">
        <f>Miesiące!P26</f>
        <v>4</v>
      </c>
      <c r="AE13" s="10">
        <f>Miesiące!Q26</f>
        <v>4</v>
      </c>
      <c r="AF13" s="10">
        <f>Miesiące!R26</f>
        <v>5</v>
      </c>
      <c r="AG13" s="10">
        <f>Miesiące!S26</f>
        <v>4</v>
      </c>
      <c r="AH13" s="10">
        <f>Miesiące!T26</f>
        <v>4</v>
      </c>
      <c r="AI13" s="10">
        <f>Miesiące!U26</f>
        <v>5</v>
      </c>
      <c r="AJ13" s="10">
        <f>Miesiące!V26</f>
        <v>4</v>
      </c>
      <c r="AK13" s="10">
        <f>Miesiące!W26</f>
        <v>5</v>
      </c>
      <c r="AL13" s="10">
        <f>Miesiące!X26</f>
        <v>4</v>
      </c>
      <c r="AM13" s="10">
        <f>Miesiące!Y26</f>
        <v>4</v>
      </c>
      <c r="AN13" s="10">
        <f>Miesiące!Z26</f>
        <v>5</v>
      </c>
      <c r="AO13" s="10">
        <f>Miesiące!AA26</f>
        <v>4</v>
      </c>
      <c r="AP13" s="10">
        <f>Miesiące!AB26</f>
        <v>4</v>
      </c>
      <c r="AQ13" s="10">
        <f>Miesiące!AC26</f>
        <v>4</v>
      </c>
      <c r="AR13" s="10">
        <f>Miesiące!AD26</f>
        <v>5</v>
      </c>
      <c r="AS13" s="10">
        <f>Miesiące!AE26</f>
        <v>4</v>
      </c>
      <c r="AT13" s="10">
        <f>Miesiące!AF26</f>
        <v>4</v>
      </c>
      <c r="AU13" s="10">
        <f>Miesiące!AG26</f>
        <v>4</v>
      </c>
      <c r="AV13" s="10">
        <f>Miesiące!AH26</f>
        <v>4</v>
      </c>
      <c r="AW13" s="10">
        <f>Miesiące!AI26</f>
        <v>5</v>
      </c>
      <c r="AX13" s="10">
        <f>Miesiące!AJ26</f>
        <v>4</v>
      </c>
      <c r="AY13" s="10">
        <f>Miesiące!AK26</f>
        <v>4</v>
      </c>
      <c r="AZ13" s="10">
        <f>Miesiące!AL26</f>
        <v>4</v>
      </c>
      <c r="BA13" s="10">
        <f>Miesiące!AM26</f>
        <v>4</v>
      </c>
      <c r="BB13" s="10">
        <f>Miesiące!AN26</f>
        <v>5</v>
      </c>
      <c r="BC13" s="10">
        <f>Miesiące!AO26</f>
        <v>4</v>
      </c>
      <c r="BD13" s="10">
        <f>Miesiące!AP26</f>
        <v>4</v>
      </c>
      <c r="BE13" s="10">
        <f>Miesiące!AQ26</f>
        <v>4</v>
      </c>
      <c r="BF13" s="10">
        <f>Miesiące!AR26</f>
        <v>4</v>
      </c>
      <c r="BG13" s="10">
        <f>Miesiące!AS26</f>
        <v>4</v>
      </c>
      <c r="BH13" s="10">
        <f>Miesiące!AT26</f>
        <v>5</v>
      </c>
      <c r="BI13" s="10">
        <f>Miesiące!AU26</f>
        <v>4</v>
      </c>
      <c r="BJ13" s="10">
        <f>Miesiące!AV26</f>
        <v>4</v>
      </c>
      <c r="BK13" s="10">
        <f>Miesiące!AW26</f>
        <v>5</v>
      </c>
      <c r="BL13" s="10">
        <f>Miesiące!AX26</f>
        <v>4</v>
      </c>
      <c r="BM13" s="10">
        <f>Miesiące!AY26</f>
        <v>3</v>
      </c>
      <c r="BN13" s="10">
        <f>Miesiące!AZ26</f>
        <v>4</v>
      </c>
      <c r="BO13" s="10">
        <f>Miesiące!BA26</f>
        <v>4</v>
      </c>
      <c r="BP13" s="10">
        <f>Miesiące!BB26</f>
        <v>4</v>
      </c>
      <c r="BQ13" s="10">
        <f>Miesiące!BC26</f>
        <v>5</v>
      </c>
      <c r="BR13" s="10">
        <f>Miesiące!BD26</f>
        <v>4</v>
      </c>
      <c r="BS13" s="10">
        <f>Miesiące!BE26</f>
        <v>4</v>
      </c>
      <c r="BT13" s="10">
        <f>Miesiące!BF26</f>
        <v>5</v>
      </c>
      <c r="BU13" s="10">
        <f>Miesiące!BG26</f>
        <v>4</v>
      </c>
      <c r="BV13" s="10">
        <f>Miesiące!BH26</f>
        <v>4</v>
      </c>
      <c r="BW13" s="10">
        <f>Miesiące!BI26</f>
        <v>5</v>
      </c>
      <c r="BX13" s="10">
        <f>Miesiące!BJ26</f>
        <v>4</v>
      </c>
      <c r="BY13" s="10">
        <f>Miesiące!BK26</f>
        <v>5</v>
      </c>
      <c r="BZ13" s="10">
        <f>Miesiące!BL26</f>
        <v>4</v>
      </c>
      <c r="CA13" s="10">
        <f>Miesiące!BM26</f>
        <v>4</v>
      </c>
      <c r="CB13" s="10">
        <f>Miesiące!BN26</f>
        <v>4</v>
      </c>
      <c r="CC13" s="10">
        <f>Miesiące!BO26</f>
        <v>5</v>
      </c>
      <c r="CD13" s="10">
        <f>Miesiące!BP26</f>
        <v>4</v>
      </c>
      <c r="CE13" s="10">
        <f>Miesiące!BQ26</f>
        <v>4</v>
      </c>
      <c r="CF13" s="10">
        <f>Miesiące!BR26</f>
        <v>5</v>
      </c>
      <c r="CG13" s="10">
        <f>Miesiące!BS26</f>
        <v>4</v>
      </c>
      <c r="CH13" s="10">
        <f>Miesiące!BT26</f>
        <v>5</v>
      </c>
      <c r="CI13" s="10">
        <f>Miesiące!BU26</f>
        <v>4</v>
      </c>
      <c r="CJ13" s="10">
        <f>Miesiące!BV26</f>
        <v>3</v>
      </c>
      <c r="CK13" s="10">
        <f>Miesiące!BW26</f>
        <v>5</v>
      </c>
      <c r="CL13" s="10">
        <f>Miesiące!BX26</f>
        <v>3</v>
      </c>
      <c r="CM13" s="10">
        <f>Miesiące!BY26</f>
        <v>4</v>
      </c>
      <c r="CN13" s="10">
        <f>Miesiące!BZ26</f>
        <v>5</v>
      </c>
      <c r="CO13" s="10">
        <f>Miesiące!CA26</f>
        <v>4</v>
      </c>
      <c r="CP13" s="10">
        <f>Miesiące!CB26</f>
        <v>4</v>
      </c>
      <c r="CQ13" s="10">
        <f>Miesiące!CC26</f>
        <v>5</v>
      </c>
      <c r="CR13" s="10">
        <f>Miesiące!CD26</f>
        <v>4</v>
      </c>
      <c r="CS13" s="10">
        <f>Miesiące!CE26</f>
        <v>4</v>
      </c>
      <c r="CT13" s="10">
        <f>Miesiące!CF26</f>
        <v>5</v>
      </c>
      <c r="CU13" s="10">
        <f>Miesiące!CG26</f>
        <v>4</v>
      </c>
      <c r="CV13" s="10">
        <f>Miesiące!CH26</f>
        <v>4</v>
      </c>
      <c r="CW13" s="10">
        <f>Miesiące!CI26</f>
        <v>5</v>
      </c>
      <c r="CX13" s="10">
        <f>Miesiące!CJ26</f>
        <v>4</v>
      </c>
      <c r="CY13" s="10">
        <f>Miesiące!CK26</f>
        <v>4</v>
      </c>
      <c r="CZ13" s="10">
        <f>Miesiące!CL26</f>
        <v>5</v>
      </c>
      <c r="DA13" s="10">
        <f>Miesiące!CM26</f>
        <v>4</v>
      </c>
      <c r="DB13" s="10">
        <f>Miesiące!CN26</f>
        <v>4</v>
      </c>
      <c r="DC13" s="10">
        <f>Miesiące!CO26</f>
        <v>4</v>
      </c>
      <c r="DD13" s="10">
        <f>Miesiące!CP26</f>
        <v>4</v>
      </c>
      <c r="DE13" s="10">
        <f>Miesiące!CQ26</f>
        <v>5</v>
      </c>
      <c r="DF13" s="10">
        <f>Miesiące!CR26</f>
        <v>4</v>
      </c>
      <c r="DG13" s="10">
        <f>Miesiące!CS26</f>
        <v>4</v>
      </c>
      <c r="DH13" s="10">
        <f>Miesiące!CT26</f>
        <v>4</v>
      </c>
      <c r="DI13" s="10">
        <f>Miesiące!CU26</f>
        <v>4</v>
      </c>
      <c r="DJ13" s="10">
        <f>Miesiące!CV26</f>
        <v>5</v>
      </c>
      <c r="DK13" s="10">
        <f>Miesiące!CW26</f>
        <v>4</v>
      </c>
      <c r="DL13" s="10">
        <f>Miesiące!CX26</f>
        <v>4</v>
      </c>
      <c r="DM13" s="10">
        <f>Miesiące!CY26</f>
        <v>4</v>
      </c>
      <c r="DN13" s="10">
        <f>Miesiące!CZ26</f>
        <v>5</v>
      </c>
      <c r="DO13" s="10">
        <f>Miesiące!DA26</f>
        <v>4</v>
      </c>
      <c r="DP13" s="10">
        <f>Miesiące!DB26</f>
        <v>4</v>
      </c>
      <c r="DQ13" s="10">
        <f>Miesiące!DC26</f>
        <v>4</v>
      </c>
      <c r="DR13" s="10">
        <f>Miesiące!DD26</f>
        <v>4</v>
      </c>
      <c r="DS13" s="10">
        <f>Miesiące!DE26</f>
        <v>5</v>
      </c>
      <c r="DT13" s="10">
        <f>Miesiące!DF26</f>
        <v>4</v>
      </c>
      <c r="DU13" s="10">
        <f>Miesiące!DG26</f>
        <v>3</v>
      </c>
      <c r="DV13" s="10">
        <f>Miesiące!DH26</f>
        <v>5</v>
      </c>
      <c r="DW13" s="10">
        <f>Miesiące!DI26</f>
        <v>4</v>
      </c>
      <c r="DX13" s="10">
        <f>Miesiące!DJ26</f>
        <v>4</v>
      </c>
      <c r="DY13" s="10">
        <f>Miesiące!DK26</f>
        <v>4</v>
      </c>
      <c r="DZ13" s="10">
        <f>Miesiące!DL26</f>
        <v>4</v>
      </c>
      <c r="EA13" s="10">
        <f>Miesiące!DM26</f>
        <v>4</v>
      </c>
      <c r="EB13" s="10">
        <f>Miesiące!DN26</f>
        <v>5</v>
      </c>
      <c r="EC13" s="10">
        <f>Miesiące!DO26</f>
        <v>4</v>
      </c>
      <c r="ED13" s="10">
        <f>Miesiące!DP26</f>
        <v>4</v>
      </c>
      <c r="EE13" s="10">
        <f>Miesiące!DQ26</f>
        <v>5</v>
      </c>
      <c r="EF13" s="10">
        <f>Miesiące!DR26</f>
        <v>4</v>
      </c>
      <c r="EG13" s="10">
        <f>Miesiące!DS26</f>
        <v>3</v>
      </c>
      <c r="EH13" s="10">
        <f>Miesiące!DT26</f>
        <v>4</v>
      </c>
      <c r="EI13" s="10">
        <f>Miesiące!DU26</f>
        <v>4</v>
      </c>
      <c r="EJ13" s="10">
        <f>Miesiące!DV26</f>
        <v>4</v>
      </c>
      <c r="EK13" s="10">
        <f>Miesiące!DW26</f>
        <v>5</v>
      </c>
      <c r="EL13" s="10">
        <f>Miesiące!DX26</f>
        <v>4</v>
      </c>
      <c r="EM13" s="10">
        <f>Miesiące!DY26</f>
        <v>4</v>
      </c>
      <c r="EN13" s="10">
        <f>Miesiące!DZ26</f>
        <v>5</v>
      </c>
      <c r="EO13" s="10">
        <f>Miesiące!EA26</f>
        <v>4</v>
      </c>
      <c r="EP13" s="10">
        <f>Miesiące!EB26</f>
        <v>4</v>
      </c>
    </row>
    <row r="14" spans="10:146" hidden="1" outlineLevel="1" x14ac:dyDescent="0.25">
      <c r="J14" s="26" t="s">
        <v>29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10">
        <f>Miesiące!I27</f>
        <v>3</v>
      </c>
      <c r="X14" s="10">
        <f>Miesiące!J27</f>
        <v>5</v>
      </c>
      <c r="Y14" s="10">
        <f>Miesiące!K27</f>
        <v>4</v>
      </c>
      <c r="Z14" s="10">
        <f>Miesiące!L27</f>
        <v>5</v>
      </c>
      <c r="AA14" s="10">
        <f>Miesiące!M27</f>
        <v>4</v>
      </c>
      <c r="AB14" s="10">
        <f>Miesiące!N27</f>
        <v>3</v>
      </c>
      <c r="AC14" s="10">
        <f>Miesiące!O27</f>
        <v>5</v>
      </c>
      <c r="AD14" s="10">
        <f>Miesiące!P27</f>
        <v>3</v>
      </c>
      <c r="AE14" s="10">
        <f>Miesiące!Q27</f>
        <v>3</v>
      </c>
      <c r="AF14" s="10">
        <f>Miesiące!R27</f>
        <v>5</v>
      </c>
      <c r="AG14" s="10">
        <f>Miesiące!S27</f>
        <v>4</v>
      </c>
      <c r="AH14" s="10">
        <f>Miesiące!T27</f>
        <v>4</v>
      </c>
      <c r="AI14" s="10">
        <f>Miesiące!U27</f>
        <v>4</v>
      </c>
      <c r="AJ14" s="10">
        <f>Miesiące!V27</f>
        <v>4</v>
      </c>
      <c r="AK14" s="10">
        <f>Miesiące!W27</f>
        <v>4</v>
      </c>
      <c r="AL14" s="10">
        <f>Miesiące!X27</f>
        <v>5</v>
      </c>
      <c r="AM14" s="10">
        <f>Miesiące!Y27</f>
        <v>4</v>
      </c>
      <c r="AN14" s="10">
        <f>Miesiące!Z27</f>
        <v>4</v>
      </c>
      <c r="AO14" s="10">
        <f>Miesiące!AA27</f>
        <v>5</v>
      </c>
      <c r="AP14" s="10">
        <f>Miesiące!AB27</f>
        <v>4</v>
      </c>
      <c r="AQ14" s="10">
        <f>Miesiące!AC27</f>
        <v>3</v>
      </c>
      <c r="AR14" s="10">
        <f>Miesiące!AD27</f>
        <v>5</v>
      </c>
      <c r="AS14" s="10">
        <f>Miesiące!AE27</f>
        <v>4</v>
      </c>
      <c r="AT14" s="10">
        <f>Miesiące!AF27</f>
        <v>4</v>
      </c>
      <c r="AU14" s="10">
        <f>Miesiące!AG27</f>
        <v>4</v>
      </c>
      <c r="AV14" s="10">
        <f>Miesiące!AH27</f>
        <v>4</v>
      </c>
      <c r="AW14" s="10">
        <f>Miesiące!AI27</f>
        <v>5</v>
      </c>
      <c r="AX14" s="10">
        <f>Miesiące!AJ27</f>
        <v>4</v>
      </c>
      <c r="AY14" s="10">
        <f>Miesiące!AK27</f>
        <v>4</v>
      </c>
      <c r="AZ14" s="10">
        <f>Miesiące!AL27</f>
        <v>5</v>
      </c>
      <c r="BA14" s="10">
        <f>Miesiące!AM27</f>
        <v>4</v>
      </c>
      <c r="BB14" s="10">
        <f>Miesiące!AN27</f>
        <v>4</v>
      </c>
      <c r="BC14" s="10">
        <f>Miesiące!AO27</f>
        <v>4</v>
      </c>
      <c r="BD14" s="10">
        <f>Miesiące!AP27</f>
        <v>4</v>
      </c>
      <c r="BE14" s="10">
        <f>Miesiące!AQ27</f>
        <v>4</v>
      </c>
      <c r="BF14" s="10">
        <f>Miesiące!AR27</f>
        <v>4</v>
      </c>
      <c r="BG14" s="10">
        <f>Miesiące!AS27</f>
        <v>4</v>
      </c>
      <c r="BH14" s="10">
        <f>Miesiące!AT27</f>
        <v>4</v>
      </c>
      <c r="BI14" s="10">
        <f>Miesiące!AU27</f>
        <v>4</v>
      </c>
      <c r="BJ14" s="10">
        <f>Miesiące!AV27</f>
        <v>4</v>
      </c>
      <c r="BK14" s="10">
        <f>Miesiące!AW27</f>
        <v>5</v>
      </c>
      <c r="BL14" s="10">
        <f>Miesiące!AX27</f>
        <v>4</v>
      </c>
      <c r="BM14" s="10">
        <f>Miesiące!AY27</f>
        <v>3</v>
      </c>
      <c r="BN14" s="10">
        <f>Miesiące!AZ27</f>
        <v>5</v>
      </c>
      <c r="BO14" s="10">
        <f>Miesiące!BA27</f>
        <v>3</v>
      </c>
      <c r="BP14" s="10">
        <f>Miesiące!BB27</f>
        <v>4</v>
      </c>
      <c r="BQ14" s="10">
        <f>Miesiące!BC27</f>
        <v>4</v>
      </c>
      <c r="BR14" s="10">
        <f>Miesiące!BD27</f>
        <v>4</v>
      </c>
      <c r="BS14" s="10">
        <f>Miesiące!BE27</f>
        <v>3</v>
      </c>
      <c r="BT14" s="10">
        <f>Miesiące!BF27</f>
        <v>5</v>
      </c>
      <c r="BU14" s="10">
        <f>Miesiące!BG27</f>
        <v>4</v>
      </c>
      <c r="BV14" s="10">
        <f>Miesiące!BH27</f>
        <v>4</v>
      </c>
      <c r="BW14" s="10">
        <f>Miesiące!BI27</f>
        <v>5</v>
      </c>
      <c r="BX14" s="10">
        <f>Miesiące!BJ27</f>
        <v>4</v>
      </c>
      <c r="BY14" s="10">
        <f>Miesiące!BK27</f>
        <v>3</v>
      </c>
      <c r="BZ14" s="10">
        <f>Miesiące!BL27</f>
        <v>4</v>
      </c>
      <c r="CA14" s="10">
        <f>Miesiące!BM27</f>
        <v>3</v>
      </c>
      <c r="CB14" s="10">
        <f>Miesiące!BN27</f>
        <v>4</v>
      </c>
      <c r="CC14" s="10">
        <f>Miesiące!BO27</f>
        <v>5</v>
      </c>
      <c r="CD14" s="10">
        <f>Miesiące!BP27</f>
        <v>4</v>
      </c>
      <c r="CE14" s="10">
        <f>Miesiące!BQ27</f>
        <v>3</v>
      </c>
      <c r="CF14" s="10">
        <f>Miesiące!BR27</f>
        <v>5</v>
      </c>
      <c r="CG14" s="10">
        <f>Miesiące!BS27</f>
        <v>4</v>
      </c>
      <c r="CH14" s="10">
        <f>Miesiące!BT27</f>
        <v>4</v>
      </c>
      <c r="CI14" s="10">
        <f>Miesiące!BU27</f>
        <v>5</v>
      </c>
      <c r="CJ14" s="10">
        <f>Miesiące!BV27</f>
        <v>4</v>
      </c>
      <c r="CK14" s="10">
        <f>Miesiące!BW27</f>
        <v>5</v>
      </c>
      <c r="CL14" s="10">
        <f>Miesiące!BX27</f>
        <v>4</v>
      </c>
      <c r="CM14" s="10">
        <f>Miesiące!BY27</f>
        <v>3</v>
      </c>
      <c r="CN14" s="10">
        <f>Miesiące!BZ27</f>
        <v>4</v>
      </c>
      <c r="CO14" s="10">
        <f>Miesiące!CA27</f>
        <v>5</v>
      </c>
      <c r="CP14" s="10">
        <f>Miesiące!CB27</f>
        <v>3</v>
      </c>
      <c r="CQ14" s="10">
        <f>Miesiące!CC27</f>
        <v>4</v>
      </c>
      <c r="CR14" s="10">
        <f>Miesiące!CD27</f>
        <v>5</v>
      </c>
      <c r="CS14" s="10">
        <f>Miesiące!CE27</f>
        <v>4</v>
      </c>
      <c r="CT14" s="10">
        <f>Miesiące!CF27</f>
        <v>5</v>
      </c>
      <c r="CU14" s="10">
        <f>Miesiące!CG27</f>
        <v>4</v>
      </c>
      <c r="CV14" s="10">
        <f>Miesiące!CH27</f>
        <v>3</v>
      </c>
      <c r="CW14" s="10">
        <f>Miesiące!CI27</f>
        <v>5</v>
      </c>
      <c r="CX14" s="10">
        <f>Miesiące!CJ27</f>
        <v>3</v>
      </c>
      <c r="CY14" s="10">
        <f>Miesiące!CK27</f>
        <v>3</v>
      </c>
      <c r="CZ14" s="10">
        <f>Miesiące!CL27</f>
        <v>5</v>
      </c>
      <c r="DA14" s="10">
        <f>Miesiące!CM27</f>
        <v>4</v>
      </c>
      <c r="DB14" s="10">
        <f>Miesiące!CN27</f>
        <v>4</v>
      </c>
      <c r="DC14" s="10">
        <f>Miesiące!CO27</f>
        <v>4</v>
      </c>
      <c r="DD14" s="10">
        <f>Miesiące!CP27</f>
        <v>4</v>
      </c>
      <c r="DE14" s="10">
        <f>Miesiące!CQ27</f>
        <v>5</v>
      </c>
      <c r="DF14" s="10">
        <f>Miesiące!CR27</f>
        <v>4</v>
      </c>
      <c r="DG14" s="10">
        <f>Miesiące!CS27</f>
        <v>4</v>
      </c>
      <c r="DH14" s="10">
        <f>Miesiące!CT27</f>
        <v>5</v>
      </c>
      <c r="DI14" s="10">
        <f>Miesiące!CU27</f>
        <v>4</v>
      </c>
      <c r="DJ14" s="10">
        <f>Miesiące!CV27</f>
        <v>4</v>
      </c>
      <c r="DK14" s="10">
        <f>Miesiące!CW27</f>
        <v>3</v>
      </c>
      <c r="DL14" s="10">
        <f>Miesiące!CX27</f>
        <v>5</v>
      </c>
      <c r="DM14" s="10">
        <f>Miesiące!CY27</f>
        <v>4</v>
      </c>
      <c r="DN14" s="10">
        <f>Miesiące!CZ27</f>
        <v>3</v>
      </c>
      <c r="DO14" s="10">
        <f>Miesiące!DA27</f>
        <v>4</v>
      </c>
      <c r="DP14" s="10">
        <f>Miesiące!DB27</f>
        <v>4</v>
      </c>
      <c r="DQ14" s="10">
        <f>Miesiące!DC27</f>
        <v>5</v>
      </c>
      <c r="DR14" s="10">
        <f>Miesiące!DD27</f>
        <v>4</v>
      </c>
      <c r="DS14" s="10">
        <f>Miesiące!DE27</f>
        <v>4</v>
      </c>
      <c r="DT14" s="10">
        <f>Miesiące!DF27</f>
        <v>4</v>
      </c>
      <c r="DU14" s="10">
        <f>Miesiące!DG27</f>
        <v>4</v>
      </c>
      <c r="DV14" s="10">
        <f>Miesiące!DH27</f>
        <v>5</v>
      </c>
      <c r="DW14" s="10">
        <f>Miesiące!DI27</f>
        <v>3</v>
      </c>
      <c r="DX14" s="10">
        <f>Miesiące!DJ27</f>
        <v>4</v>
      </c>
      <c r="DY14" s="10">
        <f>Miesiące!DK27</f>
        <v>4</v>
      </c>
      <c r="DZ14" s="10">
        <f>Miesiące!DL27</f>
        <v>5</v>
      </c>
      <c r="EA14" s="10">
        <f>Miesiące!DM27</f>
        <v>3</v>
      </c>
      <c r="EB14" s="10">
        <f>Miesiące!DN27</f>
        <v>4</v>
      </c>
      <c r="EC14" s="10">
        <f>Miesiące!DO27</f>
        <v>4</v>
      </c>
      <c r="ED14" s="10">
        <f>Miesiące!DP27</f>
        <v>4</v>
      </c>
      <c r="EE14" s="10">
        <f>Miesiące!DQ27</f>
        <v>5</v>
      </c>
      <c r="EF14" s="10">
        <f>Miesiące!DR27</f>
        <v>4</v>
      </c>
      <c r="EG14" s="10">
        <f>Miesiące!DS27</f>
        <v>3</v>
      </c>
      <c r="EH14" s="10">
        <f>Miesiące!DT27</f>
        <v>5</v>
      </c>
      <c r="EI14" s="10">
        <f>Miesiące!DU27</f>
        <v>3</v>
      </c>
      <c r="EJ14" s="10">
        <f>Miesiące!DV27</f>
        <v>4</v>
      </c>
      <c r="EK14" s="10">
        <f>Miesiące!DW27</f>
        <v>4</v>
      </c>
      <c r="EL14" s="10">
        <f>Miesiące!DX27</f>
        <v>4</v>
      </c>
      <c r="EM14" s="10">
        <f>Miesiące!DY27</f>
        <v>3</v>
      </c>
      <c r="EN14" s="10">
        <f>Miesiące!DZ27</f>
        <v>5</v>
      </c>
      <c r="EO14" s="10">
        <f>Miesiące!EA27</f>
        <v>4</v>
      </c>
      <c r="EP14" s="10">
        <f>Miesiące!EB27</f>
        <v>4</v>
      </c>
    </row>
    <row r="15" spans="10:146" hidden="1" outlineLevel="1" x14ac:dyDescent="0.25">
      <c r="J15" s="26" t="s">
        <v>30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0">
        <f>Miesiące!I28</f>
        <v>4</v>
      </c>
      <c r="X15" s="10">
        <f>Miesiące!J28</f>
        <v>5</v>
      </c>
      <c r="Y15" s="10">
        <f>Miesiące!K28</f>
        <v>4</v>
      </c>
      <c r="Z15" s="10">
        <f>Miesiące!L28</f>
        <v>4</v>
      </c>
      <c r="AA15" s="10">
        <f>Miesiące!M28</f>
        <v>5</v>
      </c>
      <c r="AB15" s="10">
        <f>Miesiące!N28</f>
        <v>4</v>
      </c>
      <c r="AC15" s="10">
        <f>Miesiące!O28</f>
        <v>5</v>
      </c>
      <c r="AD15" s="10">
        <f>Miesiące!P28</f>
        <v>4</v>
      </c>
      <c r="AE15" s="10">
        <f>Miesiące!Q28</f>
        <v>4</v>
      </c>
      <c r="AF15" s="10">
        <f>Miesiące!R28</f>
        <v>4</v>
      </c>
      <c r="AG15" s="10">
        <f>Miesiące!S28</f>
        <v>5</v>
      </c>
      <c r="AH15" s="10">
        <f>Miesiące!T28</f>
        <v>4</v>
      </c>
      <c r="AI15" s="10">
        <f>Miesiące!U28</f>
        <v>4</v>
      </c>
      <c r="AJ15" s="10">
        <f>Miesiące!V28</f>
        <v>5</v>
      </c>
      <c r="AK15" s="10">
        <f>Miesiące!W28</f>
        <v>4</v>
      </c>
      <c r="AL15" s="10">
        <f>Miesiące!X28</f>
        <v>5</v>
      </c>
      <c r="AM15" s="10">
        <f>Miesiące!Y28</f>
        <v>4</v>
      </c>
      <c r="AN15" s="10">
        <f>Miesiące!Z28</f>
        <v>3</v>
      </c>
      <c r="AO15" s="10">
        <f>Miesiące!AA28</f>
        <v>5</v>
      </c>
      <c r="AP15" s="10">
        <f>Miesiące!AB28</f>
        <v>3</v>
      </c>
      <c r="AQ15" s="10">
        <f>Miesiące!AC28</f>
        <v>4</v>
      </c>
      <c r="AR15" s="10">
        <f>Miesiące!AD28</f>
        <v>5</v>
      </c>
      <c r="AS15" s="10">
        <f>Miesiące!AE28</f>
        <v>4</v>
      </c>
      <c r="AT15" s="10">
        <f>Miesiące!AF28</f>
        <v>4</v>
      </c>
      <c r="AU15" s="10">
        <f>Miesiące!AG28</f>
        <v>5</v>
      </c>
      <c r="AV15" s="10">
        <f>Miesiące!AH28</f>
        <v>4</v>
      </c>
      <c r="AW15" s="10">
        <f>Miesiące!AI28</f>
        <v>4</v>
      </c>
      <c r="AX15" s="10">
        <f>Miesiące!AJ28</f>
        <v>5</v>
      </c>
      <c r="AY15" s="10">
        <f>Miesiące!AK28</f>
        <v>4</v>
      </c>
      <c r="AZ15" s="10">
        <f>Miesiące!AL28</f>
        <v>4</v>
      </c>
      <c r="BA15" s="10">
        <f>Miesiące!AM28</f>
        <v>5</v>
      </c>
      <c r="BB15" s="10">
        <f>Miesiące!AN28</f>
        <v>4</v>
      </c>
      <c r="BC15" s="10">
        <f>Miesiące!AO28</f>
        <v>4</v>
      </c>
      <c r="BD15" s="10">
        <f>Miesiące!AP28</f>
        <v>5</v>
      </c>
      <c r="BE15" s="10">
        <f>Miesiące!AQ28</f>
        <v>4</v>
      </c>
      <c r="BF15" s="10">
        <f>Miesiące!AR28</f>
        <v>4</v>
      </c>
      <c r="BG15" s="10">
        <f>Miesiące!AS28</f>
        <v>4</v>
      </c>
      <c r="BH15" s="10">
        <f>Miesiące!AT28</f>
        <v>4</v>
      </c>
      <c r="BI15" s="10">
        <f>Miesiące!AU28</f>
        <v>5</v>
      </c>
      <c r="BJ15" s="10">
        <f>Miesiące!AV28</f>
        <v>4</v>
      </c>
      <c r="BK15" s="10">
        <f>Miesiące!AW28</f>
        <v>4</v>
      </c>
      <c r="BL15" s="10">
        <f>Miesiące!AX28</f>
        <v>4</v>
      </c>
      <c r="BM15" s="10">
        <f>Miesiące!AY28</f>
        <v>4</v>
      </c>
      <c r="BN15" s="10">
        <f>Miesiące!AZ28</f>
        <v>5</v>
      </c>
      <c r="BO15" s="10">
        <f>Miesiące!BA28</f>
        <v>4</v>
      </c>
      <c r="BP15" s="10">
        <f>Miesiące!BB28</f>
        <v>4</v>
      </c>
      <c r="BQ15" s="10">
        <f>Miesiące!BC28</f>
        <v>4</v>
      </c>
      <c r="BR15" s="10">
        <f>Miesiące!BD28</f>
        <v>5</v>
      </c>
      <c r="BS15" s="10">
        <f>Miesiące!BE28</f>
        <v>4</v>
      </c>
      <c r="BT15" s="10">
        <f>Miesiące!BF28</f>
        <v>4</v>
      </c>
      <c r="BU15" s="10">
        <f>Miesiące!BG28</f>
        <v>4</v>
      </c>
      <c r="BV15" s="10">
        <f>Miesiące!BH28</f>
        <v>4</v>
      </c>
      <c r="BW15" s="10">
        <f>Miesiące!BI28</f>
        <v>5</v>
      </c>
      <c r="BX15" s="10">
        <f>Miesiące!BJ28</f>
        <v>4</v>
      </c>
      <c r="BY15" s="10">
        <f>Miesiące!BK28</f>
        <v>3</v>
      </c>
      <c r="BZ15" s="10">
        <f>Miesiące!BL28</f>
        <v>5</v>
      </c>
      <c r="CA15" s="10">
        <f>Miesiące!BM28</f>
        <v>4</v>
      </c>
      <c r="CB15" s="10">
        <f>Miesiące!BN28</f>
        <v>4</v>
      </c>
      <c r="CC15" s="10">
        <f>Miesiące!BO28</f>
        <v>4</v>
      </c>
      <c r="CD15" s="10">
        <f>Miesiące!BP28</f>
        <v>4</v>
      </c>
      <c r="CE15" s="10">
        <f>Miesiące!BQ28</f>
        <v>4</v>
      </c>
      <c r="CF15" s="10">
        <f>Miesiące!BR28</f>
        <v>5</v>
      </c>
      <c r="CG15" s="10">
        <f>Miesiące!BS28</f>
        <v>4</v>
      </c>
      <c r="CH15" s="10">
        <f>Miesiące!BT28</f>
        <v>4</v>
      </c>
      <c r="CI15" s="10">
        <f>Miesiące!BU28</f>
        <v>5</v>
      </c>
      <c r="CJ15" s="10">
        <f>Miesiące!BV28</f>
        <v>4</v>
      </c>
      <c r="CK15" s="10">
        <f>Miesiące!BW28</f>
        <v>3</v>
      </c>
      <c r="CL15" s="10">
        <f>Miesiące!BX28</f>
        <v>4</v>
      </c>
      <c r="CM15" s="10">
        <f>Miesiące!BY28</f>
        <v>4</v>
      </c>
      <c r="CN15" s="10">
        <f>Miesiące!BZ28</f>
        <v>4</v>
      </c>
      <c r="CO15" s="10">
        <f>Miesiące!CA28</f>
        <v>5</v>
      </c>
      <c r="CP15" s="10">
        <f>Miesiące!CB28</f>
        <v>4</v>
      </c>
      <c r="CQ15" s="10">
        <f>Miesiące!CC28</f>
        <v>4</v>
      </c>
      <c r="CR15" s="10">
        <f>Miesiące!CD28</f>
        <v>5</v>
      </c>
      <c r="CS15" s="10">
        <f>Miesiące!CE28</f>
        <v>4</v>
      </c>
      <c r="CT15" s="10">
        <f>Miesiące!CF28</f>
        <v>4</v>
      </c>
      <c r="CU15" s="10">
        <f>Miesiące!CG28</f>
        <v>5</v>
      </c>
      <c r="CV15" s="10">
        <f>Miesiące!CH28</f>
        <v>4</v>
      </c>
      <c r="CW15" s="10">
        <f>Miesiące!CI28</f>
        <v>5</v>
      </c>
      <c r="CX15" s="10">
        <f>Miesiące!CJ28</f>
        <v>4</v>
      </c>
      <c r="CY15" s="10">
        <f>Miesiące!CK28</f>
        <v>4</v>
      </c>
      <c r="CZ15" s="10">
        <f>Miesiące!CL28</f>
        <v>5</v>
      </c>
      <c r="DA15" s="10">
        <f>Miesiące!CM28</f>
        <v>4</v>
      </c>
      <c r="DB15" s="10">
        <f>Miesiące!CN28</f>
        <v>4</v>
      </c>
      <c r="DC15" s="10">
        <f>Miesiące!CO28</f>
        <v>5</v>
      </c>
      <c r="DD15" s="10">
        <f>Miesiące!CP28</f>
        <v>4</v>
      </c>
      <c r="DE15" s="10">
        <f>Miesiące!CQ28</f>
        <v>4</v>
      </c>
      <c r="DF15" s="10">
        <f>Miesiące!CR28</f>
        <v>5</v>
      </c>
      <c r="DG15" s="10">
        <f>Miesiące!CS28</f>
        <v>4</v>
      </c>
      <c r="DH15" s="10">
        <f>Miesiące!CT28</f>
        <v>4</v>
      </c>
      <c r="DI15" s="10">
        <f>Miesiące!CU28</f>
        <v>5</v>
      </c>
      <c r="DJ15" s="10">
        <f>Miesiące!CV28</f>
        <v>4</v>
      </c>
      <c r="DK15" s="10">
        <f>Miesiące!CW28</f>
        <v>4</v>
      </c>
      <c r="DL15" s="10">
        <f>Miesiące!CX28</f>
        <v>5</v>
      </c>
      <c r="DM15" s="10">
        <f>Miesiące!CY28</f>
        <v>4</v>
      </c>
      <c r="DN15" s="10">
        <f>Miesiące!CZ28</f>
        <v>4</v>
      </c>
      <c r="DO15" s="10">
        <f>Miesiące!DA28</f>
        <v>5</v>
      </c>
      <c r="DP15" s="10">
        <f>Miesiące!DB28</f>
        <v>4</v>
      </c>
      <c r="DQ15" s="10">
        <f>Miesiące!DC28</f>
        <v>5</v>
      </c>
      <c r="DR15" s="10">
        <f>Miesiące!DD28</f>
        <v>4</v>
      </c>
      <c r="DS15" s="10">
        <f>Miesiące!DE28</f>
        <v>4</v>
      </c>
      <c r="DT15" s="10">
        <f>Miesiące!DF28</f>
        <v>5</v>
      </c>
      <c r="DU15" s="10">
        <f>Miesiące!DG28</f>
        <v>4</v>
      </c>
      <c r="DV15" s="10">
        <f>Miesiące!DH28</f>
        <v>4</v>
      </c>
      <c r="DW15" s="10">
        <f>Miesiące!DI28</f>
        <v>4</v>
      </c>
      <c r="DX15" s="10">
        <f>Miesiące!DJ28</f>
        <v>5</v>
      </c>
      <c r="DY15" s="10">
        <f>Miesiące!DK28</f>
        <v>4</v>
      </c>
      <c r="DZ15" s="10">
        <f>Miesiące!DL28</f>
        <v>4</v>
      </c>
      <c r="EA15" s="10">
        <f>Miesiące!DM28</f>
        <v>4</v>
      </c>
      <c r="EB15" s="10">
        <f>Miesiące!DN28</f>
        <v>4</v>
      </c>
      <c r="EC15" s="10">
        <f>Miesiące!DO28</f>
        <v>5</v>
      </c>
      <c r="ED15" s="10">
        <f>Miesiące!DP28</f>
        <v>4</v>
      </c>
      <c r="EE15" s="10">
        <f>Miesiące!DQ28</f>
        <v>4</v>
      </c>
      <c r="EF15" s="10">
        <f>Miesiące!DR28</f>
        <v>4</v>
      </c>
      <c r="EG15" s="10">
        <f>Miesiące!DS28</f>
        <v>4</v>
      </c>
      <c r="EH15" s="10">
        <f>Miesiące!DT28</f>
        <v>5</v>
      </c>
      <c r="EI15" s="10">
        <f>Miesiące!DU28</f>
        <v>4</v>
      </c>
      <c r="EJ15" s="10">
        <f>Miesiące!DV28</f>
        <v>4</v>
      </c>
      <c r="EK15" s="10">
        <f>Miesiące!DW28</f>
        <v>4</v>
      </c>
      <c r="EL15" s="10">
        <f>Miesiące!DX28</f>
        <v>5</v>
      </c>
      <c r="EM15" s="10">
        <f>Miesiące!DY28</f>
        <v>4</v>
      </c>
      <c r="EN15" s="10">
        <f>Miesiące!DZ28</f>
        <v>4</v>
      </c>
      <c r="EO15" s="10">
        <f>Miesiące!EA28</f>
        <v>4</v>
      </c>
      <c r="EP15" s="10">
        <f>Miesiące!EB28</f>
        <v>4</v>
      </c>
    </row>
    <row r="16" spans="10:146" hidden="1" outlineLevel="1" x14ac:dyDescent="0.25">
      <c r="J16" s="26" t="s">
        <v>31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10">
        <f>Miesiące!I29</f>
        <v>4</v>
      </c>
      <c r="X16" s="10">
        <f>Miesiące!J29</f>
        <v>5</v>
      </c>
      <c r="Y16" s="10">
        <f>Miesiące!K29</f>
        <v>4</v>
      </c>
      <c r="Z16" s="10">
        <f>Miesiące!L29</f>
        <v>4</v>
      </c>
      <c r="AA16" s="10">
        <f>Miesiące!M29</f>
        <v>5</v>
      </c>
      <c r="AB16" s="10">
        <f>Miesiące!N29</f>
        <v>4</v>
      </c>
      <c r="AC16" s="10">
        <f>Miesiące!O29</f>
        <v>3</v>
      </c>
      <c r="AD16" s="10">
        <f>Miesiące!P29</f>
        <v>4</v>
      </c>
      <c r="AE16" s="10">
        <f>Miesiące!Q29</f>
        <v>4</v>
      </c>
      <c r="AF16" s="10">
        <f>Miesiące!R29</f>
        <v>4</v>
      </c>
      <c r="AG16" s="10">
        <f>Miesiące!S29</f>
        <v>5</v>
      </c>
      <c r="AH16" s="10">
        <f>Miesiące!T29</f>
        <v>4</v>
      </c>
      <c r="AI16" s="10">
        <f>Miesiące!U29</f>
        <v>4</v>
      </c>
      <c r="AJ16" s="10">
        <f>Miesiące!V29</f>
        <v>5</v>
      </c>
      <c r="AK16" s="10">
        <f>Miesiące!W29</f>
        <v>4</v>
      </c>
      <c r="AL16" s="10">
        <f>Miesiące!X29</f>
        <v>4</v>
      </c>
      <c r="AM16" s="10">
        <f>Miesiące!Y29</f>
        <v>5</v>
      </c>
      <c r="AN16" s="10">
        <f>Miesiące!Z29</f>
        <v>4</v>
      </c>
      <c r="AO16" s="10">
        <f>Miesiące!AA29</f>
        <v>5</v>
      </c>
      <c r="AP16" s="10">
        <f>Miesiące!AB29</f>
        <v>4</v>
      </c>
      <c r="AQ16" s="10">
        <f>Miesiące!AC29</f>
        <v>4</v>
      </c>
      <c r="AR16" s="10">
        <f>Miesiące!AD29</f>
        <v>4</v>
      </c>
      <c r="AS16" s="10">
        <f>Miesiące!AE29</f>
        <v>5</v>
      </c>
      <c r="AT16" s="10">
        <f>Miesiące!AF29</f>
        <v>4</v>
      </c>
      <c r="AU16" s="10">
        <f>Miesiące!AG29</f>
        <v>4</v>
      </c>
      <c r="AV16" s="10">
        <f>Miesiące!AH29</f>
        <v>5</v>
      </c>
      <c r="AW16" s="10">
        <f>Miesiące!AI29</f>
        <v>4</v>
      </c>
      <c r="AX16" s="10">
        <f>Miesiące!AJ29</f>
        <v>5</v>
      </c>
      <c r="AY16" s="10">
        <f>Miesiące!AK29</f>
        <v>4</v>
      </c>
      <c r="AZ16" s="10">
        <f>Miesiące!AL29</f>
        <v>3</v>
      </c>
      <c r="BA16" s="10">
        <f>Miesiące!AM29</f>
        <v>5</v>
      </c>
      <c r="BB16" s="10">
        <f>Miesiące!AN29</f>
        <v>3</v>
      </c>
      <c r="BC16" s="10">
        <f>Miesiące!AO29</f>
        <v>4</v>
      </c>
      <c r="BD16" s="10">
        <f>Miesiące!AP29</f>
        <v>5</v>
      </c>
      <c r="BE16" s="10">
        <f>Miesiące!AQ29</f>
        <v>4</v>
      </c>
      <c r="BF16" s="10">
        <f>Miesiące!AR29</f>
        <v>4</v>
      </c>
      <c r="BG16" s="10">
        <f>Miesiące!AS29</f>
        <v>5</v>
      </c>
      <c r="BH16" s="10">
        <f>Miesiące!AT29</f>
        <v>4</v>
      </c>
      <c r="BI16" s="10">
        <f>Miesiące!AU29</f>
        <v>5</v>
      </c>
      <c r="BJ16" s="10">
        <f>Miesiące!AV29</f>
        <v>4</v>
      </c>
      <c r="BK16" s="10">
        <f>Miesiące!AW29</f>
        <v>4</v>
      </c>
      <c r="BL16" s="10">
        <f>Miesiące!AX29</f>
        <v>5</v>
      </c>
      <c r="BM16" s="10">
        <f>Miesiące!AY29</f>
        <v>4</v>
      </c>
      <c r="BN16" s="10">
        <f>Miesiące!AZ29</f>
        <v>4</v>
      </c>
      <c r="BO16" s="10">
        <f>Miesiące!BA29</f>
        <v>4</v>
      </c>
      <c r="BP16" s="10">
        <f>Miesiące!BB29</f>
        <v>5</v>
      </c>
      <c r="BQ16" s="10">
        <f>Miesiące!BC29</f>
        <v>4</v>
      </c>
      <c r="BR16" s="10">
        <f>Miesiące!BD29</f>
        <v>4</v>
      </c>
      <c r="BS16" s="10">
        <f>Miesiące!BE29</f>
        <v>4</v>
      </c>
      <c r="BT16" s="10">
        <f>Miesiące!BF29</f>
        <v>4</v>
      </c>
      <c r="BU16" s="10">
        <f>Miesiące!BG29</f>
        <v>5</v>
      </c>
      <c r="BV16" s="10">
        <f>Miesiące!BH29</f>
        <v>4</v>
      </c>
      <c r="BW16" s="10">
        <f>Miesiące!BI29</f>
        <v>4</v>
      </c>
      <c r="BX16" s="10">
        <f>Miesiące!BJ29</f>
        <v>4</v>
      </c>
      <c r="BY16" s="10">
        <f>Miesiące!BK29</f>
        <v>4</v>
      </c>
      <c r="BZ16" s="10">
        <f>Miesiące!BL29</f>
        <v>5</v>
      </c>
      <c r="CA16" s="10">
        <f>Miesiące!BM29</f>
        <v>4</v>
      </c>
      <c r="CB16" s="10">
        <f>Miesiące!BN29</f>
        <v>4</v>
      </c>
      <c r="CC16" s="10">
        <f>Miesiące!BO29</f>
        <v>4</v>
      </c>
      <c r="CD16" s="10">
        <f>Miesiące!BP29</f>
        <v>5</v>
      </c>
      <c r="CE16" s="10">
        <f>Miesiące!BQ29</f>
        <v>4</v>
      </c>
      <c r="CF16" s="10">
        <f>Miesiące!BR29</f>
        <v>4</v>
      </c>
      <c r="CG16" s="10">
        <f>Miesiące!BS29</f>
        <v>4</v>
      </c>
      <c r="CH16" s="10">
        <f>Miesiące!BT29</f>
        <v>4</v>
      </c>
      <c r="CI16" s="10">
        <f>Miesiące!BU29</f>
        <v>5</v>
      </c>
      <c r="CJ16" s="10">
        <f>Miesiące!BV29</f>
        <v>4</v>
      </c>
      <c r="CK16" s="10">
        <f>Miesiące!BW29</f>
        <v>3</v>
      </c>
      <c r="CL16" s="10">
        <f>Miesiące!BX29</f>
        <v>5</v>
      </c>
      <c r="CM16" s="10">
        <f>Miesiące!BY29</f>
        <v>4</v>
      </c>
      <c r="CN16" s="10">
        <f>Miesiące!BZ29</f>
        <v>4</v>
      </c>
      <c r="CO16" s="10">
        <f>Miesiące!CA29</f>
        <v>4</v>
      </c>
      <c r="CP16" s="10">
        <f>Miesiące!CB29</f>
        <v>4</v>
      </c>
      <c r="CQ16" s="10">
        <f>Miesiące!CC29</f>
        <v>4</v>
      </c>
      <c r="CR16" s="10">
        <f>Miesiące!CD29</f>
        <v>5</v>
      </c>
      <c r="CS16" s="10">
        <f>Miesiące!CE29</f>
        <v>4</v>
      </c>
      <c r="CT16" s="10">
        <f>Miesiące!CF29</f>
        <v>4</v>
      </c>
      <c r="CU16" s="10">
        <f>Miesiące!CG29</f>
        <v>5</v>
      </c>
      <c r="CV16" s="10">
        <f>Miesiące!CH29</f>
        <v>4</v>
      </c>
      <c r="CW16" s="10">
        <f>Miesiące!CI29</f>
        <v>3</v>
      </c>
      <c r="CX16" s="10">
        <f>Miesiące!CJ29</f>
        <v>4</v>
      </c>
      <c r="CY16" s="10">
        <f>Miesiące!CK29</f>
        <v>4</v>
      </c>
      <c r="CZ16" s="10">
        <f>Miesiące!CL29</f>
        <v>4</v>
      </c>
      <c r="DA16" s="10">
        <f>Miesiące!CM29</f>
        <v>5</v>
      </c>
      <c r="DB16" s="10">
        <f>Miesiące!CN29</f>
        <v>4</v>
      </c>
      <c r="DC16" s="10">
        <f>Miesiące!CO29</f>
        <v>4</v>
      </c>
      <c r="DD16" s="10">
        <f>Miesiące!CP29</f>
        <v>5</v>
      </c>
      <c r="DE16" s="10">
        <f>Miesiące!CQ29</f>
        <v>4</v>
      </c>
      <c r="DF16" s="10">
        <f>Miesiące!CR29</f>
        <v>5</v>
      </c>
      <c r="DG16" s="10">
        <f>Miesiące!CS29</f>
        <v>4</v>
      </c>
      <c r="DH16" s="10">
        <f>Miesiące!CT29</f>
        <v>3</v>
      </c>
      <c r="DI16" s="10">
        <f>Miesiące!CU29</f>
        <v>5</v>
      </c>
      <c r="DJ16" s="10">
        <f>Miesiące!CV29</f>
        <v>3</v>
      </c>
      <c r="DK16" s="10">
        <f>Miesiące!CW29</f>
        <v>4</v>
      </c>
      <c r="DL16" s="10">
        <f>Miesiące!CX29</f>
        <v>5</v>
      </c>
      <c r="DM16" s="10">
        <f>Miesiące!CY29</f>
        <v>4</v>
      </c>
      <c r="DN16" s="10">
        <f>Miesiące!CZ29</f>
        <v>4</v>
      </c>
      <c r="DO16" s="10">
        <f>Miesiące!DA29</f>
        <v>5</v>
      </c>
      <c r="DP16" s="10">
        <f>Miesiące!DB29</f>
        <v>4</v>
      </c>
      <c r="DQ16" s="10">
        <f>Miesiące!DC29</f>
        <v>4</v>
      </c>
      <c r="DR16" s="10">
        <f>Miesiące!DD29</f>
        <v>5</v>
      </c>
      <c r="DS16" s="10">
        <f>Miesiące!DE29</f>
        <v>4</v>
      </c>
      <c r="DT16" s="10">
        <f>Miesiące!DF29</f>
        <v>4</v>
      </c>
      <c r="DU16" s="10">
        <f>Miesiące!DG29</f>
        <v>5</v>
      </c>
      <c r="DV16" s="10">
        <f>Miesiące!DH29</f>
        <v>4</v>
      </c>
      <c r="DW16" s="10">
        <f>Miesiące!DI29</f>
        <v>4</v>
      </c>
      <c r="DX16" s="10">
        <f>Miesiące!DJ29</f>
        <v>5</v>
      </c>
      <c r="DY16" s="10">
        <f>Miesiące!DK29</f>
        <v>4</v>
      </c>
      <c r="DZ16" s="10">
        <f>Miesiące!DL29</f>
        <v>4</v>
      </c>
      <c r="EA16" s="10">
        <f>Miesiące!DM29</f>
        <v>5</v>
      </c>
      <c r="EB16" s="10">
        <f>Miesiące!DN29</f>
        <v>4</v>
      </c>
      <c r="EC16" s="10">
        <f>Miesiące!DO29</f>
        <v>5</v>
      </c>
      <c r="ED16" s="10">
        <f>Miesiące!DP29</f>
        <v>4</v>
      </c>
      <c r="EE16" s="10">
        <f>Miesiące!DQ29</f>
        <v>4</v>
      </c>
      <c r="EF16" s="10">
        <f>Miesiące!DR29</f>
        <v>5</v>
      </c>
      <c r="EG16" s="10">
        <f>Miesiące!DS29</f>
        <v>4</v>
      </c>
      <c r="EH16" s="10">
        <f>Miesiące!DT29</f>
        <v>4</v>
      </c>
      <c r="EI16" s="10">
        <f>Miesiące!DU29</f>
        <v>4</v>
      </c>
      <c r="EJ16" s="10">
        <f>Miesiące!DV29</f>
        <v>5</v>
      </c>
      <c r="EK16" s="10">
        <f>Miesiące!DW29</f>
        <v>4</v>
      </c>
      <c r="EL16" s="10">
        <f>Miesiące!DX29</f>
        <v>4</v>
      </c>
      <c r="EM16" s="10">
        <f>Miesiące!DY29</f>
        <v>4</v>
      </c>
      <c r="EN16" s="10">
        <f>Miesiące!DZ29</f>
        <v>4</v>
      </c>
      <c r="EO16" s="10">
        <f>Miesiące!EA29</f>
        <v>5</v>
      </c>
      <c r="EP16" s="10">
        <f>Miesiące!EB29</f>
        <v>4</v>
      </c>
    </row>
    <row r="17" spans="2:146" hidden="1" outlineLevel="1" x14ac:dyDescent="0.25">
      <c r="J17" s="26" t="s">
        <v>32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10">
        <f>Miesiące!I30</f>
        <v>4</v>
      </c>
      <c r="X17" s="10">
        <f>Miesiące!J30</f>
        <v>4</v>
      </c>
      <c r="Y17" s="10">
        <f>Miesiące!K30</f>
        <v>4</v>
      </c>
      <c r="Z17" s="10">
        <f>Miesiące!L30</f>
        <v>4</v>
      </c>
      <c r="AA17" s="10">
        <f>Miesiące!M30</f>
        <v>5</v>
      </c>
      <c r="AB17" s="10">
        <f>Miesiące!N30</f>
        <v>4</v>
      </c>
      <c r="AC17" s="10">
        <f>Miesiące!O30</f>
        <v>3</v>
      </c>
      <c r="AD17" s="10">
        <f>Miesiące!P30</f>
        <v>5</v>
      </c>
      <c r="AE17" s="10">
        <f>Miesiące!Q30</f>
        <v>4</v>
      </c>
      <c r="AF17" s="10">
        <f>Miesiące!R30</f>
        <v>4</v>
      </c>
      <c r="AG17" s="10">
        <f>Miesiące!S30</f>
        <v>3</v>
      </c>
      <c r="AH17" s="10">
        <f>Miesiące!T30</f>
        <v>4</v>
      </c>
      <c r="AI17" s="10">
        <f>Miesiące!U30</f>
        <v>3</v>
      </c>
      <c r="AJ17" s="10">
        <f>Miesiące!V30</f>
        <v>5</v>
      </c>
      <c r="AK17" s="10">
        <f>Miesiące!W30</f>
        <v>4</v>
      </c>
      <c r="AL17" s="10">
        <f>Miesiące!X30</f>
        <v>4</v>
      </c>
      <c r="AM17" s="10">
        <f>Miesiące!Y30</f>
        <v>5</v>
      </c>
      <c r="AN17" s="10">
        <f>Miesiące!Z30</f>
        <v>4</v>
      </c>
      <c r="AO17" s="10">
        <f>Miesiące!AA30</f>
        <v>3</v>
      </c>
      <c r="AP17" s="10">
        <f>Miesiące!AB30</f>
        <v>4</v>
      </c>
      <c r="AQ17" s="10">
        <f>Miesiące!AC30</f>
        <v>4</v>
      </c>
      <c r="AR17" s="10">
        <f>Miesiące!AD30</f>
        <v>4</v>
      </c>
      <c r="AS17" s="10">
        <f>Miesiące!AE30</f>
        <v>4</v>
      </c>
      <c r="AT17" s="10">
        <f>Miesiące!AF30</f>
        <v>3</v>
      </c>
      <c r="AU17" s="10">
        <f>Miesiące!AG30</f>
        <v>4</v>
      </c>
      <c r="AV17" s="10">
        <f>Miesiące!AH30</f>
        <v>5</v>
      </c>
      <c r="AW17" s="10">
        <f>Miesiące!AI30</f>
        <v>4</v>
      </c>
      <c r="AX17" s="10">
        <f>Miesiące!AJ30</f>
        <v>4</v>
      </c>
      <c r="AY17" s="10">
        <f>Miesiące!AK30</f>
        <v>5</v>
      </c>
      <c r="AZ17" s="10">
        <f>Miesiące!AL30</f>
        <v>4</v>
      </c>
      <c r="BA17" s="10">
        <f>Miesiące!AM30</f>
        <v>5</v>
      </c>
      <c r="BB17" s="10">
        <f>Miesiące!AN30</f>
        <v>4</v>
      </c>
      <c r="BC17" s="10">
        <f>Miesiące!AO30</f>
        <v>4</v>
      </c>
      <c r="BD17" s="10">
        <f>Miesiące!AP30</f>
        <v>4</v>
      </c>
      <c r="BE17" s="10">
        <f>Miesiące!AQ30</f>
        <v>4</v>
      </c>
      <c r="BF17" s="10">
        <f>Miesiące!AR30</f>
        <v>3</v>
      </c>
      <c r="BG17" s="10">
        <f>Miesiące!AS30</f>
        <v>5</v>
      </c>
      <c r="BH17" s="10">
        <f>Miesiące!AT30</f>
        <v>4</v>
      </c>
      <c r="BI17" s="10">
        <f>Miesiące!AU30</f>
        <v>4</v>
      </c>
      <c r="BJ17" s="10">
        <f>Miesiące!AV30</f>
        <v>5</v>
      </c>
      <c r="BK17" s="10">
        <f>Miesiące!AW30</f>
        <v>4</v>
      </c>
      <c r="BL17" s="10">
        <f>Miesiące!AX30</f>
        <v>4</v>
      </c>
      <c r="BM17" s="10">
        <f>Miesiące!AY30</f>
        <v>5</v>
      </c>
      <c r="BN17" s="10">
        <f>Miesiące!AZ30</f>
        <v>4</v>
      </c>
      <c r="BO17" s="10">
        <f>Miesiące!BA30</f>
        <v>4</v>
      </c>
      <c r="BP17" s="10">
        <f>Miesiące!BB30</f>
        <v>5</v>
      </c>
      <c r="BQ17" s="10">
        <f>Miesiące!BC30</f>
        <v>3</v>
      </c>
      <c r="BR17" s="10">
        <f>Miesiące!BD30</f>
        <v>4</v>
      </c>
      <c r="BS17" s="10">
        <f>Miesiące!BE30</f>
        <v>4</v>
      </c>
      <c r="BT17" s="10">
        <f>Miesiące!BF30</f>
        <v>4</v>
      </c>
      <c r="BU17" s="10">
        <f>Miesiące!BG30</f>
        <v>5</v>
      </c>
      <c r="BV17" s="10">
        <f>Miesiące!BH30</f>
        <v>4</v>
      </c>
      <c r="BW17" s="10">
        <f>Miesiące!BI30</f>
        <v>4</v>
      </c>
      <c r="BX17" s="10">
        <f>Miesiące!BJ30</f>
        <v>5</v>
      </c>
      <c r="BY17" s="10">
        <f>Miesiące!BK30</f>
        <v>4</v>
      </c>
      <c r="BZ17" s="10">
        <f>Miesiące!BL30</f>
        <v>4</v>
      </c>
      <c r="CA17" s="10">
        <f>Miesiące!BM30</f>
        <v>4</v>
      </c>
      <c r="CB17" s="10">
        <f>Miesiące!BN30</f>
        <v>5</v>
      </c>
      <c r="CC17" s="10">
        <f>Miesiące!BO30</f>
        <v>3</v>
      </c>
      <c r="CD17" s="10">
        <f>Miesiące!BP30</f>
        <v>3</v>
      </c>
      <c r="CE17" s="10">
        <f>Miesiące!BQ30</f>
        <v>4</v>
      </c>
      <c r="CF17" s="10">
        <f>Miesiące!BR30</f>
        <v>4</v>
      </c>
      <c r="CG17" s="10">
        <f>Miesiące!BS30</f>
        <v>5</v>
      </c>
      <c r="CH17" s="10">
        <f>Miesiące!BT30</f>
        <v>4</v>
      </c>
      <c r="CI17" s="10">
        <f>Miesiące!BU30</f>
        <v>4</v>
      </c>
      <c r="CJ17" s="10">
        <f>Miesiące!BV30</f>
        <v>4</v>
      </c>
      <c r="CK17" s="10">
        <f>Miesiące!BW30</f>
        <v>4</v>
      </c>
      <c r="CL17" s="10">
        <f>Miesiące!BX30</f>
        <v>5</v>
      </c>
      <c r="CM17" s="10">
        <f>Miesiące!BY30</f>
        <v>4</v>
      </c>
      <c r="CN17" s="10">
        <f>Miesiące!BZ30</f>
        <v>3</v>
      </c>
      <c r="CO17" s="10">
        <f>Miesiące!CA30</f>
        <v>4</v>
      </c>
      <c r="CP17" s="10">
        <f>Miesiące!CB30</f>
        <v>4</v>
      </c>
      <c r="CQ17" s="10">
        <f>Miesiące!CC30</f>
        <v>4</v>
      </c>
      <c r="CR17" s="10">
        <f>Miesiące!CD30</f>
        <v>4</v>
      </c>
      <c r="CS17" s="10">
        <f>Miesiące!CE30</f>
        <v>4</v>
      </c>
      <c r="CT17" s="10">
        <f>Miesiące!CF30</f>
        <v>4</v>
      </c>
      <c r="CU17" s="10">
        <f>Miesiące!CG30</f>
        <v>5</v>
      </c>
      <c r="CV17" s="10">
        <f>Miesiące!CH30</f>
        <v>4</v>
      </c>
      <c r="CW17" s="10">
        <f>Miesiące!CI30</f>
        <v>3</v>
      </c>
      <c r="CX17" s="10">
        <f>Miesiące!CJ30</f>
        <v>5</v>
      </c>
      <c r="CY17" s="10">
        <f>Miesiące!CK30</f>
        <v>4</v>
      </c>
      <c r="CZ17" s="10">
        <f>Miesiące!CL30</f>
        <v>4</v>
      </c>
      <c r="DA17" s="10">
        <f>Miesiące!CM30</f>
        <v>4</v>
      </c>
      <c r="DB17" s="10">
        <f>Miesiące!CN30</f>
        <v>4</v>
      </c>
      <c r="DC17" s="10">
        <f>Miesiące!CO30</f>
        <v>3</v>
      </c>
      <c r="DD17" s="10">
        <f>Miesiące!CP30</f>
        <v>5</v>
      </c>
      <c r="DE17" s="10">
        <f>Miesiące!CQ30</f>
        <v>4</v>
      </c>
      <c r="DF17" s="10">
        <f>Miesiące!CR30</f>
        <v>4</v>
      </c>
      <c r="DG17" s="10">
        <f>Miesiące!CS30</f>
        <v>5</v>
      </c>
      <c r="DH17" s="10">
        <f>Miesiące!CT30</f>
        <v>4</v>
      </c>
      <c r="DI17" s="10">
        <f>Miesiące!CU30</f>
        <v>5</v>
      </c>
      <c r="DJ17" s="10">
        <f>Miesiące!CV30</f>
        <v>4</v>
      </c>
      <c r="DK17" s="10">
        <f>Miesiące!CW30</f>
        <v>4</v>
      </c>
      <c r="DL17" s="10">
        <f>Miesiące!CX30</f>
        <v>4</v>
      </c>
      <c r="DM17" s="10">
        <f>Miesiące!CY30</f>
        <v>4</v>
      </c>
      <c r="DN17" s="10">
        <f>Miesiące!CZ30</f>
        <v>3</v>
      </c>
      <c r="DO17" s="10">
        <f>Miesiące!DA30</f>
        <v>4</v>
      </c>
      <c r="DP17" s="10">
        <f>Miesiące!DB30</f>
        <v>5</v>
      </c>
      <c r="DQ17" s="10">
        <f>Miesiące!DC30</f>
        <v>4</v>
      </c>
      <c r="DR17" s="10">
        <f>Miesiące!DD30</f>
        <v>5</v>
      </c>
      <c r="DS17" s="10">
        <f>Miesiące!DE30</f>
        <v>4</v>
      </c>
      <c r="DT17" s="10">
        <f>Miesiące!DF30</f>
        <v>3</v>
      </c>
      <c r="DU17" s="10">
        <f>Miesiące!DG30</f>
        <v>5</v>
      </c>
      <c r="DV17" s="10">
        <f>Miesiące!DH30</f>
        <v>3</v>
      </c>
      <c r="DW17" s="10">
        <f>Miesiące!DI30</f>
        <v>4</v>
      </c>
      <c r="DX17" s="10">
        <f>Miesiące!DJ30</f>
        <v>5</v>
      </c>
      <c r="DY17" s="10">
        <f>Miesiące!DK30</f>
        <v>3</v>
      </c>
      <c r="DZ17" s="10">
        <f>Miesiące!DL30</f>
        <v>4</v>
      </c>
      <c r="EA17" s="10">
        <f>Miesiące!DM30</f>
        <v>4</v>
      </c>
      <c r="EB17" s="10">
        <f>Miesiące!DN30</f>
        <v>4</v>
      </c>
      <c r="EC17" s="10">
        <f>Miesiące!DO30</f>
        <v>4</v>
      </c>
      <c r="ED17" s="10">
        <f>Miesiące!DP30</f>
        <v>5</v>
      </c>
      <c r="EE17" s="10">
        <f>Miesiące!DQ30</f>
        <v>4</v>
      </c>
      <c r="EF17" s="10">
        <f>Miesiące!DR30</f>
        <v>4</v>
      </c>
      <c r="EG17" s="10">
        <f>Miesiące!DS30</f>
        <v>5</v>
      </c>
      <c r="EH17" s="10">
        <f>Miesiące!DT30</f>
        <v>4</v>
      </c>
      <c r="EI17" s="10">
        <f>Miesiące!DU30</f>
        <v>4</v>
      </c>
      <c r="EJ17" s="10">
        <f>Miesiące!DV30</f>
        <v>5</v>
      </c>
      <c r="EK17" s="10">
        <f>Miesiące!DW30</f>
        <v>3</v>
      </c>
      <c r="EL17" s="10">
        <f>Miesiące!DX30</f>
        <v>4</v>
      </c>
      <c r="EM17" s="10">
        <f>Miesiące!DY30</f>
        <v>4</v>
      </c>
      <c r="EN17" s="10">
        <f>Miesiące!DZ30</f>
        <v>4</v>
      </c>
      <c r="EO17" s="10">
        <f>Miesiące!EA30</f>
        <v>5</v>
      </c>
      <c r="EP17" s="10">
        <f>Miesiące!EB30</f>
        <v>4</v>
      </c>
    </row>
    <row r="18" spans="2:146" hidden="1" outlineLevel="1" x14ac:dyDescent="0.25">
      <c r="J18" s="26" t="s">
        <v>61</v>
      </c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0">
        <f>Miesiące!I31</f>
        <v>0</v>
      </c>
      <c r="X18" s="10">
        <f>Miesiące!J31</f>
        <v>0</v>
      </c>
      <c r="Y18" s="10">
        <f>Miesiące!K31</f>
        <v>0</v>
      </c>
      <c r="Z18" s="10">
        <f>Miesiące!L31</f>
        <v>0</v>
      </c>
      <c r="AA18" s="10">
        <f>Miesiące!M31</f>
        <v>0</v>
      </c>
      <c r="AB18" s="10">
        <f>Miesiące!N31</f>
        <v>0</v>
      </c>
      <c r="AC18" s="10">
        <f>Miesiące!O31</f>
        <v>0</v>
      </c>
      <c r="AD18" s="10">
        <f>Miesiące!P31</f>
        <v>0</v>
      </c>
      <c r="AE18" s="10">
        <f>Miesiące!Q31</f>
        <v>1</v>
      </c>
      <c r="AF18" s="10">
        <f>Miesiące!R31</f>
        <v>0</v>
      </c>
      <c r="AG18" s="10">
        <f>Miesiące!S31</f>
        <v>0</v>
      </c>
      <c r="AH18" s="10">
        <f>Miesiące!T31</f>
        <v>0</v>
      </c>
      <c r="AI18" s="10">
        <f>Miesiące!U31</f>
        <v>0</v>
      </c>
      <c r="AJ18" s="10">
        <f>Miesiące!V31</f>
        <v>0</v>
      </c>
      <c r="AK18" s="10">
        <f>Miesiące!W31</f>
        <v>0</v>
      </c>
      <c r="AL18" s="10">
        <f>Miesiące!X31</f>
        <v>0</v>
      </c>
      <c r="AM18" s="10">
        <f>Miesiące!Y31</f>
        <v>0</v>
      </c>
      <c r="AN18" s="10">
        <f>Miesiące!Z31</f>
        <v>0</v>
      </c>
      <c r="AO18" s="10">
        <f>Miesiące!AA31</f>
        <v>0</v>
      </c>
      <c r="AP18" s="10">
        <f>Miesiące!AB31</f>
        <v>0</v>
      </c>
      <c r="AQ18" s="10">
        <f>Miesiące!AC31</f>
        <v>1</v>
      </c>
      <c r="AR18" s="10">
        <f>Miesiące!AD31</f>
        <v>0</v>
      </c>
      <c r="AS18" s="10">
        <f>Miesiące!AE31</f>
        <v>0</v>
      </c>
      <c r="AT18" s="10">
        <f>Miesiące!AF31</f>
        <v>0</v>
      </c>
      <c r="AU18" s="10">
        <f>Miesiące!AG31</f>
        <v>0</v>
      </c>
      <c r="AV18" s="10">
        <f>Miesiące!AH31</f>
        <v>0</v>
      </c>
      <c r="AW18" s="10">
        <f>Miesiące!AI31</f>
        <v>0</v>
      </c>
      <c r="AX18" s="10">
        <f>Miesiące!AJ31</f>
        <v>0</v>
      </c>
      <c r="AY18" s="10">
        <f>Miesiące!AK31</f>
        <v>0</v>
      </c>
      <c r="AZ18" s="10">
        <f>Miesiące!AL31</f>
        <v>0</v>
      </c>
      <c r="BA18" s="10">
        <f>Miesiące!AM31</f>
        <v>0</v>
      </c>
      <c r="BB18" s="10">
        <f>Miesiące!AN31</f>
        <v>0</v>
      </c>
      <c r="BC18" s="10">
        <f>Miesiące!AO31</f>
        <v>1</v>
      </c>
      <c r="BD18" s="10">
        <f>Miesiące!AP31</f>
        <v>0</v>
      </c>
      <c r="BE18" s="10">
        <f>Miesiące!AQ31</f>
        <v>0</v>
      </c>
      <c r="BF18" s="10">
        <f>Miesiące!AR31</f>
        <v>0</v>
      </c>
      <c r="BG18" s="10">
        <f>Miesiące!AS31</f>
        <v>0</v>
      </c>
      <c r="BH18" s="10">
        <f>Miesiące!AT31</f>
        <v>0</v>
      </c>
      <c r="BI18" s="10">
        <f>Miesiące!AU31</f>
        <v>0</v>
      </c>
      <c r="BJ18" s="10">
        <f>Miesiące!AV31</f>
        <v>0</v>
      </c>
      <c r="BK18" s="10">
        <f>Miesiące!AW31</f>
        <v>0</v>
      </c>
      <c r="BL18" s="10">
        <f>Miesiące!AX31</f>
        <v>0</v>
      </c>
      <c r="BM18" s="10">
        <f>Miesiące!AY31</f>
        <v>0</v>
      </c>
      <c r="BN18" s="10">
        <f>Miesiące!AZ31</f>
        <v>0</v>
      </c>
      <c r="BO18" s="10">
        <f>Miesiące!BA31</f>
        <v>1</v>
      </c>
      <c r="BP18" s="10">
        <f>Miesiące!BB31</f>
        <v>0</v>
      </c>
      <c r="BQ18" s="10">
        <f>Miesiące!BC31</f>
        <v>0</v>
      </c>
      <c r="BR18" s="10">
        <f>Miesiące!BD31</f>
        <v>0</v>
      </c>
      <c r="BS18" s="10">
        <f>Miesiące!BE31</f>
        <v>0</v>
      </c>
      <c r="BT18" s="10">
        <f>Miesiące!BF31</f>
        <v>0</v>
      </c>
      <c r="BU18" s="10">
        <f>Miesiące!BG31</f>
        <v>0</v>
      </c>
      <c r="BV18" s="10">
        <f>Miesiące!BH31</f>
        <v>0</v>
      </c>
      <c r="BW18" s="10">
        <f>Miesiące!BI31</f>
        <v>0</v>
      </c>
      <c r="BX18" s="10">
        <f>Miesiące!BJ31</f>
        <v>0</v>
      </c>
      <c r="BY18" s="10">
        <f>Miesiące!BK31</f>
        <v>0</v>
      </c>
      <c r="BZ18" s="10">
        <f>Miesiące!BL31</f>
        <v>0</v>
      </c>
      <c r="CA18" s="10">
        <f>Miesiące!BM31</f>
        <v>1</v>
      </c>
      <c r="CB18" s="10">
        <f>Miesiące!BN31</f>
        <v>0</v>
      </c>
      <c r="CC18" s="10">
        <f>Miesiące!BO31</f>
        <v>0</v>
      </c>
      <c r="CD18" s="10">
        <f>Miesiące!BP31</f>
        <v>0</v>
      </c>
      <c r="CE18" s="10">
        <f>Miesiące!BQ31</f>
        <v>0</v>
      </c>
      <c r="CF18" s="10">
        <f>Miesiące!BR31</f>
        <v>0</v>
      </c>
      <c r="CG18" s="10">
        <f>Miesiące!BS31</f>
        <v>0</v>
      </c>
      <c r="CH18" s="10">
        <f>Miesiące!BT31</f>
        <v>0</v>
      </c>
      <c r="CI18" s="10">
        <f>Miesiące!BU31</f>
        <v>0</v>
      </c>
      <c r="CJ18" s="10">
        <f>Miesiące!BV31</f>
        <v>0</v>
      </c>
      <c r="CK18" s="10">
        <f>Miesiące!BW31</f>
        <v>0</v>
      </c>
      <c r="CL18" s="10">
        <f>Miesiące!BX31</f>
        <v>0</v>
      </c>
      <c r="CM18" s="10">
        <f>Miesiące!BY31</f>
        <v>1</v>
      </c>
      <c r="CN18" s="10">
        <f>Miesiące!BZ31</f>
        <v>0</v>
      </c>
      <c r="CO18" s="10">
        <f>Miesiące!CA31</f>
        <v>0</v>
      </c>
      <c r="CP18" s="10">
        <f>Miesiące!CB31</f>
        <v>0</v>
      </c>
      <c r="CQ18" s="10">
        <f>Miesiące!CC31</f>
        <v>0</v>
      </c>
      <c r="CR18" s="10">
        <f>Miesiące!CD31</f>
        <v>0</v>
      </c>
      <c r="CS18" s="10">
        <f>Miesiące!CE31</f>
        <v>0</v>
      </c>
      <c r="CT18" s="10">
        <f>Miesiące!CF31</f>
        <v>0</v>
      </c>
      <c r="CU18" s="10">
        <f>Miesiące!CG31</f>
        <v>0</v>
      </c>
      <c r="CV18" s="10">
        <f>Miesiące!CH31</f>
        <v>0</v>
      </c>
      <c r="CW18" s="10">
        <f>Miesiące!CI31</f>
        <v>0</v>
      </c>
      <c r="CX18" s="10">
        <f>Miesiące!CJ31</f>
        <v>0</v>
      </c>
      <c r="CY18" s="10">
        <f>Miesiące!CK31</f>
        <v>1</v>
      </c>
      <c r="CZ18" s="10">
        <f>Miesiące!CL31</f>
        <v>0</v>
      </c>
      <c r="DA18" s="10">
        <f>Miesiące!CM31</f>
        <v>0</v>
      </c>
      <c r="DB18" s="10">
        <f>Miesiące!CN31</f>
        <v>0</v>
      </c>
      <c r="DC18" s="10">
        <f>Miesiące!CO31</f>
        <v>0</v>
      </c>
      <c r="DD18" s="10">
        <f>Miesiące!CP31</f>
        <v>0</v>
      </c>
      <c r="DE18" s="10">
        <f>Miesiące!CQ31</f>
        <v>0</v>
      </c>
      <c r="DF18" s="10">
        <f>Miesiące!CR31</f>
        <v>0</v>
      </c>
      <c r="DG18" s="10">
        <f>Miesiące!CS31</f>
        <v>0</v>
      </c>
      <c r="DH18" s="10">
        <f>Miesiące!CT31</f>
        <v>0</v>
      </c>
      <c r="DI18" s="10">
        <f>Miesiące!CU31</f>
        <v>0</v>
      </c>
      <c r="DJ18" s="10">
        <f>Miesiące!CV31</f>
        <v>0</v>
      </c>
      <c r="DK18" s="10">
        <f>Miesiące!CW31</f>
        <v>1</v>
      </c>
      <c r="DL18" s="10">
        <f>Miesiące!CX31</f>
        <v>0</v>
      </c>
      <c r="DM18" s="10">
        <f>Miesiące!CY31</f>
        <v>0</v>
      </c>
      <c r="DN18" s="10">
        <f>Miesiące!CZ31</f>
        <v>0</v>
      </c>
      <c r="DO18" s="10">
        <f>Miesiące!DA31</f>
        <v>0</v>
      </c>
      <c r="DP18" s="10">
        <f>Miesiące!DB31</f>
        <v>0</v>
      </c>
      <c r="DQ18" s="10">
        <f>Miesiące!DC31</f>
        <v>0</v>
      </c>
      <c r="DR18" s="10">
        <f>Miesiące!DD31</f>
        <v>0</v>
      </c>
      <c r="DS18" s="10">
        <f>Miesiące!DE31</f>
        <v>0</v>
      </c>
      <c r="DT18" s="10">
        <f>Miesiące!DF31</f>
        <v>0</v>
      </c>
      <c r="DU18" s="10">
        <f>Miesiące!DG31</f>
        <v>0</v>
      </c>
      <c r="DV18" s="10">
        <f>Miesiące!DH31</f>
        <v>0</v>
      </c>
      <c r="DW18" s="10">
        <f>Miesiące!DI31</f>
        <v>1</v>
      </c>
      <c r="DX18" s="10">
        <f>Miesiące!DJ31</f>
        <v>0</v>
      </c>
      <c r="DY18" s="10">
        <f>Miesiące!DK31</f>
        <v>0</v>
      </c>
      <c r="DZ18" s="10">
        <f>Miesiące!DL31</f>
        <v>0</v>
      </c>
      <c r="EA18" s="10">
        <f>Miesiące!DM31</f>
        <v>0</v>
      </c>
      <c r="EB18" s="10">
        <f>Miesiące!DN31</f>
        <v>0</v>
      </c>
      <c r="EC18" s="10">
        <f>Miesiące!DO31</f>
        <v>0</v>
      </c>
      <c r="ED18" s="10">
        <f>Miesiące!DP31</f>
        <v>0</v>
      </c>
      <c r="EE18" s="10">
        <f>Miesiące!DQ31</f>
        <v>0</v>
      </c>
      <c r="EF18" s="10">
        <f>Miesiące!DR31</f>
        <v>0</v>
      </c>
      <c r="EG18" s="10">
        <f>Miesiące!DS31</f>
        <v>0</v>
      </c>
      <c r="EH18" s="10">
        <f>Miesiące!DT31</f>
        <v>0</v>
      </c>
      <c r="EI18" s="10">
        <f>Miesiące!DU31</f>
        <v>1</v>
      </c>
      <c r="EJ18" s="10">
        <f>Miesiące!DV31</f>
        <v>0</v>
      </c>
      <c r="EK18" s="10">
        <f>Miesiące!DW31</f>
        <v>0</v>
      </c>
      <c r="EL18" s="10">
        <f>Miesiące!DX31</f>
        <v>0</v>
      </c>
      <c r="EM18" s="10">
        <f>Miesiące!DY31</f>
        <v>0</v>
      </c>
      <c r="EN18" s="10">
        <f>Miesiące!DZ31</f>
        <v>0</v>
      </c>
      <c r="EO18" s="10">
        <f>Miesiące!EA31</f>
        <v>0</v>
      </c>
      <c r="EP18" s="10">
        <f>Miesiące!EB31</f>
        <v>0</v>
      </c>
    </row>
    <row r="19" spans="2:146" hidden="1" outlineLevel="1" x14ac:dyDescent="0.25">
      <c r="J19" s="26" t="s">
        <v>33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0">
        <f>Miesiące!I32</f>
        <v>1</v>
      </c>
      <c r="X19" s="10">
        <f>Miesiące!J32</f>
        <v>0</v>
      </c>
      <c r="Y19" s="10">
        <f>Miesiące!K32</f>
        <v>1</v>
      </c>
      <c r="Z19" s="10">
        <f>Miesiące!L32</f>
        <v>0</v>
      </c>
      <c r="AA19" s="10">
        <f>Miesiące!M32</f>
        <v>0</v>
      </c>
      <c r="AB19" s="10">
        <f>Miesiące!N32</f>
        <v>2</v>
      </c>
      <c r="AC19" s="10">
        <f>Miesiące!O32</f>
        <v>2</v>
      </c>
      <c r="AD19" s="10">
        <f>Miesiące!P32</f>
        <v>2</v>
      </c>
      <c r="AE19" s="10">
        <f>Miesiące!Q32</f>
        <v>0</v>
      </c>
      <c r="AF19" s="10">
        <f>Miesiące!R32</f>
        <v>0</v>
      </c>
      <c r="AG19" s="10">
        <f>Miesiące!S32</f>
        <v>2</v>
      </c>
      <c r="AH19" s="10">
        <f>Miesiące!T32</f>
        <v>2</v>
      </c>
      <c r="AI19" s="10">
        <f>Miesiące!U32</f>
        <v>2</v>
      </c>
      <c r="AJ19" s="10">
        <f>Miesiące!V32</f>
        <v>0</v>
      </c>
      <c r="AK19" s="10">
        <f>Miesiące!W32</f>
        <v>1</v>
      </c>
      <c r="AL19" s="10">
        <f>Miesiące!X32</f>
        <v>0</v>
      </c>
      <c r="AM19" s="10">
        <f>Miesiące!Y32</f>
        <v>0</v>
      </c>
      <c r="AN19" s="10">
        <f>Miesiące!Z32</f>
        <v>2</v>
      </c>
      <c r="AO19" s="10">
        <f>Miesiące!AA32</f>
        <v>2</v>
      </c>
      <c r="AP19" s="10">
        <f>Miesiące!AB32</f>
        <v>2</v>
      </c>
      <c r="AQ19" s="10">
        <f>Miesiące!AC32</f>
        <v>0</v>
      </c>
      <c r="AR19" s="10">
        <f>Miesiące!AD32</f>
        <v>0</v>
      </c>
      <c r="AS19" s="10">
        <f>Miesiące!AE32</f>
        <v>2</v>
      </c>
      <c r="AT19" s="10">
        <f>Miesiące!AF32</f>
        <v>3</v>
      </c>
      <c r="AU19" s="10">
        <f>Miesiące!AG32</f>
        <v>1</v>
      </c>
      <c r="AV19" s="10">
        <f>Miesiące!AH32</f>
        <v>0</v>
      </c>
      <c r="AW19" s="10">
        <f>Miesiące!AI32</f>
        <v>1</v>
      </c>
      <c r="AX19" s="10">
        <f>Miesiące!AJ32</f>
        <v>0</v>
      </c>
      <c r="AY19" s="10">
        <f>Miesiące!AK32</f>
        <v>0</v>
      </c>
      <c r="AZ19" s="10">
        <f>Miesiące!AL32</f>
        <v>2</v>
      </c>
      <c r="BA19" s="10">
        <f>Miesiące!AM32</f>
        <v>2</v>
      </c>
      <c r="BB19" s="10">
        <f>Miesiące!AN32</f>
        <v>2</v>
      </c>
      <c r="BC19" s="10">
        <f>Miesiące!AO32</f>
        <v>0</v>
      </c>
      <c r="BD19" s="10">
        <f>Miesiące!AP32</f>
        <v>1</v>
      </c>
      <c r="BE19" s="10">
        <f>Miesiące!AQ32</f>
        <v>1</v>
      </c>
      <c r="BF19" s="10">
        <f>Miesiące!AR32</f>
        <v>4</v>
      </c>
      <c r="BG19" s="10">
        <f>Miesiące!AS32</f>
        <v>0</v>
      </c>
      <c r="BH19" s="10">
        <f>Miesiące!AT32</f>
        <v>0</v>
      </c>
      <c r="BI19" s="10">
        <f>Miesiące!AU32</f>
        <v>1</v>
      </c>
      <c r="BJ19" s="10">
        <f>Miesiące!AV32</f>
        <v>0</v>
      </c>
      <c r="BK19" s="10">
        <f>Miesiące!AW32</f>
        <v>0</v>
      </c>
      <c r="BL19" s="10">
        <f>Miesiące!AX32</f>
        <v>2</v>
      </c>
      <c r="BM19" s="10">
        <f>Miesiące!AY32</f>
        <v>2</v>
      </c>
      <c r="BN19" s="10">
        <f>Miesiące!AZ32</f>
        <v>2</v>
      </c>
      <c r="BO19" s="10">
        <f>Miesiące!BA32</f>
        <v>0</v>
      </c>
      <c r="BP19" s="10">
        <f>Miesiące!BB32</f>
        <v>0</v>
      </c>
      <c r="BQ19" s="10">
        <f>Miesiące!BC32</f>
        <v>2</v>
      </c>
      <c r="BR19" s="10">
        <f>Miesiące!BD32</f>
        <v>2</v>
      </c>
      <c r="BS19" s="10">
        <f>Miesiące!BE32</f>
        <v>2</v>
      </c>
      <c r="BT19" s="10">
        <f>Miesiące!BF32</f>
        <v>0</v>
      </c>
      <c r="BU19" s="10">
        <f>Miesiące!BG32</f>
        <v>1</v>
      </c>
      <c r="BV19" s="10">
        <f>Miesiące!BH32</f>
        <v>0</v>
      </c>
      <c r="BW19" s="10">
        <f>Miesiące!BI32</f>
        <v>0</v>
      </c>
      <c r="BX19" s="10">
        <f>Miesiące!BJ32</f>
        <v>2</v>
      </c>
      <c r="BY19" s="10">
        <f>Miesiące!BK32</f>
        <v>2</v>
      </c>
      <c r="BZ19" s="10">
        <f>Miesiące!BL32</f>
        <v>2</v>
      </c>
      <c r="CA19" s="10">
        <f>Miesiące!BM32</f>
        <v>0</v>
      </c>
      <c r="CB19" s="10">
        <f>Miesiące!BN32</f>
        <v>0</v>
      </c>
      <c r="CC19" s="10">
        <f>Miesiące!BO32</f>
        <v>2</v>
      </c>
      <c r="CD19" s="10">
        <f>Miesiące!BP32</f>
        <v>3</v>
      </c>
      <c r="CE19" s="10">
        <f>Miesiące!BQ32</f>
        <v>1</v>
      </c>
      <c r="CF19" s="10">
        <f>Miesiące!BR32</f>
        <v>0</v>
      </c>
      <c r="CG19" s="10">
        <f>Miesiące!BS32</f>
        <v>1</v>
      </c>
      <c r="CH19" s="10">
        <f>Miesiące!BT32</f>
        <v>0</v>
      </c>
      <c r="CI19" s="10">
        <f>Miesiące!BU32</f>
        <v>0</v>
      </c>
      <c r="CJ19" s="10">
        <f>Miesiące!BV32</f>
        <v>2</v>
      </c>
      <c r="CK19" s="10">
        <f>Miesiące!BW32</f>
        <v>2</v>
      </c>
      <c r="CL19" s="10">
        <f>Miesiące!BX32</f>
        <v>2</v>
      </c>
      <c r="CM19" s="10">
        <f>Miesiące!BY32</f>
        <v>0</v>
      </c>
      <c r="CN19" s="10">
        <f>Miesiące!BZ32</f>
        <v>2</v>
      </c>
      <c r="CO19" s="10">
        <f>Miesiące!CA32</f>
        <v>0</v>
      </c>
      <c r="CP19" s="10">
        <f>Miesiące!CB32</f>
        <v>4</v>
      </c>
      <c r="CQ19" s="10">
        <f>Miesiące!CC32</f>
        <v>0</v>
      </c>
      <c r="CR19" s="10">
        <f>Miesiące!CD32</f>
        <v>0</v>
      </c>
      <c r="CS19" s="10">
        <f>Miesiące!CE32</f>
        <v>1</v>
      </c>
      <c r="CT19" s="10">
        <f>Miesiące!CF32</f>
        <v>0</v>
      </c>
      <c r="CU19" s="10">
        <f>Miesiące!CG32</f>
        <v>0</v>
      </c>
      <c r="CV19" s="10">
        <f>Miesiące!CH32</f>
        <v>2</v>
      </c>
      <c r="CW19" s="10">
        <f>Miesiące!CI32</f>
        <v>2</v>
      </c>
      <c r="CX19" s="10">
        <f>Miesiące!CJ32</f>
        <v>2</v>
      </c>
      <c r="CY19" s="10">
        <f>Miesiące!CK32</f>
        <v>0</v>
      </c>
      <c r="CZ19" s="10">
        <f>Miesiące!CL32</f>
        <v>0</v>
      </c>
      <c r="DA19" s="10">
        <f>Miesiące!CM32</f>
        <v>2</v>
      </c>
      <c r="DB19" s="10">
        <f>Miesiące!CN32</f>
        <v>2</v>
      </c>
      <c r="DC19" s="10">
        <f>Miesiące!CO32</f>
        <v>2</v>
      </c>
      <c r="DD19" s="10">
        <f>Miesiące!CP32</f>
        <v>0</v>
      </c>
      <c r="DE19" s="10">
        <f>Miesiące!CQ32</f>
        <v>1</v>
      </c>
      <c r="DF19" s="10">
        <f>Miesiące!CR32</f>
        <v>0</v>
      </c>
      <c r="DG19" s="10">
        <f>Miesiące!CS32</f>
        <v>0</v>
      </c>
      <c r="DH19" s="10">
        <f>Miesiące!CT32</f>
        <v>2</v>
      </c>
      <c r="DI19" s="10">
        <f>Miesiące!CU32</f>
        <v>2</v>
      </c>
      <c r="DJ19" s="10">
        <f>Miesiące!CV32</f>
        <v>2</v>
      </c>
      <c r="DK19" s="10">
        <f>Miesiące!CW32</f>
        <v>0</v>
      </c>
      <c r="DL19" s="10">
        <f>Miesiące!CX32</f>
        <v>0</v>
      </c>
      <c r="DM19" s="10">
        <f>Miesiące!CY32</f>
        <v>2</v>
      </c>
      <c r="DN19" s="10">
        <f>Miesiące!CZ32</f>
        <v>4</v>
      </c>
      <c r="DO19" s="10">
        <f>Miesiące!DA32</f>
        <v>0</v>
      </c>
      <c r="DP19" s="10">
        <f>Miesiące!DB32</f>
        <v>0</v>
      </c>
      <c r="DQ19" s="10">
        <f>Miesiące!DC32</f>
        <v>1</v>
      </c>
      <c r="DR19" s="10">
        <f>Miesiące!DD32</f>
        <v>0</v>
      </c>
      <c r="DS19" s="10">
        <f>Miesiące!DE32</f>
        <v>0</v>
      </c>
      <c r="DT19" s="10">
        <f>Miesiące!DF32</f>
        <v>2</v>
      </c>
      <c r="DU19" s="10">
        <f>Miesiące!DG32</f>
        <v>2</v>
      </c>
      <c r="DV19" s="10">
        <f>Miesiące!DH32</f>
        <v>2</v>
      </c>
      <c r="DW19" s="10">
        <f>Miesiące!DI32</f>
        <v>0</v>
      </c>
      <c r="DX19" s="10">
        <f>Miesiące!DJ32</f>
        <v>0</v>
      </c>
      <c r="DY19" s="10">
        <f>Miesiące!DK32</f>
        <v>2</v>
      </c>
      <c r="DZ19" s="10">
        <f>Miesiące!DL32</f>
        <v>2</v>
      </c>
      <c r="EA19" s="10">
        <f>Miesiące!DM32</f>
        <v>2</v>
      </c>
      <c r="EB19" s="10">
        <f>Miesiące!DN32</f>
        <v>0</v>
      </c>
      <c r="EC19" s="10">
        <f>Miesiące!DO32</f>
        <v>1</v>
      </c>
      <c r="ED19" s="10">
        <f>Miesiące!DP32</f>
        <v>0</v>
      </c>
      <c r="EE19" s="10">
        <f>Miesiące!DQ32</f>
        <v>0</v>
      </c>
      <c r="EF19" s="10">
        <f>Miesiące!DR32</f>
        <v>2</v>
      </c>
      <c r="EG19" s="10">
        <f>Miesiące!DS32</f>
        <v>2</v>
      </c>
      <c r="EH19" s="10">
        <f>Miesiące!DT32</f>
        <v>2</v>
      </c>
      <c r="EI19" s="10">
        <f>Miesiące!DU32</f>
        <v>0</v>
      </c>
      <c r="EJ19" s="10">
        <f>Miesiące!DV32</f>
        <v>0</v>
      </c>
      <c r="EK19" s="10">
        <f>Miesiące!DW32</f>
        <v>2</v>
      </c>
      <c r="EL19" s="10">
        <f>Miesiące!DX32</f>
        <v>2</v>
      </c>
      <c r="EM19" s="10">
        <f>Miesiące!DY32</f>
        <v>2</v>
      </c>
      <c r="EN19" s="10">
        <f>Miesiące!DZ32</f>
        <v>0</v>
      </c>
      <c r="EO19" s="10">
        <f>Miesiące!EA32</f>
        <v>1</v>
      </c>
      <c r="EP19" s="10">
        <f>Miesiące!EB32</f>
        <v>0</v>
      </c>
    </row>
    <row r="20" spans="2:146" hidden="1" outlineLevel="1" x14ac:dyDescent="0.25">
      <c r="J20" s="31" t="s">
        <v>35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1">
        <f>SUM(W11:W19)</f>
        <v>30</v>
      </c>
      <c r="X20" s="11">
        <f t="shared" ref="X20:CI20" si="8">SUM(X11:X19)</f>
        <v>31</v>
      </c>
      <c r="Y20" s="11">
        <f t="shared" si="8"/>
        <v>31</v>
      </c>
      <c r="Z20" s="11">
        <f t="shared" si="8"/>
        <v>30</v>
      </c>
      <c r="AA20" s="11">
        <f t="shared" si="8"/>
        <v>31</v>
      </c>
      <c r="AB20" s="11">
        <f t="shared" si="8"/>
        <v>30</v>
      </c>
      <c r="AC20" s="11">
        <f t="shared" si="8"/>
        <v>31</v>
      </c>
      <c r="AD20" s="11">
        <f t="shared" si="8"/>
        <v>31</v>
      </c>
      <c r="AE20" s="11">
        <f t="shared" si="8"/>
        <v>28</v>
      </c>
      <c r="AF20" s="11">
        <f t="shared" si="8"/>
        <v>31</v>
      </c>
      <c r="AG20" s="11">
        <f t="shared" si="8"/>
        <v>30</v>
      </c>
      <c r="AH20" s="11">
        <f t="shared" si="8"/>
        <v>31</v>
      </c>
      <c r="AI20" s="11">
        <f t="shared" si="8"/>
        <v>30</v>
      </c>
      <c r="AJ20" s="11">
        <f t="shared" si="8"/>
        <v>31</v>
      </c>
      <c r="AK20" s="11">
        <f t="shared" si="8"/>
        <v>31</v>
      </c>
      <c r="AL20" s="11">
        <f t="shared" si="8"/>
        <v>30</v>
      </c>
      <c r="AM20" s="11">
        <f t="shared" si="8"/>
        <v>31</v>
      </c>
      <c r="AN20" s="11">
        <f t="shared" si="8"/>
        <v>30</v>
      </c>
      <c r="AO20" s="11">
        <f t="shared" si="8"/>
        <v>31</v>
      </c>
      <c r="AP20" s="11">
        <f t="shared" si="8"/>
        <v>31</v>
      </c>
      <c r="AQ20" s="11">
        <f t="shared" si="8"/>
        <v>28</v>
      </c>
      <c r="AR20" s="11">
        <f t="shared" si="8"/>
        <v>31</v>
      </c>
      <c r="AS20" s="11">
        <f t="shared" si="8"/>
        <v>30</v>
      </c>
      <c r="AT20" s="11">
        <f t="shared" si="8"/>
        <v>31</v>
      </c>
      <c r="AU20" s="11">
        <f t="shared" si="8"/>
        <v>30</v>
      </c>
      <c r="AV20" s="11">
        <f t="shared" si="8"/>
        <v>31</v>
      </c>
      <c r="AW20" s="11">
        <f t="shared" si="8"/>
        <v>31</v>
      </c>
      <c r="AX20" s="11">
        <f t="shared" si="8"/>
        <v>30</v>
      </c>
      <c r="AY20" s="11">
        <f t="shared" si="8"/>
        <v>31</v>
      </c>
      <c r="AZ20" s="11">
        <f t="shared" si="8"/>
        <v>30</v>
      </c>
      <c r="BA20" s="11">
        <f t="shared" si="8"/>
        <v>31</v>
      </c>
      <c r="BB20" s="11">
        <f t="shared" si="8"/>
        <v>31</v>
      </c>
      <c r="BC20" s="11">
        <f t="shared" si="8"/>
        <v>29</v>
      </c>
      <c r="BD20" s="11">
        <f t="shared" si="8"/>
        <v>31</v>
      </c>
      <c r="BE20" s="11">
        <f t="shared" si="8"/>
        <v>30</v>
      </c>
      <c r="BF20" s="11">
        <f t="shared" si="8"/>
        <v>31</v>
      </c>
      <c r="BG20" s="11">
        <f t="shared" si="8"/>
        <v>30</v>
      </c>
      <c r="BH20" s="11">
        <f t="shared" si="8"/>
        <v>31</v>
      </c>
      <c r="BI20" s="11">
        <f t="shared" si="8"/>
        <v>31</v>
      </c>
      <c r="BJ20" s="11">
        <f t="shared" si="8"/>
        <v>30</v>
      </c>
      <c r="BK20" s="11">
        <f t="shared" si="8"/>
        <v>31</v>
      </c>
      <c r="BL20" s="11">
        <f t="shared" si="8"/>
        <v>30</v>
      </c>
      <c r="BM20" s="11">
        <f t="shared" si="8"/>
        <v>31</v>
      </c>
      <c r="BN20" s="11">
        <f t="shared" si="8"/>
        <v>31</v>
      </c>
      <c r="BO20" s="11">
        <f t="shared" si="8"/>
        <v>28</v>
      </c>
      <c r="BP20" s="11">
        <f t="shared" si="8"/>
        <v>31</v>
      </c>
      <c r="BQ20" s="11">
        <f t="shared" si="8"/>
        <v>30</v>
      </c>
      <c r="BR20" s="11">
        <f t="shared" si="8"/>
        <v>31</v>
      </c>
      <c r="BS20" s="11">
        <f t="shared" si="8"/>
        <v>30</v>
      </c>
      <c r="BT20" s="11">
        <f t="shared" si="8"/>
        <v>31</v>
      </c>
      <c r="BU20" s="11">
        <f t="shared" si="8"/>
        <v>31</v>
      </c>
      <c r="BV20" s="11">
        <f t="shared" si="8"/>
        <v>30</v>
      </c>
      <c r="BW20" s="11">
        <f t="shared" si="8"/>
        <v>31</v>
      </c>
      <c r="BX20" s="11">
        <f t="shared" si="8"/>
        <v>30</v>
      </c>
      <c r="BY20" s="11">
        <f t="shared" si="8"/>
        <v>31</v>
      </c>
      <c r="BZ20" s="11">
        <f t="shared" si="8"/>
        <v>31</v>
      </c>
      <c r="CA20" s="11">
        <f t="shared" si="8"/>
        <v>28</v>
      </c>
      <c r="CB20" s="11">
        <f t="shared" si="8"/>
        <v>31</v>
      </c>
      <c r="CC20" s="11">
        <f t="shared" si="8"/>
        <v>30</v>
      </c>
      <c r="CD20" s="11">
        <f t="shared" si="8"/>
        <v>31</v>
      </c>
      <c r="CE20" s="11">
        <f t="shared" si="8"/>
        <v>30</v>
      </c>
      <c r="CF20" s="11">
        <f t="shared" si="8"/>
        <v>31</v>
      </c>
      <c r="CG20" s="11">
        <f t="shared" si="8"/>
        <v>31</v>
      </c>
      <c r="CH20" s="11">
        <f t="shared" si="8"/>
        <v>30</v>
      </c>
      <c r="CI20" s="11">
        <f t="shared" si="8"/>
        <v>31</v>
      </c>
      <c r="CJ20" s="11">
        <f t="shared" ref="CJ20:EP20" si="9">SUM(CJ11:CJ19)</f>
        <v>30</v>
      </c>
      <c r="CK20" s="11">
        <f t="shared" si="9"/>
        <v>31</v>
      </c>
      <c r="CL20" s="11">
        <f t="shared" si="9"/>
        <v>31</v>
      </c>
      <c r="CM20" s="11">
        <f t="shared" si="9"/>
        <v>28</v>
      </c>
      <c r="CN20" s="11">
        <f t="shared" si="9"/>
        <v>31</v>
      </c>
      <c r="CO20" s="11">
        <f t="shared" si="9"/>
        <v>30</v>
      </c>
      <c r="CP20" s="11">
        <f t="shared" si="9"/>
        <v>31</v>
      </c>
      <c r="CQ20" s="11">
        <f t="shared" si="9"/>
        <v>30</v>
      </c>
      <c r="CR20" s="11">
        <f t="shared" si="9"/>
        <v>31</v>
      </c>
      <c r="CS20" s="11">
        <f t="shared" si="9"/>
        <v>31</v>
      </c>
      <c r="CT20" s="11">
        <f t="shared" si="9"/>
        <v>30</v>
      </c>
      <c r="CU20" s="11">
        <f t="shared" si="9"/>
        <v>31</v>
      </c>
      <c r="CV20" s="11">
        <f t="shared" si="9"/>
        <v>30</v>
      </c>
      <c r="CW20" s="11">
        <f t="shared" si="9"/>
        <v>31</v>
      </c>
      <c r="CX20" s="11">
        <f t="shared" si="9"/>
        <v>31</v>
      </c>
      <c r="CY20" s="11">
        <f t="shared" si="9"/>
        <v>29</v>
      </c>
      <c r="CZ20" s="11">
        <f t="shared" si="9"/>
        <v>31</v>
      </c>
      <c r="DA20" s="11">
        <f t="shared" si="9"/>
        <v>30</v>
      </c>
      <c r="DB20" s="11">
        <f t="shared" si="9"/>
        <v>31</v>
      </c>
      <c r="DC20" s="11">
        <f t="shared" si="9"/>
        <v>30</v>
      </c>
      <c r="DD20" s="11">
        <f t="shared" si="9"/>
        <v>31</v>
      </c>
      <c r="DE20" s="11">
        <f t="shared" si="9"/>
        <v>31</v>
      </c>
      <c r="DF20" s="11">
        <f t="shared" si="9"/>
        <v>30</v>
      </c>
      <c r="DG20" s="11">
        <f t="shared" si="9"/>
        <v>31</v>
      </c>
      <c r="DH20" s="11">
        <f t="shared" si="9"/>
        <v>30</v>
      </c>
      <c r="DI20" s="11">
        <f t="shared" si="9"/>
        <v>31</v>
      </c>
      <c r="DJ20" s="11">
        <f t="shared" si="9"/>
        <v>31</v>
      </c>
      <c r="DK20" s="11">
        <f t="shared" si="9"/>
        <v>28</v>
      </c>
      <c r="DL20" s="11">
        <f t="shared" si="9"/>
        <v>31</v>
      </c>
      <c r="DM20" s="11">
        <f t="shared" si="9"/>
        <v>30</v>
      </c>
      <c r="DN20" s="11">
        <f t="shared" si="9"/>
        <v>31</v>
      </c>
      <c r="DO20" s="11">
        <f t="shared" si="9"/>
        <v>30</v>
      </c>
      <c r="DP20" s="11">
        <f t="shared" si="9"/>
        <v>31</v>
      </c>
      <c r="DQ20" s="11">
        <f t="shared" si="9"/>
        <v>31</v>
      </c>
      <c r="DR20" s="11">
        <f t="shared" si="9"/>
        <v>30</v>
      </c>
      <c r="DS20" s="11">
        <f t="shared" si="9"/>
        <v>31</v>
      </c>
      <c r="DT20" s="11">
        <f t="shared" si="9"/>
        <v>30</v>
      </c>
      <c r="DU20" s="11">
        <f t="shared" si="9"/>
        <v>31</v>
      </c>
      <c r="DV20" s="11">
        <f t="shared" si="9"/>
        <v>31</v>
      </c>
      <c r="DW20" s="11">
        <f t="shared" si="9"/>
        <v>28</v>
      </c>
      <c r="DX20" s="11">
        <f t="shared" si="9"/>
        <v>31</v>
      </c>
      <c r="DY20" s="11">
        <f t="shared" si="9"/>
        <v>30</v>
      </c>
      <c r="DZ20" s="11">
        <f t="shared" si="9"/>
        <v>31</v>
      </c>
      <c r="EA20" s="11">
        <f t="shared" si="9"/>
        <v>30</v>
      </c>
      <c r="EB20" s="11">
        <f t="shared" si="9"/>
        <v>31</v>
      </c>
      <c r="EC20" s="11">
        <f t="shared" si="9"/>
        <v>31</v>
      </c>
      <c r="ED20" s="11">
        <f t="shared" si="9"/>
        <v>30</v>
      </c>
      <c r="EE20" s="11">
        <f t="shared" si="9"/>
        <v>31</v>
      </c>
      <c r="EF20" s="11">
        <f t="shared" si="9"/>
        <v>30</v>
      </c>
      <c r="EG20" s="11">
        <f t="shared" si="9"/>
        <v>31</v>
      </c>
      <c r="EH20" s="11">
        <f t="shared" si="9"/>
        <v>31</v>
      </c>
      <c r="EI20" s="11">
        <f t="shared" si="9"/>
        <v>28</v>
      </c>
      <c r="EJ20" s="11">
        <f t="shared" si="9"/>
        <v>31</v>
      </c>
      <c r="EK20" s="11">
        <f t="shared" si="9"/>
        <v>30</v>
      </c>
      <c r="EL20" s="11">
        <f t="shared" si="9"/>
        <v>31</v>
      </c>
      <c r="EM20" s="11">
        <f t="shared" si="9"/>
        <v>30</v>
      </c>
      <c r="EN20" s="11">
        <f t="shared" si="9"/>
        <v>31</v>
      </c>
      <c r="EO20" s="11">
        <f t="shared" si="9"/>
        <v>31</v>
      </c>
      <c r="EP20" s="11">
        <f t="shared" si="9"/>
        <v>30</v>
      </c>
    </row>
    <row r="22" spans="2:146" x14ac:dyDescent="0.25">
      <c r="F22" s="28"/>
      <c r="G22" s="28"/>
      <c r="H22" s="28"/>
      <c r="I22" s="28"/>
      <c r="J22" s="61" t="s">
        <v>51</v>
      </c>
      <c r="K22" s="34">
        <f>K2</f>
        <v>2021</v>
      </c>
      <c r="L22" s="34">
        <f t="shared" ref="L22:T22" si="10">L2</f>
        <v>2022</v>
      </c>
      <c r="M22" s="34">
        <f t="shared" si="10"/>
        <v>2023</v>
      </c>
      <c r="N22" s="34">
        <f t="shared" si="10"/>
        <v>2024</v>
      </c>
      <c r="O22" s="34">
        <f t="shared" si="10"/>
        <v>2025</v>
      </c>
      <c r="P22" s="34">
        <f t="shared" si="10"/>
        <v>2026</v>
      </c>
      <c r="Q22" s="34">
        <f t="shared" si="10"/>
        <v>2027</v>
      </c>
      <c r="R22" s="34">
        <f t="shared" si="10"/>
        <v>2028</v>
      </c>
      <c r="S22" s="34">
        <f t="shared" si="10"/>
        <v>2029</v>
      </c>
      <c r="T22" s="34">
        <f t="shared" si="10"/>
        <v>2030</v>
      </c>
      <c r="U22" s="28"/>
      <c r="V22" s="28"/>
      <c r="W22" s="15">
        <f>Miesiące!I9</f>
        <v>44377</v>
      </c>
      <c r="X22" s="15">
        <f>Miesiące!J9</f>
        <v>44408</v>
      </c>
      <c r="Y22" s="15">
        <f>Miesiące!K9</f>
        <v>44439</v>
      </c>
      <c r="Z22" s="15">
        <f>Miesiące!L9</f>
        <v>44469</v>
      </c>
      <c r="AA22" s="15">
        <f>Miesiące!M9</f>
        <v>44500</v>
      </c>
      <c r="AB22" s="15">
        <f>Miesiące!N9</f>
        <v>44530</v>
      </c>
      <c r="AC22" s="15">
        <f>Miesiące!O9</f>
        <v>44561</v>
      </c>
      <c r="AD22" s="15">
        <f>Miesiące!P9</f>
        <v>44592</v>
      </c>
      <c r="AE22" s="15">
        <f>Miesiące!Q9</f>
        <v>44620</v>
      </c>
      <c r="AF22" s="15">
        <f>Miesiące!R9</f>
        <v>44651</v>
      </c>
      <c r="AG22" s="15">
        <f>Miesiące!S9</f>
        <v>44681</v>
      </c>
      <c r="AH22" s="15">
        <f>Miesiące!T9</f>
        <v>44712</v>
      </c>
      <c r="AI22" s="15">
        <f>Miesiące!U9</f>
        <v>44742</v>
      </c>
      <c r="AJ22" s="15">
        <f>Miesiące!V9</f>
        <v>44773</v>
      </c>
      <c r="AK22" s="15">
        <f>Miesiące!W9</f>
        <v>44804</v>
      </c>
      <c r="AL22" s="15">
        <f>Miesiące!X9</f>
        <v>44834</v>
      </c>
      <c r="AM22" s="15">
        <f>Miesiące!Y9</f>
        <v>44865</v>
      </c>
      <c r="AN22" s="15">
        <f>Miesiące!Z9</f>
        <v>44895</v>
      </c>
      <c r="AO22" s="15">
        <f>Miesiące!AA9</f>
        <v>44926</v>
      </c>
      <c r="AP22" s="15">
        <f>Miesiące!AB9</f>
        <v>44957</v>
      </c>
      <c r="AQ22" s="15">
        <f>Miesiące!AC9</f>
        <v>44985</v>
      </c>
      <c r="AR22" s="15">
        <f>Miesiące!AD9</f>
        <v>45016</v>
      </c>
      <c r="AS22" s="15">
        <f>Miesiące!AE9</f>
        <v>45046</v>
      </c>
      <c r="AT22" s="15">
        <f>Miesiące!AF9</f>
        <v>45077</v>
      </c>
      <c r="AU22" s="15">
        <f>Miesiące!AG9</f>
        <v>45107</v>
      </c>
      <c r="AV22" s="15">
        <f>Miesiące!AH9</f>
        <v>45138</v>
      </c>
      <c r="AW22" s="15">
        <f>Miesiące!AI9</f>
        <v>45169</v>
      </c>
      <c r="AX22" s="15">
        <f>Miesiące!AJ9</f>
        <v>45199</v>
      </c>
      <c r="AY22" s="15">
        <f>Miesiące!AK9</f>
        <v>45230</v>
      </c>
      <c r="AZ22" s="15">
        <f>Miesiące!AL9</f>
        <v>45260</v>
      </c>
      <c r="BA22" s="15">
        <f>Miesiące!AM9</f>
        <v>45291</v>
      </c>
      <c r="BB22" s="15">
        <f>Miesiące!AN9</f>
        <v>45322</v>
      </c>
      <c r="BC22" s="15">
        <f>Miesiące!AO9</f>
        <v>45351</v>
      </c>
      <c r="BD22" s="15">
        <f>Miesiące!AP9</f>
        <v>45382</v>
      </c>
      <c r="BE22" s="15">
        <f>Miesiące!AQ9</f>
        <v>45412</v>
      </c>
      <c r="BF22" s="15">
        <f>Miesiące!AR9</f>
        <v>45443</v>
      </c>
      <c r="BG22" s="15">
        <f>Miesiące!AS9</f>
        <v>45473</v>
      </c>
      <c r="BH22" s="15">
        <f>Miesiące!AT9</f>
        <v>45504</v>
      </c>
      <c r="BI22" s="15">
        <f>Miesiące!AU9</f>
        <v>45535</v>
      </c>
      <c r="BJ22" s="15">
        <f>Miesiące!AV9</f>
        <v>45565</v>
      </c>
      <c r="BK22" s="15">
        <f>Miesiące!AW9</f>
        <v>45596</v>
      </c>
      <c r="BL22" s="15">
        <f>Miesiące!AX9</f>
        <v>45626</v>
      </c>
      <c r="BM22" s="15">
        <f>Miesiące!AY9</f>
        <v>45657</v>
      </c>
      <c r="BN22" s="15">
        <f>Miesiące!AZ9</f>
        <v>45688</v>
      </c>
      <c r="BO22" s="15">
        <f>Miesiące!BA9</f>
        <v>45716</v>
      </c>
      <c r="BP22" s="15">
        <f>Miesiące!BB9</f>
        <v>45747</v>
      </c>
      <c r="BQ22" s="15">
        <f>Miesiące!BC9</f>
        <v>45777</v>
      </c>
      <c r="BR22" s="15">
        <f>Miesiące!BD9</f>
        <v>45808</v>
      </c>
      <c r="BS22" s="15">
        <f>Miesiące!BE9</f>
        <v>45838</v>
      </c>
      <c r="BT22" s="15">
        <f>Miesiące!BF9</f>
        <v>45869</v>
      </c>
      <c r="BU22" s="15">
        <f>Miesiące!BG9</f>
        <v>45900</v>
      </c>
      <c r="BV22" s="15">
        <f>Miesiące!BH9</f>
        <v>45930</v>
      </c>
      <c r="BW22" s="15">
        <f>Miesiące!BI9</f>
        <v>45961</v>
      </c>
      <c r="BX22" s="15">
        <f>Miesiące!BJ9</f>
        <v>45991</v>
      </c>
      <c r="BY22" s="15">
        <f>Miesiące!BK9</f>
        <v>46022</v>
      </c>
      <c r="BZ22" s="15">
        <f>Miesiące!BL9</f>
        <v>46053</v>
      </c>
      <c r="CA22" s="15">
        <f>Miesiące!BM9</f>
        <v>46081</v>
      </c>
      <c r="CB22" s="15">
        <f>Miesiące!BN9</f>
        <v>46112</v>
      </c>
      <c r="CC22" s="15">
        <f>Miesiące!BO9</f>
        <v>46142</v>
      </c>
      <c r="CD22" s="15">
        <f>Miesiące!BP9</f>
        <v>46173</v>
      </c>
      <c r="CE22" s="15">
        <f>Miesiące!BQ9</f>
        <v>46203</v>
      </c>
      <c r="CF22" s="15">
        <f>Miesiące!BR9</f>
        <v>46234</v>
      </c>
      <c r="CG22" s="15">
        <f>Miesiące!BS9</f>
        <v>46265</v>
      </c>
      <c r="CH22" s="15">
        <f>Miesiące!BT9</f>
        <v>46295</v>
      </c>
      <c r="CI22" s="15">
        <f>Miesiące!BU9</f>
        <v>46326</v>
      </c>
      <c r="CJ22" s="15">
        <f>Miesiące!BV9</f>
        <v>46356</v>
      </c>
      <c r="CK22" s="15">
        <f>Miesiące!BW9</f>
        <v>46387</v>
      </c>
      <c r="CL22" s="15">
        <f>Miesiące!BX9</f>
        <v>46418</v>
      </c>
      <c r="CM22" s="15">
        <f>Miesiące!BY9</f>
        <v>46446</v>
      </c>
      <c r="CN22" s="15">
        <f>Miesiące!BZ9</f>
        <v>46477</v>
      </c>
      <c r="CO22" s="15">
        <f>Miesiące!CA9</f>
        <v>46507</v>
      </c>
      <c r="CP22" s="15">
        <f>Miesiące!CB9</f>
        <v>46538</v>
      </c>
      <c r="CQ22" s="15">
        <f>Miesiące!CC9</f>
        <v>46568</v>
      </c>
      <c r="CR22" s="15">
        <f>Miesiące!CD9</f>
        <v>46599</v>
      </c>
      <c r="CS22" s="15">
        <f>Miesiące!CE9</f>
        <v>46630</v>
      </c>
      <c r="CT22" s="15">
        <f>Miesiące!CF9</f>
        <v>46660</v>
      </c>
      <c r="CU22" s="15">
        <f>Miesiące!CG9</f>
        <v>46691</v>
      </c>
      <c r="CV22" s="15">
        <f>Miesiące!CH9</f>
        <v>46721</v>
      </c>
      <c r="CW22" s="15">
        <f>Miesiące!CI9</f>
        <v>46752</v>
      </c>
      <c r="CX22" s="15">
        <f>Miesiące!CJ9</f>
        <v>46783</v>
      </c>
      <c r="CY22" s="15">
        <f>Miesiące!CK9</f>
        <v>46812</v>
      </c>
      <c r="CZ22" s="15">
        <f>Miesiące!CL9</f>
        <v>46843</v>
      </c>
      <c r="DA22" s="15">
        <f>Miesiące!CM9</f>
        <v>46873</v>
      </c>
      <c r="DB22" s="15">
        <f>Miesiące!CN9</f>
        <v>46904</v>
      </c>
      <c r="DC22" s="15">
        <f>Miesiące!CO9</f>
        <v>46934</v>
      </c>
      <c r="DD22" s="15">
        <f>Miesiące!CP9</f>
        <v>46965</v>
      </c>
      <c r="DE22" s="15">
        <f>Miesiące!CQ9</f>
        <v>46996</v>
      </c>
      <c r="DF22" s="15">
        <f>Miesiące!CR9</f>
        <v>47026</v>
      </c>
      <c r="DG22" s="15">
        <f>Miesiące!CS9</f>
        <v>47057</v>
      </c>
      <c r="DH22" s="15">
        <f>Miesiące!CT9</f>
        <v>47087</v>
      </c>
      <c r="DI22" s="15">
        <f>Miesiące!CU9</f>
        <v>47118</v>
      </c>
      <c r="DJ22" s="15">
        <f>Miesiące!CV9</f>
        <v>47149</v>
      </c>
      <c r="DK22" s="15">
        <f>Miesiące!CW9</f>
        <v>47177</v>
      </c>
      <c r="DL22" s="15">
        <f>Miesiące!CX9</f>
        <v>47208</v>
      </c>
      <c r="DM22" s="15">
        <f>Miesiące!CY9</f>
        <v>47238</v>
      </c>
      <c r="DN22" s="15">
        <f>Miesiące!CZ9</f>
        <v>47269</v>
      </c>
      <c r="DO22" s="15">
        <f>Miesiące!DA9</f>
        <v>47299</v>
      </c>
      <c r="DP22" s="15">
        <f>Miesiące!DB9</f>
        <v>47330</v>
      </c>
      <c r="DQ22" s="15">
        <f>Miesiące!DC9</f>
        <v>47361</v>
      </c>
      <c r="DR22" s="15">
        <f>Miesiące!DD9</f>
        <v>47391</v>
      </c>
      <c r="DS22" s="15">
        <f>Miesiące!DE9</f>
        <v>47422</v>
      </c>
      <c r="DT22" s="15">
        <f>Miesiące!DF9</f>
        <v>47452</v>
      </c>
      <c r="DU22" s="15">
        <f>Miesiące!DG9</f>
        <v>47483</v>
      </c>
      <c r="DV22" s="15">
        <f>Miesiące!DH9</f>
        <v>47514</v>
      </c>
      <c r="DW22" s="15">
        <f>Miesiące!DI9</f>
        <v>47542</v>
      </c>
      <c r="DX22" s="15">
        <f>Miesiące!DJ9</f>
        <v>47573</v>
      </c>
      <c r="DY22" s="15">
        <f>Miesiące!DK9</f>
        <v>47603</v>
      </c>
      <c r="DZ22" s="15">
        <f>Miesiące!DL9</f>
        <v>47634</v>
      </c>
      <c r="EA22" s="15">
        <f>Miesiące!DM9</f>
        <v>47664</v>
      </c>
      <c r="EB22" s="15">
        <f>Miesiące!DN9</f>
        <v>47695</v>
      </c>
      <c r="EC22" s="15">
        <f>Miesiące!DO9</f>
        <v>47726</v>
      </c>
      <c r="ED22" s="15">
        <f>Miesiące!DP9</f>
        <v>47756</v>
      </c>
      <c r="EE22" s="15">
        <f>Miesiące!DQ9</f>
        <v>47787</v>
      </c>
      <c r="EF22" s="15">
        <f>Miesiące!DR9</f>
        <v>47817</v>
      </c>
      <c r="EG22" s="15">
        <f>Miesiące!DS9</f>
        <v>47848</v>
      </c>
      <c r="EH22" s="15">
        <f>Miesiące!DT9</f>
        <v>47879</v>
      </c>
      <c r="EI22" s="15">
        <f>Miesiące!DU9</f>
        <v>47907</v>
      </c>
      <c r="EJ22" s="15">
        <f>Miesiące!DV9</f>
        <v>47938</v>
      </c>
      <c r="EK22" s="15">
        <f>Miesiące!DW9</f>
        <v>47968</v>
      </c>
      <c r="EL22" s="15">
        <f>Miesiące!DX9</f>
        <v>47999</v>
      </c>
      <c r="EM22" s="15">
        <f>Miesiące!DY9</f>
        <v>48029</v>
      </c>
      <c r="EN22" s="15">
        <f>Miesiące!DZ9</f>
        <v>48060</v>
      </c>
      <c r="EO22" s="15">
        <f>Miesiące!EA9</f>
        <v>48091</v>
      </c>
      <c r="EP22" s="15">
        <f>Miesiące!EB9</f>
        <v>48121</v>
      </c>
    </row>
    <row r="25" spans="2:146" ht="15.75" thickBot="1" x14ac:dyDescent="0.3">
      <c r="B25" s="1" t="s">
        <v>0</v>
      </c>
      <c r="C25" s="1"/>
      <c r="D25" s="1"/>
      <c r="E25" s="1"/>
      <c r="F25" s="1"/>
      <c r="G25" s="1"/>
      <c r="H25" s="1"/>
      <c r="I25" s="1"/>
      <c r="J25" s="3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</row>
    <row r="26" spans="2:146" ht="15.75" thickTop="1" x14ac:dyDescent="0.25"/>
    <row r="29" spans="2:146" x14ac:dyDescent="0.25">
      <c r="B29" s="2" t="s">
        <v>56</v>
      </c>
      <c r="C29" s="2"/>
      <c r="D29" s="2"/>
      <c r="E29" s="2"/>
      <c r="F29" s="2"/>
      <c r="G29" s="2"/>
      <c r="H29" s="2"/>
      <c r="I29" s="2"/>
      <c r="J29" s="3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</row>
    <row r="33" spans="2:146" x14ac:dyDescent="0.25">
      <c r="B33" s="3" t="s">
        <v>57</v>
      </c>
      <c r="C33" s="3"/>
      <c r="D33" s="3"/>
      <c r="E33" s="3"/>
      <c r="F33" s="3"/>
      <c r="G33" s="3"/>
      <c r="H33" s="3"/>
      <c r="I33" s="3"/>
      <c r="J33" s="3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</row>
  </sheetData>
  <pageMargins left="0.7" right="0.7" top="0.75" bottom="0.75" header="0.3" footer="0.3"/>
  <pageSetup paperSize="9" scale="65" fitToHeight="0" orientation="landscape" r:id="rId1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Nazwane zakresy</vt:lpstr>
      </vt:variant>
      <vt:variant>
        <vt:i4>4</vt:i4>
      </vt:variant>
    </vt:vector>
  </HeadingPairs>
  <TitlesOfParts>
    <vt:vector size="13" baseType="lpstr">
      <vt:lpstr>Tytuł</vt:lpstr>
      <vt:lpstr>Legenda</vt:lpstr>
      <vt:lpstr>Założenia</vt:lpstr>
      <vt:lpstr>Model</vt:lpstr>
      <vt:lpstr>Analiza</vt:lpstr>
      <vt:lpstr>Admin --&gt;</vt:lpstr>
      <vt:lpstr>Dni</vt:lpstr>
      <vt:lpstr>Miesiące</vt:lpstr>
      <vt:lpstr>Template</vt:lpstr>
      <vt:lpstr>Analiza!Obszar_wydruku</vt:lpstr>
      <vt:lpstr>Model!Obszar_wydruku</vt:lpstr>
      <vt:lpstr>Template!Obszar_wydruku</vt:lpstr>
      <vt:lpstr>Założenia!Obszar_wydruku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Możejko</dc:creator>
  <cp:lastModifiedBy>AM</cp:lastModifiedBy>
  <cp:lastPrinted>2020-09-06T15:45:16Z</cp:lastPrinted>
  <dcterms:created xsi:type="dcterms:W3CDTF">2020-08-09T13:17:38Z</dcterms:created>
  <dcterms:modified xsi:type="dcterms:W3CDTF">2022-12-26T15:24:06Z</dcterms:modified>
</cp:coreProperties>
</file>